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sabelle Sanford\Downloads\"/>
    </mc:Choice>
  </mc:AlternateContent>
  <xr:revisionPtr revIDLastSave="0" documentId="13_ncr:1_{749CA73A-5D75-4037-950F-7CF44B27F7CA}" xr6:coauthVersionLast="45" xr6:coauthVersionMax="45" xr10:uidLastSave="{00000000-0000-0000-0000-000000000000}"/>
  <bookViews>
    <workbookView xWindow="984" yWindow="1668" windowWidth="13200" windowHeight="10404" xr2:uid="{00000000-000D-0000-FFFF-FFFF00000000}"/>
  </bookViews>
  <sheets>
    <sheet name="data" sheetId="1" r:id="rId1"/>
    <sheet name="by_category" sheetId="2" r:id="rId2"/>
    <sheet name="by_subcategory" sheetId="3" r:id="rId3"/>
    <sheet name="by_month" sheetId="6" r:id="rId4"/>
    <sheet name="success_by_goal_amt" sheetId="7" r:id="rId5"/>
    <sheet name="backer_summary" sheetId="8" r:id="rId6"/>
  </sheets>
  <definedNames>
    <definedName name="_xlnm._FilterDatabase" localSheetId="0" hidden="1">data!$A$1:$R$4115</definedName>
    <definedName name="Backers">data!$L$2:$L$4115</definedName>
    <definedName name="FailedBackers">backer_summary!$F$2:$F$1531</definedName>
    <definedName name="Goal">data!$D$2:$D$4115</definedName>
    <definedName name="State">data!$F$2:$F$4115</definedName>
    <definedName name="SuccessBackers">backer_summary!$A$2:$A$2186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8" l="1" a="1"/>
  <c r="F2" i="8" s="1"/>
  <c r="I8" i="8" s="1"/>
  <c r="A2" i="8" a="1"/>
  <c r="A2" i="8" s="1"/>
  <c r="D7" i="8" s="1"/>
  <c r="D14" i="7"/>
  <c r="D5" i="7"/>
  <c r="D6" i="7"/>
  <c r="D7" i="7"/>
  <c r="D8" i="7"/>
  <c r="D9" i="7"/>
  <c r="D10" i="7"/>
  <c r="D11" i="7"/>
  <c r="D12" i="7"/>
  <c r="D13" i="7"/>
  <c r="D4" i="7"/>
  <c r="D3" i="7"/>
  <c r="E4" i="7"/>
  <c r="F14" i="7"/>
  <c r="F4" i="7"/>
  <c r="G4" i="7"/>
  <c r="F5" i="7"/>
  <c r="G5" i="7"/>
  <c r="F6" i="7"/>
  <c r="G6" i="7"/>
  <c r="F7" i="7"/>
  <c r="G7" i="7"/>
  <c r="F8" i="7"/>
  <c r="G8" i="7"/>
  <c r="F9" i="7"/>
  <c r="G9" i="7"/>
  <c r="F10" i="7"/>
  <c r="G10" i="7"/>
  <c r="F11" i="7"/>
  <c r="G11" i="7"/>
  <c r="F12" i="7"/>
  <c r="G12" i="7"/>
  <c r="F13" i="7"/>
  <c r="G13" i="7"/>
  <c r="F3" i="7"/>
  <c r="G3" i="7"/>
  <c r="E5" i="7"/>
  <c r="E6" i="7"/>
  <c r="E7" i="7"/>
  <c r="E8" i="7"/>
  <c r="E9" i="7"/>
  <c r="E10" i="7"/>
  <c r="E11" i="7"/>
  <c r="E12" i="7"/>
  <c r="E13" i="7"/>
  <c r="E14" i="7"/>
  <c r="G14" i="7" s="1"/>
  <c r="E3" i="7"/>
  <c r="H5" i="7" l="1"/>
  <c r="K5" i="7" s="1"/>
  <c r="D4" i="8"/>
  <c r="D8" i="8"/>
  <c r="I5" i="8"/>
  <c r="D5" i="8"/>
  <c r="I6" i="8"/>
  <c r="D6" i="8"/>
  <c r="I3" i="8"/>
  <c r="I7" i="8"/>
  <c r="D3" i="8"/>
  <c r="I4" i="8"/>
  <c r="H3" i="7"/>
  <c r="K3" i="7" s="1"/>
  <c r="I5" i="7"/>
  <c r="H13" i="7"/>
  <c r="K13" i="7" s="1"/>
  <c r="H9" i="7"/>
  <c r="I9" i="7" s="1"/>
  <c r="H12" i="7"/>
  <c r="I12" i="7" s="1"/>
  <c r="H8" i="7"/>
  <c r="J8" i="7" s="1"/>
  <c r="H10" i="7"/>
  <c r="K10" i="7" s="1"/>
  <c r="H6" i="7"/>
  <c r="K6" i="7" s="1"/>
  <c r="H7" i="7"/>
  <c r="K7" i="7" s="1"/>
  <c r="H11" i="7"/>
  <c r="K11" i="7" s="1"/>
  <c r="H4" i="7"/>
  <c r="J4" i="7" s="1"/>
  <c r="H14" i="7"/>
  <c r="K14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5" i="7" l="1"/>
  <c r="J10" i="7"/>
  <c r="J13" i="7"/>
  <c r="I4" i="7"/>
  <c r="I13" i="7"/>
  <c r="K12" i="7"/>
  <c r="I7" i="7"/>
  <c r="J7" i="7"/>
  <c r="K4" i="7"/>
  <c r="J9" i="7"/>
  <c r="I10" i="7"/>
  <c r="I11" i="7"/>
  <c r="K8" i="7"/>
  <c r="I8" i="7"/>
  <c r="I14" i="7"/>
  <c r="J12" i="7"/>
  <c r="I3" i="7"/>
  <c r="J11" i="7"/>
  <c r="J14" i="7"/>
  <c r="I6" i="7"/>
  <c r="J3" i="7"/>
  <c r="K9" i="7"/>
  <c r="J6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<sst xmlns="http://schemas.openxmlformats.org/spreadsheetml/2006/main" count="24792" uniqueCount="8362">
  <si>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</si>
  <si>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</si>
  <si>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</si>
  <si>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</si>
  <si>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</si>
  <si>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</si>
  <si>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</si>
  <si>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</si>
  <si>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</si>
  <si>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</si>
  <si>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</si>
  <si>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</si>
  <si>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</si>
  <si>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</si>
  <si>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</si>
  <si>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</si>
  <si>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</si>
  <si>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</si>
  <si>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</si>
  <si>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</si>
  <si>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</si>
  <si>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</si>
  <si>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</si>
  <si>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</si>
  <si>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</si>
  <si>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</si>
  <si>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</si>
  <si>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</si>
  <si>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</si>
  <si>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</si>
  <si>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</si>
  <si>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</si>
  <si>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</si>
  <si>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</si>
  <si>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</si>
  <si>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</si>
  <si>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</si>
  <si>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</si>
  <si>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</si>
  <si>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</si>
  <si>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</si>
  <si>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</si>
  <si>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</si>
  <si>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</si>
  <si>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</si>
  <si>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</si>
  <si>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</si>
  <si>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</si>
  <si>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</si>
  <si>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</si>
  <si>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</si>
  <si>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</si>
  <si>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</si>
  <si>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</si>
  <si>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</si>
  <si>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</si>
  <si>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</si>
  <si>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</si>
  <si>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</si>
  <si>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</si>
  <si>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</si>
  <si>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</si>
  <si>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</si>
  <si>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</si>
  <si>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</si>
  <si>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</si>
  <si>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</si>
  <si>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</si>
  <si>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</si>
  <si>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</si>
  <si>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</si>
  <si>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</si>
  <si>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</si>
  <si>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</si>
  <si>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</si>
  <si>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</si>
  <si>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</si>
  <si>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</si>
  <si>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</si>
  <si>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</si>
  <si>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</si>
  <si>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</si>
  <si>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</si>
  <si>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</si>
  <si>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</si>
  <si>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</si>
  <si>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</si>
  <si>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</si>
  <si>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</si>
  <si>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</si>
  <si>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</si>
  <si>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</si>
  <si>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</si>
  <si>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</si>
  <si>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</si>
  <si>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</si>
  <si>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</si>
  <si>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</si>
  <si>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</si>
  <si>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</si>
  <si>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</si>
  <si>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</si>
  <si>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</si>
  <si>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</si>
  <si>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</si>
  <si>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</si>
  <si>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</si>
  <si>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</si>
  <si>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</si>
  <si>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</si>
  <si>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</si>
  <si>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</si>
  <si>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</si>
  <si>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</si>
  <si>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</si>
  <si>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</si>
  <si>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</si>
  <si>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</si>
  <si>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</si>
  <si>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</si>
  <si>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</si>
  <si>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</si>
  <si>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</si>
  <si>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</si>
  <si>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</si>
  <si>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</si>
  <si>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</si>
  <si>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</si>
  <si>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</si>
  <si>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</si>
  <si>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</si>
  <si>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</si>
  <si>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</si>
  <si>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</si>
  <si>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</si>
  <si>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</si>
  <si>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</si>
  <si>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</si>
  <si>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</si>
  <si>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</si>
  <si>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</si>
  <si>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</si>
  <si>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</si>
  <si>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</si>
  <si>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</si>
  <si>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</si>
  <si>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</si>
  <si>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</si>
  <si>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</si>
  <si>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</si>
  <si>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</si>
  <si>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</si>
  <si>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</si>
  <si>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</si>
  <si>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</si>
  <si>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</si>
  <si>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</si>
  <si>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</si>
  <si>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</si>
  <si>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</si>
  <si>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</si>
  <si>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</si>
  <si>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</si>
  <si>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</si>
  <si>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</si>
  <si>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</si>
  <si>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</si>
  <si>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</si>
  <si>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</si>
  <si>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</si>
  <si>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</si>
  <si>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</si>
  <si>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</si>
  <si>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</si>
  <si>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</si>
  <si>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</si>
  <si>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</si>
  <si>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</si>
  <si>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</si>
  <si>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</si>
  <si>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</si>
  <si>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</si>
  <si>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</si>
  <si>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</si>
  <si>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</si>
  <si>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</si>
  <si>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</si>
  <si>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</si>
  <si>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</si>
  <si>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</si>
  <si>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</si>
  <si>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</si>
  <si>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</si>
  <si>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</si>
  <si>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</si>
  <si>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</si>
  <si>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</si>
  <si>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</si>
  <si>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</si>
  <si>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</si>
  <si>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</si>
  <si>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</si>
  <si>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</si>
  <si>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</si>
  <si>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</si>
  <si>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</si>
  <si>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</si>
  <si>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</si>
  <si>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</si>
  <si>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</si>
  <si>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</si>
  <si>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</si>
  <si>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</si>
  <si>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</si>
  <si>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</si>
  <si>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</si>
  <si>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</si>
  <si>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</si>
  <si>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</si>
  <si>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</si>
  <si>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</si>
  <si>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</si>
  <si>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</si>
  <si>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</si>
  <si>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</si>
  <si>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</si>
  <si>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</si>
  <si>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</si>
  <si>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</si>
  <si>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</si>
  <si>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</si>
  <si>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</si>
  <si>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</si>
  <si>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</si>
  <si>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</si>
  <si>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</si>
  <si>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</si>
  <si>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</si>
  <si>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</si>
  <si>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</si>
  <si>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</si>
  <si>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</si>
  <si>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</si>
  <si>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</si>
  <si>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</si>
  <si>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</si>
  <si>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</si>
  <si>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</si>
  <si>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</si>
  <si>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</si>
  <si>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</si>
  <si>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</si>
  <si>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</si>
  <si>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</si>
  <si>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</si>
  <si>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</si>
  <si>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</si>
  <si>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</si>
  <si>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</si>
  <si>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</si>
  <si>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</si>
  <si>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</si>
  <si>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</si>
  <si>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</si>
  <si>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</si>
  <si>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</si>
  <si>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</si>
  <si>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</si>
  <si>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</si>
  <si>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</si>
  <si>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</si>
  <si>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</si>
  <si>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</si>
  <si>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</si>
  <si>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</si>
  <si>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</si>
  <si>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</si>
  <si>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</si>
  <si>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</si>
  <si>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</si>
  <si>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</si>
  <si>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</si>
  <si>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</si>
  <si>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</si>
  <si>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</si>
  <si>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</si>
  <si>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</si>
  <si>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</si>
  <si>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</si>
  <si>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</si>
  <si>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</si>
  <si>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</si>
  <si>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</si>
  <si>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</si>
  <si>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</si>
  <si>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</si>
  <si>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</si>
  <si>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</si>
  <si>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</si>
  <si>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</si>
  <si>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</si>
  <si>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</si>
  <si>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</si>
  <si>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</si>
  <si>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</si>
  <si>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</si>
  <si>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</si>
  <si>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</si>
  <si>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</si>
  <si>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</si>
  <si>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</si>
  <si>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</si>
  <si>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</si>
  <si>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</si>
  <si>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</si>
  <si>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</si>
  <si>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</si>
  <si>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</si>
  <si>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</si>
  <si>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</si>
  <si>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</si>
  <si>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</si>
  <si>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</si>
  <si>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</si>
  <si>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</si>
  <si>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</si>
  <si>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</si>
  <si>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</si>
  <si>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</si>
  <si>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</si>
  <si>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</si>
  <si>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</si>
  <si>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</si>
  <si>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</si>
  <si>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</si>
  <si>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</si>
  <si>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</si>
  <si>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</si>
  <si>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</si>
  <si>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</si>
  <si>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</si>
  <si>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</si>
  <si>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</si>
  <si>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</si>
  <si>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</si>
  <si>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</si>
  <si>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</si>
  <si>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</si>
  <si>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</si>
  <si>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</si>
  <si>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</si>
  <si>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</si>
  <si>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</si>
  <si>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</si>
  <si>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</si>
  <si>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</si>
  <si>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</si>
  <si>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</si>
  <si>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</si>
  <si>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</si>
  <si>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</si>
  <si>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</si>
  <si>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</si>
  <si>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</si>
  <si>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</si>
  <si>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</si>
  <si>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</si>
  <si>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</si>
  <si>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</si>
  <si>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</si>
  <si>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</si>
  <si>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</si>
  <si>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</si>
  <si>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</si>
  <si>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</si>
  <si>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</si>
  <si>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</si>
  <si>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</si>
  <si>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</si>
  <si>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</si>
  <si>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</si>
  <si>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</si>
  <si>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</si>
  <si>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</si>
  <si>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</si>
  <si>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</si>
  <si>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</si>
  <si>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</si>
  <si>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</si>
  <si>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</si>
  <si>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</si>
  <si>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</si>
  <si>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</si>
  <si>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</si>
  <si>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</si>
  <si>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</si>
  <si>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</si>
  <si>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</si>
  <si>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</si>
  <si>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</si>
  <si>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</si>
  <si>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</si>
  <si>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</si>
  <si>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</si>
  <si>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</si>
  <si>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</si>
  <si>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</si>
  <si>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</si>
  <si>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</si>
  <si>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</si>
  <si>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</si>
  <si>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</si>
  <si>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</si>
  <si>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</si>
  <si>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</si>
  <si>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</si>
  <si>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</si>
  <si>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</si>
  <si>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</si>
  <si>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</si>
  <si>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</si>
  <si>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</si>
  <si>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</si>
  <si>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</si>
  <si>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</si>
  <si>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</si>
  <si>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</si>
  <si>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</si>
  <si>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</si>
  <si>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</si>
  <si>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</si>
  <si>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</si>
  <si>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</si>
  <si>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</si>
  <si>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</si>
  <si>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</si>
  <si>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</si>
  <si>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</si>
  <si>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</si>
  <si>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</si>
  <si>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</si>
  <si>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</si>
  <si>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</si>
  <si>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</si>
  <si>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</si>
  <si>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</si>
  <si>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</si>
  <si>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</si>
  <si>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</si>
  <si>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</si>
  <si>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</si>
  <si>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</si>
  <si>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</si>
  <si>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</si>
  <si>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</si>
  <si>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</si>
  <si>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</si>
  <si>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</si>
  <si>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</si>
  <si>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</si>
  <si>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</si>
  <si>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</si>
  <si>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</si>
  <si>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</si>
  <si>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</si>
  <si>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</si>
  <si>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</si>
  <si>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</si>
  <si>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</si>
  <si>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</si>
  <si>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</si>
  <si>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</si>
  <si>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</si>
  <si>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</si>
  <si>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</si>
  <si>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</si>
  <si>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</si>
  <si>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</si>
  <si>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</si>
  <si>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</si>
  <si>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</si>
  <si>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</si>
  <si>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</si>
  <si>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</si>
  <si>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</si>
  <si>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</si>
  <si>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</si>
  <si>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</si>
  <si>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</si>
  <si>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</si>
  <si>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</si>
  <si>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</si>
  <si>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</si>
  <si>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</si>
  <si>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</si>
  <si>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</si>
  <si>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</si>
  <si>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</si>
  <si>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</si>
  <si>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</si>
  <si>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</si>
  <si>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</si>
  <si>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</si>
  <si>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</si>
  <si>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</si>
  <si>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</si>
  <si>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</si>
  <si>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</si>
  <si>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</si>
  <si>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</si>
  <si>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</si>
  <si>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</si>
  <si>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</si>
  <si>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</si>
  <si>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</si>
  <si>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</si>
  <si>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</si>
  <si>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</si>
  <si>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</si>
  <si>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</si>
  <si>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</si>
  <si>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</si>
  <si>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</si>
  <si>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</si>
  <si>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</si>
  <si>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</si>
  <si>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</si>
  <si>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</si>
  <si>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</si>
  <si>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</si>
  <si>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</si>
  <si>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</si>
  <si>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</si>
  <si>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</si>
  <si>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</si>
  <si>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</si>
  <si>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</si>
  <si>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</si>
  <si>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</si>
  <si>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</si>
  <si>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</si>
  <si>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</si>
  <si>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</si>
  <si>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</si>
  <si>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</si>
  <si>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</si>
  <si>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</si>
  <si>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</si>
  <si>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</si>
  <si>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</si>
  <si>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</si>
  <si>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</si>
  <si>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</si>
  <si>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</si>
  <si>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</si>
  <si>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</si>
  <si>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</si>
  <si>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</si>
  <si>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</si>
  <si>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</si>
  <si>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</si>
  <si>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</si>
  <si>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</si>
  <si>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</si>
  <si>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</si>
  <si>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</si>
  <si>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</si>
  <si>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</si>
  <si>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</si>
  <si>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</si>
  <si>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</si>
  <si>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</si>
  <si>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</si>
  <si>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</si>
  <si>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</si>
  <si>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</si>
  <si>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</si>
  <si>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</si>
  <si>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</si>
  <si>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</si>
  <si>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</si>
  <si>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</si>
  <si>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</si>
  <si>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</si>
  <si>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</si>
  <si>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</si>
  <si>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</si>
  <si>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</si>
  <si>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</si>
  <si>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</si>
  <si>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</si>
  <si>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</si>
  <si>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</si>
  <si>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</si>
  <si>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</si>
  <si>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</si>
  <si>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</si>
  <si>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</si>
  <si>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</si>
  <si>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</si>
  <si>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</si>
  <si>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</si>
  <si>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</si>
  <si>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</si>
  <si>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</si>
  <si>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</si>
  <si>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</si>
  <si>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</si>
  <si>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</si>
  <si>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</si>
  <si>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</si>
  <si>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</si>
  <si>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</si>
  <si>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</si>
  <si>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</si>
  <si>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</si>
  <si>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</si>
  <si>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</si>
  <si>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</si>
  <si>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</si>
  <si>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</si>
  <si>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</si>
  <si>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</si>
  <si>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</si>
  <si>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</si>
  <si>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</si>
  <si>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</si>
  <si>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</si>
  <si>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</si>
  <si>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</si>
  <si>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</si>
  <si>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</si>
  <si>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</si>
  <si>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</si>
  <si>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</si>
  <si>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</si>
  <si>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</si>
  <si>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</si>
  <si>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</si>
  <si>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</si>
  <si>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</si>
  <si>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</si>
  <si>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</si>
  <si>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</si>
  <si>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</si>
  <si>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</si>
  <si>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</si>
  <si>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</si>
  <si>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</si>
  <si>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</si>
  <si>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</si>
  <si>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</si>
  <si>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</si>
  <si>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</si>
  <si>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</si>
  <si>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</si>
  <si>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</si>
  <si>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</si>
  <si>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</si>
  <si>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</si>
  <si>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</si>
  <si>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</si>
  <si>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</si>
  <si>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</si>
  <si>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</si>
  <si>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</si>
  <si>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</si>
  <si>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</si>
  <si>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</si>
  <si>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</si>
  <si>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</si>
  <si>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</si>
  <si>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</si>
  <si>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</si>
  <si>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</si>
  <si>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</si>
  <si>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</si>
  <si>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</si>
  <si>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</si>
  <si>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</si>
  <si>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</si>
  <si>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</si>
  <si>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</si>
  <si>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</si>
  <si>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</si>
  <si>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</si>
  <si>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</si>
  <si>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</si>
  <si>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</si>
  <si>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</si>
  <si>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</si>
  <si>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</si>
  <si>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</si>
  <si>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</si>
  <si>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</si>
  <si>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</si>
  <si>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</si>
  <si>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</si>
  <si>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</si>
  <si>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</si>
  <si>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</si>
  <si>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</si>
  <si>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</si>
  <si>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</si>
  <si>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</si>
  <si>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</si>
  <si>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</si>
  <si>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</si>
  <si>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</si>
  <si>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</si>
  <si>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</si>
  <si>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</si>
  <si>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</si>
  <si>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</si>
  <si>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</si>
  <si>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</si>
  <si>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</si>
  <si>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</si>
  <si>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</si>
  <si>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</si>
  <si>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</si>
  <si>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</si>
  <si>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</si>
  <si>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</si>
  <si>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</si>
  <si>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</si>
  <si>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</si>
  <si>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</si>
  <si>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</si>
  <si>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</si>
  <si>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</si>
  <si>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</si>
  <si>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</si>
  <si>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</si>
  <si>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</si>
  <si>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</si>
  <si>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</si>
  <si>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</si>
  <si>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</si>
  <si>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</si>
  <si>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</si>
  <si>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</si>
  <si>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</si>
  <si>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</si>
  <si>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</si>
  <si>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</si>
  <si>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</si>
  <si>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</si>
  <si>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</si>
  <si>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</si>
  <si>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</si>
  <si>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</si>
  <si>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</si>
  <si>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</si>
  <si>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</si>
  <si>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</si>
  <si>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</si>
  <si>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</si>
  <si>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</si>
  <si>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</si>
  <si>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</si>
  <si>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</si>
  <si>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</si>
  <si>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</si>
  <si>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</si>
  <si>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</si>
  <si>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</si>
  <si>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</si>
  <si>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</si>
  <si>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</si>
  <si>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</si>
  <si>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</si>
  <si>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</si>
  <si>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</si>
  <si>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</si>
  <si>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</si>
  <si>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</si>
  <si>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</si>
  <si>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</si>
  <si>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</si>
  <si>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</si>
  <si>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</si>
  <si>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</si>
  <si>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</si>
  <si>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</si>
  <si>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</si>
  <si>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</si>
  <si>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</si>
  <si>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</si>
  <si>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</si>
  <si>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</si>
  <si>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</si>
  <si>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</si>
  <si>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</si>
  <si>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</si>
  <si>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</si>
  <si>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</si>
  <si>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</si>
  <si>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</si>
  <si>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</si>
  <si>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</si>
  <si>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</si>
  <si>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</si>
  <si>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</si>
  <si>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</si>
  <si>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</si>
  <si>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</si>
  <si>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</si>
  <si>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</si>
  <si>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</si>
  <si>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</si>
  <si>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</si>
  <si>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</si>
  <si>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</si>
  <si>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</si>
  <si>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</si>
  <si>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</si>
  <si>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</si>
  <si>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</si>
  <si>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</si>
  <si>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</si>
  <si>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</si>
  <si>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</si>
  <si>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</si>
  <si>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</si>
  <si>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</si>
  <si>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</si>
  <si>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</si>
  <si>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</si>
  <si>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</si>
  <si>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</si>
  <si>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</si>
  <si>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</si>
  <si>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</si>
  <si>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</si>
  <si>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</si>
  <si>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</si>
  <si>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</si>
  <si>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</si>
  <si>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</si>
  <si>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</si>
  <si>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</si>
  <si>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</si>
  <si>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</si>
  <si>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</si>
  <si>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</si>
  <si>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</si>
  <si>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</si>
  <si>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</si>
  <si>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</si>
  <si>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</si>
  <si>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</si>
  <si>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</si>
  <si>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</si>
  <si>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</si>
  <si>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</si>
  <si>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</si>
  <si>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</si>
  <si>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</si>
  <si>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</si>
  <si>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</si>
  <si>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</si>
  <si>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</si>
  <si>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</si>
  <si>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</si>
  <si>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</si>
  <si>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</si>
  <si>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</si>
  <si>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</si>
  <si>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</si>
  <si>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</si>
  <si>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</si>
  <si>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</si>
  <si>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</si>
  <si>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</si>
  <si>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</si>
  <si>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</si>
  <si>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</si>
  <si>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</si>
  <si>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</si>
  <si>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</si>
  <si>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</si>
  <si>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</si>
  <si>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</si>
  <si>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</si>
  <si>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</si>
  <si>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</si>
  <si>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</si>
  <si>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</si>
  <si>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</si>
  <si>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</si>
  <si>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</si>
  <si>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</si>
  <si>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</si>
  <si>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</si>
  <si>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</si>
  <si>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</si>
  <si>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</si>
  <si>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</si>
  <si>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</si>
  <si>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</si>
  <si>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</si>
  <si>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</si>
  <si>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</si>
  <si>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</si>
  <si>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</si>
  <si>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</si>
  <si>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</si>
  <si>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</si>
  <si>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</si>
  <si>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</si>
  <si>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</si>
  <si>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</si>
  <si>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</si>
  <si>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</si>
  <si>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</si>
  <si>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</si>
  <si>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</si>
  <si>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</si>
  <si>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</si>
  <si>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</si>
  <si>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</si>
  <si>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</si>
  <si>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</si>
  <si>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</si>
  <si>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</si>
  <si>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</si>
  <si>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</si>
  <si>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</si>
  <si>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</si>
  <si>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</si>
  <si>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</si>
  <si>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</si>
  <si>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</si>
  <si>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</si>
  <si>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</si>
  <si>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</si>
  <si>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</si>
  <si>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</si>
  <si>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</si>
  <si>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</si>
  <si>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</si>
  <si>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</si>
  <si>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</si>
  <si>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</si>
  <si>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</si>
  <si>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</si>
  <si>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</si>
  <si>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</si>
  <si>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</si>
  <si>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</si>
  <si>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</si>
  <si>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</si>
  <si>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</si>
  <si>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</si>
  <si>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</si>
  <si>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</si>
  <si>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</si>
  <si>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</si>
  <si>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</si>
  <si>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</si>
  <si>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</si>
  <si>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</si>
  <si>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</si>
  <si>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</si>
  <si>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</si>
  <si>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</si>
  <si>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</si>
  <si>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</si>
  <si>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</si>
  <si>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</si>
  <si>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</si>
  <si>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</si>
  <si>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</si>
  <si>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</si>
  <si>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</si>
  <si>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</si>
  <si>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</si>
  <si>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</si>
  <si>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</si>
  <si>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</si>
  <si>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</si>
  <si>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</si>
  <si>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</si>
  <si>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</si>
  <si>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</si>
  <si>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</si>
  <si>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</si>
  <si>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</si>
  <si>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</si>
  <si>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</si>
  <si>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</si>
  <si>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</si>
  <si>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</si>
  <si>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</si>
  <si>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</si>
  <si>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</si>
  <si>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</si>
  <si>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</si>
  <si>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</si>
  <si>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</si>
  <si>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</si>
  <si>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</si>
  <si>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</si>
  <si>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</si>
  <si>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</si>
  <si>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</si>
  <si>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</si>
  <si>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</si>
  <si>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</si>
  <si>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</si>
  <si>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</si>
  <si>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</si>
  <si>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</si>
  <si>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</si>
  <si>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</si>
  <si>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</si>
  <si>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</si>
  <si>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</si>
  <si>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</si>
  <si>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</si>
  <si>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</si>
  <si>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</si>
  <si>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</si>
  <si>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</si>
  <si>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</si>
  <si>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</si>
  <si>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</si>
  <si>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</si>
  <si>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</si>
  <si>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</si>
  <si>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</si>
  <si>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</si>
  <si>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</si>
  <si>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</si>
  <si>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</si>
  <si>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</si>
  <si>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</si>
  <si>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</si>
  <si>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</si>
  <si>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</si>
  <si>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</si>
  <si>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</si>
  <si>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</si>
  <si>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</si>
  <si>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</si>
  <si>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</si>
  <si>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</si>
  <si>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</si>
  <si>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</si>
  <si>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</si>
  <si>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</si>
  <si>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</si>
  <si>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</si>
  <si>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</si>
  <si>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</si>
  <si>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</si>
  <si>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</si>
  <si>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</si>
  <si>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</si>
  <si>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</si>
  <si>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</si>
  <si>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</si>
  <si>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</si>
  <si>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</si>
  <si>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</si>
  <si>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</si>
  <si>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</si>
  <si>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</si>
  <si>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</si>
  <si>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</si>
  <si>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</si>
  <si>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</si>
  <si>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</si>
  <si>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</si>
  <si>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</si>
  <si>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</si>
  <si>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</si>
  <si>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</si>
  <si>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</si>
  <si>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</si>
  <si>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</si>
  <si>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</si>
  <si>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</si>
  <si>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</si>
  <si>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</si>
  <si>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</si>
  <si>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</si>
  <si>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</si>
  <si>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</si>
  <si>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</si>
  <si>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</si>
  <si>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</si>
  <si>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</si>
  <si>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</si>
  <si>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</si>
  <si>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</si>
  <si>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</si>
  <si>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</si>
  <si>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</si>
  <si>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</si>
  <si>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</si>
  <si>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</si>
  <si>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</si>
  <si>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</si>
  <si>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</si>
  <si>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</si>
  <si>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</si>
  <si>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</si>
  <si>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</si>
  <si>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</si>
  <si>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</si>
  <si>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</si>
  <si>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</si>
  <si>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</si>
  <si>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</si>
  <si>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</si>
  <si>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</si>
  <si>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</si>
  <si>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</si>
  <si>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</si>
  <si>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</si>
  <si>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</si>
  <si>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</si>
  <si>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</si>
  <si>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</si>
  <si>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</si>
  <si>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</si>
  <si>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</si>
  <si>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</si>
  <si>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</si>
  <si>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</si>
  <si>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</si>
  <si>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</si>
  <si>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</si>
  <si>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</si>
  <si>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</si>
  <si>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</si>
  <si>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</si>
  <si>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</si>
  <si>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</si>
  <si>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</si>
  <si>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</si>
  <si>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</si>
  <si>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</si>
  <si>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</si>
  <si>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</si>
  <si>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</si>
  <si>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</si>
  <si>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</si>
  <si>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</si>
  <si>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</si>
  <si>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</si>
  <si>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</si>
  <si>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</si>
  <si>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</si>
  <si>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</si>
  <si>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</si>
  <si>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</si>
  <si>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</si>
  <si>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</si>
  <si>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</si>
  <si>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</si>
  <si>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</si>
  <si>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</si>
  <si>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</si>
  <si>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</si>
  <si>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</si>
  <si>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</si>
  <si>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</si>
  <si>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</si>
  <si>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</si>
  <si>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</si>
  <si>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</si>
  <si>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</si>
  <si>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</si>
  <si>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</si>
  <si>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</si>
  <si>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</si>
  <si>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</si>
  <si>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</si>
  <si>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</si>
  <si>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</si>
  <si>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</si>
  <si>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</si>
  <si>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</si>
  <si>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</si>
  <si>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</si>
  <si>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</si>
  <si>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</si>
  <si>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</si>
  <si>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</si>
  <si>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</si>
  <si>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</si>
  <si>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</si>
  <si>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</si>
  <si>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</si>
  <si>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</si>
  <si>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</si>
  <si>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</si>
  <si>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</si>
  <si>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</si>
  <si>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</si>
  <si>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</si>
  <si>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</si>
  <si>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</si>
  <si>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</si>
  <si>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</si>
  <si>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</si>
  <si>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</si>
  <si>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</si>
  <si>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</si>
  <si>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</si>
  <si>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</si>
  <si>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</si>
  <si>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</si>
  <si>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</si>
  <si>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</si>
  <si>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</si>
  <si>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</si>
  <si>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</si>
  <si>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</si>
  <si>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</si>
  <si>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</si>
  <si>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</si>
  <si>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</si>
  <si>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</si>
  <si>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</si>
  <si>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</si>
  <si>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</si>
  <si>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</si>
  <si>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</si>
  <si>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</si>
  <si>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</si>
  <si>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</si>
  <si>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</si>
  <si>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</si>
  <si>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</si>
  <si>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</si>
  <si>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</si>
  <si>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</si>
  <si>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</si>
  <si>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</si>
  <si>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</si>
  <si>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</si>
  <si>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</si>
  <si>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</si>
  <si>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</si>
  <si>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</si>
  <si>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</si>
  <si>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</si>
  <si>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</si>
  <si>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</si>
  <si>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</si>
  <si>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</si>
  <si>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</si>
  <si>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</si>
  <si>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</si>
  <si>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</si>
  <si>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</si>
  <si>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</si>
  <si>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</si>
  <si>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</si>
  <si>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</si>
  <si>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</si>
  <si>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</si>
  <si>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</si>
  <si>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</si>
  <si>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</si>
  <si>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</si>
  <si>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</si>
  <si>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</si>
  <si>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</si>
  <si>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</si>
  <si>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</si>
  <si>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</si>
  <si>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</si>
  <si>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</si>
  <si>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</si>
  <si>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</si>
  <si>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</si>
  <si>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</si>
  <si>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</si>
  <si>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</si>
  <si>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</si>
  <si>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</si>
  <si>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</si>
  <si>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</si>
  <si>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</si>
  <si>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</si>
  <si>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</si>
  <si>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</si>
  <si>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</si>
  <si>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</si>
  <si>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</si>
  <si>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</si>
  <si>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</si>
  <si>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</si>
  <si>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</si>
  <si>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</si>
  <si>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</si>
  <si>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</si>
  <si>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</si>
  <si>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</si>
  <si>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</si>
  <si>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</si>
  <si>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</si>
  <si>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</si>
  <si>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</si>
  <si>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</si>
  <si>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</si>
  <si>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</si>
  <si>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</si>
  <si>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</si>
  <si>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</si>
  <si>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</si>
  <si>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</si>
  <si>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</si>
  <si>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</si>
  <si>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</si>
  <si>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</si>
  <si>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</si>
  <si>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</si>
  <si>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</si>
  <si>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</si>
  <si>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</si>
  <si>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</si>
  <si>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</si>
  <si>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</si>
  <si>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</si>
  <si>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</si>
  <si>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</si>
  <si>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</si>
  <si>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</si>
  <si>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</si>
  <si>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</si>
  <si>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</si>
  <si>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</si>
  <si>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</si>
  <si>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</si>
  <si>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</si>
  <si>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</si>
  <si>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</si>
  <si>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</si>
  <si>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</si>
  <si>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</si>
  <si>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</si>
  <si>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</si>
  <si>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</si>
  <si>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</si>
  <si>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</si>
  <si>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</si>
  <si>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</si>
  <si>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</si>
  <si>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</si>
  <si>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</si>
  <si>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</si>
  <si>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</si>
  <si>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</si>
  <si>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</si>
  <si>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</si>
  <si>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</si>
  <si>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</si>
  <si>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</si>
  <si>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</si>
  <si>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</si>
  <si>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</si>
  <si>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</si>
  <si>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</si>
  <si>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</si>
  <si>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</si>
  <si>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</si>
  <si>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</si>
  <si>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</si>
  <si>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</si>
  <si>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</si>
  <si>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</si>
  <si>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</si>
  <si>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</si>
  <si>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</si>
  <si>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</si>
  <si>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</si>
  <si>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</si>
  <si>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</si>
  <si>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</si>
  <si>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</si>
  <si>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</si>
  <si>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</si>
  <si>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</si>
  <si>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</si>
  <si>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</si>
  <si>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</si>
  <si>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</si>
  <si>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</si>
  <si>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</si>
  <si>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</si>
  <si>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</si>
  <si>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</si>
  <si>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</si>
  <si>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</si>
  <si>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</si>
  <si>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</si>
  <si>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</si>
  <si>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</si>
  <si>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</si>
  <si>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</si>
  <si>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</si>
  <si>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</si>
  <si>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</si>
  <si>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</si>
  <si>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</si>
  <si>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</si>
  <si>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</si>
  <si>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</si>
  <si>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</si>
  <si>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</si>
  <si>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</si>
  <si>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</si>
  <si>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</si>
  <si>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</si>
  <si>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</si>
  <si>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</si>
  <si>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</si>
  <si>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</si>
  <si>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</si>
  <si>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</si>
  <si>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</si>
  <si>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</si>
  <si>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</si>
  <si>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</si>
  <si>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</si>
  <si>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</si>
  <si>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</si>
  <si>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</si>
  <si>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</si>
  <si>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</si>
  <si>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</si>
  <si>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</si>
  <si>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</si>
  <si>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</si>
  <si>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</si>
  <si>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</si>
  <si>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</si>
  <si>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</si>
  <si>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</si>
  <si>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</si>
  <si>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</si>
  <si>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</si>
  <si>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</si>
  <si>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</si>
  <si>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</si>
  <si>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</si>
  <si>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</si>
  <si>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</si>
  <si>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</si>
  <si>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</si>
  <si>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</si>
  <si>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</si>
  <si>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</si>
  <si>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</si>
  <si>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</si>
  <si>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</si>
  <si>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</si>
  <si>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</si>
  <si>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</si>
  <si>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</si>
  <si>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</si>
  <si>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</si>
  <si>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</si>
  <si>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</si>
  <si>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</si>
  <si>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</si>
  <si>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</si>
  <si>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</si>
  <si>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</si>
  <si>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</si>
  <si>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</si>
  <si>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</si>
  <si>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</si>
  <si>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</si>
  <si>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</si>
  <si>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</si>
  <si>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</si>
  <si>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</si>
  <si>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</si>
  <si>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</si>
  <si>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</si>
  <si>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</si>
  <si>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</si>
  <si>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</si>
  <si>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</si>
  <si>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</si>
  <si>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</si>
  <si>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</si>
  <si>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</si>
  <si>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</si>
  <si>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</si>
  <si>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</si>
  <si>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</si>
  <si>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</si>
  <si>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</si>
  <si>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</si>
  <si>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</si>
  <si>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</si>
  <si>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</si>
  <si>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</si>
  <si>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</si>
  <si>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</si>
  <si>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</si>
  <si>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</si>
  <si>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</si>
  <si>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</si>
  <si>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</si>
  <si>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</si>
  <si>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</si>
  <si>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</si>
  <si>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</si>
  <si>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</si>
  <si>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</si>
  <si>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</si>
  <si>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</si>
  <si>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</si>
  <si>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</si>
  <si>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</si>
  <si>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</si>
  <si>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</si>
  <si>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</si>
  <si>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</si>
  <si>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</si>
  <si>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</si>
  <si>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</si>
  <si>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</si>
  <si>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</si>
  <si>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</si>
  <si>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</si>
  <si>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</si>
  <si>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</si>
  <si>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</si>
  <si>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</si>
  <si>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</si>
  <si>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</si>
  <si>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</si>
  <si>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</si>
  <si>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</si>
  <si>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</si>
  <si>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</si>
  <si>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</si>
  <si>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</si>
  <si>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</si>
  <si>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</si>
  <si>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</si>
  <si>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</si>
  <si>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</si>
  <si>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</si>
  <si>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</si>
  <si>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</si>
  <si>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</si>
  <si>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</si>
  <si>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</si>
  <si>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</si>
  <si>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</si>
  <si>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</si>
  <si>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</si>
  <si>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</si>
  <si>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</si>
  <si>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</si>
  <si>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</si>
  <si>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</si>
  <si>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</si>
  <si>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</si>
  <si>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</si>
  <si>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</si>
  <si>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</si>
  <si>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</si>
  <si>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</si>
  <si>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</si>
  <si>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</si>
  <si>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</si>
  <si>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</si>
  <si>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</si>
  <si>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</si>
  <si>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</si>
  <si>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</si>
  <si>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</si>
  <si>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</si>
  <si>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</si>
  <si>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</si>
  <si>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</si>
  <si>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</si>
  <si>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</si>
  <si>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</si>
  <si>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</si>
  <si>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</si>
  <si>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</si>
  <si>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</si>
  <si>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</si>
  <si>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</si>
  <si>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</si>
  <si>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</si>
  <si>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</si>
  <si>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</si>
  <si>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</si>
  <si>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</si>
  <si>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</si>
  <si>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</si>
  <si>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</si>
  <si>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</si>
  <si>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</si>
  <si>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</si>
  <si>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</si>
  <si>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</si>
  <si>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</si>
  <si>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</si>
  <si>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</si>
  <si>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</si>
  <si>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</si>
  <si>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</si>
  <si>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</si>
  <si>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</si>
  <si>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</si>
  <si>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</si>
  <si>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</si>
  <si>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</si>
  <si>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</si>
  <si>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</si>
  <si>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</si>
  <si>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</si>
  <si>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</si>
  <si>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</si>
  <si>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</si>
  <si>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</si>
  <si>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</si>
  <si>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</si>
  <si>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</si>
  <si>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</si>
  <si>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</si>
  <si>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</si>
  <si>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</si>
  <si>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</si>
  <si>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</si>
  <si>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</si>
  <si>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</si>
  <si>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</si>
  <si>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</si>
  <si>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</si>
  <si>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</si>
  <si>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</si>
  <si>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</si>
  <si>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</si>
  <si>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</si>
  <si>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</si>
  <si>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</si>
  <si>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</si>
  <si>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</si>
  <si>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</si>
  <si>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</si>
  <si>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</si>
  <si>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</si>
  <si>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</si>
  <si>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</si>
  <si>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</si>
  <si>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</si>
  <si>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</si>
  <si>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</si>
  <si>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</si>
  <si>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</si>
  <si>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</si>
  <si>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</si>
  <si>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</si>
  <si>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</si>
  <si>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</si>
  <si>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</si>
  <si>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</si>
  <si>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</si>
  <si>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</si>
  <si>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</si>
  <si>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</si>
  <si>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</si>
  <si>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</si>
  <si>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</si>
  <si>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</si>
  <si>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</si>
  <si>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</si>
  <si>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</si>
  <si>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</si>
  <si>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</si>
  <si>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</si>
  <si>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</si>
  <si>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</si>
  <si>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</si>
  <si>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</si>
  <si>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</si>
  <si>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</si>
  <si>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</si>
  <si>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</si>
  <si>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</si>
  <si>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</si>
  <si>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</si>
  <si>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</si>
  <si>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</si>
  <si>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</si>
  <si>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</si>
  <si>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</si>
  <si>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</si>
  <si>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</si>
  <si>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</si>
  <si>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</si>
  <si>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</si>
  <si>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</si>
  <si>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</si>
  <si>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</si>
  <si>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</si>
  <si>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</si>
  <si>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</si>
  <si>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</si>
  <si>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</si>
  <si>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</si>
  <si>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</si>
  <si>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</si>
  <si>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</si>
  <si>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</si>
  <si>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</si>
  <si>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</si>
  <si>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</si>
  <si>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</si>
  <si>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</si>
  <si>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</si>
  <si>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</si>
  <si>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</si>
  <si>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</si>
  <si>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</si>
  <si>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</si>
  <si>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</si>
  <si>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</si>
  <si>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</si>
  <si>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</si>
  <si>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</si>
  <si>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</si>
  <si>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</si>
  <si>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</si>
  <si>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</si>
  <si>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</si>
  <si>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</si>
  <si>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</si>
  <si>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</si>
  <si>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</si>
  <si>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</si>
  <si>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</si>
  <si>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</si>
  <si>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</si>
  <si>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</si>
  <si>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</si>
  <si>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</si>
  <si>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</si>
  <si>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</si>
  <si>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</si>
  <si>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</si>
  <si>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</si>
  <si>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</si>
  <si>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</si>
  <si>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</si>
  <si>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</si>
  <si>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</si>
  <si>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</si>
  <si>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</si>
  <si>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</si>
  <si>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</si>
  <si>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</si>
  <si>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</si>
  <si>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</si>
  <si>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</si>
  <si>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</si>
  <si>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</si>
  <si>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</si>
  <si>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</si>
  <si>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</si>
  <si>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</si>
  <si>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</si>
  <si>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</si>
  <si>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</si>
  <si>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</si>
  <si>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</si>
  <si>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</si>
  <si>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</si>
  <si>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</si>
  <si>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</si>
  <si>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</si>
  <si>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</si>
  <si>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</si>
  <si>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</si>
  <si>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</si>
  <si>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</si>
  <si>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</si>
  <si>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</si>
  <si>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</si>
  <si>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</si>
  <si>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</si>
  <si>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</si>
  <si>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</si>
  <si>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</si>
  <si>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</si>
  <si>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</si>
  <si>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</si>
  <si>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</si>
  <si>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</si>
  <si>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</si>
  <si>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</si>
  <si>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</si>
  <si>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</si>
  <si>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</si>
  <si>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</si>
  <si>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</si>
  <si>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</si>
  <si>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</si>
  <si>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</si>
  <si>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</si>
  <si>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</si>
  <si>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</si>
  <si>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</si>
  <si>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</si>
  <si>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</si>
  <si>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</si>
  <si>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</si>
  <si>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</si>
  <si>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</si>
  <si>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</si>
  <si>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</si>
  <si>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</si>
  <si>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</si>
  <si>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</si>
  <si>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</si>
  <si>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</si>
  <si>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</si>
  <si>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</si>
  <si>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</si>
  <si>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</si>
  <si>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</si>
  <si>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</si>
  <si>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</si>
  <si>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</si>
  <si>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</si>
  <si>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</si>
  <si>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</si>
  <si>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</si>
  <si>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</si>
  <si>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</si>
  <si>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</si>
  <si>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</si>
  <si>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</si>
  <si>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</si>
  <si>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</si>
  <si>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</si>
  <si>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</si>
  <si>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</si>
  <si>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</si>
  <si>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</si>
  <si>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</si>
  <si>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</si>
  <si>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</si>
  <si>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</si>
  <si>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</si>
  <si>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</si>
  <si>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</si>
  <si>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</si>
  <si>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</si>
  <si>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</si>
  <si>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</si>
  <si>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</si>
  <si>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</si>
  <si>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</si>
  <si>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</si>
  <si>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</si>
  <si>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</si>
  <si>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</si>
  <si>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</si>
  <si>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</si>
  <si>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</si>
  <si>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</si>
  <si>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</si>
  <si>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</si>
  <si>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</si>
  <si>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</si>
  <si>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</si>
  <si>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</si>
  <si>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</si>
  <si>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</si>
  <si>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</si>
  <si>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</si>
  <si>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</si>
  <si>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</si>
  <si>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</si>
  <si>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</si>
  <si>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</si>
  <si>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</si>
  <si>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</si>
  <si>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</si>
  <si>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</si>
  <si>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</si>
  <si>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</si>
  <si>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</si>
  <si>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</si>
  <si>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</si>
  <si>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</si>
  <si>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</si>
  <si>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</si>
  <si>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</si>
  <si>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</si>
  <si>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</si>
  <si>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</si>
  <si>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</si>
  <si>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</si>
  <si>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</si>
  <si>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</si>
  <si>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</si>
  <si>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</si>
  <si>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</si>
  <si>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</si>
  <si>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</si>
  <si>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</si>
  <si>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</si>
  <si>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</si>
  <si>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</si>
  <si>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</si>
  <si>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</si>
  <si>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</si>
  <si>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</si>
  <si>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</si>
  <si>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</si>
  <si>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</si>
  <si>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</si>
  <si>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</si>
  <si>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</si>
  <si>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</si>
  <si>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</si>
  <si>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</si>
  <si>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</si>
  <si>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</si>
  <si>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</si>
  <si>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</si>
  <si>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</si>
  <si>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</si>
  <si>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</si>
  <si>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</si>
  <si>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</si>
  <si>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</si>
  <si>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</si>
  <si>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</si>
  <si>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</si>
  <si>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</si>
  <si>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</si>
  <si>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</si>
  <si>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</si>
  <si>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</si>
  <si>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</si>
  <si>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</si>
  <si>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</si>
  <si>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</si>
  <si>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</si>
  <si>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</si>
  <si>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</si>
  <si>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</si>
  <si>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</si>
  <si>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</si>
  <si>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</si>
  <si>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</si>
  <si>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</si>
  <si>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</si>
  <si>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</si>
  <si>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</si>
  <si>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</si>
  <si>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</si>
  <si>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</si>
  <si>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</si>
  <si>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</si>
  <si>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</si>
  <si>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</si>
  <si>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</si>
  <si>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</si>
  <si>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</si>
  <si>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</si>
  <si>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</si>
  <si>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</si>
  <si>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</si>
  <si>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</si>
  <si>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</si>
  <si>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</si>
  <si>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</si>
  <si>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</si>
  <si>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</si>
  <si>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</si>
  <si>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</si>
  <si>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</si>
  <si>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</si>
  <si>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</si>
  <si>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</si>
  <si>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</si>
  <si>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</si>
  <si>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</si>
  <si>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</si>
  <si>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</si>
  <si>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</si>
  <si>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</si>
  <si>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</si>
  <si>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</si>
  <si>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</si>
  <si>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</si>
  <si>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</si>
  <si>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</si>
  <si>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</si>
  <si>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</si>
  <si>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</si>
  <si>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</si>
  <si>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</si>
  <si>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</si>
  <si>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</si>
  <si>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</si>
  <si>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</si>
  <si>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</si>
  <si>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</si>
  <si>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</si>
  <si>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</si>
  <si>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</si>
  <si>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</si>
  <si>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</si>
  <si>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</si>
  <si>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</si>
  <si>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</si>
  <si>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</si>
  <si>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</si>
  <si>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</si>
  <si>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</si>
  <si>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</si>
  <si>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</si>
  <si>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</si>
  <si>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</si>
  <si>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</si>
  <si>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</si>
  <si>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</si>
  <si>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</si>
  <si>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</si>
  <si>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</si>
  <si>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</si>
  <si>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</si>
  <si>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</si>
  <si>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</si>
  <si>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</si>
  <si>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</si>
  <si>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</si>
  <si>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</si>
  <si>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</si>
  <si>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</si>
  <si>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</si>
  <si>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</si>
  <si>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</si>
  <si>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</si>
  <si>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</si>
  <si>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</si>
  <si>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</si>
  <si>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</si>
  <si>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</si>
  <si>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</si>
  <si>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</si>
  <si>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</si>
  <si>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</si>
  <si>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</si>
  <si>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</si>
  <si>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</si>
  <si>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</si>
  <si>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</si>
  <si>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</si>
  <si>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</si>
  <si>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</si>
  <si>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</si>
  <si>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</si>
  <si>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</si>
  <si>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</si>
  <si>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</si>
  <si>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</si>
  <si>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</si>
  <si>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</si>
  <si>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</si>
  <si>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</si>
  <si>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</si>
  <si>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</si>
  <si>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</si>
  <si>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</si>
  <si>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</si>
  <si>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</si>
  <si>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</si>
  <si>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</si>
  <si>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</si>
  <si>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</si>
  <si>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</si>
  <si>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</si>
  <si>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</si>
  <si>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</si>
  <si>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</si>
  <si>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</si>
  <si>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</si>
  <si>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</si>
  <si>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</si>
  <si>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</si>
  <si>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</si>
  <si>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</si>
  <si>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</si>
  <si>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</si>
  <si>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</si>
  <si>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</si>
  <si>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</si>
  <si>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</si>
  <si>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</si>
  <si>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</si>
  <si>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</si>
  <si>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</si>
  <si>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</si>
  <si>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</si>
  <si>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</si>
  <si>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</si>
  <si>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</si>
  <si>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</si>
  <si>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</si>
  <si>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</si>
  <si>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</si>
  <si>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</si>
  <si>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</si>
  <si>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</si>
  <si>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</si>
  <si>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</si>
  <si>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</si>
  <si>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</si>
  <si>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</si>
  <si>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</si>
  <si>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</si>
  <si>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</si>
  <si>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</si>
  <si>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</si>
  <si>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</si>
  <si>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</si>
  <si>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</si>
  <si>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</si>
  <si>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</si>
  <si>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</si>
  <si>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</si>
  <si>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</si>
  <si>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</si>
  <si>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</si>
  <si>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</si>
  <si>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</si>
  <si>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</si>
  <si>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</si>
  <si>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</si>
  <si>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</si>
  <si>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</si>
  <si>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</si>
  <si>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</si>
  <si>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</si>
  <si>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</si>
  <si>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</si>
  <si>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</si>
  <si>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</si>
  <si>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</si>
  <si>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</si>
  <si>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</si>
  <si>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</si>
  <si>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</si>
  <si>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</si>
  <si>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</si>
  <si>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</si>
  <si>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</si>
  <si>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</si>
  <si>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</si>
  <si>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</si>
  <si>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</si>
  <si>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</si>
  <si>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</si>
  <si>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</si>
  <si>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</si>
  <si>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</si>
  <si>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</si>
  <si>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</si>
  <si>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</si>
  <si>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</si>
  <si>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</si>
  <si>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</si>
  <si>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</si>
  <si>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</si>
  <si>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</si>
  <si>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</si>
  <si>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</si>
  <si>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</si>
  <si>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</si>
  <si>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</si>
  <si>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</si>
  <si>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</si>
  <si>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</si>
  <si>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</si>
  <si>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</si>
  <si>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</si>
  <si>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</si>
  <si>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</si>
  <si>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</si>
  <si>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</si>
  <si>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</si>
  <si>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</si>
  <si>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</si>
  <si>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</si>
  <si>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</si>
  <si>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</si>
  <si>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</si>
  <si>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</si>
  <si>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</si>
  <si>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</si>
  <si>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</si>
  <si>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</si>
  <si>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</si>
  <si>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</si>
  <si>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</si>
  <si>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</si>
  <si>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</si>
  <si>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</si>
  <si>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</si>
  <si>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</si>
  <si>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</si>
  <si>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</si>
  <si>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</si>
  <si>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</si>
  <si>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</si>
  <si>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</si>
  <si>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</si>
  <si>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</si>
  <si>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</si>
  <si>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</si>
  <si>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</si>
  <si>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</si>
  <si>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</si>
  <si>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</si>
  <si>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</si>
  <si>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</si>
  <si>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</si>
  <si>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</si>
  <si>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</si>
  <si>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</si>
  <si>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</si>
  <si>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</si>
  <si>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</si>
  <si>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</si>
  <si>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</si>
  <si>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</si>
  <si>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</si>
  <si>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</si>
  <si>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</si>
  <si>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</si>
  <si>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</si>
  <si>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</si>
  <si>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</si>
  <si>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</si>
  <si>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</si>
  <si>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</si>
  <si>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</si>
  <si>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</si>
  <si>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</si>
  <si>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</si>
  <si>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</si>
  <si>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</si>
  <si>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</si>
  <si>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</si>
  <si>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</si>
  <si>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</si>
  <si>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</si>
  <si>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</si>
  <si>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</si>
  <si>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</si>
  <si>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</si>
  <si>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</si>
  <si>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</si>
  <si>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</si>
  <si>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</si>
  <si>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</si>
  <si>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</si>
  <si>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</si>
  <si>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</si>
  <si>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</si>
  <si>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</si>
  <si>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</si>
  <si>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</si>
  <si>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</si>
  <si>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</si>
  <si>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</si>
  <si>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</si>
  <si>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</si>
  <si>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</si>
  <si>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</si>
  <si>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</si>
  <si>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</si>
  <si>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</si>
  <si>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</si>
  <si>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</si>
  <si>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</si>
  <si>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</si>
  <si>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</si>
  <si>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</si>
  <si>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</si>
  <si>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</si>
  <si>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</si>
  <si>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</si>
  <si>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</si>
  <si>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</si>
  <si>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</si>
  <si>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</si>
  <si>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</si>
  <si>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</si>
  <si>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</si>
  <si>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</si>
  <si>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</si>
  <si>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</si>
  <si>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</si>
  <si>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</si>
  <si>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</si>
  <si>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</si>
  <si>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</si>
  <si>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</si>
  <si>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</si>
  <si>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</si>
  <si>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</si>
  <si>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</si>
  <si>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</si>
  <si>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</si>
  <si>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</si>
  <si>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</si>
  <si>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</si>
  <si>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</si>
  <si>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</si>
  <si>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</si>
  <si>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</si>
  <si>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</si>
  <si>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</si>
  <si>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</si>
  <si>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</si>
  <si>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</si>
  <si>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</si>
  <si>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</si>
  <si>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</si>
  <si>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</si>
  <si>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</si>
  <si>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</si>
  <si>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</si>
  <si>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</si>
  <si>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</si>
  <si>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</si>
  <si>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</si>
  <si>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</si>
  <si>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</si>
  <si>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</si>
  <si>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</si>
  <si>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</si>
  <si>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</si>
  <si>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</si>
  <si>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</si>
  <si>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</si>
  <si>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</si>
  <si>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</si>
  <si>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</si>
  <si>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</si>
  <si>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</si>
  <si>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</si>
  <si>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</si>
  <si>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</si>
  <si>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</si>
  <si>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</si>
  <si>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</si>
  <si>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</si>
  <si>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</si>
  <si>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</si>
  <si>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</si>
  <si>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</si>
  <si>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</si>
  <si>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</si>
  <si>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</si>
  <si>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</si>
  <si>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</si>
  <si>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</si>
  <si>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</si>
  <si>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</si>
  <si>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</si>
  <si>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</si>
  <si>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</si>
  <si>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</si>
  <si>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</si>
  <si>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</si>
  <si>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</si>
  <si>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</si>
  <si>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</si>
  <si>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</si>
  <si>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</si>
  <si>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</si>
  <si>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</si>
  <si>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</si>
  <si>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</si>
  <si>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</si>
  <si>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</si>
  <si>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</si>
  <si>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</si>
  <si>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</si>
  <si>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</si>
  <si>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</si>
  <si>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</si>
  <si>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</si>
  <si>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</si>
  <si>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</si>
  <si>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</si>
  <si>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</si>
  <si>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</si>
  <si>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</si>
  <si>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</si>
  <si>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</si>
  <si>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</si>
  <si>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</si>
  <si>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</si>
  <si>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</si>
  <si>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</si>
  <si>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</si>
  <si>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</si>
  <si>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</si>
  <si>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</si>
  <si>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</si>
  <si>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</si>
  <si>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</si>
  <si>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</si>
  <si>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</si>
  <si>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</si>
  <si>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</si>
  <si>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</si>
  <si>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</si>
  <si>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</si>
  <si>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</si>
  <si>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</si>
  <si>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</si>
  <si>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</si>
  <si>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</si>
  <si>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</si>
  <si>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</si>
  <si>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</si>
  <si>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</si>
  <si>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</si>
  <si>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</si>
  <si>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</si>
  <si>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</si>
  <si>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</si>
  <si>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</si>
  <si>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</si>
  <si>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</si>
  <si>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</si>
  <si>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</si>
  <si>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</si>
  <si>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</si>
  <si>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</si>
  <si>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</si>
  <si>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</si>
  <si>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</si>
  <si>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</si>
  <si>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</si>
  <si>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</si>
  <si>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</si>
  <si>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</si>
  <si>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</si>
  <si>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</si>
  <si>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</si>
  <si>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</si>
  <si>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</si>
  <si>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</si>
  <si>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</si>
  <si>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</si>
  <si>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</si>
  <si>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</si>
  <si>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</si>
  <si>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</si>
  <si>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</si>
  <si>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</si>
  <si>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</si>
  <si>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</si>
  <si>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</si>
  <si>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</si>
  <si>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</si>
  <si>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</si>
  <si>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</si>
  <si>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</si>
  <si>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</si>
  <si>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</si>
  <si>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</si>
  <si>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</si>
  <si>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</si>
  <si>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</si>
  <si>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</si>
  <si>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</si>
  <si>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</si>
  <si>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</si>
  <si>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</si>
  <si>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</si>
  <si>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</si>
  <si>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</si>
  <si>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</si>
  <si>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</si>
  <si>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</si>
  <si>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</si>
  <si>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</si>
  <si>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</si>
  <si>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</si>
  <si>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</si>
  <si>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</si>
  <si>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</si>
  <si>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</si>
  <si>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</si>
  <si>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</si>
  <si>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</si>
  <si>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</si>
  <si>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</si>
  <si>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</si>
  <si>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</si>
  <si>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</si>
  <si>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</si>
  <si>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</si>
  <si>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</si>
  <si>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</si>
  <si>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</si>
  <si>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</si>
  <si>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</si>
  <si>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</si>
  <si>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</si>
  <si>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</si>
  <si>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</si>
  <si>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</si>
  <si>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</si>
  <si>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</si>
  <si>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</si>
  <si>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</si>
  <si>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</si>
  <si>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</si>
  <si>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</si>
  <si>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</si>
  <si>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</si>
  <si>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</si>
  <si>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</si>
  <si>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</si>
  <si>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</si>
  <si>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</si>
  <si>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</si>
  <si>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</si>
  <si>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</si>
  <si>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</si>
  <si>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</si>
  <si>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</si>
  <si>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</si>
  <si>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</si>
  <si>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</si>
  <si>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</si>
  <si>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</si>
  <si>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</si>
  <si>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</si>
  <si>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</si>
  <si>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</si>
  <si>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</si>
  <si>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</si>
  <si>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</si>
  <si>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</si>
  <si>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</si>
  <si>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</si>
  <si>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</si>
  <si>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</si>
  <si>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</si>
  <si>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</si>
  <si>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</si>
  <si>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</si>
  <si>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</si>
  <si>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</si>
  <si>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</si>
  <si>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</si>
  <si>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</si>
  <si>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</si>
  <si>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</si>
  <si>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</si>
  <si>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</si>
  <si>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</si>
  <si>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</si>
  <si>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</si>
  <si>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</si>
  <si>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</si>
  <si>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</si>
  <si>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</si>
  <si>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</si>
  <si>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</si>
  <si>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</si>
  <si>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</si>
  <si>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</si>
  <si>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</si>
  <si>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</si>
  <si>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</si>
  <si>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</si>
  <si>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</si>
  <si>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</si>
  <si>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</si>
  <si>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</si>
  <si>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</si>
  <si>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</si>
  <si>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</si>
  <si>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</si>
  <si>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</si>
  <si>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</si>
  <si>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</si>
  <si>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</si>
  <si>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</si>
  <si>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</si>
  <si>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</si>
  <si>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</si>
  <si>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</si>
  <si>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</si>
  <si>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</si>
  <si>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</si>
  <si>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</si>
  <si>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</si>
  <si>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</si>
  <si>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</si>
  <si>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</si>
  <si>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</si>
  <si>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</si>
  <si>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</si>
  <si>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</si>
  <si>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</si>
  <si>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</si>
  <si>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</si>
  <si>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</si>
  <si>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</si>
  <si>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</si>
  <si>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</si>
  <si>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</si>
  <si>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</si>
  <si>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</si>
  <si>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</si>
  <si>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</si>
  <si>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</si>
  <si>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</si>
  <si>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</si>
  <si>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</si>
  <si>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</si>
  <si>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</si>
  <si>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</si>
  <si>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</si>
  <si>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</si>
  <si>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</si>
  <si>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</si>
  <si>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</si>
  <si>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</si>
  <si>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</si>
  <si>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</si>
  <si>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</si>
  <si>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</si>
  <si>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</si>
  <si>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</si>
  <si>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</si>
  <si>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</si>
  <si>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</si>
  <si>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</si>
  <si>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</si>
  <si>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</si>
  <si>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</si>
  <si>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</si>
  <si>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</si>
  <si>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</si>
  <si>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</si>
  <si>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</si>
  <si>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</si>
  <si>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</si>
  <si>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</si>
  <si>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</si>
  <si>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</si>
  <si>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</si>
  <si>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</si>
  <si>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</si>
  <si>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</si>
  <si>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</si>
  <si>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</si>
  <si>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</si>
  <si>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</si>
  <si>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</si>
  <si>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</si>
  <si>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</si>
  <si>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</si>
  <si>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</si>
  <si>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</si>
  <si>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</si>
  <si>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</si>
  <si>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</si>
  <si>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</si>
  <si>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</si>
  <si>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</si>
  <si>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</si>
  <si>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</si>
  <si>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</si>
  <si>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</si>
  <si>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</si>
  <si>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</si>
  <si>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</si>
  <si>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</si>
  <si>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</si>
  <si>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</si>
  <si>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</si>
  <si>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</si>
  <si>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</si>
  <si>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</si>
  <si>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</si>
  <si>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</si>
  <si>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</si>
  <si>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</si>
  <si>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</si>
  <si>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</si>
  <si>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</si>
  <si>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</si>
  <si>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</si>
  <si>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</si>
  <si>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</si>
  <si>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</si>
  <si>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</si>
  <si>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</si>
  <si>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</si>
  <si>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</si>
  <si>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</si>
  <si>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</si>
  <si>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</si>
  <si>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</si>
  <si>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</si>
  <si>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</si>
  <si>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</si>
  <si>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</si>
  <si>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</si>
  <si>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</si>
  <si>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</si>
  <si>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</si>
  <si>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</si>
  <si>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</si>
  <si>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</si>
  <si>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</si>
  <si>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</si>
  <si>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</si>
  <si>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</si>
  <si>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</si>
  <si>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</si>
  <si>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</si>
  <si>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</si>
  <si>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</si>
  <si>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</si>
  <si>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</si>
  <si>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</si>
  <si>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</si>
  <si>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</si>
  <si>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</si>
  <si>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</si>
  <si>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</si>
  <si>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</si>
  <si>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</si>
  <si>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</si>
  <si>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</si>
  <si>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</si>
  <si>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</si>
  <si>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</si>
  <si>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</si>
  <si>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</si>
  <si>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</si>
  <si>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</si>
  <si>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</si>
  <si>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</si>
  <si>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</si>
  <si>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</si>
  <si>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</si>
  <si>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</si>
  <si>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</si>
  <si>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</si>
  <si>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</si>
  <si>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</si>
  <si>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</si>
  <si>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</si>
  <si>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</si>
  <si>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</si>
  <si>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</si>
  <si>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</si>
  <si>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</si>
  <si>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</si>
  <si>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</si>
  <si>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</si>
  <si>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</si>
  <si>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</si>
  <si>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</si>
  <si>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</si>
  <si>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</si>
  <si>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</si>
  <si>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</si>
  <si>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</si>
  <si>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</si>
  <si>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</si>
  <si>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</si>
  <si>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</si>
  <si>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</si>
  <si>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</si>
  <si>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</si>
  <si>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</si>
  <si>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</si>
  <si>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</si>
  <si>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</si>
  <si>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</si>
  <si>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</si>
  <si>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</si>
  <si>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</si>
  <si>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</si>
  <si>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</si>
  <si>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</si>
  <si>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</si>
  <si>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</si>
  <si>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</si>
  <si>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</si>
  <si>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</si>
  <si>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</si>
  <si>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</si>
  <si>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</si>
  <si>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</si>
  <si>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</si>
  <si>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</si>
  <si>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</si>
  <si>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</si>
  <si>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</si>
  <si>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</si>
  <si>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</si>
  <si>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</si>
  <si>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</si>
  <si>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</si>
  <si>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</si>
  <si>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</si>
  <si>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</si>
  <si>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</si>
  <si>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</si>
  <si>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</si>
  <si>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</si>
  <si>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</si>
  <si>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</si>
  <si>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</si>
  <si>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</si>
  <si>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</si>
  <si>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</si>
  <si>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</si>
  <si>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</si>
  <si>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</si>
  <si>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</si>
  <si>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</si>
  <si>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</si>
  <si>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</si>
  <si>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</si>
  <si>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</si>
  <si>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</si>
  <si>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</si>
  <si>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</si>
  <si>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</si>
  <si>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</si>
  <si>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</si>
  <si>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</si>
  <si>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</si>
  <si>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</si>
  <si>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</si>
  <si>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</si>
  <si>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</si>
  <si>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</si>
  <si>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</si>
  <si>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</si>
  <si>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</si>
  <si>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</si>
  <si>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</si>
  <si>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</si>
  <si>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</si>
  <si>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</si>
  <si>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</si>
  <si>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</si>
  <si>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</si>
  <si>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</si>
  <si>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</si>
  <si>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</si>
  <si>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</si>
  <si>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</si>
  <si>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</si>
  <si>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</si>
  <si>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</si>
  <si>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</si>
  <si>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</si>
  <si>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</si>
  <si>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</si>
  <si>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</si>
  <si>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</si>
  <si>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</si>
  <si>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</si>
  <si>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</si>
  <si>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</si>
  <si>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</si>
  <si>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</si>
  <si>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</si>
  <si>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</si>
  <si>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</si>
  <si>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</si>
  <si>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</si>
  <si>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</si>
  <si>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</si>
  <si>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</si>
  <si>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</si>
  <si>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</si>
  <si>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</si>
  <si>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</si>
  <si>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</si>
  <si>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</si>
  <si>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</si>
  <si>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</si>
  <si>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</si>
  <si>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</si>
  <si>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</si>
  <si>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</si>
  <si>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</si>
  <si>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</si>
  <si>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</si>
  <si>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</si>
  <si>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</si>
  <si>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</si>
  <si>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</si>
  <si>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</si>
  <si>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</si>
  <si>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</si>
  <si>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</si>
  <si>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</si>
  <si>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</si>
  <si>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</si>
  <si>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</si>
  <si>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</si>
  <si>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</si>
  <si>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</si>
  <si>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</si>
  <si>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</si>
  <si>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</si>
  <si>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</si>
  <si>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</si>
  <si>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</si>
  <si>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</si>
  <si>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</si>
  <si>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</si>
  <si>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</si>
  <si>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</si>
  <si>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</si>
  <si>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</si>
  <si>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</si>
  <si>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</si>
  <si>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</si>
  <si>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</si>
  <si>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</si>
  <si>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</si>
  <si>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</si>
  <si>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</si>
  <si>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</si>
  <si>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</si>
  <si>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</si>
  <si>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</si>
  <si>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</si>
  <si>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</si>
  <si>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</si>
  <si>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</si>
  <si>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</si>
  <si>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</si>
  <si>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</si>
  <si>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</si>
  <si>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</si>
  <si>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</si>
  <si>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</si>
  <si>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</si>
  <si>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</si>
  <si>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</si>
  <si>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</si>
  <si>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</si>
  <si>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</si>
  <si>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</si>
  <si>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</si>
  <si>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</si>
  <si>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</si>
  <si>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</si>
  <si>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</si>
  <si>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</si>
  <si>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</si>
  <si>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</si>
  <si>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</si>
  <si>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</si>
  <si>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</si>
  <si>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</si>
  <si>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</si>
  <si>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</si>
  <si>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</si>
  <si>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</si>
  <si>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</si>
  <si>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</si>
  <si>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</si>
  <si>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</si>
  <si>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</si>
  <si>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</si>
  <si>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</si>
  <si>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</si>
  <si>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</si>
  <si>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</si>
  <si>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</si>
  <si>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</si>
  <si>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</si>
  <si>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</si>
  <si>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</si>
  <si>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</si>
  <si>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</si>
  <si>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</si>
  <si>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</si>
  <si>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</si>
  <si>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</si>
  <si>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</si>
  <si>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</si>
  <si>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</si>
  <si>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</si>
  <si>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</si>
  <si>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</si>
  <si>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</si>
  <si>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</si>
  <si>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</si>
  <si>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</si>
  <si>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</si>
  <si>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</si>
  <si>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</si>
  <si>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</si>
  <si>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</si>
  <si>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</si>
  <si>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</si>
  <si>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</si>
  <si>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</si>
  <si>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</si>
  <si>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</si>
  <si>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</si>
  <si>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</si>
  <si>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</si>
  <si>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</si>
  <si>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</si>
  <si>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</si>
  <si>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</si>
  <si>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</si>
  <si>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</si>
  <si>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</si>
  <si>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</si>
  <si>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</si>
  <si>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</si>
  <si>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</si>
  <si>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</si>
  <si>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</si>
  <si>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</si>
  <si>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</si>
  <si>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</si>
  <si>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</si>
  <si>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</si>
  <si>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</si>
  <si>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</si>
  <si>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</si>
  <si>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</si>
  <si>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</si>
  <si>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</si>
  <si>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</si>
  <si>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</si>
  <si>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</si>
  <si>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</si>
  <si>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</si>
  <si>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</si>
  <si>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</si>
  <si>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</si>
  <si>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</si>
  <si>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</si>
  <si>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</si>
  <si>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</si>
  <si>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</si>
  <si>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</si>
  <si>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</si>
  <si>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</si>
  <si>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</si>
  <si>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</si>
  <si>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</si>
  <si>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</si>
  <si>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</si>
  <si>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</si>
  <si>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</si>
  <si>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</si>
  <si>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</si>
  <si>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</si>
  <si>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</si>
  <si>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</si>
  <si>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</si>
  <si>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</si>
  <si>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</si>
  <si>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</si>
  <si>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</si>
  <si>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</si>
  <si>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</si>
  <si>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</si>
  <si>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</si>
  <si>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</si>
  <si>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</si>
  <si>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</si>
  <si>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</si>
  <si>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</si>
  <si>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</si>
  <si>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</si>
  <si>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</si>
  <si>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</si>
  <si>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</si>
  <si>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</si>
  <si>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</si>
  <si>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</si>
  <si>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</si>
  <si>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</si>
  <si>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</si>
  <si>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</si>
  <si>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</si>
  <si>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</si>
  <si>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</si>
  <si>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</si>
  <si>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</si>
  <si>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</si>
  <si>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</si>
  <si>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</si>
  <si>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</si>
  <si>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</si>
  <si>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</si>
  <si>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</si>
  <si>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</si>
  <si>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</si>
  <si>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</si>
  <si>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</si>
  <si>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</si>
  <si>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</si>
  <si>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</si>
  <si>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</si>
  <si>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</si>
  <si>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</si>
  <si>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</si>
  <si>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</si>
  <si>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</si>
  <si>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</si>
  <si>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</si>
  <si>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</si>
  <si>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</si>
  <si>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</si>
  <si>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</si>
  <si>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</si>
  <si>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</si>
  <si>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</si>
  <si>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</si>
  <si>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</si>
  <si>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</si>
  <si>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</si>
  <si>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</si>
  <si>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</si>
  <si>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</si>
  <si>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</si>
  <si>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</si>
  <si>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</si>
  <si>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</si>
  <si>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</si>
  <si>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</si>
  <si>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</si>
  <si>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</si>
  <si>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</si>
  <si>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</si>
  <si>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</si>
  <si>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</si>
  <si>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</si>
  <si>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</si>
  <si>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</si>
  <si>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</si>
  <si>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</si>
  <si>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</si>
  <si>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</si>
  <si>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</si>
  <si>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</si>
  <si>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</si>
  <si>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</si>
  <si>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</si>
  <si>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</si>
  <si>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</si>
  <si>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</si>
  <si>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</si>
  <si>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</si>
  <si>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</si>
  <si>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</si>
  <si>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</si>
  <si>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</si>
  <si>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</si>
  <si>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</si>
  <si>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</si>
  <si>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</si>
  <si>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</si>
  <si>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</si>
  <si>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</si>
  <si>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</si>
  <si>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</si>
  <si>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</si>
  <si>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</si>
  <si>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</si>
  <si>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</si>
  <si>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</si>
  <si>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</si>
  <si>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</si>
  <si>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</si>
  <si>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</si>
  <si>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</si>
  <si>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</si>
  <si>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</si>
  <si>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</si>
  <si>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</si>
  <si>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</si>
  <si>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</si>
  <si>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</si>
  <si>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</si>
  <si>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</si>
  <si>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</si>
  <si>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</si>
  <si>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</si>
  <si>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</si>
  <si>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</si>
  <si>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</si>
  <si>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</si>
  <si>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</si>
  <si>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</si>
  <si>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</si>
  <si>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</si>
  <si>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</si>
  <si>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</si>
  <si>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</si>
  <si>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</si>
  <si>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</si>
  <si>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</si>
  <si>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</si>
  <si>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</si>
  <si>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</si>
  <si>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</si>
  <si>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</si>
  <si>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</si>
  <si>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</si>
  <si>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</si>
  <si>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</si>
  <si>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</si>
  <si>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</si>
  <si>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</si>
  <si>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</si>
  <si>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</si>
  <si>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</si>
  <si>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</si>
  <si>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</si>
  <si>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</si>
  <si>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</si>
  <si>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</si>
  <si>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</si>
  <si>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</si>
  <si>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</si>
  <si>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</si>
  <si>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</si>
  <si>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</si>
  <si>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</si>
  <si>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</si>
  <si>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</si>
  <si>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</si>
  <si>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</si>
  <si>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</si>
  <si>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</si>
  <si>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</si>
  <si>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</si>
  <si>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</si>
  <si>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</si>
  <si>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</si>
  <si>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</si>
  <si>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</si>
  <si>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</si>
  <si>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</si>
  <si>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</si>
  <si>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</si>
  <si>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</si>
  <si>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</si>
  <si>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</si>
  <si>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</si>
  <si>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</si>
  <si>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</si>
  <si>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</si>
  <si>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</si>
  <si>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</si>
  <si>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</si>
  <si>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</si>
  <si>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</si>
  <si>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</si>
  <si>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</si>
  <si>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</si>
  <si>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</si>
  <si>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</si>
  <si>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</si>
  <si>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</si>
  <si>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</si>
  <si>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</si>
  <si>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</si>
  <si>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</si>
  <si>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</si>
  <si>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</si>
  <si>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</si>
  <si>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</si>
  <si>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</si>
  <si>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</si>
  <si>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</si>
  <si>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</si>
  <si>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</si>
  <si>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</si>
  <si>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</si>
  <si>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</si>
  <si>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</si>
  <si>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</si>
  <si>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</si>
  <si>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</si>
  <si>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</si>
  <si>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</si>
  <si>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</si>
  <si>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</si>
  <si>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</si>
  <si>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</si>
  <si>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</si>
  <si>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</si>
  <si>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</si>
  <si>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</si>
  <si>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</si>
  <si>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</si>
  <si>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</si>
  <si>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</si>
  <si>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</si>
  <si>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</si>
  <si>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</si>
  <si>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</si>
  <si>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</si>
  <si>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</si>
  <si>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</si>
  <si>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</si>
  <si>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</si>
  <si>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</si>
  <si>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</si>
  <si>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</si>
  <si>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</si>
  <si>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</si>
  <si>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</si>
  <si>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</si>
  <si>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</si>
  <si>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</si>
  <si>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</si>
  <si>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</si>
  <si>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</si>
  <si>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</si>
  <si>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</si>
  <si>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</si>
  <si>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</si>
  <si>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</si>
  <si>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</si>
  <si>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</si>
  <si>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</si>
  <si>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</si>
  <si>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</si>
  <si>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</si>
  <si>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</si>
  <si>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</si>
  <si>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</si>
  <si>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</si>
  <si>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</si>
  <si>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</si>
  <si>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</si>
  <si>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</si>
  <si>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</si>
  <si>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</si>
  <si>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</si>
  <si>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</si>
  <si>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</si>
  <si>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</si>
  <si>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</si>
  <si>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</si>
  <si>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</si>
  <si>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</si>
  <si>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</si>
  <si>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</si>
  <si>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</si>
  <si>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</si>
  <si>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</si>
  <si>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</si>
  <si>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</si>
  <si>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</si>
  <si>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</si>
  <si>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</si>
  <si>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</si>
  <si>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</si>
  <si>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</si>
  <si>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</si>
  <si>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</si>
  <si>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</si>
  <si>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</si>
  <si>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</si>
  <si>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</si>
  <si>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</si>
  <si>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</si>
  <si>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</si>
  <si>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</si>
  <si>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</si>
  <si>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</si>
  <si>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</si>
  <si>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</si>
  <si>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</si>
  <si>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</si>
  <si>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</si>
  <si>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</si>
  <si>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</si>
  <si>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</si>
  <si>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</si>
  <si>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</si>
  <si>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</si>
  <si>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</si>
  <si>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</si>
  <si>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</si>
  <si>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</si>
  <si>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</si>
  <si>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</si>
  <si>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</si>
  <si>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</si>
  <si>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</si>
  <si>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</si>
  <si>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</si>
  <si>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</si>
  <si>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</si>
  <si>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</si>
  <si>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</si>
  <si>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</si>
  <si>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</si>
  <si>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</si>
  <si>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</si>
  <si>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</si>
  <si>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</si>
  <si>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</si>
  <si>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</si>
  <si>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</si>
  <si>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</si>
  <si>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</si>
  <si>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</si>
  <si>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</si>
  <si>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</si>
  <si>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</si>
  <si>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</si>
  <si>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</si>
  <si>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</si>
  <si>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</si>
  <si>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</si>
  <si>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</si>
  <si>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</si>
  <si>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</si>
  <si>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</si>
  <si>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</si>
  <si>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</si>
  <si>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</si>
  <si>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</si>
  <si>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</si>
  <si>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</si>
  <si>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</si>
  <si>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</si>
  <si>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</si>
  <si>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</si>
  <si>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</si>
  <si>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</si>
  <si>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</si>
  <si>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</si>
  <si>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</si>
  <si>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</si>
  <si>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</si>
  <si>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</si>
  <si>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</si>
  <si>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</si>
  <si>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</si>
  <si>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</si>
  <si>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</si>
  <si>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</si>
  <si>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</si>
  <si>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</si>
  <si>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</si>
  <si>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</si>
  <si>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</si>
  <si>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</si>
  <si>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</si>
  <si>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</si>
  <si>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</si>
  <si>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</si>
  <si>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</si>
  <si>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</si>
  <si>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</si>
  <si>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</si>
  <si>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</si>
  <si>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</si>
  <si>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</si>
  <si>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</si>
  <si>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</si>
  <si>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</si>
  <si>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</si>
  <si>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</si>
  <si>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</si>
  <si>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</si>
  <si>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</si>
  <si>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</si>
  <si>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</si>
  <si>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</si>
  <si>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</si>
  <si>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</si>
  <si>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</si>
  <si>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</si>
  <si>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</si>
  <si>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</si>
  <si>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</si>
  <si>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</si>
  <si>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</si>
  <si>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</si>
  <si>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</si>
  <si>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</si>
  <si>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</si>
  <si>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</si>
  <si>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</si>
  <si>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</si>
  <si>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</si>
  <si>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</si>
  <si>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</si>
  <si>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</si>
  <si>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</si>
  <si>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</si>
  <si>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</si>
  <si>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</si>
  <si>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</si>
  <si>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</si>
  <si>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</si>
  <si>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</si>
  <si>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</si>
  <si>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</si>
  <si>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</si>
  <si>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</si>
  <si>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</si>
  <si>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</si>
  <si>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</si>
  <si>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</si>
  <si>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</si>
  <si>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</si>
  <si>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</si>
  <si>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</si>
  <si>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</si>
  <si>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</si>
  <si>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</si>
  <si>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</si>
  <si>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</si>
  <si>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</si>
  <si>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</si>
  <si>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</si>
  <si>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</si>
  <si>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</si>
  <si>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</si>
  <si>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</si>
  <si>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</si>
  <si>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</si>
  <si>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</si>
  <si>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</si>
  <si>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</si>
  <si>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</si>
  <si>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</si>
  <si>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</si>
  <si>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</si>
  <si>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</si>
  <si>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</si>
  <si>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</si>
  <si>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</si>
  <si>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</si>
  <si>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</si>
  <si>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</si>
  <si>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</si>
  <si>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</si>
  <si>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</si>
  <si>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</si>
  <si>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</si>
  <si>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</si>
  <si>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</si>
  <si>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</si>
  <si>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</si>
  <si>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</si>
  <si>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</si>
  <si>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</si>
  <si>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</si>
  <si>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</si>
  <si>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</si>
  <si>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</si>
  <si>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</si>
  <si>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</si>
  <si>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</si>
  <si>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</si>
  <si>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</si>
  <si>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</si>
  <si>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</si>
  <si>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</si>
  <si>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</si>
  <si>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</si>
  <si>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</si>
  <si>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</si>
  <si>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</si>
  <si>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</si>
  <si>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</si>
  <si>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</si>
  <si>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</si>
  <si>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</si>
  <si>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</si>
  <si>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</si>
  <si>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</si>
  <si>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</si>
  <si>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</si>
  <si>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</si>
  <si>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</si>
  <si>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</si>
  <si>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</si>
  <si>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</si>
  <si>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</si>
  <si>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</si>
  <si>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</si>
  <si>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</si>
  <si>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</si>
  <si>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</si>
  <si>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</si>
  <si>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</si>
  <si>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</si>
  <si>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</si>
  <si>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</si>
  <si>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</si>
  <si>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</si>
  <si>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</si>
  <si>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</si>
  <si>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</si>
  <si>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</si>
  <si>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</si>
  <si>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</si>
  <si>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</si>
  <si>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</si>
  <si>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</si>
  <si>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</si>
  <si>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</si>
  <si>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</si>
  <si>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</si>
  <si>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</si>
  <si>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</si>
  <si>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</si>
  <si>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</si>
  <si>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</si>
  <si>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</si>
  <si>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</si>
  <si>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</si>
  <si>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</si>
  <si>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</si>
  <si>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</si>
  <si>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</si>
  <si>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</si>
  <si>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</si>
  <si>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</si>
  <si>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</si>
  <si>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</si>
  <si>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</si>
  <si>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</si>
  <si>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</si>
  <si>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</si>
  <si>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</si>
  <si>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</si>
  <si>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</si>
  <si>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</si>
  <si>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</si>
  <si>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</si>
  <si>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</si>
  <si>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</si>
  <si>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</si>
  <si>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</si>
  <si>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</si>
  <si>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</si>
  <si>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</si>
  <si>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</si>
  <si>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</si>
  <si>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</si>
  <si>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</si>
  <si>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</si>
  <si>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</si>
  <si>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</si>
  <si>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</si>
  <si>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</si>
  <si>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</si>
  <si>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</si>
  <si>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</si>
  <si>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</si>
  <si>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</si>
  <si>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</si>
  <si>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</si>
  <si>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</si>
  <si>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</si>
  <si>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</si>
  <si>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</si>
  <si>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</si>
  <si>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</si>
  <si>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</si>
  <si>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</si>
  <si>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</si>
  <si>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</si>
  <si>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</si>
  <si>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</si>
  <si>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</si>
  <si>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</si>
  <si>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</si>
  <si>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</si>
  <si>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</si>
  <si>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</si>
  <si>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</si>
  <si>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</si>
  <si>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</si>
  <si>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</si>
  <si>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</si>
  <si>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</si>
  <si>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</si>
  <si>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</si>
  <si>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</si>
  <si>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</si>
  <si>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</si>
  <si>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</si>
  <si>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</si>
  <si>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</si>
  <si>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</si>
  <si>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</si>
  <si>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</si>
  <si>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</si>
  <si>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</si>
  <si>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</si>
  <si>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</si>
  <si>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</si>
  <si>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</si>
  <si>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</si>
  <si>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</si>
  <si>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</si>
  <si>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</si>
  <si>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</si>
  <si>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</si>
  <si>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</si>
  <si>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</si>
  <si>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</si>
  <si>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</si>
  <si>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</si>
  <si>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</si>
  <si>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</si>
  <si>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</si>
  <si>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</si>
  <si>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</si>
  <si>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</si>
  <si>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</si>
  <si>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</si>
  <si>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</si>
  <si>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</si>
  <si>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</si>
  <si>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</si>
  <si>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</si>
  <si>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</si>
  <si>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</si>
  <si>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</si>
  <si>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</si>
  <si>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</si>
  <si>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</si>
  <si>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</si>
  <si>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</si>
  <si>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</si>
  <si>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</si>
  <si>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</si>
  <si>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</si>
  <si>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</si>
  <si>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</si>
  <si>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</si>
  <si>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</si>
  <si>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</si>
  <si>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</si>
  <si>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</si>
  <si>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</si>
  <si>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</si>
  <si>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</si>
  <si>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</si>
  <si>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</si>
  <si>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</si>
  <si>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</si>
  <si>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</si>
  <si>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</si>
  <si>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</si>
  <si>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</si>
  <si>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</si>
  <si>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</si>
  <si>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</si>
  <si>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</si>
  <si>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</si>
  <si>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</si>
  <si>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</si>
  <si>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</si>
  <si>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</si>
  <si>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</si>
  <si>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</si>
  <si>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</si>
  <si>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</si>
  <si>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</si>
  <si>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</si>
  <si>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</si>
  <si>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</si>
  <si>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</si>
  <si>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</si>
  <si>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</si>
  <si>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</si>
  <si>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</si>
  <si>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</si>
  <si>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</si>
  <si>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</si>
  <si>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</si>
  <si>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</si>
  <si>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</si>
  <si>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</si>
  <si>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</si>
  <si>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</si>
  <si>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</si>
  <si>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</si>
  <si>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</si>
  <si>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</si>
  <si>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</si>
  <si>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</si>
  <si>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</si>
  <si>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</si>
  <si>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</si>
  <si>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</si>
  <si>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</si>
  <si>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</si>
  <si>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</si>
  <si>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</si>
  <si>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</si>
  <si>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</si>
  <si>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</si>
  <si>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</si>
  <si>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</si>
  <si>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</si>
  <si>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</si>
  <si>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</si>
  <si>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</si>
  <si>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</si>
  <si>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</si>
  <si>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</si>
  <si>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</si>
  <si>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</si>
  <si>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</si>
  <si>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</si>
  <si>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</si>
  <si>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</si>
  <si>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</si>
  <si>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</si>
  <si>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</si>
  <si>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</si>
  <si>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</si>
  <si>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</si>
  <si>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</si>
  <si>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</si>
  <si>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</si>
  <si>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</si>
  <si>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</si>
  <si>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</si>
  <si>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</si>
  <si>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</si>
  <si>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</si>
  <si>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</si>
  <si>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</si>
  <si>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</si>
  <si>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</si>
  <si>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</si>
  <si>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</si>
  <si>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</si>
  <si>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</si>
  <si>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</si>
  <si>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</si>
  <si>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</si>
  <si>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</si>
  <si>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</si>
  <si>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</si>
  <si>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</si>
  <si>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</si>
  <si>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</si>
  <si>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</si>
  <si>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</si>
  <si>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</si>
  <si>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</si>
  <si>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</si>
  <si>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</si>
  <si>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</si>
  <si>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</si>
  <si>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</si>
  <si>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</si>
  <si>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</si>
  <si>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</si>
  <si>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</si>
  <si>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</si>
  <si>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</si>
  <si>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</si>
  <si>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</si>
  <si>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</si>
  <si>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</si>
  <si>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</si>
  <si>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</si>
  <si>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</si>
  <si>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</si>
  <si>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</si>
  <si>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</si>
  <si>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</si>
  <si>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</si>
  <si>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</si>
  <si>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</si>
  <si>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</si>
  <si>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</si>
  <si>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</si>
  <si>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</si>
  <si>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</si>
  <si>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</si>
  <si>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</si>
  <si>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</si>
  <si>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</si>
  <si>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</si>
  <si>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</si>
  <si>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</si>
  <si>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</si>
  <si>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</si>
  <si>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</si>
  <si>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</si>
  <si>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</si>
  <si>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</si>
  <si>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</si>
  <si>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</si>
  <si>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</si>
  <si>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</si>
  <si>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</si>
  <si>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</si>
  <si>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</si>
  <si>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</si>
  <si>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</si>
  <si>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</si>
  <si>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</si>
  <si>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</si>
  <si>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</si>
  <si>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</si>
  <si>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</si>
  <si>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</si>
  <si>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</si>
  <si>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</si>
  <si>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</si>
  <si>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</si>
  <si>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</si>
  <si>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</si>
  <si>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</si>
  <si>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</si>
  <si>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</si>
  <si>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</si>
  <si>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</si>
  <si>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</si>
  <si>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</si>
  <si>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</si>
  <si>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</si>
  <si>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</si>
  <si>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</si>
  <si>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</si>
  <si>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</si>
  <si>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</si>
  <si>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</si>
  <si>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</si>
  <si>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</si>
  <si>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</si>
  <si>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</si>
  <si>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</si>
  <si>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</si>
  <si>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</si>
  <si>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</si>
  <si>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</si>
  <si>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</si>
  <si>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</si>
  <si>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</si>
  <si>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</si>
  <si>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</si>
  <si>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</si>
  <si>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</si>
  <si>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</si>
  <si>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</si>
  <si>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</si>
  <si>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</si>
  <si>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</si>
  <si>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</si>
  <si>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</si>
  <si>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</si>
  <si>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</si>
  <si>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</si>
  <si>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</si>
  <si>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</si>
  <si>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</si>
  <si>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</si>
  <si>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</si>
  <si>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</si>
  <si>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</si>
  <si>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</si>
  <si>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</si>
  <si>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</si>
  <si>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</si>
  <si>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</si>
  <si>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</si>
  <si>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</si>
  <si>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</si>
  <si>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</si>
  <si>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</si>
  <si>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</si>
  <si>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</si>
  <si>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</si>
  <si>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</si>
  <si>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</si>
  <si>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</si>
  <si>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</si>
  <si>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</si>
  <si>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</si>
  <si>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</si>
  <si>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</si>
  <si>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</si>
  <si>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</si>
  <si>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</si>
  <si>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</si>
  <si>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</si>
  <si>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</si>
  <si>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</si>
  <si>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</si>
  <si>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</si>
  <si>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</si>
  <si>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</si>
  <si>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</si>
  <si>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</si>
  <si>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</si>
  <si>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</si>
  <si>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</si>
  <si>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</si>
  <si>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</si>
  <si>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</si>
  <si>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</si>
  <si>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</si>
  <si>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</si>
  <si>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</si>
  <si>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</si>
  <si>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</si>
  <si>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</si>
  <si>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</si>
  <si>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</si>
  <si>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</si>
  <si>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</si>
  <si>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</si>
  <si>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</si>
  <si>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</si>
  <si>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</si>
  <si>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</si>
  <si>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</si>
  <si>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</si>
  <si>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</si>
  <si>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</si>
  <si>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</si>
  <si>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</si>
  <si>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</si>
  <si>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</si>
  <si>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</si>
  <si>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</si>
  <si>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</si>
  <si>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</si>
  <si>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</si>
  <si>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</si>
  <si>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</si>
  <si>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</si>
  <si>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</si>
  <si>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</si>
  <si>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</si>
  <si>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</si>
  <si>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</si>
  <si>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</si>
  <si>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</si>
  <si>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</si>
  <si>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</si>
  <si>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</si>
  <si>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</si>
  <si>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</si>
  <si>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</si>
  <si>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</si>
  <si>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</si>
  <si>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</si>
  <si>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</si>
  <si>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</si>
  <si>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</si>
  <si>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</si>
  <si>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</si>
  <si>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</si>
  <si>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</si>
  <si>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</si>
  <si>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</si>
  <si>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</si>
  <si>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</si>
  <si>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</si>
  <si>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</si>
  <si>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</si>
  <si>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</si>
  <si>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</si>
  <si>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</si>
  <si>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</si>
  <si>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</si>
  <si>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</si>
  <si>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</si>
  <si>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</si>
  <si>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</si>
  <si>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</si>
  <si>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</si>
  <si>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</si>
  <si>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</si>
  <si>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</si>
  <si>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</si>
  <si>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</si>
  <si>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</si>
  <si>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</si>
  <si>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</si>
  <si>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</si>
  <si>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</si>
  <si>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</si>
  <si>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</si>
  <si>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</si>
  <si>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</si>
  <si>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</si>
  <si>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</si>
  <si>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</si>
  <si>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</si>
  <si>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</si>
  <si>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</si>
  <si>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</si>
  <si>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</si>
  <si>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</si>
  <si>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</si>
  <si>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</si>
  <si>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</si>
  <si>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</si>
  <si>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</si>
  <si>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</si>
  <si>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</si>
  <si>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</si>
  <si>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</si>
  <si>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</si>
  <si>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</si>
  <si>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</si>
  <si>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</si>
  <si>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</si>
  <si>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</si>
  <si>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</si>
  <si>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</si>
  <si>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</si>
  <si>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</si>
  <si>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</si>
  <si>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</si>
  <si>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</si>
  <si>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</si>
  <si>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</si>
  <si>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</si>
  <si>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</si>
  <si>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</si>
  <si>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</si>
  <si>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</si>
  <si>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</si>
  <si>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</si>
  <si>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</si>
  <si>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</si>
  <si>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</si>
  <si>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</si>
  <si>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</si>
  <si>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</si>
  <si>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</si>
  <si>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</si>
  <si>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</si>
  <si>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</si>
  <si>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</si>
  <si>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</si>
  <si>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</si>
  <si>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</si>
  <si>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</si>
  <si>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</si>
  <si>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</si>
  <si>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</si>
  <si>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</si>
  <si>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</si>
  <si>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</si>
  <si>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</si>
  <si>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</si>
  <si>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</si>
  <si>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</si>
  <si>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</si>
  <si>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</si>
  <si>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</si>
  <si>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</si>
  <si>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</si>
  <si>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</si>
  <si>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</si>
  <si>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</si>
  <si>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</si>
  <si>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</si>
  <si>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</si>
  <si>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</si>
  <si>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</si>
  <si>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</si>
  <si>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</si>
  <si>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</si>
  <si>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</si>
  <si>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</si>
  <si>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</si>
  <si>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</si>
  <si>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</si>
  <si>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</si>
  <si>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</si>
  <si>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</si>
  <si>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</si>
  <si>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</si>
  <si>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</si>
  <si>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</si>
  <si>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</si>
  <si>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</si>
  <si>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</si>
  <si>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</si>
  <si>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</si>
  <si>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</si>
  <si>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</si>
  <si>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</si>
  <si>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</si>
  <si>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</si>
  <si>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</si>
  <si>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</si>
  <si>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</si>
  <si>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</si>
  <si>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</si>
  <si>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</si>
  <si>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</si>
  <si>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</si>
  <si>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</si>
  <si>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</si>
  <si>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</si>
  <si>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</si>
  <si>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</si>
  <si>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</si>
  <si>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</si>
  <si>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</si>
  <si>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</si>
  <si>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</si>
  <si>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</si>
  <si>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</si>
  <si>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</si>
  <si>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</si>
  <si>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</si>
  <si>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</si>
  <si>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</si>
  <si>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</si>
  <si>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</si>
  <si>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</si>
  <si>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</si>
  <si>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</si>
  <si>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</si>
  <si>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</si>
  <si>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</si>
  <si>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</si>
  <si>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</si>
  <si>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</si>
  <si>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</si>
  <si>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</si>
  <si>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</si>
  <si>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</si>
  <si>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</si>
  <si>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</si>
  <si>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</si>
  <si>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</si>
  <si>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</si>
  <si>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</si>
  <si>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</si>
  <si>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</si>
  <si>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</si>
  <si>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</si>
  <si>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</si>
  <si>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</si>
  <si>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</si>
  <si>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</si>
  <si>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</si>
  <si>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</si>
  <si>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</si>
  <si>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</si>
  <si>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</si>
  <si>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</si>
  <si>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</si>
  <si>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</si>
  <si>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</si>
  <si>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</si>
  <si>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</si>
  <si>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</si>
  <si>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</si>
  <si>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</si>
  <si>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</si>
  <si>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</si>
  <si>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</si>
  <si>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</si>
  <si>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</si>
  <si>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</si>
  <si>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</si>
  <si>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</si>
  <si>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</si>
  <si>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</si>
  <si>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</si>
  <si>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</si>
  <si>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</si>
  <si>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</si>
  <si>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</si>
  <si>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</si>
  <si>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</si>
  <si>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</si>
  <si>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</si>
  <si>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</si>
  <si>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</si>
  <si>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</si>
  <si>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</si>
  <si>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</si>
  <si>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</si>
  <si>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</si>
  <si>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</si>
  <si>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</si>
  <si>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</si>
  <si>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</si>
  <si>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</si>
  <si>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</si>
  <si>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</si>
  <si>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</si>
  <si>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</si>
  <si>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</si>
  <si>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</si>
  <si>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</si>
  <si>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</si>
  <si>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</si>
  <si>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</si>
  <si>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</si>
  <si>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</si>
  <si>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</si>
  <si>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</si>
  <si>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</si>
  <si>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</si>
  <si>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</si>
  <si>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</si>
  <si>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</si>
  <si>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</si>
  <si>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</si>
  <si>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</si>
  <si>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</si>
  <si>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</si>
  <si>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</si>
  <si>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</si>
  <si>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</si>
  <si>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</si>
  <si>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</si>
  <si>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</si>
  <si>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</si>
  <si>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</si>
  <si>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</si>
  <si>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</si>
  <si>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</si>
  <si>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</si>
  <si>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</si>
  <si>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</si>
  <si>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</si>
  <si>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</si>
  <si>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</si>
  <si>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</si>
  <si>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</si>
  <si>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</si>
  <si>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</si>
  <si>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</si>
  <si>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</si>
  <si>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</si>
  <si>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</si>
  <si>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</si>
  <si>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</si>
  <si>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</si>
  <si>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</si>
  <si>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</si>
  <si>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</si>
  <si>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</si>
  <si>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</si>
  <si>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</si>
  <si>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</si>
  <si>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</si>
  <si>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</si>
  <si>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</si>
  <si>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</si>
  <si>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</si>
  <si>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</si>
  <si>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</si>
  <si>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</si>
  <si>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</si>
  <si>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</si>
  <si>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</si>
  <si>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</si>
  <si>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</si>
  <si>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</si>
  <si>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</si>
  <si>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</si>
  <si>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</si>
  <si>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</si>
  <si>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</si>
  <si>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</si>
  <si>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</si>
  <si>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</si>
  <si>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</si>
  <si>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</si>
  <si>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</si>
  <si>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</si>
  <si>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</si>
  <si>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</si>
  <si>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</si>
  <si>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</si>
  <si>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</si>
  <si>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</si>
  <si>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</si>
  <si>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</si>
  <si>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</si>
  <si>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</si>
  <si>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</si>
  <si>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</si>
  <si>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</si>
  <si>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</si>
  <si>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</si>
  <si>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</si>
  <si>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</si>
  <si>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</si>
  <si>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</si>
  <si>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</si>
  <si>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</si>
  <si>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</si>
  <si>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</si>
  <si>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</si>
  <si>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</si>
  <si>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</si>
  <si>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</si>
  <si>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</si>
  <si>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</si>
  <si>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</si>
  <si>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</si>
  <si>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</si>
  <si>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</si>
  <si>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</si>
  <si>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</si>
  <si>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</si>
  <si>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</si>
  <si>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</si>
  <si>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</si>
  <si>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</si>
  <si>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</si>
  <si>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</si>
  <si>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</si>
  <si>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</si>
  <si>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</si>
  <si>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</si>
  <si>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</si>
  <si>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</si>
  <si>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</si>
  <si>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</si>
  <si>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</si>
  <si>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</si>
  <si>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</si>
  <si>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</si>
  <si>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</si>
  <si>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</si>
  <si>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</si>
  <si>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</si>
  <si>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</si>
  <si>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</si>
  <si>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</si>
  <si>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</si>
  <si>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</si>
  <si>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</si>
  <si>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</si>
  <si>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</si>
  <si>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</si>
  <si>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</si>
  <si>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</si>
  <si>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</si>
  <si>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</si>
  <si>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</si>
  <si>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</si>
  <si>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</si>
  <si>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</si>
  <si>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</si>
  <si>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</si>
  <si>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</si>
  <si>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</si>
  <si>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</si>
  <si>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</si>
  <si>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</si>
  <si>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</si>
  <si>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</si>
  <si>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</si>
  <si>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</si>
  <si>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</si>
  <si>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</si>
  <si>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</si>
  <si>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</si>
  <si>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</si>
  <si>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</si>
  <si>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</si>
  <si>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</si>
  <si>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</si>
  <si>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</si>
  <si>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</si>
  <si>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</si>
  <si>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</si>
  <si>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</si>
  <si>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</si>
  <si>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</si>
  <si>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</si>
  <si>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</si>
  <si>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</si>
  <si>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</si>
  <si>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</si>
  <si>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</si>
  <si>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</si>
  <si>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</si>
  <si>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</si>
  <si>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</si>
  <si>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</si>
  <si>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</si>
  <si>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</si>
  <si>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</si>
  <si>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</si>
  <si>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</si>
  <si>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</si>
  <si>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</si>
  <si>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</si>
  <si>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</si>
  <si>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</si>
  <si>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</si>
  <si>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</si>
  <si>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</si>
  <si>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</si>
  <si>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</si>
  <si>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</si>
  <si>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</si>
  <si>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</si>
  <si>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</si>
  <si>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</si>
  <si>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</si>
  <si>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</si>
  <si>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</si>
  <si>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</si>
  <si>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</si>
  <si>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</si>
  <si>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</si>
  <si>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</si>
  <si>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</si>
  <si>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</si>
  <si>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</si>
  <si>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</si>
  <si>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</si>
  <si>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</si>
  <si>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</si>
  <si>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</si>
  <si>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</si>
  <si>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</si>
  <si>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</si>
  <si>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</si>
  <si>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</si>
  <si>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</si>
  <si>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</si>
  <si>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</si>
  <si>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</si>
  <si>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</si>
  <si>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</si>
  <si>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</si>
  <si>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</si>
  <si>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</si>
  <si>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</si>
  <si>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</si>
  <si>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</si>
  <si>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</si>
  <si>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</si>
  <si>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</si>
  <si>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</si>
  <si>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</si>
  <si>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</si>
  <si>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</si>
  <si>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</si>
  <si>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</si>
  <si>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</si>
  <si>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</si>
  <si>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</si>
  <si>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</si>
  <si>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</si>
  <si>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</si>
  <si>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</si>
  <si>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</si>
  <si>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</si>
  <si>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</si>
  <si>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</si>
  <si>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</si>
  <si>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</si>
  <si>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</si>
  <si>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</si>
  <si>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</si>
  <si>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</si>
  <si>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</si>
  <si>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</si>
  <si>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</si>
  <si>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</si>
  <si>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</si>
  <si>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</si>
  <si>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</si>
  <si>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</si>
  <si>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</si>
  <si>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</si>
  <si>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</si>
  <si>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</si>
  <si>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</si>
  <si>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</si>
  <si>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</si>
  <si>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</si>
  <si>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</si>
  <si>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</si>
  <si>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</si>
  <si>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</si>
  <si>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</si>
  <si>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</si>
  <si>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</si>
  <si>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</si>
  <si>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</si>
  <si>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</si>
  <si>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</si>
  <si>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</si>
  <si>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</si>
  <si>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</si>
  <si>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</si>
  <si>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</si>
  <si>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</si>
  <si>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</si>
  <si>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</si>
  <si>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</si>
  <si>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</si>
  <si>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</si>
  <si>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</si>
  <si>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</si>
  <si>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</si>
  <si>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</si>
  <si>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</si>
  <si>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</si>
  <si>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</si>
  <si>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</si>
  <si>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</si>
  <si>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</si>
  <si>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</si>
  <si>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</si>
  <si>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</si>
  <si>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</si>
  <si>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</si>
  <si>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</si>
  <si>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</si>
  <si>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</si>
  <si>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</si>
  <si>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</si>
  <si>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</si>
  <si>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</si>
  <si>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</si>
  <si>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</si>
  <si>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</si>
  <si>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</si>
  <si>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</si>
  <si>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</si>
  <si>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</si>
  <si>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</si>
  <si>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</si>
  <si>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</si>
  <si>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</si>
  <si>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</si>
  <si>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</si>
  <si>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</si>
  <si>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</si>
  <si>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</si>
  <si>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</si>
  <si>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</si>
  <si>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</si>
  <si>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</si>
  <si>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</si>
  <si>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</si>
  <si>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</si>
  <si>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</si>
  <si>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</si>
  <si>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</si>
  <si>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</si>
  <si>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</si>
  <si>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</si>
  <si>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</si>
  <si>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</si>
  <si>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</si>
  <si>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</si>
  <si>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</si>
  <si>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</si>
  <si>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</si>
  <si>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</si>
  <si>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</si>
  <si>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</si>
  <si>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</si>
  <si>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</si>
  <si>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</si>
  <si>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</si>
  <si>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</si>
  <si>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</si>
  <si>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</si>
  <si>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</si>
  <si>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</si>
  <si>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</si>
  <si>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</si>
  <si>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</si>
  <si>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</si>
  <si>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</si>
  <si>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</si>
  <si>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</si>
  <si>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</si>
  <si>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</si>
  <si>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</si>
  <si>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</si>
  <si>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</si>
  <si>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</si>
  <si>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</si>
  <si>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</si>
  <si>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</si>
  <si>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</si>
  <si>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</si>
  <si>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</si>
  <si>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</si>
  <si>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</si>
  <si>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</si>
  <si>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</si>
  <si>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</si>
  <si>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</si>
  <si>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</si>
  <si>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</si>
  <si>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</si>
  <si>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</si>
  <si>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</si>
  <si>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</si>
  <si>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</si>
  <si>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</si>
  <si>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</si>
  <si>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</si>
  <si>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</si>
  <si>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</si>
  <si>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</si>
  <si>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</si>
  <si>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</si>
  <si>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</si>
  <si>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</si>
  <si>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</si>
  <si>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</si>
  <si>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</si>
  <si>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</si>
  <si>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</si>
  <si>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</si>
  <si>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</si>
  <si>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</si>
  <si>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</si>
  <si>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</si>
  <si>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</si>
  <si>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</si>
  <si>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</si>
  <si>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</si>
  <si>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</si>
  <si>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</si>
  <si>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</si>
  <si>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</si>
  <si>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</si>
  <si>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</si>
  <si>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</si>
  <si>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</si>
  <si>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</si>
  <si>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</si>
  <si>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</si>
  <si>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</si>
  <si>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</si>
  <si>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</si>
  <si>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</si>
  <si>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</si>
  <si>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</si>
  <si>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</si>
  <si>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</si>
  <si>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</si>
  <si>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</si>
  <si>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</si>
  <si>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</si>
  <si>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</si>
  <si>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</si>
  <si>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</si>
  <si>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</si>
  <si>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</si>
  <si>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</si>
  <si>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</si>
  <si>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</si>
  <si>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</si>
  <si>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</si>
  <si>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</si>
  <si>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</si>
  <si>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</si>
  <si>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</si>
  <si>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</si>
  <si>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</si>
  <si>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</si>
  <si>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</si>
  <si>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</si>
  <si>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</si>
  <si>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</si>
  <si>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</si>
  <si>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</si>
  <si>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</si>
  <si>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</si>
  <si>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</si>
  <si>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</si>
  <si>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</si>
  <si>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</si>
  <si>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</si>
  <si>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</si>
  <si>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</si>
  <si>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</si>
  <si>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</si>
  <si>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</si>
  <si>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</si>
  <si>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</si>
  <si>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</si>
  <si>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</si>
  <si>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</si>
  <si>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</si>
  <si>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</si>
  <si>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</si>
  <si>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</si>
  <si>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</si>
  <si>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</si>
  <si>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</si>
  <si>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</si>
  <si>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</si>
  <si>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</si>
  <si>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</si>
  <si>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</si>
  <si>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</si>
  <si>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</si>
  <si>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</si>
  <si>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</si>
  <si>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</si>
  <si>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</si>
  <si>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</si>
  <si>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</si>
  <si>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</si>
  <si>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</si>
  <si>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</si>
  <si>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</si>
  <si>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</si>
  <si>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</si>
  <si>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</si>
  <si>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</si>
  <si>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</si>
  <si>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</si>
  <si>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</si>
  <si>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</si>
  <si>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</si>
  <si>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</si>
  <si>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</si>
  <si>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</si>
  <si>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</si>
  <si>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</si>
  <si>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</si>
  <si>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</si>
  <si>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</si>
  <si>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</si>
  <si>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</si>
  <si>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</si>
  <si>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</si>
  <si>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</si>
  <si>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</si>
  <si>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</si>
  <si>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</si>
  <si>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</si>
  <si>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</si>
  <si>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</si>
  <si>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</si>
  <si>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</si>
  <si>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</si>
  <si>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</si>
  <si>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</si>
  <si>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</si>
  <si>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</si>
  <si>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</si>
  <si>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</si>
  <si>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</si>
  <si>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</si>
  <si>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</si>
  <si>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</si>
  <si>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</si>
  <si>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</si>
  <si>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</si>
  <si>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</si>
  <si>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</si>
  <si>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</si>
  <si>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</si>
  <si>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</si>
  <si>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</si>
  <si>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</si>
  <si>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</si>
  <si>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</si>
  <si>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</si>
  <si>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</si>
  <si>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</si>
  <si>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</si>
  <si>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</si>
  <si>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</si>
  <si>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</si>
  <si>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</si>
  <si>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</si>
  <si>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</si>
  <si>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</si>
  <si>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</si>
  <si>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</si>
  <si>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</si>
  <si>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</si>
  <si>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</si>
  <si>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</si>
  <si>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</si>
  <si>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</si>
  <si>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</si>
  <si>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</si>
  <si>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</si>
  <si>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</si>
  <si>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</si>
  <si>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</si>
  <si>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</si>
  <si>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</si>
  <si>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</si>
  <si>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</si>
  <si>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</si>
  <si>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</si>
  <si>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</si>
  <si>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</si>
  <si>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</si>
  <si>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</si>
  <si>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</si>
  <si>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</si>
  <si>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</si>
  <si>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</si>
  <si>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</si>
  <si>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</si>
  <si>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</si>
  <si>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</si>
  <si>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</si>
  <si>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</si>
  <si>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</si>
  <si>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</si>
  <si>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</si>
  <si>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</si>
  <si>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</si>
  <si>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</si>
  <si>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</si>
  <si>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</si>
  <si>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</si>
  <si>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</si>
  <si>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</si>
  <si>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</si>
  <si>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</si>
  <si>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</si>
  <si>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</si>
  <si>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</si>
  <si>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</si>
  <si>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</si>
  <si>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</si>
  <si>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</si>
  <si>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</si>
  <si>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</si>
  <si>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</si>
  <si>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</si>
  <si>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</si>
  <si>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</si>
  <si>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</si>
  <si>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</si>
  <si>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</si>
  <si>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</si>
  <si>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</si>
  <si>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</si>
  <si>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</si>
  <si>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</si>
  <si>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</si>
  <si>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</si>
  <si>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</si>
  <si>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</si>
  <si>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</si>
  <si>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</si>
  <si>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</si>
  <si>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</si>
  <si>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</si>
  <si>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</si>
  <si>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</si>
  <si>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</si>
  <si>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</si>
  <si>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</si>
  <si>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</si>
  <si>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</si>
  <si>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</si>
  <si>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</si>
  <si>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</si>
  <si>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</si>
  <si>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</si>
  <si>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</si>
  <si>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</si>
  <si>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</si>
  <si>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</si>
  <si>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</si>
  <si>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</si>
  <si>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</si>
  <si>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</si>
  <si>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</si>
  <si>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</si>
  <si>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</si>
  <si>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</si>
  <si>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</si>
  <si>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</si>
  <si>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</si>
  <si>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</si>
  <si>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</si>
  <si>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</si>
  <si>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</si>
  <si>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</si>
  <si>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</si>
  <si>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</si>
  <si>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</si>
  <si>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</si>
  <si>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</si>
  <si>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</si>
  <si>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</si>
  <si>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</si>
  <si>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</si>
  <si>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</si>
  <si>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</si>
  <si>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</si>
  <si>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</si>
  <si>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</si>
  <si>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</si>
  <si>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</si>
  <si>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</si>
  <si>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</si>
  <si>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</si>
  <si>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</si>
  <si>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</si>
  <si>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</si>
  <si>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</si>
  <si>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</si>
  <si>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</si>
  <si>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</si>
  <si>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</si>
  <si>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</si>
  <si>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</si>
  <si>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</si>
  <si>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</si>
  <si>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</si>
  <si>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</si>
  <si>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</si>
  <si>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</si>
  <si>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</si>
  <si>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</si>
  <si>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</si>
  <si>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</si>
  <si>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</si>
  <si>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</si>
  <si>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</si>
  <si>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</si>
  <si>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</si>
  <si>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</si>
  <si>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</si>
  <si>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</si>
  <si>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</si>
  <si>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</si>
  <si>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</si>
  <si>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</si>
  <si>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</si>
  <si>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</si>
  <si>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</si>
  <si>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</si>
  <si>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</si>
  <si>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</si>
  <si>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</si>
  <si>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</si>
  <si>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</si>
  <si>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</si>
  <si>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</si>
  <si>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</si>
  <si>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</si>
  <si>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</si>
  <si>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</si>
  <si>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</si>
  <si>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</si>
  <si>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</si>
  <si>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</si>
  <si>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</si>
  <si>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</si>
  <si>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</si>
  <si>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</si>
  <si>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</si>
  <si>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</si>
  <si>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</si>
  <si>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</si>
  <si>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</si>
  <si>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</si>
  <si>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</si>
  <si>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</si>
  <si>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</si>
  <si>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</si>
  <si>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</si>
  <si>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</si>
  <si>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</si>
  <si>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</si>
  <si>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</si>
  <si>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</si>
  <si>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</si>
  <si>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</si>
  <si>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</si>
  <si>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</si>
  <si>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</si>
  <si>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</si>
  <si>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</si>
  <si>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</si>
  <si>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</si>
  <si>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</si>
  <si>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</si>
  <si>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</si>
  <si>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</si>
  <si>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</si>
  <si>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</si>
  <si>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</si>
  <si>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</si>
  <si>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</si>
  <si>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</si>
  <si>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</si>
  <si>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</si>
  <si>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</si>
  <si>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</si>
  <si>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</si>
  <si>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</si>
  <si>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</si>
  <si>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</si>
  <si>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</si>
  <si>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</si>
  <si>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</si>
  <si>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</si>
  <si>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</si>
  <si>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</si>
  <si>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</si>
  <si>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</si>
  <si>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</si>
  <si>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</si>
  <si>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</si>
  <si>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</si>
  <si>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</si>
  <si>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</si>
  <si>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</si>
  <si>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</si>
  <si>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</si>
  <si>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</si>
  <si>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</si>
  <si>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</si>
  <si>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</si>
  <si>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</si>
  <si>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</si>
  <si>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</si>
  <si>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</si>
  <si>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</si>
  <si>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</si>
  <si>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</si>
  <si>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</si>
  <si>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</si>
  <si>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</si>
  <si>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</si>
  <si>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</si>
  <si>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</si>
  <si>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</si>
  <si>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</si>
  <si>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</si>
  <si>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</si>
  <si>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</si>
  <si>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</si>
  <si>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</si>
  <si>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</si>
  <si>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</si>
  <si>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</si>
  <si>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</si>
  <si>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</si>
  <si>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</si>
  <si>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</si>
  <si>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</si>
  <si>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</si>
  <si>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</si>
  <si>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</si>
  <si>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</si>
  <si>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</si>
  <si>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</si>
  <si>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</si>
  <si>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</si>
  <si>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</si>
  <si>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</si>
  <si>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</si>
  <si>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</si>
  <si>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</si>
  <si>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</si>
  <si>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</si>
  <si>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</si>
  <si>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</si>
  <si>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</si>
  <si>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</si>
  <si>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</si>
  <si>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</si>
  <si>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</si>
  <si>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</si>
  <si>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</si>
  <si>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</si>
  <si>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</si>
  <si>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</si>
  <si>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</si>
  <si>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</si>
  <si>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</si>
  <si>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</si>
  <si>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</si>
  <si>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</si>
  <si>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</si>
  <si>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</si>
  <si>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</si>
  <si>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</si>
  <si>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</si>
  <si>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</si>
  <si>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</si>
  <si>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</si>
  <si>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</si>
  <si>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</si>
  <si>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</si>
  <si>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</si>
  <si>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</si>
  <si>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</si>
  <si>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</si>
  <si>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</si>
  <si>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</si>
  <si>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</si>
  <si>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</si>
  <si>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</si>
  <si>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</si>
  <si>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</si>
  <si>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</si>
  <si>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</si>
  <si>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</si>
  <si>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</si>
  <si>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</si>
  <si>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</si>
  <si>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</si>
  <si>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</si>
  <si>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</si>
  <si>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</si>
  <si>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</si>
  <si>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</si>
  <si>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</si>
  <si>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</si>
  <si>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</si>
  <si>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</si>
  <si>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</si>
  <si>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</si>
  <si>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</si>
  <si>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</si>
  <si>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</si>
  <si>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</si>
  <si>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</si>
  <si>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</si>
  <si>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</si>
  <si>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</si>
  <si>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</si>
  <si>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</si>
  <si>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</si>
  <si>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</si>
  <si>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</si>
  <si>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</si>
  <si>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</si>
  <si>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</si>
  <si>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</si>
  <si>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</si>
  <si>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</si>
  <si>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</si>
  <si>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</si>
  <si>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</si>
  <si>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</si>
  <si>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</si>
  <si>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</si>
  <si>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</si>
  <si>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</si>
  <si>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</si>
  <si>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</si>
  <si>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</si>
  <si>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</si>
  <si>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</si>
  <si>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</si>
  <si>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</si>
  <si>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</si>
  <si>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</si>
  <si>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</si>
  <si>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</si>
  <si>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</si>
  <si>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</si>
  <si>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</si>
  <si>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</si>
  <si>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</si>
  <si>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</si>
  <si>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</si>
  <si>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</si>
  <si>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</si>
  <si>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</si>
  <si>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</si>
  <si>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</si>
  <si>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</si>
  <si>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</si>
  <si>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</si>
  <si>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</si>
  <si>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</si>
  <si>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</si>
  <si>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</si>
  <si>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</si>
  <si>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</si>
  <si>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</si>
  <si>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</si>
  <si>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</si>
  <si>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</si>
  <si>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</si>
  <si>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</si>
  <si>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</si>
  <si>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</si>
  <si>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</si>
  <si>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</si>
  <si>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</si>
  <si>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</si>
  <si>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</si>
  <si>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</si>
  <si>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</si>
  <si>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</si>
  <si>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</si>
  <si>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</si>
  <si>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</si>
  <si>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</si>
  <si>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</si>
  <si>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</si>
  <si>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</si>
  <si>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</si>
  <si>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</si>
  <si>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</si>
  <si>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</si>
  <si>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</si>
  <si>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</si>
  <si>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</si>
  <si>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</si>
  <si>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</si>
  <si>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</si>
  <si>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</si>
  <si>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</si>
  <si>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</si>
  <si>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</si>
  <si>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</si>
  <si>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</si>
  <si>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</si>
  <si>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</si>
  <si>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</si>
  <si>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</si>
  <si>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</si>
  <si>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</si>
  <si>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</si>
  <si>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</si>
  <si>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</si>
  <si>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</si>
  <si>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</si>
  <si>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</si>
  <si>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</si>
  <si>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</si>
  <si>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</si>
  <si>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</si>
  <si>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</si>
  <si>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</si>
  <si>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</si>
  <si>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</si>
  <si>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</si>
  <si>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</si>
  <si>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</si>
  <si>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</si>
  <si>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</si>
  <si>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</si>
  <si>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</si>
  <si>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</si>
  <si>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</si>
  <si>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</si>
  <si>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</si>
  <si>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</si>
  <si>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</si>
  <si>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</si>
  <si>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</si>
  <si>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</si>
  <si>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</si>
  <si>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</si>
  <si>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</si>
  <si>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</si>
  <si>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</si>
  <si>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</si>
  <si>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</si>
  <si>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</si>
  <si>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</si>
  <si>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</si>
  <si>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</si>
  <si>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</si>
  <si>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</si>
  <si>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</si>
  <si>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</si>
  <si>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</si>
  <si>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</si>
  <si>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</si>
  <si>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</si>
  <si>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</si>
  <si>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</si>
  <si>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</si>
  <si>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</si>
  <si>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</si>
  <si>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</si>
  <si>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</si>
  <si>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</si>
  <si>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</si>
  <si>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</si>
  <si>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</si>
  <si>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</si>
  <si>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</si>
  <si>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</si>
  <si>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</si>
  <si>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</si>
  <si>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</si>
  <si>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</si>
  <si>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</si>
  <si>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</si>
  <si>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</si>
  <si>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</si>
  <si>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</si>
  <si>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</si>
  <si>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</si>
  <si>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</si>
  <si>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</si>
  <si>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</si>
  <si>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</si>
  <si>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</si>
  <si>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</si>
  <si>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</si>
  <si>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</si>
  <si>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</si>
  <si>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</si>
  <si>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</si>
  <si>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</si>
  <si>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</si>
  <si>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</si>
  <si>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</si>
  <si>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</si>
  <si>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</si>
  <si>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</si>
  <si>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</si>
  <si>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</si>
  <si>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</si>
  <si>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</si>
  <si>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</si>
  <si>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</si>
  <si>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</si>
  <si>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</si>
  <si>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</si>
  <si>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</si>
  <si>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</si>
  <si>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</si>
  <si>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</si>
  <si>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</si>
  <si>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</si>
  <si>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</si>
  <si>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</si>
  <si>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</si>
  <si>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</si>
  <si>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</si>
  <si>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</si>
  <si>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</si>
  <si>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</si>
  <si>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</si>
  <si>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</si>
  <si>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</si>
  <si>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</si>
  <si>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</si>
  <si>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</si>
  <si>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</si>
  <si>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</si>
  <si>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</si>
  <si>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</si>
  <si>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</si>
  <si>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</si>
  <si>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</si>
  <si>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</si>
  <si>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</si>
  <si>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</si>
  <si>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</si>
  <si>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</si>
  <si>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</si>
  <si>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</si>
  <si>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</si>
  <si>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</si>
  <si>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</si>
  <si>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</si>
  <si>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</si>
  <si>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</si>
  <si>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</si>
  <si>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</si>
  <si>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</si>
  <si>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</si>
  <si>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</si>
  <si>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</si>
  <si>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</si>
  <si>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</si>
  <si>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</si>
  <si>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</si>
  <si>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</si>
  <si>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</si>
  <si>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</si>
  <si>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</si>
  <si>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</si>
  <si>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</si>
  <si>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</si>
  <si>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</si>
  <si>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</si>
  <si>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</si>
  <si>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</si>
  <si>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</si>
  <si>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</si>
  <si>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</si>
  <si>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</si>
  <si>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</si>
  <si>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</si>
  <si>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</si>
  <si>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</si>
  <si>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</si>
  <si>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</si>
  <si>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</si>
  <si>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</si>
  <si>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</si>
  <si>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</si>
  <si>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</si>
  <si>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</si>
  <si>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</si>
  <si>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</si>
  <si>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</si>
  <si>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</si>
  <si>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</si>
  <si>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</si>
  <si>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</si>
  <si>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</si>
  <si>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</si>
  <si>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</si>
  <si>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</si>
  <si>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</si>
  <si>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</si>
  <si>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</si>
  <si>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</si>
  <si>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</si>
  <si>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</si>
  <si>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</si>
  <si>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</si>
  <si>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</si>
  <si>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</si>
  <si>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</si>
  <si>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</si>
  <si>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</si>
  <si>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</si>
  <si>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</si>
  <si>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</si>
  <si>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</si>
  <si>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</si>
  <si>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</si>
  <si>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</si>
  <si>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</si>
  <si>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</si>
  <si>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</si>
  <si>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</si>
  <si>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</si>
  <si>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</si>
  <si>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</si>
  <si>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</si>
  <si>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</si>
  <si>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</si>
  <si>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</si>
  <si>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</si>
  <si>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</si>
  <si>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</si>
  <si>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</si>
  <si>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</si>
  <si>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</si>
  <si>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</si>
  <si>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</si>
  <si>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</si>
  <si>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</si>
  <si>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</si>
  <si>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</si>
  <si>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</si>
  <si>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</si>
  <si>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</si>
  <si>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</si>
  <si>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</si>
  <si>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</si>
  <si>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</si>
  <si>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</si>
  <si>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</si>
  <si>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</si>
  <si>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</si>
  <si>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</si>
  <si>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</si>
  <si>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</si>
  <si>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</si>
  <si>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</si>
  <si>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</si>
  <si>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</si>
  <si>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</si>
  <si>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</si>
  <si>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</si>
  <si>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</si>
  <si>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</si>
  <si>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</si>
  <si>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</si>
  <si>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</si>
  <si>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</si>
  <si>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</si>
  <si>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</si>
  <si>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</si>
  <si>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</si>
  <si>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</si>
  <si>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</si>
  <si>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</si>
  <si>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</si>
  <si>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</si>
  <si>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</si>
  <si>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</si>
  <si>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</si>
  <si>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</si>
  <si>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</si>
  <si>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</si>
  <si>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</si>
  <si>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</si>
  <si>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</si>
  <si>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</si>
  <si>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</si>
  <si>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</si>
  <si>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</si>
  <si>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</si>
  <si>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</si>
  <si>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</si>
  <si>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</si>
  <si>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</si>
  <si>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</si>
  <si>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</si>
  <si>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</si>
  <si>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</si>
  <si>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</si>
  <si>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</si>
  <si>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</si>
  <si>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</si>
  <si>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</si>
  <si>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</si>
  <si>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</si>
  <si>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</si>
  <si>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</si>
  <si>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</si>
  <si>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</si>
  <si>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</si>
  <si>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</si>
  <si>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</si>
  <si>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</si>
  <si>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</si>
  <si>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</si>
  <si>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</si>
  <si>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</si>
  <si>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</si>
  <si>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</si>
  <si>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</si>
  <si>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</si>
  <si>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</si>
  <si>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</si>
  <si>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</si>
  <si>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</si>
  <si>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</si>
  <si>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</si>
  <si>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</si>
  <si>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</si>
  <si>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</si>
  <si>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</si>
  <si>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</si>
  <si>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</si>
  <si>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</si>
  <si>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</si>
  <si>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</si>
  <si>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</si>
  <si>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</si>
  <si>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</si>
  <si>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</si>
  <si>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</si>
  <si>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</si>
  <si>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</si>
  <si>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</si>
  <si>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</si>
  <si>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</si>
  <si>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</si>
  <si>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</si>
  <si>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</si>
  <si>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</si>
  <si>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</si>
  <si>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</si>
  <si>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</si>
  <si>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</si>
  <si>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</si>
  <si>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</si>
  <si>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</si>
  <si>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</si>
  <si>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</si>
  <si>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</si>
  <si>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</si>
  <si>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</si>
  <si>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</si>
  <si>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</si>
  <si>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</si>
  <si>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</si>
  <si>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</si>
  <si>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</si>
  <si>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</si>
  <si>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</si>
  <si>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</si>
  <si>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</si>
  <si>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</si>
  <si>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</si>
  <si>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</si>
  <si>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</si>
  <si>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</si>
  <si>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</si>
  <si>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</si>
  <si>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</si>
  <si>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</si>
  <si>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</si>
  <si>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</si>
  <si>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</si>
  <si>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</si>
  <si>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</si>
  <si>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</si>
  <si>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</si>
  <si>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</si>
  <si>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</si>
  <si>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</si>
  <si>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</si>
  <si>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</si>
  <si>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</si>
  <si>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</si>
  <si>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</si>
  <si>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</si>
  <si>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</si>
  <si>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</si>
  <si>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</si>
  <si>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</si>
  <si>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</si>
  <si>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</si>
  <si>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</si>
  <si>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</si>
  <si>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</si>
  <si>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</si>
  <si>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</si>
  <si>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</si>
  <si>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</si>
  <si>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</si>
  <si>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</si>
  <si>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</si>
  <si>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</si>
  <si>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</si>
  <si>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</si>
  <si>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</si>
  <si>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</si>
  <si>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</si>
  <si>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</si>
  <si>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</si>
  <si>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</si>
  <si>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</si>
  <si>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</si>
  <si>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</si>
  <si>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</si>
  <si>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</si>
  <si>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</si>
  <si>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</si>
  <si>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</si>
  <si>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</si>
  <si>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</si>
  <si>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</si>
  <si>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</si>
  <si>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</si>
  <si>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</si>
  <si>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</si>
  <si>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</si>
  <si>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</si>
  <si>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</si>
  <si>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</si>
  <si>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</si>
  <si>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</si>
  <si>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</si>
  <si>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</si>
  <si>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</si>
  <si>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</si>
  <si>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</si>
  <si>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</si>
  <si>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</si>
  <si>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</si>
  <si>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</si>
  <si>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</si>
  <si>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</si>
  <si>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</si>
  <si>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</si>
  <si>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</si>
  <si>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</si>
  <si>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</si>
  <si>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</si>
  <si>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</si>
  <si>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</si>
  <si>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</si>
  <si>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</si>
  <si>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</si>
  <si>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</si>
  <si>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</si>
  <si>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</si>
  <si>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</si>
  <si>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</si>
  <si>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</si>
  <si>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</si>
  <si>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</si>
  <si>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</si>
  <si>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</si>
  <si>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</si>
  <si>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</si>
  <si>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</si>
  <si>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</si>
  <si>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</si>
  <si>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</si>
  <si>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</si>
  <si>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</si>
  <si>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</si>
  <si>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</si>
  <si>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</si>
  <si>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</si>
  <si>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</si>
  <si>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</si>
  <si>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</si>
  <si>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</si>
  <si>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</si>
  <si>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</si>
  <si>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</si>
  <si>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</si>
  <si>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</si>
  <si>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</si>
  <si>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</si>
  <si>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</si>
  <si>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</si>
  <si>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</si>
  <si>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</si>
  <si>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</si>
  <si>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</si>
  <si>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</si>
  <si>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</si>
  <si>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</si>
  <si>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</si>
  <si>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</si>
  <si>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</si>
  <si>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</si>
  <si>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</si>
  <si>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</si>
  <si>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</si>
  <si>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</si>
  <si>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</si>
  <si>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</si>
  <si>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</si>
  <si>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</si>
  <si>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</si>
  <si>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</si>
  <si>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</si>
  <si>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</si>
  <si>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</si>
  <si>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</si>
  <si>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</si>
  <si>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</si>
  <si>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</si>
  <si>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</si>
  <si>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</si>
  <si>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</si>
  <si>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</si>
  <si>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</si>
  <si>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</si>
  <si>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</si>
  <si>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</si>
  <si>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</si>
  <si>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</si>
  <si>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</si>
  <si>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</si>
  <si>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</si>
  <si>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</si>
  <si>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</si>
  <si>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</si>
  <si>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</si>
  <si>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</si>
  <si>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</si>
  <si>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</si>
  <si>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</si>
  <si>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</si>
  <si>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</si>
  <si>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</si>
  <si>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</si>
  <si>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</si>
  <si>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</si>
  <si>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</si>
  <si>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</si>
  <si>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</si>
  <si>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</si>
  <si>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</si>
  <si>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</si>
  <si>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</si>
  <si>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</si>
  <si>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</si>
  <si>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</si>
  <si>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</si>
  <si>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</si>
  <si>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</si>
  <si>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</si>
  <si>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</si>
  <si>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</si>
  <si>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</si>
  <si>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</si>
  <si>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</si>
  <si>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</si>
  <si>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</si>
  <si>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</si>
  <si>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</si>
  <si>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</si>
  <si>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</si>
  <si>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</si>
  <si>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</si>
  <si>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</si>
  <si>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</si>
  <si>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</si>
  <si>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</si>
  <si>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</si>
  <si>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</si>
  <si>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</si>
  <si>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</si>
  <si>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</si>
  <si>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</si>
  <si>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</si>
  <si>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</si>
  <si>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</si>
  <si>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</si>
  <si>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</si>
  <si>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</si>
  <si>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</si>
  <si>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</si>
  <si>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</si>
  <si>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</si>
  <si>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</si>
  <si>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</si>
  <si>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</si>
  <si>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</si>
  <si>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</si>
  <si>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</si>
  <si>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</si>
  <si>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</si>
  <si>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</si>
  <si>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</si>
  <si>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</si>
  <si>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</si>
  <si>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</si>
  <si>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</si>
  <si>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</si>
  <si>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</si>
  <si>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</si>
  <si>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</si>
  <si>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</si>
  <si>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</si>
  <si>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</si>
  <si>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</si>
  <si>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</si>
  <si>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</si>
  <si>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</si>
  <si>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</si>
  <si>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</si>
  <si>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</si>
  <si>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</si>
  <si>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</si>
  <si>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</si>
  <si>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</si>
  <si>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</si>
  <si>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</si>
  <si>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</si>
  <si>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</si>
  <si>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</si>
  <si>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</si>
  <si>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</si>
  <si>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</si>
  <si>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</si>
  <si>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</si>
  <si>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</si>
  <si>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</si>
  <si>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</si>
  <si>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</si>
  <si>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</si>
  <si>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</si>
  <si>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</si>
  <si>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</si>
  <si>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</si>
  <si>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</si>
  <si>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</si>
  <si>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</si>
  <si>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</si>
  <si>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</si>
  <si>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</si>
  <si>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</si>
  <si>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</si>
  <si>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</si>
  <si>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</si>
  <si>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</si>
  <si>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</si>
  <si>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</si>
  <si>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</si>
  <si>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</si>
  <si>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</si>
  <si>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</si>
  <si>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</si>
  <si>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</si>
  <si>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</si>
  <si>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</si>
  <si>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</si>
  <si>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</si>
  <si>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</si>
  <si>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</si>
  <si>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</si>
  <si>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</si>
  <si>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</si>
  <si>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</si>
  <si>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</si>
  <si>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</si>
  <si>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</si>
  <si>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</si>
  <si>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</si>
  <si>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</si>
  <si>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</si>
  <si>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</si>
  <si>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</si>
  <si>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</si>
  <si>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</si>
  <si>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</si>
  <si>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</si>
  <si>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</si>
  <si>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</si>
  <si>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</si>
  <si>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</si>
  <si>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</si>
  <si>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</si>
  <si>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</si>
  <si>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</si>
  <si>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</si>
  <si>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</si>
  <si>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</si>
  <si>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</si>
  <si>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</si>
  <si>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</si>
  <si>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</si>
  <si>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</si>
  <si>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</si>
  <si>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</si>
  <si>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</si>
  <si>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</si>
  <si>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</si>
  <si>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</si>
  <si>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</si>
  <si>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</si>
  <si>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</si>
  <si>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</si>
  <si>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</si>
  <si>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</si>
  <si>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</si>
  <si>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</si>
  <si>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</si>
  <si>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</si>
  <si>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</si>
  <si>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</si>
  <si>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</si>
  <si>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</si>
  <si>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</si>
  <si>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</si>
  <si>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</si>
  <si>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</si>
  <si>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</si>
  <si>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</si>
  <si>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</si>
  <si>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</si>
  <si>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</si>
  <si>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</si>
  <si>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</si>
  <si>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</si>
  <si>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</si>
  <si>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</si>
  <si>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</si>
  <si>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</si>
  <si>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</si>
  <si>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</si>
  <si>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</si>
  <si>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</si>
  <si>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</si>
  <si>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</si>
  <si>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</si>
  <si>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</si>
  <si>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</si>
  <si>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</si>
  <si>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</si>
  <si>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</si>
  <si>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</si>
  <si>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</si>
  <si>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</si>
  <si>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</si>
  <si>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</si>
  <si>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</si>
  <si>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</si>
  <si>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</si>
  <si>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</si>
  <si>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</si>
  <si>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</si>
  <si>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</si>
  <si>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</si>
  <si>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</si>
  <si>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</si>
  <si>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</si>
  <si>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</si>
  <si>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</si>
  <si>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</si>
  <si>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</si>
  <si>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</si>
  <si>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</si>
  <si>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</si>
  <si>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</si>
  <si>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</si>
  <si>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</si>
  <si>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</si>
  <si>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</si>
  <si>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</si>
  <si>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</si>
  <si>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</si>
  <si>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</si>
  <si>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</si>
  <si>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</si>
  <si>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</si>
  <si>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</si>
  <si>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</si>
  <si>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</si>
  <si>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</si>
  <si>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</si>
  <si>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</si>
  <si>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</si>
  <si>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</si>
  <si>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</si>
  <si>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</si>
  <si>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</si>
  <si>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</si>
  <si>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</si>
  <si>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</si>
  <si>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</si>
  <si>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</si>
  <si>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</si>
  <si>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</si>
  <si>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</si>
  <si>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</si>
  <si>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</si>
  <si>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</si>
  <si>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</si>
  <si>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</si>
  <si>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</si>
  <si>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</si>
  <si>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</si>
  <si>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</si>
  <si>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</si>
  <si>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</si>
  <si>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</si>
  <si>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</si>
  <si>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</si>
  <si>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</si>
  <si>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</si>
  <si>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</si>
  <si>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</si>
  <si>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</si>
  <si>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</si>
  <si>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</si>
  <si>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</si>
  <si>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</si>
  <si>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</si>
  <si>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</si>
  <si>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</si>
  <si>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</si>
  <si>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</si>
  <si>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</si>
  <si>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</si>
  <si>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</si>
  <si>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</si>
  <si>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</si>
  <si>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</si>
  <si>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</si>
  <si>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</si>
  <si>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</si>
  <si>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</si>
  <si>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</si>
  <si>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</si>
  <si>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</si>
  <si>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</si>
  <si>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</si>
  <si>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</si>
  <si>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</si>
  <si>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</si>
  <si>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</si>
  <si>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</si>
  <si>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</si>
  <si>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</si>
  <si>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</si>
  <si>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</si>
  <si>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</si>
  <si>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</si>
  <si>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</si>
  <si>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</si>
  <si>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</si>
  <si>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</si>
  <si>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</si>
  <si>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</si>
  <si>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</si>
  <si>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</si>
  <si>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</si>
  <si>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</si>
  <si>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</si>
  <si>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</si>
  <si>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</si>
  <si>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</si>
  <si>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</si>
  <si>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</si>
  <si>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</si>
  <si>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</si>
  <si>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</si>
  <si>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</si>
  <si>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</si>
  <si>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</si>
  <si>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</si>
  <si>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</si>
  <si>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</si>
  <si>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</si>
  <si>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</si>
  <si>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</si>
  <si>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</si>
  <si>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</si>
  <si>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</si>
  <si>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</si>
  <si>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</si>
  <si>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</si>
  <si>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</si>
  <si>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</si>
  <si>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</si>
  <si>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</si>
  <si>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</si>
  <si>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</si>
  <si>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</si>
  <si>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</si>
  <si>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</si>
  <si>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</si>
  <si>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</si>
  <si>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</si>
  <si>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</si>
  <si>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</si>
  <si>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</si>
  <si>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</si>
  <si>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</si>
  <si>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</si>
  <si>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</si>
  <si>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</si>
  <si>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</si>
  <si>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</si>
  <si>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</si>
  <si>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</si>
  <si>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</si>
  <si>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</si>
  <si>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</si>
  <si>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</si>
  <si>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</si>
  <si>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</si>
  <si>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</si>
  <si>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</si>
  <si>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</si>
  <si>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</si>
  <si>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</si>
  <si>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</si>
  <si>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</si>
  <si>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</si>
  <si>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</si>
  <si>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</si>
  <si>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</si>
  <si>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</si>
  <si>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</si>
  <si>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</si>
  <si>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</si>
  <si>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</si>
  <si>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</si>
  <si>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</si>
  <si>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</si>
  <si>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</si>
  <si>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</si>
  <si>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</si>
  <si>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</si>
  <si>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</si>
  <si>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</si>
  <si>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</si>
  <si>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</si>
  <si>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</si>
  <si>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</si>
  <si>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</si>
  <si>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</si>
  <si>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</si>
  <si>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</si>
  <si>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</si>
  <si>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</si>
  <si>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</si>
  <si>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</si>
  <si>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</si>
  <si>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</si>
  <si>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</si>
  <si>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</si>
  <si>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</si>
  <si>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</si>
  <si>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</si>
  <si>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</si>
  <si>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</si>
  <si>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</si>
  <si>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</si>
  <si>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</si>
  <si>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</si>
  <si>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</si>
  <si>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</si>
  <si>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</si>
  <si>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</si>
  <si>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</si>
  <si>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</si>
  <si>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</si>
  <si>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</si>
  <si>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</si>
  <si>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</si>
  <si>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</si>
  <si>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</si>
  <si>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</si>
  <si>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</si>
  <si>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</si>
  <si>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</si>
  <si>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</si>
  <si>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</si>
  <si>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</si>
  <si>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</si>
  <si>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</si>
  <si>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</si>
  <si>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</si>
  <si>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</si>
  <si>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</si>
  <si>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</si>
  <si>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</si>
  <si>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</si>
  <si>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</si>
  <si>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</si>
  <si>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</si>
  <si>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</si>
  <si>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</si>
  <si>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</si>
  <si>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</si>
  <si>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</si>
  <si>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</si>
  <si>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</si>
  <si>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</si>
  <si>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</si>
  <si>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</si>
  <si>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</si>
  <si>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</si>
  <si>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</si>
  <si>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</si>
  <si>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</si>
  <si>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</si>
  <si>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</si>
  <si>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</si>
  <si>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</si>
  <si>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</si>
  <si>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</si>
  <si>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</si>
  <si>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</si>
  <si>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</si>
  <si>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</si>
  <si>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</si>
  <si>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</si>
  <si>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</si>
  <si>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</si>
  <si>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</si>
  <si>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</si>
  <si>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</si>
  <si>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</si>
  <si>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</si>
  <si>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</si>
  <si>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</si>
  <si>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</si>
  <si>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</si>
  <si>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</si>
  <si>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</si>
  <si>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</si>
  <si>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</si>
  <si>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</si>
  <si>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</si>
  <si>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</si>
  <si>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</si>
  <si>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</si>
  <si>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</si>
  <si>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</si>
  <si>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</si>
  <si>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</si>
  <si>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</si>
  <si>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</si>
  <si>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</si>
  <si>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</si>
  <si>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</si>
  <si>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</si>
  <si>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</si>
  <si>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</si>
  <si>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</si>
  <si>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</si>
  <si>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</si>
  <si>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</si>
  <si>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</si>
  <si>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</si>
  <si>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</si>
  <si>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</si>
  <si>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</si>
  <si>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</si>
  <si>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</si>
  <si>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</si>
  <si>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</si>
  <si>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</si>
  <si>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</si>
  <si>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</si>
  <si>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</si>
  <si>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</si>
  <si>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</si>
  <si>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</si>
  <si>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</si>
  <si>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</si>
  <si>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</si>
  <si>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</si>
  <si>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</si>
  <si>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</si>
  <si>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</si>
  <si>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</si>
  <si>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</si>
  <si>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</si>
  <si>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</si>
  <si>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</si>
  <si>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</si>
  <si>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</si>
  <si>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</si>
  <si>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</si>
  <si>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</si>
  <si>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</si>
  <si>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</si>
  <si>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</si>
  <si>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</si>
  <si>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</si>
  <si>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</si>
  <si>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</si>
  <si>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</si>
  <si>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</si>
  <si>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</si>
  <si>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</si>
  <si>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</si>
  <si>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</si>
  <si>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</si>
  <si>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</si>
  <si>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</si>
  <si>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</si>
  <si>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</si>
  <si>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</si>
  <si>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</si>
  <si>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</si>
  <si>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</si>
  <si>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</si>
  <si>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</si>
  <si>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</si>
  <si>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</si>
  <si>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</si>
  <si>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</si>
  <si>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</si>
  <si>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</si>
  <si>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</si>
  <si>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</si>
  <si>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</si>
  <si>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</si>
  <si>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</si>
  <si>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</si>
  <si>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</si>
  <si>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</si>
  <si>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</si>
  <si>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</si>
  <si>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</si>
  <si>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</si>
  <si>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</si>
  <si>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</si>
  <si>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</si>
  <si>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</si>
  <si>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</si>
  <si>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</si>
  <si>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</si>
  <si>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</si>
  <si>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</si>
  <si>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</si>
  <si>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</si>
  <si>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</si>
  <si>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</si>
  <si>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</si>
  <si>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</si>
  <si>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</si>
  <si>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</si>
  <si>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</si>
  <si>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</si>
  <si>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</si>
  <si>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</si>
  <si>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</si>
  <si>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</si>
  <si>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</si>
  <si>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</si>
  <si>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</si>
  <si>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</si>
  <si>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</si>
  <si>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</si>
  <si>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</si>
  <si>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</si>
  <si>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</si>
  <si>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</si>
  <si>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</si>
  <si>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</si>
  <si>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</si>
  <si>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</si>
  <si>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</si>
  <si>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</si>
  <si>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</si>
  <si>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</si>
  <si>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</si>
  <si>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</si>
  <si>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</si>
  <si>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</si>
  <si>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</si>
  <si>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</si>
  <si>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</si>
  <si>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</si>
  <si>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</si>
  <si>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</si>
  <si>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</si>
  <si>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</si>
  <si>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</si>
  <si>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</si>
  <si>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</si>
  <si>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</si>
  <si>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</si>
  <si>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</si>
  <si>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</si>
  <si>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</si>
  <si>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</si>
  <si>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</si>
  <si>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</si>
  <si>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</si>
  <si>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</si>
  <si>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</si>
  <si>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</si>
  <si>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</si>
  <si>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</si>
  <si>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</si>
  <si>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</si>
  <si>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</si>
  <si>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</si>
  <si>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</si>
  <si>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</si>
  <si>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</si>
  <si>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</si>
  <si>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</si>
  <si>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</si>
  <si>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</si>
  <si>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</si>
  <si>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</si>
  <si>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</si>
  <si>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</si>
  <si>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</si>
  <si>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</si>
  <si>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</si>
  <si>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</si>
  <si>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</si>
  <si>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</si>
  <si>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</si>
  <si>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</si>
  <si>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</si>
  <si>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</si>
  <si>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</si>
  <si>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</si>
  <si>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</si>
  <si>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</si>
  <si>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</si>
  <si>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</si>
  <si>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</si>
  <si>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</si>
  <si>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</si>
  <si>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</si>
  <si>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</si>
  <si>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</si>
  <si>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</si>
  <si>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</si>
  <si>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</si>
  <si>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</si>
  <si>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</si>
  <si>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</si>
  <si>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</si>
  <si>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</si>
  <si>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</si>
  <si>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</si>
  <si>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</si>
  <si>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</si>
  <si>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</si>
  <si>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</si>
  <si>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</si>
  <si>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</si>
  <si>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</si>
  <si>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</si>
  <si>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</si>
  <si>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</si>
  <si>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</si>
  <si>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</si>
  <si>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</si>
  <si>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</si>
  <si>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</si>
  <si>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</si>
  <si>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</si>
  <si>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</si>
  <si>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</si>
  <si>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</si>
  <si>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</si>
  <si>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</si>
  <si>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</si>
  <si>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</si>
  <si>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</si>
  <si>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</si>
  <si>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</si>
  <si>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</si>
  <si>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</si>
  <si>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</si>
  <si>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</si>
  <si>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</si>
  <si>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</si>
  <si>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</si>
  <si>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</si>
  <si>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</si>
  <si>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</si>
  <si>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</si>
  <si>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</si>
  <si>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</si>
  <si>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</si>
  <si>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</si>
  <si>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</si>
  <si>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</si>
  <si>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</si>
  <si>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</si>
  <si>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</si>
  <si>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</si>
  <si>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</si>
  <si>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</si>
  <si>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</si>
  <si>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</si>
  <si>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</si>
  <si>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</si>
  <si>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</si>
  <si>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</si>
  <si>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</si>
  <si>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</si>
  <si>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</si>
  <si>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</si>
  <si>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</si>
  <si>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</si>
  <si>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</si>
  <si>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</si>
  <si>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</si>
  <si>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</si>
  <si>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</si>
  <si>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</si>
  <si>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</si>
  <si>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</si>
  <si>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</si>
  <si>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</si>
  <si>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</si>
  <si>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</si>
  <si>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</si>
  <si>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</si>
  <si>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</si>
  <si>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</si>
  <si>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</si>
  <si>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</si>
  <si>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</si>
  <si>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</si>
  <si>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</si>
  <si>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</si>
  <si>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</si>
  <si>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</si>
  <si>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</si>
  <si>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</si>
  <si>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</si>
  <si>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</si>
  <si>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</si>
  <si>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</si>
  <si>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</si>
  <si>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</si>
  <si>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</si>
  <si>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</si>
  <si>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</si>
  <si>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</si>
  <si>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</si>
  <si>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</si>
  <si>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</si>
  <si>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</si>
  <si>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</si>
  <si>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</si>
  <si>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</si>
  <si>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</si>
  <si>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</si>
  <si>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</si>
  <si>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</si>
  <si>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</si>
  <si>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</si>
  <si>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</si>
  <si>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</si>
  <si>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</si>
  <si>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</si>
  <si>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</si>
  <si>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</si>
  <si>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</si>
  <si>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</si>
  <si>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</si>
  <si>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</si>
  <si>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</si>
  <si>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</si>
  <si>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</si>
  <si>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</si>
  <si>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</si>
  <si>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</si>
  <si>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</si>
  <si>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</si>
  <si>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</si>
  <si>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</si>
  <si>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</si>
  <si>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</si>
  <si>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</si>
  <si>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</si>
  <si>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</si>
  <si>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</si>
  <si>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</si>
  <si>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</si>
  <si>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</si>
  <si>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</si>
  <si>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</si>
  <si>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</si>
  <si>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</si>
  <si>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</si>
  <si>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</si>
  <si>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</si>
  <si>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</si>
  <si>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</si>
  <si>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</si>
  <si>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</si>
  <si>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</si>
  <si>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</si>
  <si>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</si>
  <si>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</si>
  <si>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</si>
  <si>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</si>
  <si>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</si>
  <si>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</si>
  <si>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</si>
  <si>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</si>
  <si>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</si>
  <si>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</si>
  <si>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</si>
  <si>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</si>
  <si>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</si>
  <si>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</si>
  <si>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</si>
  <si>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</si>
  <si>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</si>
  <si>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</si>
  <si>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</si>
  <si>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</si>
  <si>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</si>
  <si>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</si>
  <si>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</si>
  <si>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</si>
  <si>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</si>
  <si>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</si>
  <si>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</si>
  <si>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</si>
  <si>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</si>
  <si>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</si>
  <si>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</si>
  <si>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</si>
  <si>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</si>
  <si>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</si>
  <si>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</si>
  <si>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</si>
  <si>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</si>
  <si>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</si>
  <si>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</si>
  <si>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</si>
  <si>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</si>
  <si>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</si>
  <si>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</si>
  <si>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</si>
  <si>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</si>
  <si>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</si>
  <si>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</si>
  <si>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</si>
  <si>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</si>
  <si>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</si>
  <si>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</si>
  <si>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</si>
  <si>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</si>
  <si>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</si>
  <si>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</si>
  <si>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</si>
  <si>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</si>
  <si>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</si>
  <si>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</si>
  <si>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</si>
  <si>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</si>
  <si>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</si>
  <si>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</si>
  <si>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</si>
  <si>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</si>
  <si>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</si>
  <si>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</si>
  <si>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</si>
  <si>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</si>
  <si>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</si>
  <si>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</si>
  <si>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</si>
  <si>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</si>
  <si>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</si>
  <si>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</si>
  <si>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</si>
  <si>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</si>
  <si>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</si>
  <si>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</si>
  <si>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</si>
  <si>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</si>
  <si>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</si>
  <si>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</si>
  <si>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</si>
  <si>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</si>
  <si>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</si>
  <si>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</si>
  <si>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</si>
  <si>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</si>
  <si>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</si>
  <si>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</si>
  <si>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</si>
  <si>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</si>
  <si>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</si>
  <si>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</si>
  <si>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</si>
  <si>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</si>
  <si>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</si>
  <si>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</si>
  <si>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</si>
  <si>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</si>
  <si>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</si>
  <si>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</si>
  <si>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</si>
  <si>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</si>
  <si>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</si>
  <si>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</si>
  <si>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</si>
  <si>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</si>
  <si>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</si>
  <si>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</si>
  <si>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</si>
  <si>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</si>
  <si>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</si>
  <si>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</si>
  <si>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</si>
  <si>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</si>
  <si>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</si>
  <si>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</si>
  <si>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</si>
  <si>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</si>
  <si>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</si>
  <si>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</si>
  <si>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</si>
  <si>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</si>
  <si>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</si>
  <si>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</si>
  <si>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</si>
  <si>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</si>
  <si>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</si>
  <si>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</si>
  <si>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</si>
  <si>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</si>
  <si>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</si>
  <si>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</si>
  <si>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</si>
  <si>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</si>
  <si>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</si>
  <si>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</si>
  <si>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</si>
  <si>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</si>
  <si>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</si>
  <si>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</si>
  <si>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</si>
  <si>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</si>
  <si>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</si>
  <si>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</si>
  <si>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</si>
  <si>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</si>
  <si>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</si>
  <si>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</si>
  <si>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</si>
  <si>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</si>
  <si>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</si>
  <si>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</si>
  <si>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</si>
  <si>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</si>
  <si>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</si>
  <si>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</si>
  <si>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</si>
  <si>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</si>
  <si>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</si>
  <si>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</si>
  <si>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</si>
  <si>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</si>
  <si>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</si>
  <si>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</si>
  <si>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</si>
  <si>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</si>
  <si>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</si>
  <si>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</si>
  <si>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</si>
  <si>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</si>
  <si>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</si>
  <si>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</si>
  <si>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</si>
  <si>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</si>
  <si>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</si>
  <si>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</si>
  <si>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</si>
  <si>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</si>
  <si>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</si>
  <si>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</si>
  <si>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</si>
  <si>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</si>
  <si>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</si>
  <si>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</si>
  <si>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</si>
  <si>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</si>
  <si>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</si>
  <si>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</si>
  <si>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</si>
  <si>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</si>
  <si>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</si>
  <si>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</si>
  <si>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</si>
  <si>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</si>
  <si>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</si>
  <si>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</si>
  <si>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</si>
  <si>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</si>
  <si>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</si>
  <si>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</si>
  <si>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</si>
  <si>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</si>
  <si>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</si>
  <si>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</si>
  <si>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</si>
  <si>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</si>
  <si>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</si>
  <si>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</si>
  <si>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</si>
  <si>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</si>
  <si>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</si>
  <si>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</si>
  <si>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</si>
  <si>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</si>
  <si>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</si>
  <si>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</si>
  <si>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</si>
  <si>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</si>
  <si>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</si>
  <si>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</si>
  <si>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</si>
  <si>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</si>
  <si>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</si>
  <si>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</si>
  <si>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</si>
  <si>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</si>
  <si>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</si>
  <si>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</si>
  <si>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</si>
  <si>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</si>
  <si>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</si>
  <si>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</si>
  <si>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</si>
  <si>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</si>
  <si>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</si>
  <si>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</si>
  <si>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</si>
  <si>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</si>
  <si>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</si>
  <si>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</si>
  <si>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</si>
  <si>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</si>
  <si>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</si>
  <si>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</si>
  <si>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</si>
  <si>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</si>
  <si>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</si>
  <si>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</si>
  <si>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</si>
  <si>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</si>
  <si>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</si>
  <si>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</si>
  <si>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</si>
  <si>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</si>
  <si>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</si>
  <si>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</si>
  <si>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</si>
  <si>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</si>
  <si>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</si>
  <si>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</si>
  <si>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</si>
  <si>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</si>
  <si>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</si>
  <si>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</si>
  <si>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</si>
  <si>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</si>
  <si>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</si>
  <si>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</si>
  <si>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</si>
  <si>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</si>
  <si>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</si>
  <si>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</si>
  <si>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</si>
  <si>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</si>
  <si>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</si>
  <si>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</si>
  <si>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</si>
  <si>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</si>
  <si>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</si>
  <si>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</si>
  <si>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</si>
  <si>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</si>
  <si>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</si>
  <si>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</si>
  <si>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</si>
  <si>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</si>
  <si>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</si>
  <si>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</si>
  <si>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</si>
  <si>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</si>
  <si>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</si>
  <si>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</si>
  <si>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</si>
  <si>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</si>
  <si>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</si>
  <si>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</si>
  <si>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</si>
  <si>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</si>
  <si>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</si>
  <si>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</si>
  <si>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</si>
  <si>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</si>
  <si>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</si>
  <si>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</si>
  <si>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</si>
  <si>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</si>
  <si>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</si>
  <si>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</si>
  <si>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</si>
  <si>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</si>
  <si>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</si>
  <si>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</si>
  <si>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</si>
  <si>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</si>
  <si>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</si>
  <si>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</si>
  <si>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</si>
  <si>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</si>
  <si>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</si>
  <si>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</si>
  <si>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</si>
  <si>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</si>
  <si>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</si>
  <si>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</si>
  <si>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</si>
  <si>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</si>
  <si>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</si>
  <si>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</si>
  <si>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</si>
  <si>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</si>
  <si>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</si>
  <si>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</si>
  <si>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</si>
  <si>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</si>
  <si>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</si>
  <si>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</si>
  <si>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</si>
  <si>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</si>
  <si>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</si>
  <si>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</si>
  <si>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</si>
  <si>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</si>
  <si>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</si>
  <si>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</si>
  <si>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</si>
  <si>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</si>
  <si>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</si>
  <si>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</si>
  <si>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</si>
  <si>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</si>
  <si>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</si>
  <si>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</si>
  <si>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</si>
  <si>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</si>
  <si>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</si>
  <si>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</si>
  <si>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</si>
  <si>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</si>
  <si>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</si>
  <si>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</si>
  <si>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</si>
  <si>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</si>
  <si>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</si>
  <si>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</si>
  <si>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</si>
  <si>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</si>
  <si>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</si>
  <si>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</si>
  <si>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</si>
  <si>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</si>
  <si>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</si>
  <si>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</si>
  <si>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</si>
  <si>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</si>
  <si>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</si>
  <si>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</si>
  <si>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</si>
  <si>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</si>
  <si>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</si>
  <si>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</si>
  <si>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</si>
  <si>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</si>
  <si>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</si>
  <si>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</si>
  <si>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</si>
  <si>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</si>
  <si>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</si>
  <si>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</si>
  <si>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</si>
  <si>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</si>
  <si>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</si>
  <si>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</si>
  <si>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</si>
  <si>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</si>
  <si>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</si>
  <si>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</si>
  <si>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</si>
  <si>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</si>
  <si>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</si>
  <si>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</si>
  <si>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</si>
  <si>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</si>
  <si>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</si>
  <si>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</si>
  <si>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</si>
  <si>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</si>
  <si>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</si>
  <si>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</si>
  <si>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</si>
  <si>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</si>
  <si>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</si>
  <si>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</si>
  <si>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</si>
  <si>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</si>
  <si>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</si>
  <si>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</si>
  <si>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</si>
  <si>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</si>
  <si>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</si>
  <si>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</si>
  <si>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</si>
  <si>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</si>
  <si>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</si>
  <si>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</si>
  <si>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</si>
  <si>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</si>
  <si>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</si>
  <si>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</si>
  <si>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</si>
  <si>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</si>
  <si>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</si>
  <si>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</si>
  <si>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</si>
  <si>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</si>
  <si>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</si>
  <si>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</si>
  <si>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</si>
  <si>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</si>
  <si>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</si>
  <si>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</si>
  <si>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</si>
  <si>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</si>
  <si>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</si>
  <si>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</si>
  <si>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</si>
  <si>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</si>
  <si>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</si>
  <si>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</si>
  <si>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</si>
  <si>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</si>
  <si>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</si>
  <si>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</si>
  <si>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</si>
  <si>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</si>
  <si>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</si>
  <si>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</si>
  <si>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</si>
  <si>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</si>
  <si>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</si>
  <si>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</si>
  <si>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</si>
  <si>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</si>
  <si>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</si>
  <si>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</si>
  <si>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</si>
  <si>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</si>
  <si>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</si>
  <si>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</si>
  <si>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</si>
  <si>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</si>
  <si>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</si>
  <si>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</si>
  <si>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</si>
  <si>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</si>
  <si>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</si>
  <si>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</si>
  <si>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</si>
  <si>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</si>
  <si>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</si>
  <si>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</si>
  <si>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</si>
  <si>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</si>
  <si>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</si>
  <si>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</si>
  <si>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</si>
  <si>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</si>
  <si>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</si>
  <si>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</si>
  <si>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</si>
  <si>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</si>
  <si>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</si>
  <si>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</si>
  <si>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</si>
  <si>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</si>
  <si>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</si>
  <si>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</si>
  <si>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</si>
  <si>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</si>
  <si>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</si>
  <si>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</si>
  <si>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</si>
  <si>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</si>
  <si>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</si>
  <si>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</si>
  <si>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</si>
  <si>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</si>
  <si>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</si>
  <si>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</si>
  <si>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</si>
  <si>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</si>
  <si>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</si>
  <si>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</si>
  <si>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</si>
  <si>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</si>
  <si>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</si>
  <si>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</si>
  <si>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</si>
  <si>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</si>
  <si>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</si>
  <si>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</si>
  <si>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</si>
  <si>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</si>
  <si>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</si>
  <si>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</si>
  <si>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</si>
  <si>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</si>
  <si>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</si>
  <si>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</si>
  <si>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</si>
  <si>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</si>
  <si>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</si>
  <si>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</si>
  <si>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</si>
  <si>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</si>
  <si>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</si>
  <si>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</si>
  <si>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</si>
  <si>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</si>
  <si>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</si>
  <si>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</si>
  <si>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</si>
  <si>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</si>
  <si>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</si>
  <si>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</si>
  <si>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</si>
  <si>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</si>
  <si>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</si>
  <si>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</si>
  <si>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</si>
  <si>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</si>
  <si>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</si>
  <si>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</si>
  <si>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</si>
  <si>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</si>
  <si>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</si>
  <si>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</si>
  <si>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</si>
  <si>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</si>
  <si>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</si>
  <si>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</si>
  <si>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</si>
  <si>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</si>
  <si>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</si>
  <si>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</si>
  <si>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</si>
  <si>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</si>
  <si>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</si>
  <si>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</si>
  <si>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</si>
  <si>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</si>
  <si>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</si>
  <si>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</si>
  <si>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</si>
  <si>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</si>
  <si>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</si>
  <si>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</si>
  <si>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</si>
  <si>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</si>
  <si>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</si>
  <si>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</si>
  <si>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</si>
  <si>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</si>
  <si>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</si>
  <si>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</si>
  <si>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</si>
  <si>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</si>
  <si>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</si>
  <si>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</si>
  <si>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</si>
  <si>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</si>
  <si>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</si>
  <si>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</si>
  <si>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</si>
  <si>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</si>
  <si>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</si>
  <si>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</si>
  <si>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</si>
  <si>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</si>
  <si>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</si>
  <si>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</si>
  <si>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</si>
  <si>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</si>
  <si>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</si>
  <si>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</si>
  <si>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</si>
  <si>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</si>
  <si>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</si>
  <si>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</si>
  <si>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</si>
  <si>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</si>
  <si>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</si>
  <si>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</si>
  <si>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</si>
  <si>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</si>
  <si>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</si>
  <si>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</si>
  <si>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</si>
  <si>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</si>
  <si>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</si>
  <si>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</si>
  <si>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</si>
  <si>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</si>
  <si>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</si>
  <si>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</si>
  <si>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</si>
  <si>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</si>
  <si>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</si>
  <si>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</si>
  <si>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</si>
  <si>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</si>
  <si>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</si>
  <si>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</si>
  <si>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</si>
  <si>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</si>
  <si>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</si>
  <si>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</si>
  <si>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</si>
  <si>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</si>
  <si>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</si>
  <si>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</si>
  <si>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</si>
  <si>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</si>
  <si>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</si>
  <si>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</si>
  <si>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</si>
  <si>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</si>
  <si>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</si>
  <si>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</si>
  <si>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</si>
  <si>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</si>
  <si>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</si>
  <si>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</si>
  <si>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</si>
  <si>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</si>
  <si>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</si>
  <si>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</si>
  <si>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</si>
  <si>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</si>
  <si>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</si>
  <si>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</si>
  <si>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</si>
  <si>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</si>
  <si>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</si>
  <si>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</si>
  <si>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</si>
  <si>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</si>
  <si>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</si>
  <si>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</si>
  <si>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</si>
  <si>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</si>
  <si>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</si>
  <si>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</si>
  <si>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</si>
  <si>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</si>
  <si>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</si>
  <si>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</si>
  <si>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</si>
  <si>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</si>
  <si>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</si>
  <si>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</si>
  <si>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</si>
  <si>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</si>
  <si>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</si>
  <si>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</si>
  <si>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</si>
  <si>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</si>
  <si>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</si>
  <si>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</si>
  <si>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</si>
  <si>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</si>
  <si>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</si>
  <si>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</si>
  <si>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</si>
  <si>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</si>
  <si>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</si>
  <si>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</si>
  <si>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</si>
  <si>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</si>
  <si>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</si>
  <si>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</si>
  <si>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</si>
  <si>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</si>
  <si>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</si>
  <si>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</si>
  <si>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</si>
  <si>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</si>
  <si>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</si>
  <si>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</si>
  <si>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</si>
  <si>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</si>
  <si>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</si>
  <si>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</si>
  <si>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</si>
  <si>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</si>
  <si>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</si>
  <si>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</si>
  <si>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</si>
  <si>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</si>
  <si>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</si>
  <si>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</si>
  <si>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</si>
  <si>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</si>
  <si>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</si>
  <si>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</si>
  <si>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</si>
  <si>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</si>
  <si>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</si>
  <si>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</si>
  <si>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</si>
  <si>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</si>
  <si>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</si>
  <si>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</si>
  <si>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</si>
  <si>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</si>
  <si>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</si>
  <si>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</si>
  <si>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</si>
  <si>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</si>
  <si>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</si>
  <si>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</si>
  <si>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</si>
  <si>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</si>
  <si>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</si>
  <si>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</si>
  <si>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</si>
  <si>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</si>
  <si>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</si>
  <si>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</si>
  <si>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</si>
  <si>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</si>
  <si>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</si>
  <si>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</si>
  <si>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</si>
  <si>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</si>
  <si>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</si>
  <si>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</si>
  <si>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</si>
  <si>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</si>
  <si>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</si>
  <si>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</si>
  <si>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</si>
  <si>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</si>
  <si>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</si>
  <si>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</si>
  <si>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</si>
  <si>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</si>
  <si>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</si>
  <si>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</si>
  <si>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</si>
  <si>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</si>
  <si>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</si>
  <si>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</si>
  <si>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</si>
  <si>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</si>
  <si>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</si>
  <si>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</si>
  <si>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</si>
  <si>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</si>
  <si>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</si>
  <si>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</si>
  <si>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</si>
  <si>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</si>
  <si>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</si>
  <si>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</si>
  <si>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</si>
  <si>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</si>
  <si>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</si>
  <si>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</si>
  <si>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</si>
  <si>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</si>
  <si>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</si>
  <si>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</si>
  <si>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</si>
  <si>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</si>
  <si>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</si>
  <si>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</si>
  <si>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</si>
  <si>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</si>
  <si>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</si>
  <si>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</si>
  <si>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</si>
  <si>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</si>
  <si>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</si>
  <si>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</si>
  <si>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</si>
  <si>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</si>
  <si>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</si>
  <si>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</si>
  <si>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</si>
  <si>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</si>
  <si>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</si>
  <si>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</si>
  <si>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</si>
  <si>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</si>
  <si>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</si>
  <si>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</si>
  <si>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</si>
  <si>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</si>
  <si>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</si>
  <si>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</si>
  <si>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</si>
  <si>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</si>
  <si>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</si>
  <si>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</si>
  <si>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</si>
  <si>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</si>
  <si>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</si>
  <si>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</si>
  <si>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</si>
  <si>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</si>
  <si>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</si>
  <si>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</si>
  <si>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</si>
  <si>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</si>
  <si>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</si>
  <si>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</si>
  <si>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</si>
  <si>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</si>
  <si>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</si>
  <si>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</si>
  <si>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</si>
  <si>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</si>
  <si>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</si>
  <si>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</si>
  <si>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</si>
  <si>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</si>
  <si>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</si>
  <si>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</si>
  <si>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</si>
  <si>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</si>
  <si>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</si>
  <si>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</si>
  <si>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</si>
  <si>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</si>
  <si>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</si>
  <si>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</si>
  <si>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</si>
  <si>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</si>
  <si>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</si>
  <si>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</si>
  <si>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</si>
  <si>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</si>
  <si>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</si>
  <si>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</si>
  <si>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</si>
  <si>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</si>
  <si>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</si>
  <si>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</si>
  <si>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</si>
  <si>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</si>
  <si>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</si>
  <si>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</si>
  <si>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</si>
  <si>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</si>
  <si>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</si>
  <si>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</si>
  <si>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</si>
  <si>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</si>
  <si>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</si>
  <si>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</si>
  <si>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</si>
  <si>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</si>
  <si>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</si>
  <si>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</si>
  <si>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</si>
  <si>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</si>
  <si>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</si>
  <si>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</si>
  <si>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</si>
  <si>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</si>
  <si>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</si>
  <si>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</si>
  <si>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</si>
  <si>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</si>
  <si>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</si>
  <si>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</si>
  <si>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</si>
  <si>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</si>
  <si>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</si>
  <si>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</si>
  <si>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</si>
  <si>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</si>
  <si>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</si>
  <si>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</si>
  <si>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</si>
  <si>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</si>
  <si>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</si>
  <si>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</si>
  <si>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</si>
  <si>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</si>
  <si>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</si>
  <si>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</si>
  <si>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</si>
  <si>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</si>
  <si>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</si>
  <si>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</si>
  <si>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</si>
  <si>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</si>
  <si>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</si>
  <si>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</si>
  <si>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</si>
  <si>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</si>
  <si>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</si>
  <si>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</si>
  <si>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</si>
  <si>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</si>
  <si>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</si>
  <si>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</si>
  <si>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</si>
  <si>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</si>
  <si>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</si>
  <si>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</si>
  <si>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</si>
  <si>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</si>
  <si>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</si>
  <si>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</si>
  <si>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</si>
  <si>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</si>
  <si>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</si>
  <si>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</si>
  <si>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</si>
  <si>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</si>
  <si>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</si>
  <si>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</si>
  <si>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</si>
  <si>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</si>
  <si>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</si>
  <si>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</si>
  <si>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</si>
  <si>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</si>
  <si>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</si>
  <si>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</si>
  <si>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</si>
  <si>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</si>
  <si>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</si>
  <si>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</si>
  <si>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</si>
  <si>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</si>
  <si>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</si>
  <si>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</si>
  <si>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</si>
  <si>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</si>
  <si>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</si>
  <si>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</si>
  <si>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</si>
  <si>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</si>
  <si>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</si>
  <si>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</si>
  <si>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</si>
  <si>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</si>
  <si>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</si>
  <si>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</si>
  <si>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</si>
  <si>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</si>
  <si>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</si>
  <si>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</si>
  <si>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</si>
  <si>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</si>
  <si>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</si>
  <si>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</si>
  <si>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</si>
  <si>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</si>
  <si>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</si>
  <si>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</si>
  <si>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</si>
  <si>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</si>
  <si>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</si>
  <si>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</si>
  <si>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</si>
  <si>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</si>
  <si>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</si>
  <si>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</si>
  <si>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</si>
  <si>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</si>
  <si>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</si>
  <si>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</si>
  <si>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</si>
  <si>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</si>
  <si>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</si>
  <si>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</si>
  <si>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</si>
  <si>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</si>
  <si>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</si>
  <si>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</si>
  <si>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</si>
  <si>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</si>
  <si>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</si>
  <si>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</si>
  <si>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</si>
  <si>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</si>
  <si>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</si>
  <si>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</si>
  <si>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</si>
  <si>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</si>
  <si>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</si>
  <si>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</si>
  <si>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</si>
  <si>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</si>
  <si>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</si>
  <si>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</si>
  <si>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</si>
  <si>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</si>
  <si>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</si>
  <si>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</si>
  <si>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</si>
  <si>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</si>
  <si>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</si>
  <si>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</si>
  <si>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</si>
  <si>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</si>
  <si>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</si>
  <si>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</si>
  <si>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</si>
  <si>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</si>
  <si>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</si>
  <si>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</si>
  <si>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</si>
  <si>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</si>
  <si>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</si>
  <si>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</si>
  <si>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</si>
  <si>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</si>
  <si>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</si>
  <si>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</si>
  <si>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</si>
  <si>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</si>
  <si>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</si>
  <si>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</si>
  <si>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</si>
  <si>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</si>
  <si>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</si>
  <si>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</si>
  <si>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</si>
  <si>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</si>
  <si>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</si>
  <si>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</si>
  <si>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</si>
  <si>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</si>
  <si>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</si>
  <si>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</si>
  <si>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</si>
  <si>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</si>
  <si>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</si>
  <si>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</si>
  <si>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</si>
  <si>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</si>
  <si>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</si>
  <si>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</si>
  <si>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</si>
  <si>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</si>
  <si>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</si>
  <si>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</si>
  <si>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</si>
  <si>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</si>
  <si>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</si>
  <si>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</si>
  <si>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</si>
  <si>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</si>
  <si>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</si>
  <si>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</si>
  <si>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</si>
  <si>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</si>
  <si>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</si>
  <si>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</si>
  <si>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</si>
  <si>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</si>
  <si>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</si>
  <si>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</si>
  <si>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</si>
  <si>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</si>
  <si>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</si>
  <si>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</si>
  <si>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</si>
  <si>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</si>
  <si>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</si>
  <si>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</si>
  <si>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</si>
  <si>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</si>
  <si>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</si>
  <si>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</si>
  <si>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</si>
  <si>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</si>
  <si>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</si>
  <si>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</si>
  <si>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</si>
  <si>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</si>
  <si>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</si>
  <si>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</si>
  <si>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</si>
  <si>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</si>
  <si>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</si>
  <si>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</si>
  <si>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</si>
  <si>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</si>
  <si>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</si>
  <si>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</si>
  <si>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</si>
  <si>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</si>
  <si>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</si>
  <si>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</si>
  <si>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</si>
  <si>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</si>
  <si>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</si>
  <si>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</si>
  <si>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</si>
  <si>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</si>
  <si>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</si>
  <si>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</si>
  <si>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</si>
  <si>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</si>
  <si>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</si>
  <si>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</si>
  <si>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</si>
  <si>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</si>
  <si>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</si>
  <si>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</si>
  <si>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</si>
  <si>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</si>
  <si>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</si>
  <si>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</si>
  <si>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</si>
  <si>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</si>
  <si>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</si>
  <si>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</si>
  <si>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</si>
  <si>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</si>
  <si>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</si>
  <si>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</si>
  <si>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</si>
  <si>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</si>
  <si>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</si>
  <si>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</si>
  <si>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</si>
  <si>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</si>
  <si>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</si>
  <si>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</si>
  <si>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</si>
  <si>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</si>
  <si>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</si>
  <si>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</si>
  <si>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</si>
  <si>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</si>
  <si>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</si>
  <si>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</si>
  <si>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</si>
  <si>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</si>
  <si>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</si>
  <si>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</si>
  <si>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</si>
  <si>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</si>
  <si>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</si>
  <si>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</si>
  <si>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</si>
  <si>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</si>
  <si>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</si>
  <si>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</si>
  <si>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</si>
  <si>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</si>
  <si>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</si>
  <si>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</si>
  <si>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</si>
  <si>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</si>
  <si>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</si>
  <si>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</si>
  <si>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</si>
  <si>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</si>
  <si>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</si>
  <si>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</si>
  <si>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</si>
  <si>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</si>
  <si>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</si>
  <si>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</si>
  <si>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</si>
  <si>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</si>
  <si>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</si>
  <si>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</si>
  <si>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</si>
  <si>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</si>
  <si>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</si>
  <si>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</si>
  <si>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</si>
  <si>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</si>
  <si>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</si>
  <si>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</si>
  <si>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</si>
  <si>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</si>
  <si>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</si>
  <si>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</si>
  <si>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</si>
  <si>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</si>
  <si>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</si>
  <si>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</si>
  <si>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</si>
  <si>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</si>
  <si>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</si>
  <si>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</si>
  <si>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</si>
  <si>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</si>
  <si>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</si>
  <si>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</si>
  <si>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</si>
  <si>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</si>
  <si>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</si>
  <si>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</si>
  <si>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</si>
  <si>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</si>
  <si>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</si>
  <si>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</si>
  <si>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</si>
  <si>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</si>
  <si>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</si>
  <si>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</si>
  <si>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</si>
  <si>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</si>
  <si>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</si>
  <si>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</si>
  <si>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</si>
  <si>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</si>
  <si>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</si>
  <si>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</si>
  <si>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</si>
  <si>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</si>
  <si>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</si>
  <si>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</si>
  <si>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</si>
  <si>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</si>
  <si>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</si>
  <si>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</si>
  <si>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</si>
  <si>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</si>
  <si>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</si>
  <si>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</si>
  <si>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</si>
  <si>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</si>
  <si>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</si>
  <si>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</si>
  <si>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</si>
  <si>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</si>
  <si>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</si>
  <si>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</si>
  <si>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</si>
  <si>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</si>
  <si>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</si>
  <si>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</si>
  <si>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</si>
  <si>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</si>
  <si>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</si>
  <si>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</si>
  <si>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</si>
  <si>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</si>
  <si>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</si>
  <si>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</si>
  <si>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</si>
  <si>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</si>
  <si>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</si>
  <si>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</si>
  <si>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</si>
  <si>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</si>
  <si>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</si>
  <si>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</si>
  <si>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</si>
  <si>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</si>
  <si>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</si>
  <si>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</si>
  <si>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</si>
  <si>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</si>
  <si>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</si>
  <si>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</si>
  <si>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</si>
  <si>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</si>
  <si>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</si>
  <si>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</si>
  <si>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</si>
  <si>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</si>
  <si>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</si>
  <si>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</si>
  <si>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</si>
  <si>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</si>
  <si>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</si>
  <si>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</si>
  <si>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</si>
  <si>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</si>
  <si>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</si>
  <si>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</si>
  <si>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</si>
  <si>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</si>
  <si>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</si>
  <si>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</si>
  <si>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</si>
  <si>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</si>
  <si>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</si>
  <si>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</si>
  <si>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</si>
  <si>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</si>
  <si>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</si>
  <si>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</si>
  <si>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</si>
  <si>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</si>
  <si>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</si>
  <si>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</si>
  <si>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</si>
  <si>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</si>
  <si>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</si>
  <si>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</si>
  <si>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</si>
  <si>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</si>
  <si>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</si>
  <si>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</si>
  <si>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</si>
  <si>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</si>
  <si>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</si>
  <si>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</si>
  <si>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</si>
  <si>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</si>
  <si>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</si>
  <si>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</si>
  <si>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</si>
  <si>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</si>
  <si>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</si>
  <si>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</si>
  <si>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</si>
  <si>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</si>
  <si>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</si>
  <si>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</si>
  <si>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</si>
  <si>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</si>
  <si>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</si>
  <si>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</si>
  <si>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</si>
  <si>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</si>
  <si>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</si>
  <si>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</si>
  <si>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</si>
  <si>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</si>
  <si>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</si>
  <si>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</si>
  <si>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</si>
  <si>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</si>
  <si>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</si>
  <si>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</si>
  <si>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</si>
  <si>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</si>
  <si>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</si>
  <si>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</si>
  <si>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</si>
  <si>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</si>
  <si>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</si>
  <si>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</si>
  <si>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</si>
  <si>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</si>
  <si>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</si>
  <si>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</si>
  <si>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</si>
  <si>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</si>
  <si>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</si>
  <si>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</si>
  <si>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</si>
  <si>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</si>
  <si>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</si>
  <si>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</si>
  <si>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</si>
  <si>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</si>
  <si>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</si>
  <si>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</si>
  <si>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</si>
  <si>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</si>
  <si>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</si>
  <si>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</si>
  <si>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</si>
  <si>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</si>
  <si>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</si>
  <si>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</si>
  <si>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</si>
  <si>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</si>
  <si>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</si>
  <si>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</si>
  <si>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</si>
  <si>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</si>
  <si>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</si>
  <si>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</si>
  <si>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</si>
  <si>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</si>
  <si>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</si>
  <si>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</si>
  <si>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</si>
  <si>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</si>
  <si>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</si>
  <si>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</si>
  <si>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</si>
  <si>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</si>
  <si>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</si>
  <si>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</si>
  <si>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</si>
  <si>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</si>
  <si>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</si>
  <si>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</si>
  <si>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</si>
  <si>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</si>
  <si>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</si>
  <si>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</si>
  <si>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</si>
  <si>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</si>
  <si>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</si>
  <si>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</si>
  <si>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</si>
  <si>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</si>
  <si>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</si>
  <si>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</si>
  <si>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</si>
  <si>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</si>
  <si>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</si>
  <si>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</si>
  <si>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</si>
  <si>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</si>
  <si>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</si>
  <si>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</si>
  <si>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</si>
  <si>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</si>
  <si>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</si>
  <si>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</si>
  <si>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</si>
  <si>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</si>
  <si>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</si>
  <si>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</si>
  <si>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</si>
  <si>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</si>
  <si>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</si>
  <si>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</si>
  <si>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</si>
  <si>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</si>
  <si>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</si>
  <si>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</si>
  <si>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</si>
  <si>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</si>
  <si>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</si>
  <si>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</si>
  <si>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</si>
  <si>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</si>
  <si>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</si>
  <si>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</si>
  <si>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</si>
  <si>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</si>
  <si>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</si>
  <si>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</si>
  <si>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</si>
  <si>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</si>
  <si>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</si>
  <si>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</si>
  <si>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</si>
  <si>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</si>
  <si>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</si>
  <si>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</si>
  <si>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</si>
  <si>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</si>
  <si>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</si>
  <si>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</si>
  <si>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</si>
  <si>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</si>
  <si>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</si>
  <si>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</si>
  <si>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</si>
  <si>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</si>
  <si>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</si>
  <si>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</si>
  <si>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</si>
  <si>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</si>
  <si>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</si>
  <si>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</si>
  <si>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</si>
  <si>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</si>
  <si>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</si>
  <si>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</si>
  <si>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</si>
  <si>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</si>
  <si>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</si>
  <si>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</si>
  <si>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</si>
  <si>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</si>
  <si>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</si>
  <si>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</si>
  <si>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</si>
  <si>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</si>
  <si>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</si>
  <si>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</si>
  <si>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</si>
  <si>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</si>
  <si>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</si>
  <si>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</si>
  <si>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</si>
  <si>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</si>
  <si>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</si>
  <si>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</si>
  <si>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Avg Donation</t>
  </si>
  <si>
    <t>%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</si>
  <si>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</si>
  <si>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</si>
  <si>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</si>
  <si>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</si>
  <si>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</si>
  <si>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</si>
  <si>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</si>
  <si>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</si>
  <si>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</si>
  <si>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</si>
  <si>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</si>
  <si>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</si>
  <si>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</si>
  <si>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</si>
  <si>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</si>
  <si>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</si>
  <si>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musical</t>
  </si>
  <si>
    <t>spaces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</si>
  <si>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</si>
  <si>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</si>
  <si>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</si>
  <si>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</si>
  <si>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</si>
  <si>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</si>
  <si>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</si>
  <si>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</si>
  <si>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</si>
  <si>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</si>
  <si>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</si>
  <si>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</si>
  <si>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</si>
  <si>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</si>
  <si>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</si>
  <si>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</si>
  <si>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</si>
  <si>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</si>
  <si>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</si>
  <si>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% Failed</t>
  </si>
  <si>
    <t>% Canceled</t>
  </si>
  <si>
    <t>Goal lower limit</t>
  </si>
  <si>
    <t>Goal upper limit</t>
  </si>
  <si>
    <t>% Successful</t>
  </si>
  <si>
    <t>Successful campaigns: # pledged</t>
  </si>
  <si>
    <t>SUMMARY</t>
  </si>
  <si>
    <t>Mean</t>
  </si>
  <si>
    <t>Median</t>
  </si>
  <si>
    <t>Minimum</t>
  </si>
  <si>
    <t>Maximum</t>
  </si>
  <si>
    <t>Variance</t>
  </si>
  <si>
    <t>Std Dev</t>
  </si>
  <si>
    <t>Failed campaigns: # pledged</t>
  </si>
  <si>
    <t>Date Ended Conversion</t>
  </si>
  <si>
    <t>Date Created Conversion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</si>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</sst>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6"/>
        </patternFill>
      </fill>
    </dxf>
    <dxf>
      <fill>
        <patternFill>
          <bgColor theme="4"/>
        </patternFill>
      </fill>
    </dxf>
    <dxf>
      <fill>
        <patternFill>
          <bgColor rgb="FFFF505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[StarterBook.xlsx]by_category!PivotTable1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by_category!$B$5:$B$14</c:f>
              <c:numCache>
                <c:formatCode>General</c:formatCode>
                <c:ptCount val="9"/>
                <c:pt idx="0">
                  <c:v>38</c:v>
                </c:pt>
                <c:pt idx="1">
                  <c:v>19</c:v>
                </c:pt>
                <c:pt idx="3">
                  <c:v>23</c:v>
                </c:pt>
                <c:pt idx="4">
                  <c:v>20</c:v>
                </c:pt>
                <c:pt idx="6">
                  <c:v>26</c:v>
                </c:pt>
                <c:pt idx="7">
                  <c:v>157</c:v>
                </c:pt>
                <c:pt idx="8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F-4B9C-AD4D-23B8FA867F69}"/>
            </c:ext>
          </c:extLst>
        </c:ser>
        <c:ser>
          <c:idx val="1"/>
          <c:order val="1"/>
          <c:tx>
            <c:strRef>
              <c:f>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by_category!$C$5:$C$14</c:f>
              <c:numCache>
                <c:formatCode>General</c:formatCode>
                <c:ptCount val="9"/>
                <c:pt idx="0">
                  <c:v>173</c:v>
                </c:pt>
                <c:pt idx="1">
                  <c:v>134</c:v>
                </c:pt>
                <c:pt idx="2">
                  <c:v>127</c:v>
                </c:pt>
                <c:pt idx="4">
                  <c:v>118</c:v>
                </c:pt>
                <c:pt idx="5">
                  <c:v>109</c:v>
                </c:pt>
                <c:pt idx="6">
                  <c:v>107</c:v>
                </c:pt>
                <c:pt idx="7">
                  <c:v>177</c:v>
                </c:pt>
                <c:pt idx="8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63-4CB9-AA83-D4444C8D64B9}"/>
            </c:ext>
          </c:extLst>
        </c:ser>
        <c:ser>
          <c:idx val="2"/>
          <c:order val="2"/>
          <c:tx>
            <c:strRef>
              <c:f>by_category!$D$3:$D$4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by_category!$D$5:$D$14</c:f>
              <c:numCache>
                <c:formatCode>General</c:formatCode>
                <c:ptCount val="9"/>
                <c:pt idx="0">
                  <c:v>293</c:v>
                </c:pt>
                <c:pt idx="1">
                  <c:v>34</c:v>
                </c:pt>
                <c:pt idx="2">
                  <c:v>75</c:v>
                </c:pt>
                <c:pt idx="4">
                  <c:v>526</c:v>
                </c:pt>
                <c:pt idx="5">
                  <c:v>89</c:v>
                </c:pt>
                <c:pt idx="6">
                  <c:v>79</c:v>
                </c:pt>
                <c:pt idx="7">
                  <c:v>191</c:v>
                </c:pt>
                <c:pt idx="8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63-4CB9-AA83-D4444C8D64B9}"/>
            </c:ext>
          </c:extLst>
        </c:ser>
        <c:ser>
          <c:idx val="3"/>
          <c:order val="3"/>
          <c:tx>
            <c:strRef>
              <c:f>by_category!$E$3:$E$4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by_category!$E$5:$E$14</c:f>
              <c:numCache>
                <c:formatCode>General</c:formatCode>
                <c:ptCount val="9"/>
                <c:pt idx="1">
                  <c:v>5</c:v>
                </c:pt>
                <c:pt idx="4">
                  <c:v>19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63-4CB9-AA83-D4444C8D6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163296"/>
        <c:axId val="395167560"/>
      </c:barChart>
      <c:catAx>
        <c:axId val="39516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67560"/>
        <c:crosses val="autoZero"/>
        <c:auto val="1"/>
        <c:lblAlgn val="ctr"/>
        <c:lblOffset val="100"/>
        <c:noMultiLvlLbl val="0"/>
      </c:catAx>
      <c:valAx>
        <c:axId val="39516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6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[StarterBook.xlsx]by_subcategory!PivotTable2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by_subcategory!$B$6:$B$9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1-481B-B506-6275E786FF30}"/>
            </c:ext>
          </c:extLst>
        </c:ser>
        <c:ser>
          <c:idx val="1"/>
          <c:order val="1"/>
          <c:tx>
            <c:strRef>
              <c:f>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by_subcategory!$C$6:$C$9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1-481B-B506-6275E786FF30}"/>
            </c:ext>
          </c:extLst>
        </c:ser>
        <c:ser>
          <c:idx val="2"/>
          <c:order val="2"/>
          <c:tx>
            <c:strRef>
              <c:f>by_subcategory!$D$4:$D$5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by_subcategory!$D$6:$D$9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B1-481B-B506-6275E786FF30}"/>
            </c:ext>
          </c:extLst>
        </c:ser>
        <c:ser>
          <c:idx val="3"/>
          <c:order val="3"/>
          <c:tx>
            <c:strRef>
              <c:f>by_subcategory!$E$4:$E$5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by_subcategory!$E$6:$E$9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5-4BFE-A72B-58E194CDB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423344"/>
        <c:axId val="473419408"/>
      </c:barChart>
      <c:catAx>
        <c:axId val="47342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9408"/>
        <c:crosses val="autoZero"/>
        <c:auto val="1"/>
        <c:lblAlgn val="ctr"/>
        <c:lblOffset val="100"/>
        <c:noMultiLvlLbl val="0"/>
      </c:catAx>
      <c:valAx>
        <c:axId val="47341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2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[StarterBook.xlsx]by_month!PivotTable5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6-42E4-815A-1309E3FD238C}"/>
            </c:ext>
          </c:extLst>
        </c:ser>
        <c:ser>
          <c:idx val="1"/>
          <c:order val="1"/>
          <c:tx>
            <c:strRef>
              <c:f>by_month!$C$4:$C$5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C6-42E4-815A-1309E3FD238C}"/>
            </c:ext>
          </c:extLst>
        </c:ser>
        <c:ser>
          <c:idx val="2"/>
          <c:order val="2"/>
          <c:tx>
            <c:strRef>
              <c:f>by_month!$D$4:$D$5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by_month!$D$6:$D$18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C6-42E4-815A-1309E3FD238C}"/>
            </c:ext>
          </c:extLst>
        </c:ser>
        <c:ser>
          <c:idx val="3"/>
          <c:order val="3"/>
          <c:tx>
            <c:strRef>
              <c:f>by_month!$E$4:$E$5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by_month!$E$6:$E$18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2F-4583-88CC-0B48850CF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113696"/>
        <c:axId val="485114352"/>
      </c:lineChart>
      <c:catAx>
        <c:axId val="4851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114352"/>
        <c:crosses val="autoZero"/>
        <c:auto val="1"/>
        <c:lblAlgn val="ctr"/>
        <c:lblOffset val="100"/>
        <c:noMultiLvlLbl val="0"/>
      </c:catAx>
      <c:valAx>
        <c:axId val="4851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1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Likelihood of Success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success_by_goal_amt!$I$2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success_by_goal_amt!$D$3:$D$14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success_by_goal_amt!$I$3:$I$14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0.19815668202764977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A-49A7-A030-3C878FA5F74E}"/>
            </c:ext>
          </c:extLst>
        </c:ser>
        <c:ser>
          <c:idx val="2"/>
          <c:order val="1"/>
          <c:tx>
            <c:strRef>
              <c:f>success_by_goal_amt!$J$2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success_by_goal_amt!$D$3:$D$14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success_by_goal_amt!$J$3:$J$14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A-49A7-A030-3C878FA5F74E}"/>
            </c:ext>
          </c:extLst>
        </c:ser>
        <c:ser>
          <c:idx val="3"/>
          <c:order val="2"/>
          <c:tx>
            <c:strRef>
              <c:f>success_by_goal_amt!$K$2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success_by_goal_amt!$D$3:$D$14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success_by_goal_amt!$K$3:$K$14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0.8018433179723502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BA-49A7-A030-3C878FA5F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693576"/>
        <c:axId val="578693904"/>
      </c:lineChart>
      <c:catAx>
        <c:axId val="578693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93904"/>
        <c:crosses val="autoZero"/>
        <c:auto val="1"/>
        <c:lblAlgn val="ctr"/>
        <c:lblOffset val="100"/>
        <c:noMultiLvlLbl val="0"/>
      </c:catAx>
      <c:valAx>
        <c:axId val="57869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9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693420</xdr:colOff>
      <xdr:row>3</xdr:row>
      <xdr:rowOff>152400</xdr:rowOff>
    </xdr:from>
    <xdr:to>
      <xdr:col>15</xdr:col>
      <xdr:colOff>213360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17F55-322C-4DD2-9146-D1C017109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91440</xdr:rowOff>
    </xdr:from>
    <xdr:to>
      <xdr:col>19</xdr:col>
      <xdr:colOff>15240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D20C1-76EC-49A1-8C84-8BD1C4608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3</xdr:row>
      <xdr:rowOff>53340</xdr:rowOff>
    </xdr:from>
    <xdr:to>
      <xdr:col>14</xdr:col>
      <xdr:colOff>518160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FE5E2-53CB-4D74-85F9-54E981580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815340</xdr:colOff>
      <xdr:row>16</xdr:row>
      <xdr:rowOff>68580</xdr:rowOff>
    </xdr:from>
    <xdr:to>
      <xdr:col>15</xdr:col>
      <xdr:colOff>99060</xdr:colOff>
      <xdr:row>34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B88F4-0DEB-497E-B6E5-693CD5CF3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le Sanford" refreshedDate="44071.548791898145" createdVersion="6" refreshedVersion="6" minRefreshableVersion="3" recordCount="4115" xr:uid="{80613373-7E3F-4709-9692-0EDA763CC0FF}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9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ended_conversion" numFmtId="0">
      <sharedItems containsNonDate="0" containsDate="1" containsString="0" containsBlank="1" minDate="2009-08-10T19:26:00" maxDate="2017-05-03T19:12:00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le Sanford" refreshedDate="44076.646862268521" createdVersion="6" refreshedVersion="6" minRefreshableVersion="3" recordCount="4115" xr:uid="{F22A156C-D874-43B8-A557-E0FEE9926A4F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9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93140-AA7B-4434-829D-BA58BA4BCF7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0"/>
        <item h="1" x="4"/>
        <item x="3"/>
        <item t="default"/>
      </items>
    </pivotField>
    <pivotField axis="axisPage" multipleItemSelectionAllowed="1" showAll="0">
      <items count="23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x="17"/>
        <item h="1" x="13"/>
        <item h="1" x="19"/>
        <item h="1" x="14"/>
        <item h="1" x="9"/>
        <item h="1" x="10"/>
        <item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68D18-D394-448C-88FE-004D93851EA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0"/>
        <item h="1" x="4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ACC33-B5C7-4AAD-9F16-F5EE38447D9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0"/>
        <item h="1"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BootCampCustom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ED7D31"/>
      </a:accent1>
      <a:accent2>
        <a:srgbClr val="FF5050"/>
      </a:accent2>
      <a:accent3>
        <a:srgbClr val="70AD47"/>
      </a:accent3>
      <a:accent4>
        <a:srgbClr val="5B9BD5"/>
      </a:accent4>
      <a:accent5>
        <a:srgbClr val="5B9BD5"/>
      </a:accent5>
      <a:accent6>
        <a:srgbClr val="FFC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Normal="100" workbookViewId="0">
      <pane ySplit="1" topLeftCell="A2" activePane="bottomLeft" state="frozen"/>
      <selection pane="bottomLeft"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4.33203125" bestFit="1" customWidth="1"/>
    <col min="7" max="7" width="12" customWidth="1"/>
    <col min="8" max="8" width="15.44140625" customWidth="1"/>
    <col min="9" max="9" width="19.33203125" customWidth="1"/>
    <col min="10" max="10" width="17.88671875" customWidth="1"/>
    <col min="11" max="11" width="15.44140625" customWidth="1"/>
    <col min="12" max="12" width="22.6640625" customWidth="1"/>
    <col min="13" max="13" width="19" bestFit="1" customWidth="1"/>
    <col min="14" max="14" width="34.77734375" customWidth="1"/>
    <col min="15" max="15" width="16.5546875" style="6" customWidth="1"/>
    <col min="16" max="16" width="17" bestFit="1" customWidth="1"/>
    <col min="17" max="17" width="16.109375" bestFit="1" customWidth="1"/>
    <col min="18" max="18" width="19" bestFit="1" customWidth="1"/>
    <col min="19" max="19" width="19.33203125" customWidth="1"/>
    <col min="20" max="20" width="17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1" t="s">
        <v>8306</v>
      </c>
      <c r="Q1" s="1" t="s">
        <v>8308</v>
      </c>
      <c r="R1" s="1" t="s">
        <v>8309</v>
      </c>
      <c r="S1" s="1" t="s">
        <v>8359</v>
      </c>
      <c r="T1" s="1" t="s">
        <v>8360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12">
        <f t="shared" ref="P2:P65" si="1">E2/L2</f>
        <v>63.917582417582416</v>
      </c>
      <c r="Q2" t="str">
        <f>LEFT(N2,FIND("/", N2) - 1)</f>
        <v>film &amp; video</v>
      </c>
      <c r="R2" t="str">
        <f>RIGHT(N2, LEN(N2) - FIND("/", N2))</f>
        <v>television</v>
      </c>
      <c r="S2" s="10">
        <f t="shared" ref="S2:S65" si="2">(((I2/60)/60)/24)+DATE(1970,1,1)</f>
        <v>42208.125</v>
      </c>
      <c r="T2" s="10">
        <f t="shared" ref="T2:T65" si="3"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12">
        <f t="shared" si="1"/>
        <v>185.48101265822785</v>
      </c>
      <c r="Q3" t="str">
        <f t="shared" ref="Q3:Q66" si="4">LEFT(N3,FIND("/", N3) - 1)</f>
        <v>film &amp; video</v>
      </c>
      <c r="R3" t="str">
        <f t="shared" ref="R3:R66" si="5">RIGHT(N3, LEN(N3) - FIND("/", N3))</f>
        <v>television</v>
      </c>
      <c r="S3" s="10">
        <f t="shared" si="2"/>
        <v>42796.600497685184</v>
      </c>
      <c r="T3" s="10">
        <f t="shared" si="3"/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2">
        <f t="shared" si="1"/>
        <v>15</v>
      </c>
      <c r="Q4" t="str">
        <f t="shared" si="4"/>
        <v>film &amp; video</v>
      </c>
      <c r="R4" t="str">
        <f t="shared" si="5"/>
        <v>television</v>
      </c>
      <c r="S4" s="10">
        <f t="shared" si="2"/>
        <v>42415.702349537038</v>
      </c>
      <c r="T4" s="10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2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2"/>
        <v>41858.515127314815</v>
      </c>
      <c r="T5" s="10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2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2"/>
        <v>42357.834247685183</v>
      </c>
      <c r="T6" s="10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2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2"/>
        <v>42580.232638888891</v>
      </c>
      <c r="T7" s="10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2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2"/>
        <v>41804.072337962964</v>
      </c>
      <c r="T8" s="10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2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2"/>
        <v>42556.047071759262</v>
      </c>
      <c r="T9" s="10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2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2"/>
        <v>42475.875</v>
      </c>
      <c r="T10" s="10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2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2"/>
        <v>42477.103518518517</v>
      </c>
      <c r="T11" s="10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2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2"/>
        <v>41815.068043981482</v>
      </c>
      <c r="T12" s="10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2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2"/>
        <v>42604.125</v>
      </c>
      <c r="T13" s="10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2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2"/>
        <v>41836.125</v>
      </c>
      <c r="T14" s="10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2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2"/>
        <v>42544.852083333331</v>
      </c>
      <c r="T15" s="10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2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2"/>
        <v>41833.582638888889</v>
      </c>
      <c r="T16" s="10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2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2"/>
        <v>42274.843055555553</v>
      </c>
      <c r="T17" s="10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2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2"/>
        <v>41806.229166666664</v>
      </c>
      <c r="T18" s="10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2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2"/>
        <v>41947.773402777777</v>
      </c>
      <c r="T19" s="10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2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2"/>
        <v>41899.542314814818</v>
      </c>
      <c r="T20" s="10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2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2"/>
        <v>42205.816365740742</v>
      </c>
      <c r="T21" s="10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2"/>
        <v>42260.758240740746</v>
      </c>
      <c r="T22" s="10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2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2"/>
        <v>41908.627187500002</v>
      </c>
      <c r="T23" s="10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2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2"/>
        <v>42005.332638888889</v>
      </c>
      <c r="T24" s="10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2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2"/>
        <v>42124.638888888891</v>
      </c>
      <c r="T25" s="10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2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2"/>
        <v>42262.818750000006</v>
      </c>
      <c r="T26" s="10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2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2"/>
        <v>42378.025011574078</v>
      </c>
      <c r="T27" s="10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2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2"/>
        <v>41868.515555555554</v>
      </c>
      <c r="T28" s="10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2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2"/>
        <v>41959.206400462965</v>
      </c>
      <c r="T29" s="10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2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2"/>
        <v>42354.96393518518</v>
      </c>
      <c r="T30" s="10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2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2"/>
        <v>41842.67324074074</v>
      </c>
      <c r="T31" s="10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2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2"/>
        <v>41872.292997685188</v>
      </c>
      <c r="T32" s="10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2">
        <f t="shared" si="1"/>
        <v>13</v>
      </c>
      <c r="Q33" t="str">
        <f t="shared" si="4"/>
        <v>film &amp; video</v>
      </c>
      <c r="R33" t="str">
        <f t="shared" si="5"/>
        <v>television</v>
      </c>
      <c r="S33" s="10">
        <f t="shared" si="2"/>
        <v>42394.79206018518</v>
      </c>
      <c r="T33" s="10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2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2"/>
        <v>42503.165972222225</v>
      </c>
      <c r="T34" s="10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2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2"/>
        <v>42316.702557870376</v>
      </c>
      <c r="T35" s="10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2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2"/>
        <v>41856.321770833332</v>
      </c>
      <c r="T36" s="10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2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2"/>
        <v>42122</v>
      </c>
      <c r="T37" s="10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2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2"/>
        <v>42098.265335648146</v>
      </c>
      <c r="T38" s="10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2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2"/>
        <v>42062.693043981482</v>
      </c>
      <c r="T39" s="10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2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2"/>
        <v>41405.057222222218</v>
      </c>
      <c r="T40" s="10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2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2"/>
        <v>41784.957638888889</v>
      </c>
      <c r="T41" s="10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2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2"/>
        <v>41809.166666666664</v>
      </c>
      <c r="T42" s="10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2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2"/>
        <v>41917.568912037037</v>
      </c>
      <c r="T43" s="10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2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2"/>
        <v>42001.639189814814</v>
      </c>
      <c r="T44" s="10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2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2"/>
        <v>41833</v>
      </c>
      <c r="T45" s="10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2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2"/>
        <v>41919.098807870374</v>
      </c>
      <c r="T46" s="10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2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2"/>
        <v>42487.623923611114</v>
      </c>
      <c r="T47" s="10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2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2"/>
        <v>42353.964976851858</v>
      </c>
      <c r="T48" s="10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2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2"/>
        <v>41992.861192129625</v>
      </c>
      <c r="T49" s="10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2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2"/>
        <v>42064.5</v>
      </c>
      <c r="T50" s="10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2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2"/>
        <v>42301.176446759258</v>
      </c>
      <c r="T51" s="10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2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2"/>
        <v>42034.708333333328</v>
      </c>
      <c r="T52" s="10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2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2"/>
        <v>42226.928668981483</v>
      </c>
      <c r="T53" s="10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2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2"/>
        <v>41837.701921296299</v>
      </c>
      <c r="T54" s="10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2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2"/>
        <v>41733.916666666664</v>
      </c>
      <c r="T55" s="10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2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2"/>
        <v>42363.713206018518</v>
      </c>
      <c r="T56" s="10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2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2"/>
        <v>42517.968935185185</v>
      </c>
      <c r="T57" s="10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2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2"/>
        <v>42163.666666666672</v>
      </c>
      <c r="T58" s="10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2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2"/>
        <v>42119.83289351852</v>
      </c>
      <c r="T59" s="10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2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2"/>
        <v>41962.786712962959</v>
      </c>
      <c r="T60" s="10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2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2"/>
        <v>42261.875</v>
      </c>
      <c r="T61" s="10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2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2"/>
        <v>41721</v>
      </c>
      <c r="T62" s="10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2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2"/>
        <v>41431.814317129632</v>
      </c>
      <c r="T63" s="10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2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2"/>
        <v>41336.799513888887</v>
      </c>
      <c r="T64" s="10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2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2"/>
        <v>41636.207638888889</v>
      </c>
      <c r="T65" s="10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12">
        <f t="shared" ref="P66:P129" si="7">E66/L66</f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ref="S66:S129" si="8">(((I66/60)/60)/24)+DATE(1970,1,1)</f>
        <v>41463.01829861111</v>
      </c>
      <c r="T66" s="10">
        <f t="shared" ref="T66:T129" si="9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12">
        <f t="shared" si="7"/>
        <v>132.05263157894737</v>
      </c>
      <c r="Q67" t="str">
        <f t="shared" ref="Q67:Q130" si="10">LEFT(N67,FIND("/", N67) - 1)</f>
        <v>film &amp; video</v>
      </c>
      <c r="R67" t="str">
        <f t="shared" ref="R67:R130" si="11">RIGHT(N67, LEN(N67) - FIND("/", N67))</f>
        <v>shorts</v>
      </c>
      <c r="S67" s="10">
        <f t="shared" si="8"/>
        <v>41862.249305555553</v>
      </c>
      <c r="T67" s="10">
        <f t="shared" si="9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2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8"/>
        <v>42569.849768518514</v>
      </c>
      <c r="T68" s="10">
        <f t="shared" si="9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2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8"/>
        <v>41105.583379629628</v>
      </c>
      <c r="T69" s="10">
        <f t="shared" si="9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2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8"/>
        <v>41693.569340277776</v>
      </c>
      <c r="T70" s="10">
        <f t="shared" si="9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2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8"/>
        <v>40818.290972222225</v>
      </c>
      <c r="T71" s="10">
        <f t="shared" si="9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8"/>
        <v>40790.896354166667</v>
      </c>
      <c r="T72" s="10">
        <f t="shared" si="9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2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8"/>
        <v>41057.271493055552</v>
      </c>
      <c r="T73" s="10">
        <f t="shared" si="9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2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8"/>
        <v>41228</v>
      </c>
      <c r="T74" s="10">
        <f t="shared" si="9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2">
        <f t="shared" si="7"/>
        <v>50</v>
      </c>
      <c r="Q75" t="str">
        <f t="shared" si="10"/>
        <v>film &amp; video</v>
      </c>
      <c r="R75" t="str">
        <f t="shared" si="11"/>
        <v>shorts</v>
      </c>
      <c r="S75" s="10">
        <f t="shared" si="8"/>
        <v>40666.165972222225</v>
      </c>
      <c r="T75" s="10">
        <f t="shared" si="9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2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8"/>
        <v>42390.487210648149</v>
      </c>
      <c r="T76" s="10">
        <f t="shared" si="9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2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8"/>
        <v>41387.209166666667</v>
      </c>
      <c r="T77" s="10">
        <f t="shared" si="9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2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8"/>
        <v>40904.733310185184</v>
      </c>
      <c r="T78" s="10">
        <f t="shared" si="9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2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8"/>
        <v>41050.124305555553</v>
      </c>
      <c r="T79" s="10">
        <f t="shared" si="9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2">
        <f t="shared" si="7"/>
        <v>38.6</v>
      </c>
      <c r="Q80" t="str">
        <f t="shared" si="10"/>
        <v>film &amp; video</v>
      </c>
      <c r="R80" t="str">
        <f t="shared" si="11"/>
        <v>shorts</v>
      </c>
      <c r="S80" s="10">
        <f t="shared" si="8"/>
        <v>42614.730567129634</v>
      </c>
      <c r="T80" s="10">
        <f t="shared" si="9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2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8"/>
        <v>41754.776539351849</v>
      </c>
      <c r="T81" s="10">
        <f t="shared" si="9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8"/>
        <v>41618.083981481483</v>
      </c>
      <c r="T82" s="10">
        <f t="shared" si="9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2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8"/>
        <v>41104.126388888886</v>
      </c>
      <c r="T83" s="10">
        <f t="shared" si="9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2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8"/>
        <v>40825.820150462961</v>
      </c>
      <c r="T84" s="10">
        <f t="shared" si="9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2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8"/>
        <v>42057.479166666672</v>
      </c>
      <c r="T85" s="10">
        <f t="shared" si="9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2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8"/>
        <v>40678.757939814815</v>
      </c>
      <c r="T86" s="10">
        <f t="shared" si="9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2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8"/>
        <v>40809.125428240739</v>
      </c>
      <c r="T87" s="10">
        <f t="shared" si="9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2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8"/>
        <v>42365.59774305555</v>
      </c>
      <c r="T88" s="10">
        <f t="shared" si="9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2">
        <f t="shared" si="7"/>
        <v>104.6</v>
      </c>
      <c r="Q89" t="str">
        <f t="shared" si="10"/>
        <v>film &amp; video</v>
      </c>
      <c r="R89" t="str">
        <f t="shared" si="11"/>
        <v>shorts</v>
      </c>
      <c r="S89" s="10">
        <f t="shared" si="8"/>
        <v>40332.070138888892</v>
      </c>
      <c r="T89" s="10">
        <f t="shared" si="9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2">
        <f t="shared" si="7"/>
        <v>60</v>
      </c>
      <c r="Q90" t="str">
        <f t="shared" si="10"/>
        <v>film &amp; video</v>
      </c>
      <c r="R90" t="str">
        <f t="shared" si="11"/>
        <v>shorts</v>
      </c>
      <c r="S90" s="10">
        <f t="shared" si="8"/>
        <v>41812.65892361111</v>
      </c>
      <c r="T90" s="10">
        <f t="shared" si="9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2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8"/>
        <v>41427.752222222225</v>
      </c>
      <c r="T91" s="10">
        <f t="shared" si="9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8"/>
        <v>40736.297442129631</v>
      </c>
      <c r="T92" s="10">
        <f t="shared" si="9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2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8"/>
        <v>40680.402361111112</v>
      </c>
      <c r="T93" s="10">
        <f t="shared" si="9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2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8"/>
        <v>42767.333333333328</v>
      </c>
      <c r="T94" s="10">
        <f t="shared" si="9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2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8"/>
        <v>41093.875</v>
      </c>
      <c r="T95" s="10">
        <f t="shared" si="9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2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8"/>
        <v>41736.717847222222</v>
      </c>
      <c r="T96" s="10">
        <f t="shared" si="9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2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8"/>
        <v>40965.005104166667</v>
      </c>
      <c r="T97" s="10">
        <f t="shared" si="9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2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8"/>
        <v>40391.125</v>
      </c>
      <c r="T98" s="10">
        <f t="shared" si="9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2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8"/>
        <v>40736.135208333333</v>
      </c>
      <c r="T99" s="10">
        <f t="shared" si="9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2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8"/>
        <v>41250.979166666664</v>
      </c>
      <c r="T100" s="10">
        <f t="shared" si="9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2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8"/>
        <v>41661.902766203704</v>
      </c>
      <c r="T101" s="10">
        <f t="shared" si="9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8"/>
        <v>41217.794976851852</v>
      </c>
      <c r="T102" s="10">
        <f t="shared" si="9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2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8"/>
        <v>41298.776736111111</v>
      </c>
      <c r="T103" s="10">
        <f t="shared" si="9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2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8"/>
        <v>40535.131168981483</v>
      </c>
      <c r="T104" s="10">
        <f t="shared" si="9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2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8"/>
        <v>41705.805902777778</v>
      </c>
      <c r="T105" s="10">
        <f t="shared" si="9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2">
        <f t="shared" si="7"/>
        <v>60</v>
      </c>
      <c r="Q106" t="str">
        <f t="shared" si="10"/>
        <v>film &amp; video</v>
      </c>
      <c r="R106" t="str">
        <f t="shared" si="11"/>
        <v>shorts</v>
      </c>
      <c r="S106" s="10">
        <f t="shared" si="8"/>
        <v>40636.041666666664</v>
      </c>
      <c r="T106" s="10">
        <f t="shared" si="9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2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8"/>
        <v>42504</v>
      </c>
      <c r="T107" s="10">
        <f t="shared" si="9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2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8"/>
        <v>41001.776631944449</v>
      </c>
      <c r="T108" s="10">
        <f t="shared" si="9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2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8"/>
        <v>40657.982488425929</v>
      </c>
      <c r="T109" s="10">
        <f t="shared" si="9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2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8"/>
        <v>41425.613078703704</v>
      </c>
      <c r="T110" s="10">
        <f t="shared" si="9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2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8"/>
        <v>40600.025810185187</v>
      </c>
      <c r="T111" s="10">
        <f t="shared" si="9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8"/>
        <v>41592.249305555553</v>
      </c>
      <c r="T112" s="10">
        <f t="shared" si="9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2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8"/>
        <v>42155.333182870367</v>
      </c>
      <c r="T113" s="10">
        <f t="shared" si="9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2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8"/>
        <v>41742.083333333336</v>
      </c>
      <c r="T114" s="10">
        <f t="shared" si="9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2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8"/>
        <v>40761.625</v>
      </c>
      <c r="T115" s="10">
        <f t="shared" si="9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2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8"/>
        <v>40921.27416666667</v>
      </c>
      <c r="T116" s="10">
        <f t="shared" si="9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2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8"/>
        <v>40943.738935185182</v>
      </c>
      <c r="T117" s="10">
        <f t="shared" si="9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2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8"/>
        <v>40641.455497685187</v>
      </c>
      <c r="T118" s="10">
        <f t="shared" si="9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2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8"/>
        <v>40338.791666666664</v>
      </c>
      <c r="T119" s="10">
        <f t="shared" si="9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2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8"/>
        <v>40753.053657407407</v>
      </c>
      <c r="T120" s="10">
        <f t="shared" si="9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2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8"/>
        <v>40768.958333333336</v>
      </c>
      <c r="T121" s="10">
        <f t="shared" si="9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8"/>
        <v>42646.049849537041</v>
      </c>
      <c r="T122" s="10">
        <f t="shared" si="9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2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8"/>
        <v>42112.427777777775</v>
      </c>
      <c r="T123" s="10">
        <f t="shared" si="9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2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8"/>
        <v>42653.431793981479</v>
      </c>
      <c r="T124" s="10">
        <f t="shared" si="9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2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8"/>
        <v>41940.916666666664</v>
      </c>
      <c r="T125" s="10">
        <f t="shared" si="9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2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8"/>
        <v>42139.928726851853</v>
      </c>
      <c r="T126" s="10">
        <f t="shared" si="9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2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8"/>
        <v>42769.993981481486</v>
      </c>
      <c r="T127" s="10">
        <f t="shared" si="9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2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8"/>
        <v>42166.083333333328</v>
      </c>
      <c r="T128" s="10">
        <f t="shared" si="9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2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8"/>
        <v>42097.582650462966</v>
      </c>
      <c r="T129" s="10">
        <f t="shared" si="9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12">
        <f t="shared" ref="P130:P193" si="13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ref="S130:S193" si="14">(((I130/60)/60)/24)+DATE(1970,1,1)</f>
        <v>42663.22792824074</v>
      </c>
      <c r="T130" s="10">
        <f t="shared" ref="T130:T193" si="15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12" t="e">
        <f t="shared" si="13"/>
        <v>#DIV/0!</v>
      </c>
      <c r="Q131" t="str">
        <f t="shared" ref="Q131:Q194" si="16">LEFT(N131,FIND("/", N131) - 1)</f>
        <v>film &amp; video</v>
      </c>
      <c r="R131" t="str">
        <f t="shared" ref="R131:R194" si="17">RIGHT(N131, LEN(N131) - FIND("/", N131))</f>
        <v>science fiction</v>
      </c>
      <c r="S131" s="10">
        <f t="shared" si="14"/>
        <v>41942.937303240738</v>
      </c>
      <c r="T131" s="10">
        <f t="shared" si="15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2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4"/>
        <v>41806.844444444447</v>
      </c>
      <c r="T132" s="10">
        <f t="shared" si="15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2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4"/>
        <v>42557</v>
      </c>
      <c r="T133" s="10">
        <f t="shared" si="15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2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4"/>
        <v>41950.854247685187</v>
      </c>
      <c r="T134" s="10">
        <f t="shared" si="15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2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4"/>
        <v>42521.729861111111</v>
      </c>
      <c r="T135" s="10">
        <f t="shared" si="15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2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4"/>
        <v>42251.708333333328</v>
      </c>
      <c r="T136" s="10">
        <f t="shared" si="15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2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4"/>
        <v>41821.791666666664</v>
      </c>
      <c r="T137" s="10">
        <f t="shared" si="15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2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4"/>
        <v>42140.427777777775</v>
      </c>
      <c r="T138" s="10">
        <f t="shared" si="15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2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4"/>
        <v>42289.573993055557</v>
      </c>
      <c r="T139" s="10">
        <f t="shared" si="15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2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4"/>
        <v>42217.207638888889</v>
      </c>
      <c r="T140" s="10">
        <f t="shared" si="15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2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4"/>
        <v>42197.920972222222</v>
      </c>
      <c r="T141" s="10">
        <f t="shared" si="15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4"/>
        <v>42083.15662037037</v>
      </c>
      <c r="T142" s="10">
        <f t="shared" si="15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2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4"/>
        <v>42155.153043981481</v>
      </c>
      <c r="T143" s="10">
        <f t="shared" si="15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2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4"/>
        <v>41959.934930555552</v>
      </c>
      <c r="T144" s="10">
        <f t="shared" si="15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2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4"/>
        <v>42616.246527777781</v>
      </c>
      <c r="T145" s="10">
        <f t="shared" si="15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2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4"/>
        <v>42107.72074074074</v>
      </c>
      <c r="T146" s="10">
        <f t="shared" si="15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2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4"/>
        <v>42227.542268518519</v>
      </c>
      <c r="T147" s="10">
        <f t="shared" si="15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2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4"/>
        <v>42753.016180555554</v>
      </c>
      <c r="T148" s="10">
        <f t="shared" si="15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2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4"/>
        <v>42012.762499999997</v>
      </c>
      <c r="T149" s="10">
        <f t="shared" si="15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2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4"/>
        <v>42427.281666666662</v>
      </c>
      <c r="T150" s="10">
        <f t="shared" si="15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2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4"/>
        <v>41998.333333333328</v>
      </c>
      <c r="T151" s="10">
        <f t="shared" si="15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4"/>
        <v>42150.161828703705</v>
      </c>
      <c r="T152" s="10">
        <f t="shared" si="15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2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4"/>
        <v>42173.550821759258</v>
      </c>
      <c r="T153" s="10">
        <f t="shared" si="15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2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4"/>
        <v>41905.077546296299</v>
      </c>
      <c r="T154" s="10">
        <f t="shared" si="15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2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4"/>
        <v>41975.627824074079</v>
      </c>
      <c r="T155" s="10">
        <f t="shared" si="15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2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4"/>
        <v>42158.547395833331</v>
      </c>
      <c r="T156" s="10">
        <f t="shared" si="15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2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4"/>
        <v>42208.559432870374</v>
      </c>
      <c r="T157" s="10">
        <f t="shared" si="15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2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4"/>
        <v>41854.124953703707</v>
      </c>
      <c r="T158" s="10">
        <f t="shared" si="15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2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4"/>
        <v>42426.911712962959</v>
      </c>
      <c r="T159" s="10">
        <f t="shared" si="15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2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4"/>
        <v>41934.07671296296</v>
      </c>
      <c r="T160" s="10">
        <f t="shared" si="15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2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4"/>
        <v>42554.434548611112</v>
      </c>
      <c r="T161" s="10">
        <f t="shared" si="15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4"/>
        <v>42231.913090277783</v>
      </c>
      <c r="T162" s="10">
        <f t="shared" si="15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2">
        <f t="shared" si="13"/>
        <v>5</v>
      </c>
      <c r="Q163" t="str">
        <f t="shared" si="16"/>
        <v>film &amp; video</v>
      </c>
      <c r="R163" t="str">
        <f t="shared" si="17"/>
        <v>drama</v>
      </c>
      <c r="S163" s="10">
        <f t="shared" si="14"/>
        <v>41822.687442129631</v>
      </c>
      <c r="T163" s="10">
        <f t="shared" si="15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2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4"/>
        <v>41867.987500000003</v>
      </c>
      <c r="T164" s="10">
        <f t="shared" si="15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2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4"/>
        <v>42278</v>
      </c>
      <c r="T165" s="10">
        <f t="shared" si="15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2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4"/>
        <v>41901.762743055559</v>
      </c>
      <c r="T166" s="10">
        <f t="shared" si="15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2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4"/>
        <v>42381.658842592587</v>
      </c>
      <c r="T167" s="10">
        <f t="shared" si="15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2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4"/>
        <v>42751.075949074075</v>
      </c>
      <c r="T168" s="10">
        <f t="shared" si="15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2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4"/>
        <v>42220.927488425921</v>
      </c>
      <c r="T169" s="10">
        <f t="shared" si="15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2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4"/>
        <v>42082.793634259258</v>
      </c>
      <c r="T170" s="10">
        <f t="shared" si="15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2">
        <f t="shared" si="13"/>
        <v>56</v>
      </c>
      <c r="Q171" t="str">
        <f t="shared" si="16"/>
        <v>film &amp; video</v>
      </c>
      <c r="R171" t="str">
        <f t="shared" si="17"/>
        <v>drama</v>
      </c>
      <c r="S171" s="10">
        <f t="shared" si="14"/>
        <v>41930.505312499998</v>
      </c>
      <c r="T171" s="10">
        <f t="shared" si="15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4"/>
        <v>42246.227777777778</v>
      </c>
      <c r="T172" s="10">
        <f t="shared" si="15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2">
        <f t="shared" si="13"/>
        <v>1</v>
      </c>
      <c r="Q173" t="str">
        <f t="shared" si="16"/>
        <v>film &amp; video</v>
      </c>
      <c r="R173" t="str">
        <f t="shared" si="17"/>
        <v>drama</v>
      </c>
      <c r="S173" s="10">
        <f t="shared" si="14"/>
        <v>42594.180717592593</v>
      </c>
      <c r="T173" s="10">
        <f t="shared" si="15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2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4"/>
        <v>42082.353275462956</v>
      </c>
      <c r="T174" s="10">
        <f t="shared" si="15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2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4"/>
        <v>42063.573009259257</v>
      </c>
      <c r="T175" s="10">
        <f t="shared" si="15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2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4"/>
        <v>42132.758981481486</v>
      </c>
      <c r="T176" s="10">
        <f t="shared" si="15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2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4"/>
        <v>41880.777905092589</v>
      </c>
      <c r="T177" s="10">
        <f t="shared" si="15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2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4"/>
        <v>42221.824062500003</v>
      </c>
      <c r="T178" s="10">
        <f t="shared" si="15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2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4"/>
        <v>42087.00608796296</v>
      </c>
      <c r="T179" s="10">
        <f t="shared" si="15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2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4"/>
        <v>42334.997048611112</v>
      </c>
      <c r="T180" s="10">
        <f t="shared" si="15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2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4"/>
        <v>42433.080497685187</v>
      </c>
      <c r="T181" s="10">
        <f t="shared" si="15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4"/>
        <v>42107.791666666672</v>
      </c>
      <c r="T182" s="10">
        <f t="shared" si="15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2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4"/>
        <v>42177.741840277777</v>
      </c>
      <c r="T183" s="10">
        <f t="shared" si="15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2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4"/>
        <v>42742.011944444443</v>
      </c>
      <c r="T184" s="10">
        <f t="shared" si="15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2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4"/>
        <v>41969.851967592593</v>
      </c>
      <c r="T185" s="10">
        <f t="shared" si="15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2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4"/>
        <v>41883.165972222225</v>
      </c>
      <c r="T186" s="10">
        <f t="shared" si="15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2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4"/>
        <v>42600.91133101852</v>
      </c>
      <c r="T187" s="10">
        <f t="shared" si="15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2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4"/>
        <v>42797.833333333328</v>
      </c>
      <c r="T188" s="10">
        <f t="shared" si="15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2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4"/>
        <v>42206.290972222225</v>
      </c>
      <c r="T189" s="10">
        <f t="shared" si="15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2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4"/>
        <v>41887.18304398148</v>
      </c>
      <c r="T190" s="10">
        <f t="shared" si="15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2">
        <f t="shared" si="13"/>
        <v>69</v>
      </c>
      <c r="Q191" t="str">
        <f t="shared" si="16"/>
        <v>film &amp; video</v>
      </c>
      <c r="R191" t="str">
        <f t="shared" si="17"/>
        <v>drama</v>
      </c>
      <c r="S191" s="10">
        <f t="shared" si="14"/>
        <v>42616.690706018519</v>
      </c>
      <c r="T191" s="10">
        <f t="shared" si="15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2">
        <f t="shared" si="13"/>
        <v>50</v>
      </c>
      <c r="Q192" t="str">
        <f t="shared" si="16"/>
        <v>film &amp; video</v>
      </c>
      <c r="R192" t="str">
        <f t="shared" si="17"/>
        <v>drama</v>
      </c>
      <c r="S192" s="10">
        <f t="shared" si="14"/>
        <v>42537.650995370372</v>
      </c>
      <c r="T192" s="10">
        <f t="shared" si="15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2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4"/>
        <v>42279.441412037035</v>
      </c>
      <c r="T193" s="10">
        <f t="shared" si="15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12">
        <f t="shared" ref="P194:P257" si="19">E194/L194</f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ref="S194:S257" si="20">(((I194/60)/60)/24)+DATE(1970,1,1)</f>
        <v>41929.792037037041</v>
      </c>
      <c r="T194" s="10">
        <f t="shared" ref="T194:T257" si="21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12" t="e">
        <f t="shared" si="19"/>
        <v>#DIV/0!</v>
      </c>
      <c r="Q195" t="str">
        <f t="shared" ref="Q195:Q258" si="22">LEFT(N195,FIND("/", N195) - 1)</f>
        <v>film &amp; video</v>
      </c>
      <c r="R195" t="str">
        <f t="shared" ref="R195:R258" si="23">RIGHT(N195, LEN(N195) - FIND("/", N195))</f>
        <v>drama</v>
      </c>
      <c r="S195" s="10">
        <f t="shared" si="20"/>
        <v>41971.976458333331</v>
      </c>
      <c r="T195" s="10">
        <f t="shared" si="21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2">
        <f t="shared" si="19"/>
        <v>1</v>
      </c>
      <c r="Q196" t="str">
        <f t="shared" si="22"/>
        <v>film &amp; video</v>
      </c>
      <c r="R196" t="str">
        <f t="shared" si="23"/>
        <v>drama</v>
      </c>
      <c r="S196" s="10">
        <f t="shared" si="20"/>
        <v>42435.996886574074</v>
      </c>
      <c r="T196" s="10">
        <f t="shared" si="21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2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0">
        <f t="shared" si="20"/>
        <v>42195.67050925926</v>
      </c>
      <c r="T197" s="10">
        <f t="shared" si="21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2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0">
        <f t="shared" si="20"/>
        <v>42287.875</v>
      </c>
      <c r="T198" s="10">
        <f t="shared" si="21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2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0">
        <f t="shared" si="20"/>
        <v>42783.875</v>
      </c>
      <c r="T199" s="10">
        <f t="shared" si="21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2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0">
        <f t="shared" si="20"/>
        <v>41917.383356481485</v>
      </c>
      <c r="T200" s="10">
        <f t="shared" si="21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2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0">
        <f t="shared" si="20"/>
        <v>42614.123865740738</v>
      </c>
      <c r="T201" s="10">
        <f t="shared" si="21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0">
        <f t="shared" si="20"/>
        <v>41897.083368055559</v>
      </c>
      <c r="T202" s="10">
        <f t="shared" si="21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2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0">
        <f t="shared" si="20"/>
        <v>42043.818622685183</v>
      </c>
      <c r="T203" s="10">
        <f t="shared" si="21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2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0">
        <f t="shared" si="20"/>
        <v>42285.874305555553</v>
      </c>
      <c r="T204" s="10">
        <f t="shared" si="21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2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0">
        <f t="shared" si="20"/>
        <v>42033.847962962958</v>
      </c>
      <c r="T205" s="10">
        <f t="shared" si="21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2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0">
        <f t="shared" si="20"/>
        <v>42586.583368055552</v>
      </c>
      <c r="T206" s="10">
        <f t="shared" si="21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2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0">
        <f t="shared" si="20"/>
        <v>42283.632199074069</v>
      </c>
      <c r="T207" s="10">
        <f t="shared" si="21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2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0">
        <f t="shared" si="20"/>
        <v>42588.004432870366</v>
      </c>
      <c r="T208" s="10">
        <f t="shared" si="21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2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0">
        <f t="shared" si="20"/>
        <v>42008.197199074071</v>
      </c>
      <c r="T209" s="10">
        <f t="shared" si="21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2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0">
        <f t="shared" si="20"/>
        <v>41989.369988425926</v>
      </c>
      <c r="T210" s="10">
        <f t="shared" si="21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2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0">
        <f t="shared" si="20"/>
        <v>42195.922858796301</v>
      </c>
      <c r="T211" s="10">
        <f t="shared" si="21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0">
        <f t="shared" si="20"/>
        <v>42278.208333333328</v>
      </c>
      <c r="T212" s="10">
        <f t="shared" si="21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2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0">
        <f t="shared" si="20"/>
        <v>42266.159918981488</v>
      </c>
      <c r="T213" s="10">
        <f t="shared" si="21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2">
        <f t="shared" si="19"/>
        <v>1</v>
      </c>
      <c r="Q214" t="str">
        <f t="shared" si="22"/>
        <v>film &amp; video</v>
      </c>
      <c r="R214" t="str">
        <f t="shared" si="23"/>
        <v>drama</v>
      </c>
      <c r="S214" s="10">
        <f t="shared" si="20"/>
        <v>42476.839351851857</v>
      </c>
      <c r="T214" s="10">
        <f t="shared" si="21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2">
        <f t="shared" si="19"/>
        <v>20</v>
      </c>
      <c r="Q215" t="str">
        <f t="shared" si="22"/>
        <v>film &amp; video</v>
      </c>
      <c r="R215" t="str">
        <f t="shared" si="23"/>
        <v>drama</v>
      </c>
      <c r="S215" s="10">
        <f t="shared" si="20"/>
        <v>42232.587974537033</v>
      </c>
      <c r="T215" s="10">
        <f t="shared" si="21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2">
        <f t="shared" si="19"/>
        <v>1</v>
      </c>
      <c r="Q216" t="str">
        <f t="shared" si="22"/>
        <v>film &amp; video</v>
      </c>
      <c r="R216" t="str">
        <f t="shared" si="23"/>
        <v>drama</v>
      </c>
      <c r="S216" s="10">
        <f t="shared" si="20"/>
        <v>42069.64061342593</v>
      </c>
      <c r="T216" s="10">
        <f t="shared" si="21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2">
        <f t="shared" si="19"/>
        <v>10</v>
      </c>
      <c r="Q217" t="str">
        <f t="shared" si="22"/>
        <v>film &amp; video</v>
      </c>
      <c r="R217" t="str">
        <f t="shared" si="23"/>
        <v>drama</v>
      </c>
      <c r="S217" s="10">
        <f t="shared" si="20"/>
        <v>42417.999305555553</v>
      </c>
      <c r="T217" s="10">
        <f t="shared" si="21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2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0">
        <f t="shared" si="20"/>
        <v>42116.917094907403</v>
      </c>
      <c r="T218" s="10">
        <f t="shared" si="21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2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0">
        <f t="shared" si="20"/>
        <v>42001.64061342593</v>
      </c>
      <c r="T219" s="10">
        <f t="shared" si="21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2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0">
        <f t="shared" si="20"/>
        <v>42139.628344907411</v>
      </c>
      <c r="T220" s="10">
        <f t="shared" si="21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2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0">
        <f t="shared" si="20"/>
        <v>42461.290972222225</v>
      </c>
      <c r="T221" s="10">
        <f t="shared" si="21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0">
        <f t="shared" si="20"/>
        <v>42236.837499999994</v>
      </c>
      <c r="T222" s="10">
        <f t="shared" si="21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2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0">
        <f t="shared" si="20"/>
        <v>42091.79587962963</v>
      </c>
      <c r="T223" s="10">
        <f t="shared" si="21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2">
        <f t="shared" si="19"/>
        <v>65</v>
      </c>
      <c r="Q224" t="str">
        <f t="shared" si="22"/>
        <v>film &amp; video</v>
      </c>
      <c r="R224" t="str">
        <f t="shared" si="23"/>
        <v>drama</v>
      </c>
      <c r="S224" s="10">
        <f t="shared" si="20"/>
        <v>42090.110416666663</v>
      </c>
      <c r="T224" s="10">
        <f t="shared" si="21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2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0">
        <f t="shared" si="20"/>
        <v>42512.045138888891</v>
      </c>
      <c r="T225" s="10">
        <f t="shared" si="21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2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0">
        <f t="shared" si="20"/>
        <v>42195.235254629632</v>
      </c>
      <c r="T226" s="10">
        <f t="shared" si="21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2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0">
        <f t="shared" si="20"/>
        <v>42468.919606481482</v>
      </c>
      <c r="T227" s="10">
        <f t="shared" si="21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2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0">
        <f t="shared" si="20"/>
        <v>42155.395138888889</v>
      </c>
      <c r="T228" s="10">
        <f t="shared" si="21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2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0">
        <f t="shared" si="20"/>
        <v>42194.893993055557</v>
      </c>
      <c r="T229" s="10">
        <f t="shared" si="21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2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0">
        <f t="shared" si="20"/>
        <v>42156.686400462961</v>
      </c>
      <c r="T230" s="10">
        <f t="shared" si="21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2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0">
        <f t="shared" si="20"/>
        <v>42413.933993055558</v>
      </c>
      <c r="T231" s="10">
        <f t="shared" si="21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2">
        <f t="shared" si="19"/>
        <v>30</v>
      </c>
      <c r="Q232" t="str">
        <f t="shared" si="22"/>
        <v>film &amp; video</v>
      </c>
      <c r="R232" t="str">
        <f t="shared" si="23"/>
        <v>drama</v>
      </c>
      <c r="S232" s="10">
        <f t="shared" si="20"/>
        <v>42159.777210648142</v>
      </c>
      <c r="T232" s="10">
        <f t="shared" si="21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2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0">
        <f t="shared" si="20"/>
        <v>42371.958923611113</v>
      </c>
      <c r="T233" s="10">
        <f t="shared" si="21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2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0">
        <f t="shared" si="20"/>
        <v>42062.82576388889</v>
      </c>
      <c r="T234" s="10">
        <f t="shared" si="21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2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0">
        <f t="shared" si="20"/>
        <v>42642.911712962959</v>
      </c>
      <c r="T235" s="10">
        <f t="shared" si="21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2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0">
        <f t="shared" si="20"/>
        <v>42176.035405092596</v>
      </c>
      <c r="T236" s="10">
        <f t="shared" si="21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2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0">
        <f t="shared" si="20"/>
        <v>42194.908530092594</v>
      </c>
      <c r="T237" s="10">
        <f t="shared" si="21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2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0">
        <f t="shared" si="20"/>
        <v>42374</v>
      </c>
      <c r="T238" s="10">
        <f t="shared" si="21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2">
        <f t="shared" si="19"/>
        <v>50</v>
      </c>
      <c r="Q239" t="str">
        <f t="shared" si="22"/>
        <v>film &amp; video</v>
      </c>
      <c r="R239" t="str">
        <f t="shared" si="23"/>
        <v>drama</v>
      </c>
      <c r="S239" s="10">
        <f t="shared" si="20"/>
        <v>42437.577187499999</v>
      </c>
      <c r="T239" s="10">
        <f t="shared" si="21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2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0">
        <f t="shared" si="20"/>
        <v>42734.375</v>
      </c>
      <c r="T240" s="10">
        <f t="shared" si="21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2">
        <f t="shared" si="19"/>
        <v>50</v>
      </c>
      <c r="Q241" t="str">
        <f t="shared" si="22"/>
        <v>film &amp; video</v>
      </c>
      <c r="R241" t="str">
        <f t="shared" si="23"/>
        <v>drama</v>
      </c>
      <c r="S241" s="10">
        <f t="shared" si="20"/>
        <v>42316.5</v>
      </c>
      <c r="T241" s="10">
        <f t="shared" si="21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0">
        <f t="shared" si="20"/>
        <v>41399.708460648151</v>
      </c>
      <c r="T242" s="10">
        <f t="shared" si="21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2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0">
        <f t="shared" si="20"/>
        <v>41994.697962962964</v>
      </c>
      <c r="T243" s="10">
        <f t="shared" si="21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2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0">
        <f t="shared" si="20"/>
        <v>40897.492939814816</v>
      </c>
      <c r="T244" s="10">
        <f t="shared" si="21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2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0">
        <f t="shared" si="20"/>
        <v>41692.047500000001</v>
      </c>
      <c r="T245" s="10">
        <f t="shared" si="21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2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0">
        <f t="shared" si="20"/>
        <v>40253.29583333333</v>
      </c>
      <c r="T246" s="10">
        <f t="shared" si="21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2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0">
        <f t="shared" si="20"/>
        <v>41137.053067129629</v>
      </c>
      <c r="T247" s="10">
        <f t="shared" si="21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2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0">
        <f t="shared" si="20"/>
        <v>40530.405150462961</v>
      </c>
      <c r="T248" s="10">
        <f t="shared" si="21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2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0">
        <f t="shared" si="20"/>
        <v>40467.152083333334</v>
      </c>
      <c r="T249" s="10">
        <f t="shared" si="21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2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0">
        <f t="shared" si="20"/>
        <v>40915.774409722224</v>
      </c>
      <c r="T250" s="10">
        <f t="shared" si="21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2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0">
        <f t="shared" si="20"/>
        <v>40412.736111111109</v>
      </c>
      <c r="T251" s="10">
        <f t="shared" si="21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0">
        <f t="shared" si="20"/>
        <v>41431.565868055557</v>
      </c>
      <c r="T252" s="10">
        <f t="shared" si="21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2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0">
        <f t="shared" si="20"/>
        <v>41045.791666666664</v>
      </c>
      <c r="T253" s="10">
        <f t="shared" si="21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2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0">
        <f t="shared" si="20"/>
        <v>40330.165972222225</v>
      </c>
      <c r="T254" s="10">
        <f t="shared" si="21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2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0">
        <f t="shared" si="20"/>
        <v>40954.650868055556</v>
      </c>
      <c r="T255" s="10">
        <f t="shared" si="21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2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0">
        <f t="shared" si="20"/>
        <v>42294.083333333328</v>
      </c>
      <c r="T256" s="10">
        <f t="shared" si="21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2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0">
        <f t="shared" si="20"/>
        <v>40618.48474537037</v>
      </c>
      <c r="T257" s="10">
        <f t="shared" si="21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12">
        <f t="shared" ref="P258:P321" si="25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10">
        <f t="shared" ref="S258:S321" si="26">(((I258/60)/60)/24)+DATE(1970,1,1)</f>
        <v>41349.769293981481</v>
      </c>
      <c r="T258" s="10">
        <f t="shared" ref="T258:T321" si="27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12">
        <f t="shared" si="25"/>
        <v>66.70405357142856</v>
      </c>
      <c r="Q259" t="str">
        <f t="shared" ref="Q259:Q322" si="28">LEFT(N259,FIND("/", N259) - 1)</f>
        <v>film &amp; video</v>
      </c>
      <c r="R259" t="str">
        <f t="shared" ref="R259:R322" si="29">RIGHT(N259, LEN(N259) - FIND("/", N259))</f>
        <v>documentary</v>
      </c>
      <c r="S259" s="10">
        <f t="shared" si="26"/>
        <v>42509.626875000002</v>
      </c>
      <c r="T259" s="10">
        <f t="shared" si="27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2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10">
        <f t="shared" si="26"/>
        <v>40712.051689814813</v>
      </c>
      <c r="T260" s="10">
        <f t="shared" si="27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2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10">
        <f t="shared" si="26"/>
        <v>42102.738067129627</v>
      </c>
      <c r="T261" s="10">
        <f t="shared" si="27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0">
        <f t="shared" si="26"/>
        <v>40376.415972222225</v>
      </c>
      <c r="T262" s="10">
        <f t="shared" si="27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2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0">
        <f t="shared" si="26"/>
        <v>41067.621527777781</v>
      </c>
      <c r="T263" s="10">
        <f t="shared" si="27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2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0">
        <f t="shared" si="26"/>
        <v>40600.24800925926</v>
      </c>
      <c r="T264" s="10">
        <f t="shared" si="27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2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0">
        <f t="shared" si="26"/>
        <v>41179.954791666663</v>
      </c>
      <c r="T265" s="10">
        <f t="shared" si="27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2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0">
        <f t="shared" si="26"/>
        <v>41040.620312500003</v>
      </c>
      <c r="T266" s="10">
        <f t="shared" si="27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2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0">
        <f t="shared" si="26"/>
        <v>40308.844444444447</v>
      </c>
      <c r="T267" s="10">
        <f t="shared" si="27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2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0">
        <f t="shared" si="26"/>
        <v>40291.160416666666</v>
      </c>
      <c r="T268" s="10">
        <f t="shared" si="27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2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0">
        <f t="shared" si="26"/>
        <v>41815.452534722222</v>
      </c>
      <c r="T269" s="10">
        <f t="shared" si="27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2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0">
        <f t="shared" si="26"/>
        <v>40854.194189814814</v>
      </c>
      <c r="T270" s="10">
        <f t="shared" si="27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2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0">
        <f t="shared" si="26"/>
        <v>42788.197013888886</v>
      </c>
      <c r="T271" s="10">
        <f t="shared" si="27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0">
        <f t="shared" si="26"/>
        <v>40688.166666666664</v>
      </c>
      <c r="T272" s="10">
        <f t="shared" si="27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2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0">
        <f t="shared" si="26"/>
        <v>41641.333333333336</v>
      </c>
      <c r="T273" s="10">
        <f t="shared" si="27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2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0">
        <f t="shared" si="26"/>
        <v>40296.78402777778</v>
      </c>
      <c r="T274" s="10">
        <f t="shared" si="27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2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0">
        <f t="shared" si="26"/>
        <v>40727.498449074075</v>
      </c>
      <c r="T275" s="10">
        <f t="shared" si="27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2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0">
        <f t="shared" si="26"/>
        <v>41004.290972222225</v>
      </c>
      <c r="T276" s="10">
        <f t="shared" si="27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2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0">
        <f t="shared" si="26"/>
        <v>41223.073680555557</v>
      </c>
      <c r="T277" s="10">
        <f t="shared" si="27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2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0">
        <f t="shared" si="26"/>
        <v>41027.040208333332</v>
      </c>
      <c r="T278" s="10">
        <f t="shared" si="27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2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0">
        <f t="shared" si="26"/>
        <v>42147.891423611116</v>
      </c>
      <c r="T279" s="10">
        <f t="shared" si="27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2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0">
        <f t="shared" si="26"/>
        <v>41194.040960648148</v>
      </c>
      <c r="T280" s="10">
        <f t="shared" si="27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2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0">
        <f t="shared" si="26"/>
        <v>42793.084027777775</v>
      </c>
      <c r="T281" s="10">
        <f t="shared" si="27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0">
        <f t="shared" si="26"/>
        <v>41789.590682870366</v>
      </c>
      <c r="T282" s="10">
        <f t="shared" si="27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2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0">
        <f t="shared" si="26"/>
        <v>40035.80972222222</v>
      </c>
      <c r="T283" s="10">
        <f t="shared" si="27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2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0">
        <f t="shared" si="26"/>
        <v>40231.916666666664</v>
      </c>
      <c r="T284" s="10">
        <f t="shared" si="27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2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0">
        <f t="shared" si="26"/>
        <v>40695.207638888889</v>
      </c>
      <c r="T285" s="10">
        <f t="shared" si="27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2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0">
        <f t="shared" si="26"/>
        <v>40929.738194444442</v>
      </c>
      <c r="T286" s="10">
        <f t="shared" si="27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2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0">
        <f t="shared" si="26"/>
        <v>41536.756111111114</v>
      </c>
      <c r="T287" s="10">
        <f t="shared" si="27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2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0">
        <f t="shared" si="26"/>
        <v>41358.774583333332</v>
      </c>
      <c r="T288" s="10">
        <f t="shared" si="27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2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0">
        <f t="shared" si="26"/>
        <v>41215.166666666664</v>
      </c>
      <c r="T289" s="10">
        <f t="shared" si="27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2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0">
        <f t="shared" si="26"/>
        <v>41086.168900462959</v>
      </c>
      <c r="T290" s="10">
        <f t="shared" si="27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2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0">
        <f t="shared" si="26"/>
        <v>41580.456412037034</v>
      </c>
      <c r="T291" s="10">
        <f t="shared" si="27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0">
        <f t="shared" si="26"/>
        <v>40576.332638888889</v>
      </c>
      <c r="T292" s="10">
        <f t="shared" si="27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2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0">
        <f t="shared" si="26"/>
        <v>41395.000694444447</v>
      </c>
      <c r="T293" s="10">
        <f t="shared" si="27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2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0">
        <f t="shared" si="26"/>
        <v>40845.165972222225</v>
      </c>
      <c r="T294" s="10">
        <f t="shared" si="27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2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0">
        <f t="shared" si="26"/>
        <v>41749.667986111112</v>
      </c>
      <c r="T295" s="10">
        <f t="shared" si="27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2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0">
        <f t="shared" si="26"/>
        <v>40378.666666666664</v>
      </c>
      <c r="T296" s="10">
        <f t="shared" si="27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2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0">
        <f t="shared" si="26"/>
        <v>41579</v>
      </c>
      <c r="T297" s="10">
        <f t="shared" si="27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2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0">
        <f t="shared" si="26"/>
        <v>41159.475497685184</v>
      </c>
      <c r="T298" s="10">
        <f t="shared" si="27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2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0">
        <f t="shared" si="26"/>
        <v>42125.165972222225</v>
      </c>
      <c r="T299" s="10">
        <f t="shared" si="27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2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0">
        <f t="shared" si="26"/>
        <v>41768.875</v>
      </c>
      <c r="T300" s="10">
        <f t="shared" si="27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2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0">
        <f t="shared" si="26"/>
        <v>40499.266898148147</v>
      </c>
      <c r="T301" s="10">
        <f t="shared" si="27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0">
        <f t="shared" si="26"/>
        <v>40657.959930555553</v>
      </c>
      <c r="T302" s="10">
        <f t="shared" si="27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2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0">
        <f t="shared" si="26"/>
        <v>41352.696006944447</v>
      </c>
      <c r="T303" s="10">
        <f t="shared" si="27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2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0">
        <f t="shared" si="26"/>
        <v>40963.856921296298</v>
      </c>
      <c r="T304" s="10">
        <f t="shared" si="27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2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0">
        <f t="shared" si="26"/>
        <v>41062.071134259262</v>
      </c>
      <c r="T305" s="10">
        <f t="shared" si="27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2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0">
        <f t="shared" si="26"/>
        <v>41153.083333333336</v>
      </c>
      <c r="T306" s="10">
        <f t="shared" si="27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2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0">
        <f t="shared" si="26"/>
        <v>40978.630196759259</v>
      </c>
      <c r="T307" s="10">
        <f t="shared" si="27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2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0">
        <f t="shared" si="26"/>
        <v>41353.795520833337</v>
      </c>
      <c r="T308" s="10">
        <f t="shared" si="27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2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0">
        <f t="shared" si="26"/>
        <v>41312.944456018515</v>
      </c>
      <c r="T309" s="10">
        <f t="shared" si="27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2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0">
        <f t="shared" si="26"/>
        <v>40612.694560185184</v>
      </c>
      <c r="T310" s="10">
        <f t="shared" si="27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2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0">
        <f t="shared" si="26"/>
        <v>41155.751550925925</v>
      </c>
      <c r="T311" s="10">
        <f t="shared" si="27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0">
        <f t="shared" si="26"/>
        <v>40836.083333333336</v>
      </c>
      <c r="T312" s="10">
        <f t="shared" si="27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2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0">
        <f t="shared" si="26"/>
        <v>40909.332638888889</v>
      </c>
      <c r="T313" s="10">
        <f t="shared" si="27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2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0">
        <f t="shared" si="26"/>
        <v>41378.877685185187</v>
      </c>
      <c r="T314" s="10">
        <f t="shared" si="27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2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0">
        <f t="shared" si="26"/>
        <v>40401.665972222225</v>
      </c>
      <c r="T315" s="10">
        <f t="shared" si="27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2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0">
        <f t="shared" si="26"/>
        <v>41334.833194444444</v>
      </c>
      <c r="T316" s="10">
        <f t="shared" si="27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2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0">
        <f t="shared" si="26"/>
        <v>41143.77238425926</v>
      </c>
      <c r="T317" s="10">
        <f t="shared" si="27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2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0">
        <f t="shared" si="26"/>
        <v>41984.207638888889</v>
      </c>
      <c r="T318" s="10">
        <f t="shared" si="27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2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0">
        <f t="shared" si="26"/>
        <v>41619.676886574074</v>
      </c>
      <c r="T319" s="10">
        <f t="shared" si="27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2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0">
        <f t="shared" si="26"/>
        <v>41359.997118055559</v>
      </c>
      <c r="T320" s="10">
        <f t="shared" si="27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2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0">
        <f t="shared" si="26"/>
        <v>40211.332638888889</v>
      </c>
      <c r="T321" s="10">
        <f t="shared" si="27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12">
        <f t="shared" ref="P322:P385" si="31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10">
        <f t="shared" ref="S322:S385" si="32">(((I322/60)/60)/24)+DATE(1970,1,1)</f>
        <v>42360.958333333328</v>
      </c>
      <c r="T322" s="10">
        <f t="shared" ref="T322:T385" si="33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12">
        <f t="shared" si="31"/>
        <v>106.62314540059347</v>
      </c>
      <c r="Q323" t="str">
        <f t="shared" ref="Q323:Q386" si="34">LEFT(N323,FIND("/", N323) - 1)</f>
        <v>film &amp; video</v>
      </c>
      <c r="R323" t="str">
        <f t="shared" ref="R323:R386" si="35">RIGHT(N323, LEN(N323) - FIND("/", N323))</f>
        <v>documentary</v>
      </c>
      <c r="S323" s="10">
        <f t="shared" si="32"/>
        <v>42682.488263888896</v>
      </c>
      <c r="T323" s="10">
        <f t="shared" si="33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2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10">
        <f t="shared" si="32"/>
        <v>42503.57</v>
      </c>
      <c r="T324" s="10">
        <f t="shared" si="3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2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10">
        <f t="shared" si="32"/>
        <v>42725.332638888889</v>
      </c>
      <c r="T325" s="10">
        <f t="shared" si="3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2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0">
        <f t="shared" si="32"/>
        <v>42217.626250000001</v>
      </c>
      <c r="T326" s="10">
        <f t="shared" si="3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2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0">
        <f t="shared" si="32"/>
        <v>42724.187881944439</v>
      </c>
      <c r="T327" s="10">
        <f t="shared" si="3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2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0">
        <f t="shared" si="32"/>
        <v>42808.956250000003</v>
      </c>
      <c r="T328" s="10">
        <f t="shared" si="3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2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0">
        <f t="shared" si="32"/>
        <v>42085.333333333328</v>
      </c>
      <c r="T329" s="10">
        <f t="shared" si="3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2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0">
        <f t="shared" si="32"/>
        <v>42309.166666666672</v>
      </c>
      <c r="T330" s="10">
        <f t="shared" si="3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2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0">
        <f t="shared" si="32"/>
        <v>42315.166666666672</v>
      </c>
      <c r="T331" s="10">
        <f t="shared" si="3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0">
        <f t="shared" si="32"/>
        <v>41411.165972222225</v>
      </c>
      <c r="T332" s="10">
        <f t="shared" si="3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2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0">
        <f t="shared" si="32"/>
        <v>42538.581412037034</v>
      </c>
      <c r="T333" s="10">
        <f t="shared" si="3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2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0">
        <f t="shared" si="32"/>
        <v>42305.333333333328</v>
      </c>
      <c r="T334" s="10">
        <f t="shared" si="3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2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0">
        <f t="shared" si="32"/>
        <v>42467.59480324074</v>
      </c>
      <c r="T335" s="10">
        <f t="shared" si="3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2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0">
        <f t="shared" si="32"/>
        <v>42139.791666666672</v>
      </c>
      <c r="T336" s="10">
        <f t="shared" si="3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2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0">
        <f t="shared" si="32"/>
        <v>42132.916666666672</v>
      </c>
      <c r="T337" s="10">
        <f t="shared" si="3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2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0">
        <f t="shared" si="32"/>
        <v>42321.637939814813</v>
      </c>
      <c r="T338" s="10">
        <f t="shared" si="3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2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0">
        <f t="shared" si="32"/>
        <v>42077.086898148147</v>
      </c>
      <c r="T339" s="10">
        <f t="shared" si="3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2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0">
        <f t="shared" si="32"/>
        <v>42616.041666666672</v>
      </c>
      <c r="T340" s="10">
        <f t="shared" si="3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2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0">
        <f t="shared" si="32"/>
        <v>42123.760046296295</v>
      </c>
      <c r="T341" s="10">
        <f t="shared" si="3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0">
        <f t="shared" si="32"/>
        <v>42802.875</v>
      </c>
      <c r="T342" s="10">
        <f t="shared" si="3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2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0">
        <f t="shared" si="32"/>
        <v>41913.165972222225</v>
      </c>
      <c r="T343" s="10">
        <f t="shared" si="3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2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0">
        <f t="shared" si="32"/>
        <v>42489.780844907407</v>
      </c>
      <c r="T344" s="10">
        <f t="shared" si="3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2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0">
        <f t="shared" si="32"/>
        <v>41957.125</v>
      </c>
      <c r="T345" s="10">
        <f t="shared" si="3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2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0">
        <f t="shared" si="32"/>
        <v>42156.097222222219</v>
      </c>
      <c r="T346" s="10">
        <f t="shared" si="3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2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0">
        <f t="shared" si="32"/>
        <v>42144.944328703699</v>
      </c>
      <c r="T347" s="10">
        <f t="shared" si="3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2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0">
        <f t="shared" si="32"/>
        <v>42291.500243055561</v>
      </c>
      <c r="T348" s="10">
        <f t="shared" si="3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2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0">
        <f t="shared" si="32"/>
        <v>42322.537141203706</v>
      </c>
      <c r="T349" s="10">
        <f t="shared" si="3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2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0">
        <f t="shared" si="32"/>
        <v>42237.58699074074</v>
      </c>
      <c r="T350" s="10">
        <f t="shared" si="3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2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0">
        <f t="shared" si="32"/>
        <v>42790.498935185184</v>
      </c>
      <c r="T351" s="10">
        <f t="shared" si="3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0">
        <f t="shared" si="32"/>
        <v>42624.165972222225</v>
      </c>
      <c r="T352" s="10">
        <f t="shared" si="3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2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0">
        <f t="shared" si="32"/>
        <v>42467.923078703709</v>
      </c>
      <c r="T353" s="10">
        <f t="shared" si="3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2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0">
        <f t="shared" si="32"/>
        <v>41920.167453703703</v>
      </c>
      <c r="T354" s="10">
        <f t="shared" si="3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2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0">
        <f t="shared" si="32"/>
        <v>42327.833553240736</v>
      </c>
      <c r="T355" s="10">
        <f t="shared" si="3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2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0">
        <f t="shared" si="32"/>
        <v>42468.786122685182</v>
      </c>
      <c r="T356" s="10">
        <f t="shared" si="3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2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0">
        <f t="shared" si="32"/>
        <v>41974.3355787037</v>
      </c>
      <c r="T357" s="10">
        <f t="shared" si="3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2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0">
        <f t="shared" si="32"/>
        <v>42445.761493055557</v>
      </c>
      <c r="T358" s="10">
        <f t="shared" si="3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2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0">
        <f t="shared" si="32"/>
        <v>42118.222187499996</v>
      </c>
      <c r="T359" s="10">
        <f t="shared" si="3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2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0">
        <f t="shared" si="32"/>
        <v>42536.625</v>
      </c>
      <c r="T360" s="10">
        <f t="shared" si="3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2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0">
        <f t="shared" si="32"/>
        <v>41957.216666666667</v>
      </c>
      <c r="T361" s="10">
        <f t="shared" si="3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0">
        <f t="shared" si="32"/>
        <v>42208.132638888885</v>
      </c>
      <c r="T362" s="10">
        <f t="shared" si="3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2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0">
        <f t="shared" si="32"/>
        <v>41966.042893518519</v>
      </c>
      <c r="T363" s="10">
        <f t="shared" si="3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2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0">
        <f t="shared" si="32"/>
        <v>41859</v>
      </c>
      <c r="T364" s="10">
        <f t="shared" si="3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2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0">
        <f t="shared" si="32"/>
        <v>40300.806944444441</v>
      </c>
      <c r="T365" s="10">
        <f t="shared" si="3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2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0">
        <f t="shared" si="32"/>
        <v>41811.165972222225</v>
      </c>
      <c r="T366" s="10">
        <f t="shared" si="3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2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0">
        <f t="shared" si="32"/>
        <v>41698.606469907405</v>
      </c>
      <c r="T367" s="10">
        <f t="shared" si="3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2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0">
        <f t="shared" si="32"/>
        <v>41049.793032407404</v>
      </c>
      <c r="T368" s="10">
        <f t="shared" si="3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2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0">
        <f t="shared" si="32"/>
        <v>41395.207638888889</v>
      </c>
      <c r="T369" s="10">
        <f t="shared" si="3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2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0">
        <f t="shared" si="32"/>
        <v>42078.563912037032</v>
      </c>
      <c r="T370" s="10">
        <f t="shared" si="3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2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0">
        <f t="shared" si="32"/>
        <v>40923.551724537036</v>
      </c>
      <c r="T371" s="10">
        <f t="shared" si="3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0">
        <f t="shared" si="32"/>
        <v>42741.795138888891</v>
      </c>
      <c r="T372" s="10">
        <f t="shared" si="3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2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0">
        <f t="shared" si="32"/>
        <v>41306.767812500002</v>
      </c>
      <c r="T373" s="10">
        <f t="shared" si="3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2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0">
        <f t="shared" si="32"/>
        <v>42465.666666666672</v>
      </c>
      <c r="T374" s="10">
        <f t="shared" si="3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2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0">
        <f t="shared" si="32"/>
        <v>41108.91201388889</v>
      </c>
      <c r="T375" s="10">
        <f t="shared" si="3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2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0">
        <f t="shared" si="32"/>
        <v>40802.889247685183</v>
      </c>
      <c r="T376" s="10">
        <f t="shared" si="3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2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0">
        <f t="shared" si="32"/>
        <v>41699.720833333333</v>
      </c>
      <c r="T377" s="10">
        <f t="shared" si="3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2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0">
        <f t="shared" si="32"/>
        <v>42607.452731481477</v>
      </c>
      <c r="T378" s="10">
        <f t="shared" si="3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2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0">
        <f t="shared" si="32"/>
        <v>42322.292361111111</v>
      </c>
      <c r="T379" s="10">
        <f t="shared" si="3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2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0">
        <f t="shared" si="32"/>
        <v>42394.994444444441</v>
      </c>
      <c r="T380" s="10">
        <f t="shared" si="3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2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0">
        <f t="shared" si="32"/>
        <v>41032.688333333332</v>
      </c>
      <c r="T381" s="10">
        <f t="shared" si="3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0">
        <f t="shared" si="32"/>
        <v>42392.719814814816</v>
      </c>
      <c r="T382" s="10">
        <f t="shared" si="3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2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0">
        <f t="shared" si="32"/>
        <v>41120.208333333336</v>
      </c>
      <c r="T383" s="10">
        <f t="shared" si="3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2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0">
        <f t="shared" si="32"/>
        <v>41158.709490740745</v>
      </c>
      <c r="T384" s="10">
        <f t="shared" si="3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2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0">
        <f t="shared" si="32"/>
        <v>41778.117581018516</v>
      </c>
      <c r="T385" s="10">
        <f t="shared" si="3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12">
        <f t="shared" ref="P386:P449" si="37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10">
        <f t="shared" ref="S386:S449" si="38">(((I386/60)/60)/24)+DATE(1970,1,1)</f>
        <v>42010.781793981485</v>
      </c>
      <c r="T386" s="10">
        <f t="shared" ref="T386:T449" si="39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12">
        <f t="shared" si="37"/>
        <v>111.79535864978902</v>
      </c>
      <c r="Q387" t="str">
        <f t="shared" ref="Q387:Q450" si="40">LEFT(N387,FIND("/", N387) - 1)</f>
        <v>film &amp; video</v>
      </c>
      <c r="R387" t="str">
        <f t="shared" ref="R387:R450" si="41">RIGHT(N387, LEN(N387) - FIND("/", N387))</f>
        <v>documentary</v>
      </c>
      <c r="S387" s="10">
        <f t="shared" si="38"/>
        <v>41964.626168981486</v>
      </c>
      <c r="T387" s="10">
        <f t="shared" si="39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2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10">
        <f t="shared" si="38"/>
        <v>42226.951284722221</v>
      </c>
      <c r="T388" s="10">
        <f t="shared" si="39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2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10">
        <f t="shared" si="38"/>
        <v>42231.25</v>
      </c>
      <c r="T389" s="10">
        <f t="shared" si="39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2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0">
        <f t="shared" si="38"/>
        <v>42579.076157407413</v>
      </c>
      <c r="T390" s="10">
        <f t="shared" si="39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2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0">
        <f t="shared" si="38"/>
        <v>41705.957638888889</v>
      </c>
      <c r="T391" s="10">
        <f t="shared" si="39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0">
        <f t="shared" si="38"/>
        <v>42132.036712962959</v>
      </c>
      <c r="T392" s="10">
        <f t="shared" si="39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2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0">
        <f t="shared" si="38"/>
        <v>40895.040972222225</v>
      </c>
      <c r="T393" s="10">
        <f t="shared" si="39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2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0">
        <f t="shared" si="38"/>
        <v>40794.125</v>
      </c>
      <c r="T394" s="10">
        <f t="shared" si="39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2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0">
        <f t="shared" si="38"/>
        <v>41557.708935185183</v>
      </c>
      <c r="T395" s="10">
        <f t="shared" si="39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2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0">
        <f t="shared" si="38"/>
        <v>42477.776412037041</v>
      </c>
      <c r="T396" s="10">
        <f t="shared" si="39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2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0">
        <f t="shared" si="38"/>
        <v>41026.897222222222</v>
      </c>
      <c r="T397" s="10">
        <f t="shared" si="39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2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0">
        <f t="shared" si="38"/>
        <v>41097.564884259256</v>
      </c>
      <c r="T398" s="10">
        <f t="shared" si="39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2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0">
        <f t="shared" si="38"/>
        <v>40422.155555555553</v>
      </c>
      <c r="T399" s="10">
        <f t="shared" si="39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2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0">
        <f t="shared" si="38"/>
        <v>42123.793124999997</v>
      </c>
      <c r="T400" s="10">
        <f t="shared" si="39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2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0">
        <f t="shared" si="38"/>
        <v>42718.5</v>
      </c>
      <c r="T401" s="10">
        <f t="shared" si="39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0">
        <f t="shared" si="38"/>
        <v>41776.145833333336</v>
      </c>
      <c r="T402" s="10">
        <f t="shared" si="39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2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0">
        <f t="shared" si="38"/>
        <v>40762.842245370368</v>
      </c>
      <c r="T403" s="10">
        <f t="shared" si="39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2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0">
        <f t="shared" si="38"/>
        <v>42313.58121527778</v>
      </c>
      <c r="T404" s="10">
        <f t="shared" si="39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2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0">
        <f t="shared" si="38"/>
        <v>40765.297222222223</v>
      </c>
      <c r="T405" s="10">
        <f t="shared" si="39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2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0">
        <f t="shared" si="38"/>
        <v>41675.961111111108</v>
      </c>
      <c r="T406" s="10">
        <f t="shared" si="39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2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0">
        <f t="shared" si="38"/>
        <v>41704.08494212963</v>
      </c>
      <c r="T407" s="10">
        <f t="shared" si="39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2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0">
        <f t="shared" si="38"/>
        <v>40672.249305555553</v>
      </c>
      <c r="T408" s="10">
        <f t="shared" si="39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2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0">
        <f t="shared" si="38"/>
        <v>40866.912615740745</v>
      </c>
      <c r="T409" s="10">
        <f t="shared" si="39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2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0">
        <f t="shared" si="38"/>
        <v>41583.777662037035</v>
      </c>
      <c r="T410" s="10">
        <f t="shared" si="39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2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0">
        <f t="shared" si="38"/>
        <v>42573.862777777773</v>
      </c>
      <c r="T411" s="10">
        <f t="shared" si="39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0">
        <f t="shared" si="38"/>
        <v>42173.981446759266</v>
      </c>
      <c r="T412" s="10">
        <f t="shared" si="39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2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0">
        <f t="shared" si="38"/>
        <v>41630.208333333336</v>
      </c>
      <c r="T413" s="10">
        <f t="shared" si="39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2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0">
        <f t="shared" si="38"/>
        <v>41115.742800925924</v>
      </c>
      <c r="T414" s="10">
        <f t="shared" si="39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2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0">
        <f t="shared" si="38"/>
        <v>41109.877442129626</v>
      </c>
      <c r="T415" s="10">
        <f t="shared" si="39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2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0">
        <f t="shared" si="38"/>
        <v>41559.063252314816</v>
      </c>
      <c r="T416" s="10">
        <f t="shared" si="39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2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0">
        <f t="shared" si="38"/>
        <v>41929.5</v>
      </c>
      <c r="T417" s="10">
        <f t="shared" si="39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2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0">
        <f t="shared" si="38"/>
        <v>41678.396192129629</v>
      </c>
      <c r="T418" s="10">
        <f t="shared" si="39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2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0">
        <f t="shared" si="38"/>
        <v>41372.189583333333</v>
      </c>
      <c r="T419" s="10">
        <f t="shared" si="39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2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0">
        <f t="shared" si="38"/>
        <v>42208.282372685186</v>
      </c>
      <c r="T420" s="10">
        <f t="shared" si="39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2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0">
        <f t="shared" si="38"/>
        <v>41454.842442129629</v>
      </c>
      <c r="T421" s="10">
        <f t="shared" si="39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0">
        <f t="shared" si="38"/>
        <v>41712.194803240738</v>
      </c>
      <c r="T422" s="10">
        <f t="shared" si="39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2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0">
        <f t="shared" si="38"/>
        <v>42237.491388888884</v>
      </c>
      <c r="T423" s="10">
        <f t="shared" si="39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2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0">
        <f t="shared" si="38"/>
        <v>41893.260381944441</v>
      </c>
      <c r="T424" s="10">
        <f t="shared" si="39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2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0">
        <f t="shared" si="38"/>
        <v>41430.92627314815</v>
      </c>
      <c r="T425" s="10">
        <f t="shared" si="39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2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0">
        <f t="shared" si="38"/>
        <v>40994.334479166668</v>
      </c>
      <c r="T426" s="10">
        <f t="shared" si="39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2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0">
        <f t="shared" si="38"/>
        <v>42335.902824074074</v>
      </c>
      <c r="T427" s="10">
        <f t="shared" si="39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2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0">
        <f t="shared" si="38"/>
        <v>42430.711967592593</v>
      </c>
      <c r="T428" s="10">
        <f t="shared" si="39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2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0">
        <f t="shared" si="38"/>
        <v>42299.790972222225</v>
      </c>
      <c r="T429" s="10">
        <f t="shared" si="39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2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0">
        <f t="shared" si="38"/>
        <v>41806.916666666664</v>
      </c>
      <c r="T430" s="10">
        <f t="shared" si="39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2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0">
        <f t="shared" si="38"/>
        <v>40144.207638888889</v>
      </c>
      <c r="T431" s="10">
        <f t="shared" si="39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0">
        <f t="shared" si="38"/>
        <v>41528.107256944444</v>
      </c>
      <c r="T432" s="10">
        <f t="shared" si="39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2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0">
        <f t="shared" si="38"/>
        <v>42556.871331018512</v>
      </c>
      <c r="T433" s="10">
        <f t="shared" si="39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2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0">
        <f t="shared" si="38"/>
        <v>42298.726631944446</v>
      </c>
      <c r="T434" s="10">
        <f t="shared" si="39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2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0">
        <f t="shared" si="38"/>
        <v>42288.629884259266</v>
      </c>
      <c r="T435" s="10">
        <f t="shared" si="39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2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0">
        <f t="shared" si="38"/>
        <v>41609.876180555555</v>
      </c>
      <c r="T436" s="10">
        <f t="shared" si="39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2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0">
        <f t="shared" si="38"/>
        <v>41530.747453703705</v>
      </c>
      <c r="T437" s="10">
        <f t="shared" si="39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2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0">
        <f t="shared" si="38"/>
        <v>41486.36241898148</v>
      </c>
      <c r="T438" s="10">
        <f t="shared" si="39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2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0">
        <f t="shared" si="38"/>
        <v>42651.31858796296</v>
      </c>
      <c r="T439" s="10">
        <f t="shared" si="39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2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0">
        <f t="shared" si="38"/>
        <v>42326.302754629629</v>
      </c>
      <c r="T440" s="10">
        <f t="shared" si="39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2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0">
        <f t="shared" si="38"/>
        <v>41929.761782407404</v>
      </c>
      <c r="T441" s="10">
        <f t="shared" si="39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0">
        <f t="shared" si="38"/>
        <v>42453.943900462968</v>
      </c>
      <c r="T442" s="10">
        <f t="shared" si="39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2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0">
        <f t="shared" si="38"/>
        <v>41580.793935185182</v>
      </c>
      <c r="T443" s="10">
        <f t="shared" si="39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2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0">
        <f t="shared" si="38"/>
        <v>42054.888692129629</v>
      </c>
      <c r="T444" s="10">
        <f t="shared" si="39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2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0">
        <f t="shared" si="38"/>
        <v>41680.015057870369</v>
      </c>
      <c r="T445" s="10">
        <f t="shared" si="39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2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0">
        <f t="shared" si="38"/>
        <v>40954.906956018516</v>
      </c>
      <c r="T446" s="10">
        <f t="shared" si="39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2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0">
        <f t="shared" si="38"/>
        <v>42145.335358796292</v>
      </c>
      <c r="T447" s="10">
        <f t="shared" si="39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2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0">
        <f t="shared" si="38"/>
        <v>42067.083564814813</v>
      </c>
      <c r="T448" s="10">
        <f t="shared" si="39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2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0">
        <f t="shared" si="38"/>
        <v>41356.513460648144</v>
      </c>
      <c r="T449" s="10">
        <f t="shared" si="39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12">
        <f t="shared" ref="P450:P513" si="43">E450/L450</f>
        <v>20.502500000000001</v>
      </c>
      <c r="Q450" t="str">
        <f t="shared" si="40"/>
        <v>film &amp; video</v>
      </c>
      <c r="R450" t="str">
        <f t="shared" si="41"/>
        <v>animation</v>
      </c>
      <c r="S450" s="10">
        <f t="shared" ref="S450:S513" si="44">(((I450/60)/60)/24)+DATE(1970,1,1)</f>
        <v>41773.758043981477</v>
      </c>
      <c r="T450" s="10">
        <f t="shared" ref="T450:T513" si="45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12">
        <f t="shared" si="43"/>
        <v>9</v>
      </c>
      <c r="Q451" t="str">
        <f t="shared" ref="Q451:Q514" si="46">LEFT(N451,FIND("/", N451) - 1)</f>
        <v>film &amp; video</v>
      </c>
      <c r="R451" t="str">
        <f t="shared" ref="R451:R514" si="47">RIGHT(N451, LEN(N451) - FIND("/", N451))</f>
        <v>animation</v>
      </c>
      <c r="S451" s="10">
        <f t="shared" si="44"/>
        <v>41564.568113425928</v>
      </c>
      <c r="T451" s="10">
        <f t="shared" si="45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2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10">
        <f t="shared" si="44"/>
        <v>41684.946759259255</v>
      </c>
      <c r="T452" s="10">
        <f t="shared" si="45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2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0">
        <f t="shared" si="44"/>
        <v>41664.715173611112</v>
      </c>
      <c r="T453" s="10">
        <f t="shared" si="45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2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0">
        <f t="shared" si="44"/>
        <v>42137.703877314809</v>
      </c>
      <c r="T454" s="10">
        <f t="shared" si="45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2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0">
        <f t="shared" si="44"/>
        <v>42054.824988425928</v>
      </c>
      <c r="T455" s="10">
        <f t="shared" si="45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2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0">
        <f t="shared" si="44"/>
        <v>41969.551388888889</v>
      </c>
      <c r="T456" s="10">
        <f t="shared" si="45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2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0">
        <f t="shared" si="44"/>
        <v>41016.021527777775</v>
      </c>
      <c r="T457" s="10">
        <f t="shared" si="45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2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0">
        <f t="shared" si="44"/>
        <v>41569.165972222225</v>
      </c>
      <c r="T458" s="10">
        <f t="shared" si="45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2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0">
        <f t="shared" si="44"/>
        <v>41867.767500000002</v>
      </c>
      <c r="T459" s="10">
        <f t="shared" si="45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2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0">
        <f t="shared" si="44"/>
        <v>41408.69976851852</v>
      </c>
      <c r="T460" s="10">
        <f t="shared" si="45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2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0">
        <f t="shared" si="44"/>
        <v>40860.682025462964</v>
      </c>
      <c r="T461" s="10">
        <f t="shared" si="45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0">
        <f t="shared" si="44"/>
        <v>41791.166666666664</v>
      </c>
      <c r="T462" s="10">
        <f t="shared" si="45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2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0">
        <f t="shared" si="44"/>
        <v>41427.84684027778</v>
      </c>
      <c r="T463" s="10">
        <f t="shared" si="45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2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0">
        <f t="shared" si="44"/>
        <v>40765.126631944448</v>
      </c>
      <c r="T464" s="10">
        <f t="shared" si="45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2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0">
        <f t="shared" si="44"/>
        <v>40810.710104166668</v>
      </c>
      <c r="T465" s="10">
        <f t="shared" si="45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2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0">
        <f t="shared" si="44"/>
        <v>42508.848784722228</v>
      </c>
      <c r="T466" s="10">
        <f t="shared" si="45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2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0">
        <f t="shared" si="44"/>
        <v>41817.120069444441</v>
      </c>
      <c r="T467" s="10">
        <f t="shared" si="45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2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0">
        <f t="shared" si="44"/>
        <v>41159.942870370374</v>
      </c>
      <c r="T468" s="10">
        <f t="shared" si="45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2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0">
        <f t="shared" si="44"/>
        <v>41180.679791666669</v>
      </c>
      <c r="T469" s="10">
        <f t="shared" si="45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2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0">
        <f t="shared" si="44"/>
        <v>41101.160474537035</v>
      </c>
      <c r="T470" s="10">
        <f t="shared" si="45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2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0">
        <f t="shared" si="44"/>
        <v>41887.989861111113</v>
      </c>
      <c r="T471" s="10">
        <f t="shared" si="45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0">
        <f t="shared" si="44"/>
        <v>41655.166666666664</v>
      </c>
      <c r="T472" s="10">
        <f t="shared" si="45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2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0">
        <f t="shared" si="44"/>
        <v>41748.680312500001</v>
      </c>
      <c r="T473" s="10">
        <f t="shared" si="45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2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0">
        <f t="shared" si="44"/>
        <v>41874.922662037039</v>
      </c>
      <c r="T474" s="10">
        <f t="shared" si="45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2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0">
        <f t="shared" si="44"/>
        <v>41899.698136574072</v>
      </c>
      <c r="T475" s="10">
        <f t="shared" si="45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2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0">
        <f t="shared" si="44"/>
        <v>42783.329039351855</v>
      </c>
      <c r="T476" s="10">
        <f t="shared" si="45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2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0">
        <f t="shared" si="44"/>
        <v>42130.086145833338</v>
      </c>
      <c r="T477" s="10">
        <f t="shared" si="45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2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0">
        <f t="shared" si="44"/>
        <v>41793.165972222225</v>
      </c>
      <c r="T478" s="10">
        <f t="shared" si="45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2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0">
        <f t="shared" si="44"/>
        <v>41047.83488425926</v>
      </c>
      <c r="T479" s="10">
        <f t="shared" si="45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2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0">
        <f t="shared" si="44"/>
        <v>42095.869317129633</v>
      </c>
      <c r="T480" s="10">
        <f t="shared" si="45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2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0">
        <f t="shared" si="44"/>
        <v>41964.449479166666</v>
      </c>
      <c r="T481" s="10">
        <f t="shared" si="45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0">
        <f t="shared" si="44"/>
        <v>41495.500173611108</v>
      </c>
      <c r="T482" s="10">
        <f t="shared" si="45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2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0">
        <f t="shared" si="44"/>
        <v>41192.672326388885</v>
      </c>
      <c r="T483" s="10">
        <f t="shared" si="45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2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0">
        <f t="shared" si="44"/>
        <v>42474.606944444444</v>
      </c>
      <c r="T484" s="10">
        <f t="shared" si="45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2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0">
        <f t="shared" si="44"/>
        <v>41303.197592592594</v>
      </c>
      <c r="T485" s="10">
        <f t="shared" si="45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2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0">
        <f t="shared" si="44"/>
        <v>42313.981157407412</v>
      </c>
      <c r="T486" s="10">
        <f t="shared" si="45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2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0">
        <f t="shared" si="44"/>
        <v>41411.50577546296</v>
      </c>
      <c r="T487" s="10">
        <f t="shared" si="45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2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0">
        <f t="shared" si="44"/>
        <v>41791.94258101852</v>
      </c>
      <c r="T488" s="10">
        <f t="shared" si="45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2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0">
        <f t="shared" si="44"/>
        <v>42729.636504629627</v>
      </c>
      <c r="T489" s="10">
        <f t="shared" si="45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2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0">
        <f t="shared" si="44"/>
        <v>42744.054398148146</v>
      </c>
      <c r="T490" s="10">
        <f t="shared" si="45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2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0">
        <f t="shared" si="44"/>
        <v>40913.481249999997</v>
      </c>
      <c r="T491" s="10">
        <f t="shared" si="45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0">
        <f t="shared" si="44"/>
        <v>41143.968576388892</v>
      </c>
      <c r="T492" s="10">
        <f t="shared" si="45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2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0">
        <f t="shared" si="44"/>
        <v>42396.982627314821</v>
      </c>
      <c r="T493" s="10">
        <f t="shared" si="45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2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0">
        <f t="shared" si="44"/>
        <v>42656.03506944445</v>
      </c>
      <c r="T494" s="10">
        <f t="shared" si="45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2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0">
        <f t="shared" si="44"/>
        <v>42144.726134259254</v>
      </c>
      <c r="T495" s="10">
        <f t="shared" si="45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2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0">
        <f t="shared" si="44"/>
        <v>41823.125</v>
      </c>
      <c r="T496" s="10">
        <f t="shared" si="45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2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0">
        <f t="shared" si="44"/>
        <v>42201.827604166669</v>
      </c>
      <c r="T497" s="10">
        <f t="shared" si="45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2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0">
        <f t="shared" si="44"/>
        <v>41680.93141203704</v>
      </c>
      <c r="T498" s="10">
        <f t="shared" si="45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2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0">
        <f t="shared" si="44"/>
        <v>41998.208333333328</v>
      </c>
      <c r="T499" s="10">
        <f t="shared" si="45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2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0">
        <f t="shared" si="44"/>
        <v>40900.762141203704</v>
      </c>
      <c r="T500" s="10">
        <f t="shared" si="45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2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0">
        <f t="shared" si="44"/>
        <v>40098.874305555553</v>
      </c>
      <c r="T501" s="10">
        <f t="shared" si="45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0">
        <f t="shared" si="44"/>
        <v>40306.927777777775</v>
      </c>
      <c r="T502" s="10">
        <f t="shared" si="45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2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0">
        <f t="shared" si="44"/>
        <v>40733.234386574077</v>
      </c>
      <c r="T503" s="10">
        <f t="shared" si="45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2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0">
        <f t="shared" si="44"/>
        <v>40986.511863425927</v>
      </c>
      <c r="T504" s="10">
        <f t="shared" si="45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2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0">
        <f t="shared" si="44"/>
        <v>42021.526655092588</v>
      </c>
      <c r="T505" s="10">
        <f t="shared" si="45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2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0">
        <f t="shared" si="44"/>
        <v>41009.941979166666</v>
      </c>
      <c r="T506" s="10">
        <f t="shared" si="45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2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0">
        <f t="shared" si="44"/>
        <v>42363.098217592589</v>
      </c>
      <c r="T507" s="10">
        <f t="shared" si="45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2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0">
        <f t="shared" si="44"/>
        <v>41496.552314814813</v>
      </c>
      <c r="T508" s="10">
        <f t="shared" si="45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2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0">
        <f t="shared" si="44"/>
        <v>41201.958993055552</v>
      </c>
      <c r="T509" s="10">
        <f t="shared" si="45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2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0">
        <f t="shared" si="44"/>
        <v>41054.593055555553</v>
      </c>
      <c r="T510" s="10">
        <f t="shared" si="45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2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0">
        <f t="shared" si="44"/>
        <v>42183.631597222222</v>
      </c>
      <c r="T511" s="10">
        <f t="shared" si="45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0">
        <f t="shared" si="44"/>
        <v>42430.176377314812</v>
      </c>
      <c r="T512" s="10">
        <f t="shared" si="45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2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0">
        <f t="shared" si="44"/>
        <v>41370.261365740742</v>
      </c>
      <c r="T513" s="10">
        <f t="shared" si="45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12">
        <f t="shared" ref="P514:P577" si="49">E514/L514</f>
        <v>5.5</v>
      </c>
      <c r="Q514" t="str">
        <f t="shared" si="46"/>
        <v>film &amp; video</v>
      </c>
      <c r="R514" t="str">
        <f t="shared" si="47"/>
        <v>animation</v>
      </c>
      <c r="S514" s="10">
        <f t="shared" ref="S514:S577" si="50">(((I514/60)/60)/24)+DATE(1970,1,1)</f>
        <v>42694.783877314811</v>
      </c>
      <c r="T514" s="10">
        <f t="shared" ref="T514:T577" si="51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12">
        <f t="shared" si="49"/>
        <v>102.38235294117646</v>
      </c>
      <c r="Q515" t="str">
        <f t="shared" ref="Q515:Q578" si="52">LEFT(N515,FIND("/", N515) - 1)</f>
        <v>film &amp; video</v>
      </c>
      <c r="R515" t="str">
        <f t="shared" ref="R515:R578" si="53">RIGHT(N515, LEN(N515) - FIND("/", N515))</f>
        <v>animation</v>
      </c>
      <c r="S515" s="10">
        <f t="shared" si="50"/>
        <v>42597.291666666672</v>
      </c>
      <c r="T515" s="10">
        <f t="shared" si="51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2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10">
        <f t="shared" si="50"/>
        <v>41860.613969907405</v>
      </c>
      <c r="T516" s="10">
        <f t="shared" si="51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2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10">
        <f t="shared" si="50"/>
        <v>42367.490752314814</v>
      </c>
      <c r="T517" s="10">
        <f t="shared" si="51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2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0">
        <f t="shared" si="50"/>
        <v>42151.778703703705</v>
      </c>
      <c r="T518" s="10">
        <f t="shared" si="51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2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0">
        <f t="shared" si="50"/>
        <v>42768.615289351852</v>
      </c>
      <c r="T519" s="10">
        <f t="shared" si="51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2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0">
        <f t="shared" si="50"/>
        <v>42253.615277777775</v>
      </c>
      <c r="T520" s="10">
        <f t="shared" si="51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2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0">
        <f t="shared" si="50"/>
        <v>41248.391446759262</v>
      </c>
      <c r="T521" s="10">
        <f t="shared" si="51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0">
        <f t="shared" si="50"/>
        <v>42348.702094907407</v>
      </c>
      <c r="T522" s="10">
        <f t="shared" si="51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2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0">
        <f t="shared" si="50"/>
        <v>42675.207638888889</v>
      </c>
      <c r="T523" s="10">
        <f t="shared" si="51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2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0">
        <f t="shared" si="50"/>
        <v>42449.999131944445</v>
      </c>
      <c r="T524" s="10">
        <f t="shared" si="51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2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0">
        <f t="shared" si="50"/>
        <v>42268.13282407407</v>
      </c>
      <c r="T525" s="10">
        <f t="shared" si="51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2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0">
        <f t="shared" si="50"/>
        <v>42522.717233796298</v>
      </c>
      <c r="T526" s="10">
        <f t="shared" si="51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2">
        <f t="shared" si="49"/>
        <v>1000</v>
      </c>
      <c r="Q527" t="str">
        <f t="shared" si="52"/>
        <v>theater</v>
      </c>
      <c r="R527" t="str">
        <f t="shared" si="53"/>
        <v>plays</v>
      </c>
      <c r="S527" s="10">
        <f t="shared" si="50"/>
        <v>41895.400937500002</v>
      </c>
      <c r="T527" s="10">
        <f t="shared" si="51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2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0">
        <f t="shared" si="50"/>
        <v>42223.708333333328</v>
      </c>
      <c r="T528" s="10">
        <f t="shared" si="51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2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0">
        <f t="shared" si="50"/>
        <v>42783.670138888891</v>
      </c>
      <c r="T529" s="10">
        <f t="shared" si="51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2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0">
        <f t="shared" si="50"/>
        <v>42176.888888888891</v>
      </c>
      <c r="T530" s="10">
        <f t="shared" si="51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2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0">
        <f t="shared" si="50"/>
        <v>42746.208333333328</v>
      </c>
      <c r="T531" s="10">
        <f t="shared" si="51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0">
        <f t="shared" si="50"/>
        <v>42179.083333333328</v>
      </c>
      <c r="T532" s="10">
        <f t="shared" si="51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2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0">
        <f t="shared" si="50"/>
        <v>42721.290972222225</v>
      </c>
      <c r="T533" s="10">
        <f t="shared" si="51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2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0">
        <f t="shared" si="50"/>
        <v>42503.007037037038</v>
      </c>
      <c r="T534" s="10">
        <f t="shared" si="51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2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0">
        <f t="shared" si="50"/>
        <v>42506.43478009259</v>
      </c>
      <c r="T535" s="10">
        <f t="shared" si="51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2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0">
        <f t="shared" si="50"/>
        <v>42309.958333333328</v>
      </c>
      <c r="T536" s="10">
        <f t="shared" si="51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2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0">
        <f t="shared" si="50"/>
        <v>42741.545196759253</v>
      </c>
      <c r="T537" s="10">
        <f t="shared" si="51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2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0">
        <f t="shared" si="50"/>
        <v>42219.75</v>
      </c>
      <c r="T538" s="10">
        <f t="shared" si="51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2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0">
        <f t="shared" si="50"/>
        <v>42312.810081018513</v>
      </c>
      <c r="T539" s="10">
        <f t="shared" si="51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2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0">
        <f t="shared" si="50"/>
        <v>42503.794710648144</v>
      </c>
      <c r="T540" s="10">
        <f t="shared" si="51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2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0">
        <f t="shared" si="50"/>
        <v>42556.049849537041</v>
      </c>
      <c r="T541" s="10">
        <f t="shared" si="51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2">
        <f t="shared" si="49"/>
        <v>1</v>
      </c>
      <c r="Q542" t="str">
        <f t="shared" si="52"/>
        <v>technology</v>
      </c>
      <c r="R542" t="str">
        <f t="shared" si="53"/>
        <v>web</v>
      </c>
      <c r="S542" s="10">
        <f t="shared" si="50"/>
        <v>42039.817199074074</v>
      </c>
      <c r="T542" s="10">
        <f t="shared" si="51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2">
        <f t="shared" si="49"/>
        <v>25</v>
      </c>
      <c r="Q543" t="str">
        <f t="shared" si="52"/>
        <v>technology</v>
      </c>
      <c r="R543" t="str">
        <f t="shared" si="53"/>
        <v>web</v>
      </c>
      <c r="S543" s="10">
        <f t="shared" si="50"/>
        <v>42306.046689814815</v>
      </c>
      <c r="T543" s="10">
        <f t="shared" si="51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2">
        <f t="shared" si="49"/>
        <v>1</v>
      </c>
      <c r="Q544" t="str">
        <f t="shared" si="52"/>
        <v>technology</v>
      </c>
      <c r="R544" t="str">
        <f t="shared" si="53"/>
        <v>web</v>
      </c>
      <c r="S544" s="10">
        <f t="shared" si="50"/>
        <v>42493.695787037039</v>
      </c>
      <c r="T544" s="10">
        <f t="shared" si="51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2">
        <f t="shared" si="49"/>
        <v>35</v>
      </c>
      <c r="Q545" t="str">
        <f t="shared" si="52"/>
        <v>technology</v>
      </c>
      <c r="R545" t="str">
        <f t="shared" si="53"/>
        <v>web</v>
      </c>
      <c r="S545" s="10">
        <f t="shared" si="50"/>
        <v>41944.092152777775</v>
      </c>
      <c r="T545" s="10">
        <f t="shared" si="51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2">
        <f t="shared" si="49"/>
        <v>3</v>
      </c>
      <c r="Q546" t="str">
        <f t="shared" si="52"/>
        <v>technology</v>
      </c>
      <c r="R546" t="str">
        <f t="shared" si="53"/>
        <v>web</v>
      </c>
      <c r="S546" s="10">
        <f t="shared" si="50"/>
        <v>42555.656944444447</v>
      </c>
      <c r="T546" s="10">
        <f t="shared" si="51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2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0">
        <f t="shared" si="50"/>
        <v>42323.634131944447</v>
      </c>
      <c r="T547" s="10">
        <f t="shared" si="51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2">
        <f t="shared" si="49"/>
        <v>26</v>
      </c>
      <c r="Q548" t="str">
        <f t="shared" si="52"/>
        <v>technology</v>
      </c>
      <c r="R548" t="str">
        <f t="shared" si="53"/>
        <v>web</v>
      </c>
      <c r="S548" s="10">
        <f t="shared" si="50"/>
        <v>42294.667997685188</v>
      </c>
      <c r="T548" s="10">
        <f t="shared" si="51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2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0">
        <f t="shared" si="50"/>
        <v>42410.696342592593</v>
      </c>
      <c r="T549" s="10">
        <f t="shared" si="51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2">
        <f t="shared" si="49"/>
        <v>9</v>
      </c>
      <c r="Q550" t="str">
        <f t="shared" si="52"/>
        <v>technology</v>
      </c>
      <c r="R550" t="str">
        <f t="shared" si="53"/>
        <v>web</v>
      </c>
      <c r="S550" s="10">
        <f t="shared" si="50"/>
        <v>42306.903333333335</v>
      </c>
      <c r="T550" s="10">
        <f t="shared" si="51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2">
        <f t="shared" si="49"/>
        <v>8.5</v>
      </c>
      <c r="Q551" t="str">
        <f t="shared" si="52"/>
        <v>technology</v>
      </c>
      <c r="R551" t="str">
        <f t="shared" si="53"/>
        <v>web</v>
      </c>
      <c r="S551" s="10">
        <f t="shared" si="50"/>
        <v>42193.636828703704</v>
      </c>
      <c r="T551" s="10">
        <f t="shared" si="51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2">
        <f t="shared" si="49"/>
        <v>8.75</v>
      </c>
      <c r="Q552" t="str">
        <f t="shared" si="52"/>
        <v>technology</v>
      </c>
      <c r="R552" t="str">
        <f t="shared" si="53"/>
        <v>web</v>
      </c>
      <c r="S552" s="10">
        <f t="shared" si="50"/>
        <v>42766.208333333328</v>
      </c>
      <c r="T552" s="10">
        <f t="shared" si="51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2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0">
        <f t="shared" si="50"/>
        <v>42217.745138888888</v>
      </c>
      <c r="T553" s="10">
        <f t="shared" si="51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2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0">
        <f t="shared" si="50"/>
        <v>42378.616851851853</v>
      </c>
      <c r="T554" s="10">
        <f t="shared" si="51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2">
        <f t="shared" si="49"/>
        <v>20.5</v>
      </c>
      <c r="Q555" t="str">
        <f t="shared" si="52"/>
        <v>technology</v>
      </c>
      <c r="R555" t="str">
        <f t="shared" si="53"/>
        <v>web</v>
      </c>
      <c r="S555" s="10">
        <f t="shared" si="50"/>
        <v>41957.761469907404</v>
      </c>
      <c r="T555" s="10">
        <f t="shared" si="51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2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0">
        <f t="shared" si="50"/>
        <v>41931.684861111113</v>
      </c>
      <c r="T556" s="10">
        <f t="shared" si="51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2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0">
        <f t="shared" si="50"/>
        <v>42533.353506944448</v>
      </c>
      <c r="T557" s="10">
        <f t="shared" si="51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2">
        <f t="shared" si="49"/>
        <v>200</v>
      </c>
      <c r="Q558" t="str">
        <f t="shared" si="52"/>
        <v>technology</v>
      </c>
      <c r="R558" t="str">
        <f t="shared" si="53"/>
        <v>web</v>
      </c>
      <c r="S558" s="10">
        <f t="shared" si="50"/>
        <v>42375.860150462962</v>
      </c>
      <c r="T558" s="10">
        <f t="shared" si="51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2">
        <f t="shared" si="49"/>
        <v>68.3</v>
      </c>
      <c r="Q559" t="str">
        <f t="shared" si="52"/>
        <v>technology</v>
      </c>
      <c r="R559" t="str">
        <f t="shared" si="53"/>
        <v>web</v>
      </c>
      <c r="S559" s="10">
        <f t="shared" si="50"/>
        <v>42706.983831018515</v>
      </c>
      <c r="T559" s="10">
        <f t="shared" si="51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2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0">
        <f t="shared" si="50"/>
        <v>42087.841493055559</v>
      </c>
      <c r="T560" s="10">
        <f t="shared" si="51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2">
        <f t="shared" si="49"/>
        <v>50</v>
      </c>
      <c r="Q561" t="str">
        <f t="shared" si="52"/>
        <v>technology</v>
      </c>
      <c r="R561" t="str">
        <f t="shared" si="53"/>
        <v>web</v>
      </c>
      <c r="S561" s="10">
        <f t="shared" si="50"/>
        <v>42351.283101851848</v>
      </c>
      <c r="T561" s="10">
        <f t="shared" si="51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2">
        <f t="shared" si="49"/>
        <v>4</v>
      </c>
      <c r="Q562" t="str">
        <f t="shared" si="52"/>
        <v>technology</v>
      </c>
      <c r="R562" t="str">
        <f t="shared" si="53"/>
        <v>web</v>
      </c>
      <c r="S562" s="10">
        <f t="shared" si="50"/>
        <v>41990.771354166667</v>
      </c>
      <c r="T562" s="10">
        <f t="shared" si="51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2">
        <f t="shared" si="49"/>
        <v>27.5</v>
      </c>
      <c r="Q563" t="str">
        <f t="shared" si="52"/>
        <v>technology</v>
      </c>
      <c r="R563" t="str">
        <f t="shared" si="53"/>
        <v>web</v>
      </c>
      <c r="S563" s="10">
        <f t="shared" si="50"/>
        <v>42303.658715277779</v>
      </c>
      <c r="T563" s="10">
        <f t="shared" si="51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2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0">
        <f t="shared" si="50"/>
        <v>42722.389062500006</v>
      </c>
      <c r="T564" s="10">
        <f t="shared" si="51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2">
        <f t="shared" si="49"/>
        <v>34</v>
      </c>
      <c r="Q565" t="str">
        <f t="shared" si="52"/>
        <v>technology</v>
      </c>
      <c r="R565" t="str">
        <f t="shared" si="53"/>
        <v>web</v>
      </c>
      <c r="S565" s="10">
        <f t="shared" si="50"/>
        <v>42052.069988425923</v>
      </c>
      <c r="T565" s="10">
        <f t="shared" si="51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2">
        <f t="shared" si="49"/>
        <v>1</v>
      </c>
      <c r="Q566" t="str">
        <f t="shared" si="52"/>
        <v>technology</v>
      </c>
      <c r="R566" t="str">
        <f t="shared" si="53"/>
        <v>web</v>
      </c>
      <c r="S566" s="10">
        <f t="shared" si="50"/>
        <v>42441.942997685182</v>
      </c>
      <c r="T566" s="10">
        <f t="shared" si="51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2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0">
        <f t="shared" si="50"/>
        <v>42195.785289351858</v>
      </c>
      <c r="T567" s="10">
        <f t="shared" si="51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2">
        <f t="shared" si="49"/>
        <v>1</v>
      </c>
      <c r="Q568" t="str">
        <f t="shared" si="52"/>
        <v>technology</v>
      </c>
      <c r="R568" t="str">
        <f t="shared" si="53"/>
        <v>web</v>
      </c>
      <c r="S568" s="10">
        <f t="shared" si="50"/>
        <v>42565.68440972222</v>
      </c>
      <c r="T568" s="10">
        <f t="shared" si="51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2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0">
        <f t="shared" si="50"/>
        <v>42005.842523148152</v>
      </c>
      <c r="T569" s="10">
        <f t="shared" si="51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2">
        <f t="shared" si="49"/>
        <v>49</v>
      </c>
      <c r="Q570" t="str">
        <f t="shared" si="52"/>
        <v>technology</v>
      </c>
      <c r="R570" t="str">
        <f t="shared" si="53"/>
        <v>web</v>
      </c>
      <c r="S570" s="10">
        <f t="shared" si="50"/>
        <v>42385.458333333328</v>
      </c>
      <c r="T570" s="10">
        <f t="shared" si="51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2">
        <f t="shared" si="49"/>
        <v>20</v>
      </c>
      <c r="Q571" t="str">
        <f t="shared" si="52"/>
        <v>technology</v>
      </c>
      <c r="R571" t="str">
        <f t="shared" si="53"/>
        <v>web</v>
      </c>
      <c r="S571" s="10">
        <f t="shared" si="50"/>
        <v>42370.847361111111</v>
      </c>
      <c r="T571" s="10">
        <f t="shared" si="51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2">
        <f t="shared" si="49"/>
        <v>142</v>
      </c>
      <c r="Q572" t="str">
        <f t="shared" si="52"/>
        <v>technology</v>
      </c>
      <c r="R572" t="str">
        <f t="shared" si="53"/>
        <v>web</v>
      </c>
      <c r="S572" s="10">
        <f t="shared" si="50"/>
        <v>42418.798252314817</v>
      </c>
      <c r="T572" s="10">
        <f t="shared" si="51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2">
        <f t="shared" si="49"/>
        <v>53</v>
      </c>
      <c r="Q573" t="str">
        <f t="shared" si="52"/>
        <v>technology</v>
      </c>
      <c r="R573" t="str">
        <f t="shared" si="53"/>
        <v>web</v>
      </c>
      <c r="S573" s="10">
        <f t="shared" si="50"/>
        <v>42212.165972222225</v>
      </c>
      <c r="T573" s="10">
        <f t="shared" si="51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2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0">
        <f t="shared" si="50"/>
        <v>42312.757962962962</v>
      </c>
      <c r="T574" s="10">
        <f t="shared" si="51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2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0">
        <f t="shared" si="50"/>
        <v>42022.05</v>
      </c>
      <c r="T575" s="10">
        <f t="shared" si="51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2">
        <f t="shared" si="49"/>
        <v>20</v>
      </c>
      <c r="Q576" t="str">
        <f t="shared" si="52"/>
        <v>technology</v>
      </c>
      <c r="R576" t="str">
        <f t="shared" si="53"/>
        <v>web</v>
      </c>
      <c r="S576" s="10">
        <f t="shared" si="50"/>
        <v>42662.443368055552</v>
      </c>
      <c r="T576" s="10">
        <f t="shared" si="51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2">
        <f t="shared" si="49"/>
        <v>64.75</v>
      </c>
      <c r="Q577" t="str">
        <f t="shared" si="52"/>
        <v>technology</v>
      </c>
      <c r="R577" t="str">
        <f t="shared" si="53"/>
        <v>web</v>
      </c>
      <c r="S577" s="10">
        <f t="shared" si="50"/>
        <v>42168.692627314813</v>
      </c>
      <c r="T577" s="10">
        <f t="shared" si="51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12">
        <f t="shared" ref="P578:P641" si="55">E578/L578</f>
        <v>1</v>
      </c>
      <c r="Q578" t="str">
        <f t="shared" si="52"/>
        <v>technology</v>
      </c>
      <c r="R578" t="str">
        <f t="shared" si="53"/>
        <v>web</v>
      </c>
      <c r="S578" s="10">
        <f t="shared" ref="S578:S641" si="56">(((I578/60)/60)/24)+DATE(1970,1,1)</f>
        <v>42091.43</v>
      </c>
      <c r="T578" s="10">
        <f t="shared" ref="T578:T641" si="57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12">
        <f t="shared" si="55"/>
        <v>10</v>
      </c>
      <c r="Q579" t="str">
        <f t="shared" ref="Q579:Q642" si="58">LEFT(N579,FIND("/", N579) - 1)</f>
        <v>technology</v>
      </c>
      <c r="R579" t="str">
        <f t="shared" ref="R579:R642" si="59">RIGHT(N579, LEN(N579) - FIND("/", N579))</f>
        <v>web</v>
      </c>
      <c r="S579" s="10">
        <f t="shared" si="56"/>
        <v>42510.589143518519</v>
      </c>
      <c r="T579" s="10">
        <f t="shared" si="57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2">
        <f t="shared" si="55"/>
        <v>2</v>
      </c>
      <c r="Q580" t="str">
        <f t="shared" si="58"/>
        <v>technology</v>
      </c>
      <c r="R580" t="str">
        <f t="shared" si="59"/>
        <v>web</v>
      </c>
      <c r="S580" s="10">
        <f t="shared" si="56"/>
        <v>42254.578622685185</v>
      </c>
      <c r="T580" s="10">
        <f t="shared" si="57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2">
        <f t="shared" si="55"/>
        <v>35</v>
      </c>
      <c r="Q581" t="str">
        <f t="shared" si="58"/>
        <v>technology</v>
      </c>
      <c r="R581" t="str">
        <f t="shared" si="59"/>
        <v>web</v>
      </c>
      <c r="S581" s="10">
        <f t="shared" si="56"/>
        <v>41998.852118055554</v>
      </c>
      <c r="T581" s="10">
        <f t="shared" si="57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2">
        <f t="shared" si="55"/>
        <v>1</v>
      </c>
      <c r="Q582" t="str">
        <f t="shared" si="58"/>
        <v>technology</v>
      </c>
      <c r="R582" t="str">
        <f t="shared" si="59"/>
        <v>web</v>
      </c>
      <c r="S582" s="10">
        <f t="shared" si="56"/>
        <v>42635.908182870371</v>
      </c>
      <c r="T582" s="10">
        <f t="shared" si="57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2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0">
        <f t="shared" si="56"/>
        <v>42218.012777777782</v>
      </c>
      <c r="T583" s="10">
        <f t="shared" si="57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2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0">
        <f t="shared" si="56"/>
        <v>42078.75</v>
      </c>
      <c r="T584" s="10">
        <f t="shared" si="57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2">
        <f t="shared" si="55"/>
        <v>1</v>
      </c>
      <c r="Q585" t="str">
        <f t="shared" si="58"/>
        <v>technology</v>
      </c>
      <c r="R585" t="str">
        <f t="shared" si="59"/>
        <v>web</v>
      </c>
      <c r="S585" s="10">
        <f t="shared" si="56"/>
        <v>42082.896840277783</v>
      </c>
      <c r="T585" s="10">
        <f t="shared" si="57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2">
        <f t="shared" si="55"/>
        <v>5</v>
      </c>
      <c r="Q586" t="str">
        <f t="shared" si="58"/>
        <v>technology</v>
      </c>
      <c r="R586" t="str">
        <f t="shared" si="59"/>
        <v>web</v>
      </c>
      <c r="S586" s="10">
        <f t="shared" si="56"/>
        <v>42079.674953703703</v>
      </c>
      <c r="T586" s="10">
        <f t="shared" si="57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2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0">
        <f t="shared" si="56"/>
        <v>42339</v>
      </c>
      <c r="T587" s="10">
        <f t="shared" si="57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2">
        <f t="shared" si="55"/>
        <v>14</v>
      </c>
      <c r="Q588" t="str">
        <f t="shared" si="58"/>
        <v>technology</v>
      </c>
      <c r="R588" t="str">
        <f t="shared" si="59"/>
        <v>web</v>
      </c>
      <c r="S588" s="10">
        <f t="shared" si="56"/>
        <v>42050.854247685187</v>
      </c>
      <c r="T588" s="10">
        <f t="shared" si="57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2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0">
        <f t="shared" si="56"/>
        <v>42110.757326388892</v>
      </c>
      <c r="T589" s="10">
        <f t="shared" si="57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2">
        <f t="shared" si="55"/>
        <v>150.5</v>
      </c>
      <c r="Q590" t="str">
        <f t="shared" si="58"/>
        <v>technology</v>
      </c>
      <c r="R590" t="str">
        <f t="shared" si="59"/>
        <v>web</v>
      </c>
      <c r="S590" s="10">
        <f t="shared" si="56"/>
        <v>42691.811180555553</v>
      </c>
      <c r="T590" s="10">
        <f t="shared" si="57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2">
        <f t="shared" si="55"/>
        <v>1</v>
      </c>
      <c r="Q591" t="str">
        <f t="shared" si="58"/>
        <v>technology</v>
      </c>
      <c r="R591" t="str">
        <f t="shared" si="59"/>
        <v>web</v>
      </c>
      <c r="S591" s="10">
        <f t="shared" si="56"/>
        <v>42193.614571759259</v>
      </c>
      <c r="T591" s="10">
        <f t="shared" si="57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0">
        <f t="shared" si="56"/>
        <v>42408.542361111111</v>
      </c>
      <c r="T592" s="10">
        <f t="shared" si="57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2">
        <f t="shared" si="55"/>
        <v>30.5</v>
      </c>
      <c r="Q593" t="str">
        <f t="shared" si="58"/>
        <v>technology</v>
      </c>
      <c r="R593" t="str">
        <f t="shared" si="59"/>
        <v>web</v>
      </c>
      <c r="S593" s="10">
        <f t="shared" si="56"/>
        <v>42207.543171296296</v>
      </c>
      <c r="T593" s="10">
        <f t="shared" si="57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2">
        <f t="shared" si="55"/>
        <v>250</v>
      </c>
      <c r="Q594" t="str">
        <f t="shared" si="58"/>
        <v>technology</v>
      </c>
      <c r="R594" t="str">
        <f t="shared" si="59"/>
        <v>web</v>
      </c>
      <c r="S594" s="10">
        <f t="shared" si="56"/>
        <v>41976.232175925921</v>
      </c>
      <c r="T594" s="10">
        <f t="shared" si="57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2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0">
        <f t="shared" si="56"/>
        <v>42100.635937500003</v>
      </c>
      <c r="T595" s="10">
        <f t="shared" si="57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2">
        <f t="shared" si="55"/>
        <v>13</v>
      </c>
      <c r="Q596" t="str">
        <f t="shared" si="58"/>
        <v>technology</v>
      </c>
      <c r="R596" t="str">
        <f t="shared" si="59"/>
        <v>web</v>
      </c>
      <c r="S596" s="10">
        <f t="shared" si="56"/>
        <v>42476.780162037037</v>
      </c>
      <c r="T596" s="10">
        <f t="shared" si="57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2">
        <f t="shared" si="55"/>
        <v>53.25</v>
      </c>
      <c r="Q597" t="str">
        <f t="shared" si="58"/>
        <v>technology</v>
      </c>
      <c r="R597" t="str">
        <f t="shared" si="59"/>
        <v>web</v>
      </c>
      <c r="S597" s="10">
        <f t="shared" si="56"/>
        <v>42128.069884259254</v>
      </c>
      <c r="T597" s="10">
        <f t="shared" si="57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2">
        <f t="shared" si="55"/>
        <v>3</v>
      </c>
      <c r="Q598" t="str">
        <f t="shared" si="58"/>
        <v>technology</v>
      </c>
      <c r="R598" t="str">
        <f t="shared" si="59"/>
        <v>web</v>
      </c>
      <c r="S598" s="10">
        <f t="shared" si="56"/>
        <v>42676.896898148145</v>
      </c>
      <c r="T598" s="10">
        <f t="shared" si="57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2">
        <f t="shared" si="55"/>
        <v>10</v>
      </c>
      <c r="Q599" t="str">
        <f t="shared" si="58"/>
        <v>technology</v>
      </c>
      <c r="R599" t="str">
        <f t="shared" si="59"/>
        <v>web</v>
      </c>
      <c r="S599" s="10">
        <f t="shared" si="56"/>
        <v>42582.666666666672</v>
      </c>
      <c r="T599" s="10">
        <f t="shared" si="57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2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0">
        <f t="shared" si="56"/>
        <v>41978.00209490741</v>
      </c>
      <c r="T600" s="10">
        <f t="shared" si="57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2">
        <f t="shared" si="55"/>
        <v>15.5</v>
      </c>
      <c r="Q601" t="str">
        <f t="shared" si="58"/>
        <v>technology</v>
      </c>
      <c r="R601" t="str">
        <f t="shared" si="59"/>
        <v>web</v>
      </c>
      <c r="S601" s="10">
        <f t="shared" si="56"/>
        <v>42071.636111111111</v>
      </c>
      <c r="T601" s="10">
        <f t="shared" si="57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2">
        <f t="shared" si="55"/>
        <v>100</v>
      </c>
      <c r="Q602" t="str">
        <f t="shared" si="58"/>
        <v>technology</v>
      </c>
      <c r="R602" t="str">
        <f t="shared" si="59"/>
        <v>web</v>
      </c>
      <c r="S602" s="10">
        <f t="shared" si="56"/>
        <v>42133.798171296294</v>
      </c>
      <c r="T602" s="10">
        <f t="shared" si="57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2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0">
        <f t="shared" si="56"/>
        <v>41999.858090277776</v>
      </c>
      <c r="T603" s="10">
        <f t="shared" si="57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2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0">
        <f t="shared" si="56"/>
        <v>42173.79415509259</v>
      </c>
      <c r="T604" s="10">
        <f t="shared" si="57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2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0">
        <f t="shared" si="56"/>
        <v>41865.639155092591</v>
      </c>
      <c r="T605" s="10">
        <f t="shared" si="57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2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0">
        <f t="shared" si="56"/>
        <v>41879.035370370373</v>
      </c>
      <c r="T606" s="10">
        <f t="shared" si="57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2">
        <f t="shared" si="55"/>
        <v>16.375</v>
      </c>
      <c r="Q607" t="str">
        <f t="shared" si="58"/>
        <v>technology</v>
      </c>
      <c r="R607" t="str">
        <f t="shared" si="59"/>
        <v>web</v>
      </c>
      <c r="S607" s="10">
        <f t="shared" si="56"/>
        <v>42239.357731481476</v>
      </c>
      <c r="T607" s="10">
        <f t="shared" si="57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2">
        <f t="shared" si="55"/>
        <v>10</v>
      </c>
      <c r="Q608" t="str">
        <f t="shared" si="58"/>
        <v>technology</v>
      </c>
      <c r="R608" t="str">
        <f t="shared" si="59"/>
        <v>web</v>
      </c>
      <c r="S608" s="10">
        <f t="shared" si="56"/>
        <v>42148.625</v>
      </c>
      <c r="T608" s="10">
        <f t="shared" si="57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2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0">
        <f t="shared" si="56"/>
        <v>42330.867314814815</v>
      </c>
      <c r="T609" s="10">
        <f t="shared" si="57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2">
        <f t="shared" si="55"/>
        <v>292.2</v>
      </c>
      <c r="Q610" t="str">
        <f t="shared" si="58"/>
        <v>technology</v>
      </c>
      <c r="R610" t="str">
        <f t="shared" si="59"/>
        <v>web</v>
      </c>
      <c r="S610" s="10">
        <f t="shared" si="56"/>
        <v>42170.921064814815</v>
      </c>
      <c r="T610" s="10">
        <f t="shared" si="57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2">
        <f t="shared" si="55"/>
        <v>5</v>
      </c>
      <c r="Q611" t="str">
        <f t="shared" si="58"/>
        <v>technology</v>
      </c>
      <c r="R611" t="str">
        <f t="shared" si="59"/>
        <v>web</v>
      </c>
      <c r="S611" s="10">
        <f t="shared" si="56"/>
        <v>42337.075740740736</v>
      </c>
      <c r="T611" s="10">
        <f t="shared" si="57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0">
        <f t="shared" si="56"/>
        <v>42116.83085648148</v>
      </c>
      <c r="T612" s="10">
        <f t="shared" si="57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2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0">
        <f t="shared" si="56"/>
        <v>42388.560613425929</v>
      </c>
      <c r="T613" s="10">
        <f t="shared" si="57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2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0">
        <f t="shared" si="56"/>
        <v>42615.031782407401</v>
      </c>
      <c r="T614" s="10">
        <f t="shared" si="57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2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0">
        <f t="shared" si="56"/>
        <v>42278.207638888889</v>
      </c>
      <c r="T615" s="10">
        <f t="shared" si="57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2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0">
        <f t="shared" si="56"/>
        <v>42545.061805555553</v>
      </c>
      <c r="T616" s="10">
        <f t="shared" si="57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2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0">
        <f t="shared" si="56"/>
        <v>42272.122210648144</v>
      </c>
      <c r="T617" s="10">
        <f t="shared" si="57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2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0">
        <f t="shared" si="56"/>
        <v>42791.376238425932</v>
      </c>
      <c r="T618" s="10">
        <f t="shared" si="57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2">
        <f t="shared" si="55"/>
        <v>20</v>
      </c>
      <c r="Q619" t="str">
        <f t="shared" si="58"/>
        <v>technology</v>
      </c>
      <c r="R619" t="str">
        <f t="shared" si="59"/>
        <v>web</v>
      </c>
      <c r="S619" s="10">
        <f t="shared" si="56"/>
        <v>42132.343090277776</v>
      </c>
      <c r="T619" s="10">
        <f t="shared" si="57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2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0">
        <f t="shared" si="56"/>
        <v>42347.810219907406</v>
      </c>
      <c r="T620" s="10">
        <f t="shared" si="57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2">
        <f t="shared" si="55"/>
        <v>1</v>
      </c>
      <c r="Q621" t="str">
        <f t="shared" si="58"/>
        <v>technology</v>
      </c>
      <c r="R621" t="str">
        <f t="shared" si="59"/>
        <v>web</v>
      </c>
      <c r="S621" s="10">
        <f t="shared" si="56"/>
        <v>41968.692013888889</v>
      </c>
      <c r="T621" s="10">
        <f t="shared" si="57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2">
        <f t="shared" si="55"/>
        <v>300</v>
      </c>
      <c r="Q622" t="str">
        <f t="shared" si="58"/>
        <v>technology</v>
      </c>
      <c r="R622" t="str">
        <f t="shared" si="59"/>
        <v>web</v>
      </c>
      <c r="S622" s="10">
        <f t="shared" si="56"/>
        <v>41876.716874999998</v>
      </c>
      <c r="T622" s="10">
        <f t="shared" si="57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2">
        <f t="shared" si="55"/>
        <v>87</v>
      </c>
      <c r="Q623" t="str">
        <f t="shared" si="58"/>
        <v>technology</v>
      </c>
      <c r="R623" t="str">
        <f t="shared" si="59"/>
        <v>web</v>
      </c>
      <c r="S623" s="10">
        <f t="shared" si="56"/>
        <v>42558.987696759257</v>
      </c>
      <c r="T623" s="10">
        <f t="shared" si="57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2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0">
        <f t="shared" si="56"/>
        <v>42552.774745370371</v>
      </c>
      <c r="T624" s="10">
        <f t="shared" si="57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2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0">
        <f t="shared" si="56"/>
        <v>42152.009224537032</v>
      </c>
      <c r="T625" s="10">
        <f t="shared" si="57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2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0">
        <f t="shared" si="56"/>
        <v>42138.988900462966</v>
      </c>
      <c r="T626" s="10">
        <f t="shared" si="57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2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0">
        <f t="shared" si="56"/>
        <v>42820.853900462964</v>
      </c>
      <c r="T627" s="10">
        <f t="shared" si="57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2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0">
        <f t="shared" si="56"/>
        <v>42231.556944444441</v>
      </c>
      <c r="T628" s="10">
        <f t="shared" si="57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2">
        <f t="shared" si="55"/>
        <v>90</v>
      </c>
      <c r="Q629" t="str">
        <f t="shared" si="58"/>
        <v>technology</v>
      </c>
      <c r="R629" t="str">
        <f t="shared" si="59"/>
        <v>web</v>
      </c>
      <c r="S629" s="10">
        <f t="shared" si="56"/>
        <v>42443.958333333328</v>
      </c>
      <c r="T629" s="10">
        <f t="shared" si="57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2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0">
        <f t="shared" si="56"/>
        <v>41833.692789351851</v>
      </c>
      <c r="T630" s="10">
        <f t="shared" si="57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2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0">
        <f t="shared" si="56"/>
        <v>42504.637824074074</v>
      </c>
      <c r="T631" s="10">
        <f t="shared" si="57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2">
        <f t="shared" si="55"/>
        <v>10</v>
      </c>
      <c r="Q632" t="str">
        <f t="shared" si="58"/>
        <v>technology</v>
      </c>
      <c r="R632" t="str">
        <f t="shared" si="59"/>
        <v>web</v>
      </c>
      <c r="S632" s="10">
        <f t="shared" si="56"/>
        <v>42253.215277777781</v>
      </c>
      <c r="T632" s="10">
        <f t="shared" si="57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2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0">
        <f t="shared" si="56"/>
        <v>42518.772326388891</v>
      </c>
      <c r="T633" s="10">
        <f t="shared" si="57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2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0">
        <f t="shared" si="56"/>
        <v>42333.700983796298</v>
      </c>
      <c r="T634" s="10">
        <f t="shared" si="57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2">
        <f t="shared" si="55"/>
        <v>49.8</v>
      </c>
      <c r="Q635" t="str">
        <f t="shared" si="58"/>
        <v>technology</v>
      </c>
      <c r="R635" t="str">
        <f t="shared" si="59"/>
        <v>web</v>
      </c>
      <c r="S635" s="10">
        <f t="shared" si="56"/>
        <v>42538.958333333328</v>
      </c>
      <c r="T635" s="10">
        <f t="shared" si="57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2">
        <f t="shared" si="55"/>
        <v>1</v>
      </c>
      <c r="Q636" t="str">
        <f t="shared" si="58"/>
        <v>technology</v>
      </c>
      <c r="R636" t="str">
        <f t="shared" si="59"/>
        <v>web</v>
      </c>
      <c r="S636" s="10">
        <f t="shared" si="56"/>
        <v>42061.928576388891</v>
      </c>
      <c r="T636" s="10">
        <f t="shared" si="57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2">
        <f t="shared" si="55"/>
        <v>2</v>
      </c>
      <c r="Q637" t="str">
        <f t="shared" si="58"/>
        <v>technology</v>
      </c>
      <c r="R637" t="str">
        <f t="shared" si="59"/>
        <v>web</v>
      </c>
      <c r="S637" s="10">
        <f t="shared" si="56"/>
        <v>42106.092152777783</v>
      </c>
      <c r="T637" s="10">
        <f t="shared" si="57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2">
        <f t="shared" si="55"/>
        <v>4</v>
      </c>
      <c r="Q638" t="str">
        <f t="shared" si="58"/>
        <v>technology</v>
      </c>
      <c r="R638" t="str">
        <f t="shared" si="59"/>
        <v>web</v>
      </c>
      <c r="S638" s="10">
        <f t="shared" si="56"/>
        <v>42161.44930555555</v>
      </c>
      <c r="T638" s="10">
        <f t="shared" si="57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2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0">
        <f t="shared" si="56"/>
        <v>42791.961111111115</v>
      </c>
      <c r="T639" s="10">
        <f t="shared" si="57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2">
        <f t="shared" si="55"/>
        <v>3</v>
      </c>
      <c r="Q640" t="str">
        <f t="shared" si="58"/>
        <v>technology</v>
      </c>
      <c r="R640" t="str">
        <f t="shared" si="59"/>
        <v>web</v>
      </c>
      <c r="S640" s="10">
        <f t="shared" si="56"/>
        <v>42819.55164351852</v>
      </c>
      <c r="T640" s="10">
        <f t="shared" si="57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2">
        <f t="shared" si="55"/>
        <v>1</v>
      </c>
      <c r="Q641" t="str">
        <f t="shared" si="58"/>
        <v>technology</v>
      </c>
      <c r="R641" t="str">
        <f t="shared" si="59"/>
        <v>web</v>
      </c>
      <c r="S641" s="10">
        <f t="shared" si="56"/>
        <v>41925.583275462966</v>
      </c>
      <c r="T641" s="10">
        <f t="shared" si="57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12">
        <f t="shared" ref="P642:P705" si="61">E642/L642</f>
        <v>50.5</v>
      </c>
      <c r="Q642" t="str">
        <f t="shared" si="58"/>
        <v>technology</v>
      </c>
      <c r="R642" t="str">
        <f t="shared" si="59"/>
        <v>wearables</v>
      </c>
      <c r="S642" s="10">
        <f t="shared" ref="S642:S705" si="62">(((I642/60)/60)/24)+DATE(1970,1,1)</f>
        <v>42698.958333333328</v>
      </c>
      <c r="T642" s="10">
        <f t="shared" ref="T642:T705" si="63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12">
        <f t="shared" si="61"/>
        <v>151.31746031746033</v>
      </c>
      <c r="Q643" t="str">
        <f t="shared" ref="Q643:Q706" si="64">LEFT(N643,FIND("/", N643) - 1)</f>
        <v>technology</v>
      </c>
      <c r="R643" t="str">
        <f t="shared" ref="R643:R706" si="65">RIGHT(N643, LEN(N643) - FIND("/", N643))</f>
        <v>wearables</v>
      </c>
      <c r="S643" s="10">
        <f t="shared" si="62"/>
        <v>42229.57</v>
      </c>
      <c r="T643" s="10">
        <f t="shared" si="63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2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10">
        <f t="shared" si="62"/>
        <v>42235.651319444441</v>
      </c>
      <c r="T644" s="10">
        <f t="shared" si="6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2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10">
        <f t="shared" si="62"/>
        <v>42155.642071759255</v>
      </c>
      <c r="T645" s="10">
        <f t="shared" si="6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2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0">
        <f t="shared" si="62"/>
        <v>41941.041666666664</v>
      </c>
      <c r="T646" s="10">
        <f t="shared" si="6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2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0">
        <f t="shared" si="62"/>
        <v>42594.026319444441</v>
      </c>
      <c r="T647" s="10">
        <f t="shared" si="6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2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0">
        <f t="shared" si="62"/>
        <v>41862.852627314816</v>
      </c>
      <c r="T648" s="10">
        <f t="shared" si="6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2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0">
        <f t="shared" si="62"/>
        <v>42446.726261574076</v>
      </c>
      <c r="T649" s="10">
        <f t="shared" si="6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2">
        <f t="shared" si="61"/>
        <v>1644</v>
      </c>
      <c r="Q650" t="str">
        <f t="shared" si="64"/>
        <v>technology</v>
      </c>
      <c r="R650" t="str">
        <f t="shared" si="65"/>
        <v>wearables</v>
      </c>
      <c r="S650" s="10">
        <f t="shared" si="62"/>
        <v>41926.693379629629</v>
      </c>
      <c r="T650" s="10">
        <f t="shared" si="6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2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0">
        <f t="shared" si="62"/>
        <v>41898.912187499998</v>
      </c>
      <c r="T651" s="10">
        <f t="shared" si="6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0">
        <f t="shared" si="62"/>
        <v>41992.078518518523</v>
      </c>
      <c r="T652" s="10">
        <f t="shared" si="6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2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0">
        <f t="shared" si="62"/>
        <v>41986.017488425925</v>
      </c>
      <c r="T653" s="10">
        <f t="shared" si="6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2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0">
        <f t="shared" si="62"/>
        <v>42705.732060185182</v>
      </c>
      <c r="T654" s="10">
        <f t="shared" si="6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2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0">
        <f t="shared" si="62"/>
        <v>42236.618518518517</v>
      </c>
      <c r="T655" s="10">
        <f t="shared" si="6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2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0">
        <f t="shared" si="62"/>
        <v>42193.957326388889</v>
      </c>
      <c r="T656" s="10">
        <f t="shared" si="6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2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0">
        <f t="shared" si="62"/>
        <v>42075.915648148148</v>
      </c>
      <c r="T657" s="10">
        <f t="shared" si="6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2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0">
        <f t="shared" si="62"/>
        <v>42477.762951388882</v>
      </c>
      <c r="T658" s="10">
        <f t="shared" si="6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2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0">
        <f t="shared" si="62"/>
        <v>42361.84574074074</v>
      </c>
      <c r="T659" s="10">
        <f t="shared" si="6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2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0">
        <f t="shared" si="62"/>
        <v>42211.75</v>
      </c>
      <c r="T660" s="10">
        <f t="shared" si="6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2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0">
        <f t="shared" si="62"/>
        <v>42239.593692129631</v>
      </c>
      <c r="T661" s="10">
        <f t="shared" si="6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0">
        <f t="shared" si="62"/>
        <v>41952.783321759263</v>
      </c>
      <c r="T662" s="10">
        <f t="shared" si="6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2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0">
        <f t="shared" si="62"/>
        <v>42666.645358796297</v>
      </c>
      <c r="T663" s="10">
        <f t="shared" si="6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2">
        <f t="shared" si="61"/>
        <v>39</v>
      </c>
      <c r="Q664" t="str">
        <f t="shared" si="64"/>
        <v>technology</v>
      </c>
      <c r="R664" t="str">
        <f t="shared" si="65"/>
        <v>wearables</v>
      </c>
      <c r="S664" s="10">
        <f t="shared" si="62"/>
        <v>42020.438043981485</v>
      </c>
      <c r="T664" s="10">
        <f t="shared" si="6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2">
        <f t="shared" si="61"/>
        <v>100</v>
      </c>
      <c r="Q665" t="str">
        <f t="shared" si="64"/>
        <v>technology</v>
      </c>
      <c r="R665" t="str">
        <f t="shared" si="65"/>
        <v>wearables</v>
      </c>
      <c r="S665" s="10">
        <f t="shared" si="62"/>
        <v>42203.843240740738</v>
      </c>
      <c r="T665" s="10">
        <f t="shared" si="6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2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0">
        <f t="shared" si="62"/>
        <v>42107.666377314818</v>
      </c>
      <c r="T666" s="10">
        <f t="shared" si="6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2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0">
        <f t="shared" si="62"/>
        <v>42748.711354166662</v>
      </c>
      <c r="T667" s="10">
        <f t="shared" si="6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2">
        <f t="shared" si="61"/>
        <v>2</v>
      </c>
      <c r="Q668" t="str">
        <f t="shared" si="64"/>
        <v>technology</v>
      </c>
      <c r="R668" t="str">
        <f t="shared" si="65"/>
        <v>wearables</v>
      </c>
      <c r="S668" s="10">
        <f t="shared" si="62"/>
        <v>41868.832152777781</v>
      </c>
      <c r="T668" s="10">
        <f t="shared" si="6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2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0">
        <f t="shared" si="62"/>
        <v>42672.373414351852</v>
      </c>
      <c r="T669" s="10">
        <f t="shared" si="6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2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0">
        <f t="shared" si="62"/>
        <v>42135.831273148149</v>
      </c>
      <c r="T670" s="10">
        <f t="shared" si="6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2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0">
        <f t="shared" si="62"/>
        <v>42557.625671296293</v>
      </c>
      <c r="T671" s="10">
        <f t="shared" si="6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0">
        <f t="shared" si="62"/>
        <v>42540.340277777781</v>
      </c>
      <c r="T672" s="10">
        <f t="shared" si="6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2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0">
        <f t="shared" si="62"/>
        <v>42018.166666666672</v>
      </c>
      <c r="T673" s="10">
        <f t="shared" si="6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2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0">
        <f t="shared" si="62"/>
        <v>42005.207638888889</v>
      </c>
      <c r="T674" s="10">
        <f t="shared" si="6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2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0">
        <f t="shared" si="62"/>
        <v>41883.840474537035</v>
      </c>
      <c r="T675" s="10">
        <f t="shared" si="6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2">
        <f t="shared" si="61"/>
        <v>7.5</v>
      </c>
      <c r="Q676" t="str">
        <f t="shared" si="64"/>
        <v>technology</v>
      </c>
      <c r="R676" t="str">
        <f t="shared" si="65"/>
        <v>wearables</v>
      </c>
      <c r="S676" s="10">
        <f t="shared" si="62"/>
        <v>41863.116053240738</v>
      </c>
      <c r="T676" s="10">
        <f t="shared" si="6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2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0">
        <f t="shared" si="62"/>
        <v>42005.290972222225</v>
      </c>
      <c r="T677" s="10">
        <f t="shared" si="6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2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0">
        <f t="shared" si="62"/>
        <v>42042.768298611118</v>
      </c>
      <c r="T678" s="10">
        <f t="shared" si="6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2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0">
        <f t="shared" si="62"/>
        <v>42549.403877314813</v>
      </c>
      <c r="T679" s="10">
        <f t="shared" si="6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2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0">
        <f t="shared" si="62"/>
        <v>42511.376597222217</v>
      </c>
      <c r="T680" s="10">
        <f t="shared" si="6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2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0">
        <f t="shared" si="62"/>
        <v>42616.695706018523</v>
      </c>
      <c r="T681" s="10">
        <f t="shared" si="6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0">
        <f t="shared" si="62"/>
        <v>41899.501516203702</v>
      </c>
      <c r="T682" s="10">
        <f t="shared" si="6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2">
        <f t="shared" si="61"/>
        <v>1</v>
      </c>
      <c r="Q683" t="str">
        <f t="shared" si="64"/>
        <v>technology</v>
      </c>
      <c r="R683" t="str">
        <f t="shared" si="65"/>
        <v>wearables</v>
      </c>
      <c r="S683" s="10">
        <f t="shared" si="62"/>
        <v>42669.805601851855</v>
      </c>
      <c r="T683" s="10">
        <f t="shared" si="6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2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0">
        <f t="shared" si="62"/>
        <v>42808.723634259266</v>
      </c>
      <c r="T684" s="10">
        <f t="shared" si="6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2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0">
        <f t="shared" si="62"/>
        <v>42674.900046296301</v>
      </c>
      <c r="T685" s="10">
        <f t="shared" si="6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2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0">
        <f t="shared" si="62"/>
        <v>41845.125</v>
      </c>
      <c r="T686" s="10">
        <f t="shared" si="6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2">
        <f t="shared" si="61"/>
        <v>55.3</v>
      </c>
      <c r="Q687" t="str">
        <f t="shared" si="64"/>
        <v>technology</v>
      </c>
      <c r="R687" t="str">
        <f t="shared" si="65"/>
        <v>wearables</v>
      </c>
      <c r="S687" s="10">
        <f t="shared" si="62"/>
        <v>42016.866574074069</v>
      </c>
      <c r="T687" s="10">
        <f t="shared" si="6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2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0">
        <f t="shared" si="62"/>
        <v>42219.673263888893</v>
      </c>
      <c r="T688" s="10">
        <f t="shared" si="6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2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0">
        <f t="shared" si="62"/>
        <v>42771.750613425931</v>
      </c>
      <c r="T689" s="10">
        <f t="shared" si="6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2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0">
        <f t="shared" si="62"/>
        <v>42292.104780092588</v>
      </c>
      <c r="T690" s="10">
        <f t="shared" si="6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2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0">
        <f t="shared" si="62"/>
        <v>42712.207638888889</v>
      </c>
      <c r="T691" s="10">
        <f t="shared" si="6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0">
        <f t="shared" si="62"/>
        <v>42622.25</v>
      </c>
      <c r="T692" s="10">
        <f t="shared" si="6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2">
        <f t="shared" si="61"/>
        <v>26</v>
      </c>
      <c r="Q693" t="str">
        <f t="shared" si="64"/>
        <v>technology</v>
      </c>
      <c r="R693" t="str">
        <f t="shared" si="65"/>
        <v>wearables</v>
      </c>
      <c r="S693" s="10">
        <f t="shared" si="62"/>
        <v>42186.028310185182</v>
      </c>
      <c r="T693" s="10">
        <f t="shared" si="6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2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0">
        <f t="shared" si="62"/>
        <v>42726.37572916667</v>
      </c>
      <c r="T694" s="10">
        <f t="shared" si="6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2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0">
        <f t="shared" si="62"/>
        <v>42124.808182870373</v>
      </c>
      <c r="T695" s="10">
        <f t="shared" si="6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2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0">
        <f t="shared" si="62"/>
        <v>42767.663877314815</v>
      </c>
      <c r="T696" s="10">
        <f t="shared" si="6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2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0">
        <f t="shared" si="62"/>
        <v>41943.521064814813</v>
      </c>
      <c r="T697" s="10">
        <f t="shared" si="6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2">
        <f t="shared" si="61"/>
        <v>1</v>
      </c>
      <c r="Q698" t="str">
        <f t="shared" si="64"/>
        <v>technology</v>
      </c>
      <c r="R698" t="str">
        <f t="shared" si="65"/>
        <v>wearables</v>
      </c>
      <c r="S698" s="10">
        <f t="shared" si="62"/>
        <v>41845.927106481482</v>
      </c>
      <c r="T698" s="10">
        <f t="shared" si="6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2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0">
        <f t="shared" si="62"/>
        <v>42403.523020833338</v>
      </c>
      <c r="T699" s="10">
        <f t="shared" si="6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2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0">
        <f t="shared" si="62"/>
        <v>41900.083333333336</v>
      </c>
      <c r="T700" s="10">
        <f t="shared" si="6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2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0">
        <f t="shared" si="62"/>
        <v>41600.666666666664</v>
      </c>
      <c r="T701" s="10">
        <f t="shared" si="6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2">
        <f t="shared" si="61"/>
        <v>13</v>
      </c>
      <c r="Q702" t="str">
        <f t="shared" si="64"/>
        <v>technology</v>
      </c>
      <c r="R702" t="str">
        <f t="shared" si="65"/>
        <v>wearables</v>
      </c>
      <c r="S702" s="10">
        <f t="shared" si="62"/>
        <v>42745.688437500001</v>
      </c>
      <c r="T702" s="10">
        <f t="shared" si="6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2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0">
        <f t="shared" si="62"/>
        <v>41843.662962962961</v>
      </c>
      <c r="T703" s="10">
        <f t="shared" si="6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2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0">
        <f t="shared" si="62"/>
        <v>42698.768368055549</v>
      </c>
      <c r="T704" s="10">
        <f t="shared" si="6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2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0">
        <f t="shared" si="62"/>
        <v>42766.98055555555</v>
      </c>
      <c r="T705" s="10">
        <f t="shared" si="6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12">
        <f t="shared" ref="P706:P769" si="67">E706/L706</f>
        <v>120.25</v>
      </c>
      <c r="Q706" t="str">
        <f t="shared" si="64"/>
        <v>technology</v>
      </c>
      <c r="R706" t="str">
        <f t="shared" si="65"/>
        <v>wearables</v>
      </c>
      <c r="S706" s="10">
        <f t="shared" ref="S706:S769" si="68">(((I706/60)/60)/24)+DATE(1970,1,1)</f>
        <v>42786.192916666667</v>
      </c>
      <c r="T706" s="10">
        <f t="shared" ref="T706:T769" si="69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12">
        <f t="shared" si="67"/>
        <v>195.4</v>
      </c>
      <c r="Q707" t="str">
        <f t="shared" ref="Q707:Q770" si="70">LEFT(N707,FIND("/", N707) - 1)</f>
        <v>technology</v>
      </c>
      <c r="R707" t="str">
        <f t="shared" ref="R707:R770" si="71">RIGHT(N707, LEN(N707) - FIND("/", N707))</f>
        <v>wearables</v>
      </c>
      <c r="S707" s="10">
        <f t="shared" si="68"/>
        <v>42756.491643518515</v>
      </c>
      <c r="T707" s="10">
        <f t="shared" si="69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2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10">
        <f t="shared" si="68"/>
        <v>42718.777083333334</v>
      </c>
      <c r="T708" s="10">
        <f t="shared" si="69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2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10">
        <f t="shared" si="68"/>
        <v>42736.663506944446</v>
      </c>
      <c r="T709" s="10">
        <f t="shared" si="69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2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0">
        <f t="shared" si="68"/>
        <v>41895.581018518518</v>
      </c>
      <c r="T710" s="10">
        <f t="shared" si="69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2">
        <f t="shared" si="67"/>
        <v>30.5</v>
      </c>
      <c r="Q711" t="str">
        <f t="shared" si="70"/>
        <v>technology</v>
      </c>
      <c r="R711" t="str">
        <f t="shared" si="71"/>
        <v>wearables</v>
      </c>
      <c r="S711" s="10">
        <f t="shared" si="68"/>
        <v>41978.041192129633</v>
      </c>
      <c r="T711" s="10">
        <f t="shared" si="69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0">
        <f t="shared" si="68"/>
        <v>41871.030555555553</v>
      </c>
      <c r="T712" s="10">
        <f t="shared" si="69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2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0">
        <f t="shared" si="68"/>
        <v>42718.500787037032</v>
      </c>
      <c r="T713" s="10">
        <f t="shared" si="69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2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0">
        <f t="shared" si="68"/>
        <v>42414.680925925932</v>
      </c>
      <c r="T714" s="10">
        <f t="shared" si="69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2">
        <f t="shared" si="67"/>
        <v>199</v>
      </c>
      <c r="Q715" t="str">
        <f t="shared" si="70"/>
        <v>technology</v>
      </c>
      <c r="R715" t="str">
        <f t="shared" si="71"/>
        <v>wearables</v>
      </c>
      <c r="S715" s="10">
        <f t="shared" si="68"/>
        <v>42526.529305555552</v>
      </c>
      <c r="T715" s="10">
        <f t="shared" si="69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2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0">
        <f t="shared" si="68"/>
        <v>42794.787986111114</v>
      </c>
      <c r="T716" s="10">
        <f t="shared" si="69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2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0">
        <f t="shared" si="68"/>
        <v>42313.132407407407</v>
      </c>
      <c r="T717" s="10">
        <f t="shared" si="69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2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0">
        <f t="shared" si="68"/>
        <v>41974</v>
      </c>
      <c r="T718" s="10">
        <f t="shared" si="69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2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0">
        <f t="shared" si="68"/>
        <v>41887.854189814818</v>
      </c>
      <c r="T719" s="10">
        <f t="shared" si="69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2">
        <f t="shared" si="67"/>
        <v>22.5</v>
      </c>
      <c r="Q720" t="str">
        <f t="shared" si="70"/>
        <v>technology</v>
      </c>
      <c r="R720" t="str">
        <f t="shared" si="71"/>
        <v>wearables</v>
      </c>
      <c r="S720" s="10">
        <f t="shared" si="68"/>
        <v>42784.249305555553</v>
      </c>
      <c r="T720" s="10">
        <f t="shared" si="69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2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0">
        <f t="shared" si="68"/>
        <v>42423.040231481486</v>
      </c>
      <c r="T721" s="10">
        <f t="shared" si="69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0">
        <f t="shared" si="68"/>
        <v>40937.649201388893</v>
      </c>
      <c r="T722" s="10">
        <f t="shared" si="69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2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0">
        <f t="shared" si="68"/>
        <v>41852.571840277778</v>
      </c>
      <c r="T723" s="10">
        <f t="shared" si="69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2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0">
        <f t="shared" si="68"/>
        <v>41007.76363425926</v>
      </c>
      <c r="T724" s="10">
        <f t="shared" si="69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2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0">
        <f t="shared" si="68"/>
        <v>42215.165972222225</v>
      </c>
      <c r="T725" s="10">
        <f t="shared" si="69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2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0">
        <f t="shared" si="68"/>
        <v>40724.638460648144</v>
      </c>
      <c r="T726" s="10">
        <f t="shared" si="69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2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0">
        <f t="shared" si="68"/>
        <v>42351.626296296294</v>
      </c>
      <c r="T727" s="10">
        <f t="shared" si="69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2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0">
        <f t="shared" si="68"/>
        <v>41376.042673611111</v>
      </c>
      <c r="T728" s="10">
        <f t="shared" si="69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2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0">
        <f t="shared" si="68"/>
        <v>41288.888888888891</v>
      </c>
      <c r="T729" s="10">
        <f t="shared" si="69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2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0">
        <f t="shared" si="68"/>
        <v>40776.837465277778</v>
      </c>
      <c r="T730" s="10">
        <f t="shared" si="69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2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0">
        <f t="shared" si="68"/>
        <v>41171.185891203706</v>
      </c>
      <c r="T731" s="10">
        <f t="shared" si="69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0">
        <f t="shared" si="68"/>
        <v>40884.745266203703</v>
      </c>
      <c r="T732" s="10">
        <f t="shared" si="69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2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0">
        <f t="shared" si="68"/>
        <v>40930.25</v>
      </c>
      <c r="T733" s="10">
        <f t="shared" si="69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2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0">
        <f t="shared" si="68"/>
        <v>41546.424317129626</v>
      </c>
      <c r="T734" s="10">
        <f t="shared" si="69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2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0">
        <f t="shared" si="68"/>
        <v>41628.420046296298</v>
      </c>
      <c r="T735" s="10">
        <f t="shared" si="69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2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0">
        <f t="shared" si="68"/>
        <v>42133.208333333328</v>
      </c>
      <c r="T736" s="10">
        <f t="shared" si="69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2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0">
        <f t="shared" si="68"/>
        <v>41977.027083333334</v>
      </c>
      <c r="T737" s="10">
        <f t="shared" si="69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2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0">
        <f t="shared" si="68"/>
        <v>41599.207638888889</v>
      </c>
      <c r="T738" s="10">
        <f t="shared" si="69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2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0">
        <f t="shared" si="68"/>
        <v>41684.833333333336</v>
      </c>
      <c r="T739" s="10">
        <f t="shared" si="69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2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0">
        <f t="shared" si="68"/>
        <v>41974.207638888889</v>
      </c>
      <c r="T740" s="10">
        <f t="shared" si="69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2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0">
        <f t="shared" si="68"/>
        <v>41862.502650462964</v>
      </c>
      <c r="T741" s="10">
        <f t="shared" si="69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0">
        <f t="shared" si="68"/>
        <v>42176.146782407406</v>
      </c>
      <c r="T742" s="10">
        <f t="shared" si="69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2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0">
        <f t="shared" si="68"/>
        <v>41436.648217592592</v>
      </c>
      <c r="T743" s="10">
        <f t="shared" si="69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2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0">
        <f t="shared" si="68"/>
        <v>41719.876296296294</v>
      </c>
      <c r="T744" s="10">
        <f t="shared" si="69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2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0">
        <f t="shared" si="68"/>
        <v>41015.875</v>
      </c>
      <c r="T745" s="10">
        <f t="shared" si="69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2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0">
        <f t="shared" si="68"/>
        <v>41256.95721064815</v>
      </c>
      <c r="T746" s="10">
        <f t="shared" si="69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2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0">
        <f t="shared" si="68"/>
        <v>41397.572280092594</v>
      </c>
      <c r="T747" s="10">
        <f t="shared" si="69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2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0">
        <f t="shared" si="68"/>
        <v>41175.165972222225</v>
      </c>
      <c r="T748" s="10">
        <f t="shared" si="69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2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0">
        <f t="shared" si="68"/>
        <v>42019.454166666663</v>
      </c>
      <c r="T749" s="10">
        <f t="shared" si="69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2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0">
        <f t="shared" si="68"/>
        <v>41861.846828703703</v>
      </c>
      <c r="T750" s="10">
        <f t="shared" si="69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2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0">
        <f t="shared" si="68"/>
        <v>42763.94131944445</v>
      </c>
      <c r="T751" s="10">
        <f t="shared" si="69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0">
        <f t="shared" si="68"/>
        <v>41329.878148148149</v>
      </c>
      <c r="T752" s="10">
        <f t="shared" si="69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2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0">
        <f t="shared" si="68"/>
        <v>40759.630497685182</v>
      </c>
      <c r="T753" s="10">
        <f t="shared" si="69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2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0">
        <f t="shared" si="68"/>
        <v>42659.458333333328</v>
      </c>
      <c r="T754" s="10">
        <f t="shared" si="69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2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0">
        <f t="shared" si="68"/>
        <v>42049.590173611112</v>
      </c>
      <c r="T755" s="10">
        <f t="shared" si="69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2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0">
        <f t="shared" si="68"/>
        <v>41279.749085648145</v>
      </c>
      <c r="T756" s="10">
        <f t="shared" si="69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2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0">
        <f t="shared" si="68"/>
        <v>41414.02847222222</v>
      </c>
      <c r="T757" s="10">
        <f t="shared" si="69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2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0">
        <f t="shared" si="68"/>
        <v>40651.725219907406</v>
      </c>
      <c r="T758" s="10">
        <f t="shared" si="69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2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0">
        <f t="shared" si="68"/>
        <v>41249.054560185185</v>
      </c>
      <c r="T759" s="10">
        <f t="shared" si="69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2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0">
        <f t="shared" si="68"/>
        <v>40459.836435185185</v>
      </c>
      <c r="T760" s="10">
        <f t="shared" si="69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2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0">
        <f t="shared" si="68"/>
        <v>41829.330312500002</v>
      </c>
      <c r="T761" s="10">
        <f t="shared" si="69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0">
        <f t="shared" si="68"/>
        <v>42700.805706018517</v>
      </c>
      <c r="T762" s="10">
        <f t="shared" si="69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2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0">
        <f t="shared" si="68"/>
        <v>41672.751458333332</v>
      </c>
      <c r="T763" s="10">
        <f t="shared" si="69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2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0">
        <f t="shared" si="68"/>
        <v>42708.25</v>
      </c>
      <c r="T764" s="10">
        <f t="shared" si="69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2">
        <f t="shared" si="67"/>
        <v>5</v>
      </c>
      <c r="Q765" t="str">
        <f t="shared" si="70"/>
        <v>publishing</v>
      </c>
      <c r="R765" t="str">
        <f t="shared" si="71"/>
        <v>fiction</v>
      </c>
      <c r="S765" s="10">
        <f t="shared" si="68"/>
        <v>41501.446851851848</v>
      </c>
      <c r="T765" s="10">
        <f t="shared" si="69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2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0">
        <f t="shared" si="68"/>
        <v>42257.173159722224</v>
      </c>
      <c r="T766" s="10">
        <f t="shared" si="69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2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0">
        <f t="shared" si="68"/>
        <v>41931.542638888888</v>
      </c>
      <c r="T767" s="10">
        <f t="shared" si="69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2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0">
        <f t="shared" si="68"/>
        <v>42051.783368055556</v>
      </c>
      <c r="T768" s="10">
        <f t="shared" si="69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2">
        <f t="shared" si="67"/>
        <v>59</v>
      </c>
      <c r="Q769" t="str">
        <f t="shared" si="70"/>
        <v>publishing</v>
      </c>
      <c r="R769" t="str">
        <f t="shared" si="71"/>
        <v>fiction</v>
      </c>
      <c r="S769" s="10">
        <f t="shared" si="68"/>
        <v>42145.143634259264</v>
      </c>
      <c r="T769" s="10">
        <f t="shared" si="69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12" t="e">
        <f t="shared" ref="P770:P833" si="73">E770/L770</f>
        <v>#DIV/0!</v>
      </c>
      <c r="Q770" t="str">
        <f t="shared" si="70"/>
        <v>publishing</v>
      </c>
      <c r="R770" t="str">
        <f t="shared" si="71"/>
        <v>fiction</v>
      </c>
      <c r="S770" s="10">
        <f t="shared" ref="S770:S833" si="74">(((I770/60)/60)/24)+DATE(1970,1,1)</f>
        <v>41624.207060185188</v>
      </c>
      <c r="T770" s="10">
        <f t="shared" ref="T770:T833" si="75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12">
        <f t="shared" si="73"/>
        <v>31.846153846153847</v>
      </c>
      <c r="Q771" t="str">
        <f t="shared" ref="Q771:Q834" si="76">LEFT(N771,FIND("/", N771) - 1)</f>
        <v>publishing</v>
      </c>
      <c r="R771" t="str">
        <f t="shared" ref="R771:R834" si="77">RIGHT(N771, LEN(N771) - FIND("/", N771))</f>
        <v>fiction</v>
      </c>
      <c r="S771" s="10">
        <f t="shared" si="74"/>
        <v>41634.996458333335</v>
      </c>
      <c r="T771" s="10">
        <f t="shared" si="75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2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10">
        <f t="shared" si="74"/>
        <v>41329.999641203707</v>
      </c>
      <c r="T772" s="10">
        <f t="shared" si="75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2">
        <f t="shared" si="73"/>
        <v>10</v>
      </c>
      <c r="Q773" t="str">
        <f t="shared" si="76"/>
        <v>publishing</v>
      </c>
      <c r="R773" t="str">
        <f t="shared" si="77"/>
        <v>fiction</v>
      </c>
      <c r="S773" s="10">
        <f t="shared" si="74"/>
        <v>42399.824097222227</v>
      </c>
      <c r="T773" s="10">
        <f t="shared" si="75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2">
        <f t="shared" si="73"/>
        <v>50</v>
      </c>
      <c r="Q774" t="str">
        <f t="shared" si="76"/>
        <v>publishing</v>
      </c>
      <c r="R774" t="str">
        <f t="shared" si="77"/>
        <v>fiction</v>
      </c>
      <c r="S774" s="10">
        <f t="shared" si="74"/>
        <v>40118.165972222225</v>
      </c>
      <c r="T774" s="10">
        <f t="shared" si="75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2">
        <f t="shared" si="73"/>
        <v>16</v>
      </c>
      <c r="Q775" t="str">
        <f t="shared" si="76"/>
        <v>publishing</v>
      </c>
      <c r="R775" t="str">
        <f t="shared" si="77"/>
        <v>fiction</v>
      </c>
      <c r="S775" s="10">
        <f t="shared" si="74"/>
        <v>42134.959027777775</v>
      </c>
      <c r="T775" s="10">
        <f t="shared" si="75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2">
        <f t="shared" si="73"/>
        <v>39</v>
      </c>
      <c r="Q776" t="str">
        <f t="shared" si="76"/>
        <v>publishing</v>
      </c>
      <c r="R776" t="str">
        <f t="shared" si="77"/>
        <v>fiction</v>
      </c>
      <c r="S776" s="10">
        <f t="shared" si="74"/>
        <v>41693.780300925922</v>
      </c>
      <c r="T776" s="10">
        <f t="shared" si="75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2">
        <f t="shared" si="73"/>
        <v>34</v>
      </c>
      <c r="Q777" t="str">
        <f t="shared" si="76"/>
        <v>publishing</v>
      </c>
      <c r="R777" t="str">
        <f t="shared" si="77"/>
        <v>fiction</v>
      </c>
      <c r="S777" s="10">
        <f t="shared" si="74"/>
        <v>40893.060127314813</v>
      </c>
      <c r="T777" s="10">
        <f t="shared" si="75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2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0">
        <f t="shared" si="74"/>
        <v>42288.208333333328</v>
      </c>
      <c r="T778" s="10">
        <f t="shared" si="75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2">
        <f t="shared" si="73"/>
        <v>7</v>
      </c>
      <c r="Q779" t="str">
        <f t="shared" si="76"/>
        <v>publishing</v>
      </c>
      <c r="R779" t="str">
        <f t="shared" si="77"/>
        <v>fiction</v>
      </c>
      <c r="S779" s="10">
        <f t="shared" si="74"/>
        <v>41486.981215277774</v>
      </c>
      <c r="T779" s="10">
        <f t="shared" si="75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2">
        <f t="shared" si="73"/>
        <v>2</v>
      </c>
      <c r="Q780" t="str">
        <f t="shared" si="76"/>
        <v>publishing</v>
      </c>
      <c r="R780" t="str">
        <f t="shared" si="77"/>
        <v>fiction</v>
      </c>
      <c r="S780" s="10">
        <f t="shared" si="74"/>
        <v>41759.702314814815</v>
      </c>
      <c r="T780" s="10">
        <f t="shared" si="75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2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0">
        <f t="shared" si="74"/>
        <v>40466.166666666664</v>
      </c>
      <c r="T781" s="10">
        <f t="shared" si="75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1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0">
        <f t="shared" si="74"/>
        <v>40666.673900462964</v>
      </c>
      <c r="T782" s="10">
        <f t="shared" si="75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2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0">
        <f t="shared" si="74"/>
        <v>41433.000856481485</v>
      </c>
      <c r="T783" s="10">
        <f t="shared" si="75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2">
        <f t="shared" si="73"/>
        <v>50</v>
      </c>
      <c r="Q784" t="str">
        <f t="shared" si="76"/>
        <v>music</v>
      </c>
      <c r="R784" t="str">
        <f t="shared" si="77"/>
        <v>rock</v>
      </c>
      <c r="S784" s="10">
        <f t="shared" si="74"/>
        <v>41146.758125</v>
      </c>
      <c r="T784" s="10">
        <f t="shared" si="75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2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0">
        <f t="shared" si="74"/>
        <v>41026.916666666664</v>
      </c>
      <c r="T785" s="10">
        <f t="shared" si="75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2">
        <f t="shared" si="73"/>
        <v>102.5</v>
      </c>
      <c r="Q786" t="str">
        <f t="shared" si="76"/>
        <v>music</v>
      </c>
      <c r="R786" t="str">
        <f t="shared" si="77"/>
        <v>rock</v>
      </c>
      <c r="S786" s="10">
        <f t="shared" si="74"/>
        <v>41715.107858796298</v>
      </c>
      <c r="T786" s="10">
        <f t="shared" si="75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2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0">
        <f t="shared" si="74"/>
        <v>41333.593923611108</v>
      </c>
      <c r="T787" s="10">
        <f t="shared" si="75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2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0">
        <f t="shared" si="74"/>
        <v>41040.657638888886</v>
      </c>
      <c r="T788" s="10">
        <f t="shared" si="75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2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0">
        <f t="shared" si="74"/>
        <v>41579.627615740741</v>
      </c>
      <c r="T789" s="10">
        <f t="shared" si="75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2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0">
        <f t="shared" si="74"/>
        <v>41097.165972222225</v>
      </c>
      <c r="T790" s="10">
        <f t="shared" si="75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2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0">
        <f t="shared" si="74"/>
        <v>41295.332638888889</v>
      </c>
      <c r="T791" s="10">
        <f t="shared" si="75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0">
        <f t="shared" si="74"/>
        <v>41306.047905092593</v>
      </c>
      <c r="T792" s="10">
        <f t="shared" si="75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2">
        <f t="shared" si="73"/>
        <v>60.859375</v>
      </c>
      <c r="Q793" t="str">
        <f t="shared" si="76"/>
        <v>music</v>
      </c>
      <c r="R793" t="str">
        <f t="shared" si="77"/>
        <v>rock</v>
      </c>
      <c r="S793" s="10">
        <f t="shared" si="74"/>
        <v>41591.249305555553</v>
      </c>
      <c r="T793" s="10">
        <f t="shared" si="75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2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0">
        <f t="shared" si="74"/>
        <v>41585.915312500001</v>
      </c>
      <c r="T794" s="10">
        <f t="shared" si="75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2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0">
        <f t="shared" si="74"/>
        <v>41458.207638888889</v>
      </c>
      <c r="T795" s="10">
        <f t="shared" si="75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2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0">
        <f t="shared" si="74"/>
        <v>40791.712500000001</v>
      </c>
      <c r="T796" s="10">
        <f t="shared" si="75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2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0">
        <f t="shared" si="74"/>
        <v>41006.207638888889</v>
      </c>
      <c r="T797" s="10">
        <f t="shared" si="75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2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0">
        <f t="shared" si="74"/>
        <v>41532.881944444445</v>
      </c>
      <c r="T798" s="10">
        <f t="shared" si="75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2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0">
        <f t="shared" si="74"/>
        <v>41028.166666666664</v>
      </c>
      <c r="T799" s="10">
        <f t="shared" si="75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2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0">
        <f t="shared" si="74"/>
        <v>41912.590127314819</v>
      </c>
      <c r="T800" s="10">
        <f t="shared" si="75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2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0">
        <f t="shared" si="74"/>
        <v>41026.667199074072</v>
      </c>
      <c r="T801" s="10">
        <f t="shared" si="75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2">
        <f t="shared" si="73"/>
        <v>40.75</v>
      </c>
      <c r="Q802" t="str">
        <f t="shared" si="76"/>
        <v>music</v>
      </c>
      <c r="R802" t="str">
        <f t="shared" si="77"/>
        <v>rock</v>
      </c>
      <c r="S802" s="10">
        <f t="shared" si="74"/>
        <v>41893.433495370373</v>
      </c>
      <c r="T802" s="10">
        <f t="shared" si="75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2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0">
        <f t="shared" si="74"/>
        <v>40725.795370370368</v>
      </c>
      <c r="T803" s="10">
        <f t="shared" si="75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2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0">
        <f t="shared" si="74"/>
        <v>41169.170138888891</v>
      </c>
      <c r="T804" s="10">
        <f t="shared" si="75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2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0">
        <f t="shared" si="74"/>
        <v>40692.041666666664</v>
      </c>
      <c r="T805" s="10">
        <f t="shared" si="75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2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0">
        <f t="shared" si="74"/>
        <v>40747.165972222225</v>
      </c>
      <c r="T806" s="10">
        <f t="shared" si="75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2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0">
        <f t="shared" si="74"/>
        <v>40740.958333333336</v>
      </c>
      <c r="T807" s="10">
        <f t="shared" si="75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2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0">
        <f t="shared" si="74"/>
        <v>40793.691423611112</v>
      </c>
      <c r="T808" s="10">
        <f t="shared" si="75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2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0">
        <f t="shared" si="74"/>
        <v>42795.083333333328</v>
      </c>
      <c r="T809" s="10">
        <f t="shared" si="75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2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0">
        <f t="shared" si="74"/>
        <v>41995.207638888889</v>
      </c>
      <c r="T810" s="10">
        <f t="shared" si="75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2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0">
        <f t="shared" si="74"/>
        <v>41658.833680555559</v>
      </c>
      <c r="T811" s="10">
        <f t="shared" si="75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0">
        <f t="shared" si="74"/>
        <v>41153.056273148148</v>
      </c>
      <c r="T812" s="10">
        <f t="shared" si="75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2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0">
        <f t="shared" si="74"/>
        <v>41465.702777777777</v>
      </c>
      <c r="T813" s="10">
        <f t="shared" si="75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2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0">
        <f t="shared" si="74"/>
        <v>41334.581944444442</v>
      </c>
      <c r="T814" s="10">
        <f t="shared" si="75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2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0">
        <f t="shared" si="74"/>
        <v>41110.960243055553</v>
      </c>
      <c r="T815" s="10">
        <f t="shared" si="75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2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0">
        <f t="shared" si="74"/>
        <v>40694.75277777778</v>
      </c>
      <c r="T816" s="10">
        <f t="shared" si="75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2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0">
        <f t="shared" si="74"/>
        <v>41944.917858796296</v>
      </c>
      <c r="T817" s="10">
        <f t="shared" si="75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2">
        <f t="shared" si="73"/>
        <v>39.31</v>
      </c>
      <c r="Q818" t="str">
        <f t="shared" si="76"/>
        <v>music</v>
      </c>
      <c r="R818" t="str">
        <f t="shared" si="77"/>
        <v>rock</v>
      </c>
      <c r="S818" s="10">
        <f t="shared" si="74"/>
        <v>41373.270833333336</v>
      </c>
      <c r="T818" s="10">
        <f t="shared" si="75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2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0">
        <f t="shared" si="74"/>
        <v>40979.207638888889</v>
      </c>
      <c r="T819" s="10">
        <f t="shared" si="75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2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0">
        <f t="shared" si="74"/>
        <v>41128.709027777775</v>
      </c>
      <c r="T820" s="10">
        <f t="shared" si="75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2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0">
        <f t="shared" si="74"/>
        <v>41629.197222222225</v>
      </c>
      <c r="T821" s="10">
        <f t="shared" si="75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0">
        <f t="shared" si="74"/>
        <v>41799.208333333336</v>
      </c>
      <c r="T822" s="10">
        <f t="shared" si="75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2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0">
        <f t="shared" si="74"/>
        <v>42128.167361111111</v>
      </c>
      <c r="T823" s="10">
        <f t="shared" si="75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2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0">
        <f t="shared" si="74"/>
        <v>41187.947337962964</v>
      </c>
      <c r="T824" s="10">
        <f t="shared" si="75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2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0">
        <f t="shared" si="74"/>
        <v>42085.931157407409</v>
      </c>
      <c r="T825" s="10">
        <f t="shared" si="75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2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0">
        <f t="shared" si="74"/>
        <v>40286.290972222225</v>
      </c>
      <c r="T826" s="10">
        <f t="shared" si="75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2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0">
        <f t="shared" si="74"/>
        <v>41211.306527777779</v>
      </c>
      <c r="T827" s="10">
        <f t="shared" si="75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2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0">
        <f t="shared" si="74"/>
        <v>40993.996874999997</v>
      </c>
      <c r="T828" s="10">
        <f t="shared" si="75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2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0">
        <f t="shared" si="74"/>
        <v>40953.825694444444</v>
      </c>
      <c r="T829" s="10">
        <f t="shared" si="75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2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0">
        <f t="shared" si="74"/>
        <v>41085.683333333334</v>
      </c>
      <c r="T830" s="10">
        <f t="shared" si="75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2">
        <f t="shared" si="73"/>
        <v>32.5</v>
      </c>
      <c r="Q831" t="str">
        <f t="shared" si="76"/>
        <v>music</v>
      </c>
      <c r="R831" t="str">
        <f t="shared" si="77"/>
        <v>rock</v>
      </c>
      <c r="S831" s="10">
        <f t="shared" si="74"/>
        <v>42564.801388888889</v>
      </c>
      <c r="T831" s="10">
        <f t="shared" si="75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2">
        <f t="shared" si="73"/>
        <v>60.65625</v>
      </c>
      <c r="Q832" t="str">
        <f t="shared" si="76"/>
        <v>music</v>
      </c>
      <c r="R832" t="str">
        <f t="shared" si="77"/>
        <v>rock</v>
      </c>
      <c r="S832" s="10">
        <f t="shared" si="74"/>
        <v>41355.484085648146</v>
      </c>
      <c r="T832" s="10">
        <f t="shared" si="75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2">
        <f t="shared" si="73"/>
        <v>175</v>
      </c>
      <c r="Q833" t="str">
        <f t="shared" si="76"/>
        <v>music</v>
      </c>
      <c r="R833" t="str">
        <f t="shared" si="77"/>
        <v>rock</v>
      </c>
      <c r="S833" s="10">
        <f t="shared" si="74"/>
        <v>41026.646921296298</v>
      </c>
      <c r="T833" s="10">
        <f t="shared" si="75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12">
        <f t="shared" ref="P834:P897" si="79">E834/L834</f>
        <v>97.993896103896105</v>
      </c>
      <c r="Q834" t="str">
        <f t="shared" si="76"/>
        <v>music</v>
      </c>
      <c r="R834" t="str">
        <f t="shared" si="77"/>
        <v>rock</v>
      </c>
      <c r="S834" s="10">
        <f t="shared" ref="S834:S897" si="80">(((I834/60)/60)/24)+DATE(1970,1,1)</f>
        <v>40929.342361111114</v>
      </c>
      <c r="T834" s="10">
        <f t="shared" ref="T834:T897" si="81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12">
        <f t="shared" si="79"/>
        <v>148.78048780487805</v>
      </c>
      <c r="Q835" t="str">
        <f t="shared" ref="Q835:Q898" si="82">LEFT(N835,FIND("/", N835) - 1)</f>
        <v>music</v>
      </c>
      <c r="R835" t="str">
        <f t="shared" ref="R835:R898" si="83">RIGHT(N835, LEN(N835) - FIND("/", N835))</f>
        <v>rock</v>
      </c>
      <c r="S835" s="10">
        <f t="shared" si="80"/>
        <v>41748.878182870372</v>
      </c>
      <c r="T835" s="10">
        <f t="shared" si="81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2">
        <f t="shared" si="79"/>
        <v>96.08</v>
      </c>
      <c r="Q836" t="str">
        <f t="shared" si="82"/>
        <v>music</v>
      </c>
      <c r="R836" t="str">
        <f t="shared" si="83"/>
        <v>rock</v>
      </c>
      <c r="S836" s="10">
        <f t="shared" si="80"/>
        <v>41456.165972222225</v>
      </c>
      <c r="T836" s="10">
        <f t="shared" si="81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2">
        <f t="shared" si="79"/>
        <v>58.625</v>
      </c>
      <c r="Q837" t="str">
        <f t="shared" si="82"/>
        <v>music</v>
      </c>
      <c r="R837" t="str">
        <f t="shared" si="83"/>
        <v>rock</v>
      </c>
      <c r="S837" s="10">
        <f t="shared" si="80"/>
        <v>41048.125</v>
      </c>
      <c r="T837" s="10">
        <f t="shared" si="81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2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0">
        <f t="shared" si="80"/>
        <v>41554.056921296295</v>
      </c>
      <c r="T838" s="10">
        <f t="shared" si="81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2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0">
        <f t="shared" si="80"/>
        <v>41760.998402777775</v>
      </c>
      <c r="T839" s="10">
        <f t="shared" si="81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2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0">
        <f t="shared" si="80"/>
        <v>40925.897974537038</v>
      </c>
      <c r="T840" s="10">
        <f t="shared" si="81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2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0">
        <f t="shared" si="80"/>
        <v>41174.763379629629</v>
      </c>
      <c r="T841" s="10">
        <f t="shared" si="81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0">
        <f t="shared" si="80"/>
        <v>42637.226701388892</v>
      </c>
      <c r="T842" s="10">
        <f t="shared" si="81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2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0">
        <f t="shared" si="80"/>
        <v>41953.88035879629</v>
      </c>
      <c r="T843" s="10">
        <f t="shared" si="81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2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0">
        <f t="shared" si="80"/>
        <v>41561.165972222225</v>
      </c>
      <c r="T844" s="10">
        <f t="shared" si="81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2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0">
        <f t="shared" si="80"/>
        <v>42712.333333333328</v>
      </c>
      <c r="T845" s="10">
        <f t="shared" si="81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2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0">
        <f t="shared" si="80"/>
        <v>41944.207638888889</v>
      </c>
      <c r="T846" s="10">
        <f t="shared" si="81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2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0">
        <f t="shared" si="80"/>
        <v>42618.165972222225</v>
      </c>
      <c r="T847" s="10">
        <f t="shared" si="81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2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0">
        <f t="shared" si="80"/>
        <v>41708.583333333336</v>
      </c>
      <c r="T848" s="10">
        <f t="shared" si="81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2">
        <f t="shared" si="79"/>
        <v>10</v>
      </c>
      <c r="Q849" t="str">
        <f t="shared" si="82"/>
        <v>music</v>
      </c>
      <c r="R849" t="str">
        <f t="shared" si="83"/>
        <v>metal</v>
      </c>
      <c r="S849" s="10">
        <f t="shared" si="80"/>
        <v>42195.79833333334</v>
      </c>
      <c r="T849" s="10">
        <f t="shared" si="81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2">
        <f t="shared" si="79"/>
        <v>18.75</v>
      </c>
      <c r="Q850" t="str">
        <f t="shared" si="82"/>
        <v>music</v>
      </c>
      <c r="R850" t="str">
        <f t="shared" si="83"/>
        <v>metal</v>
      </c>
      <c r="S850" s="10">
        <f t="shared" si="80"/>
        <v>42108.792048611111</v>
      </c>
      <c r="T850" s="10">
        <f t="shared" si="81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2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0">
        <f t="shared" si="80"/>
        <v>42079.107222222221</v>
      </c>
      <c r="T851" s="10">
        <f t="shared" si="81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0">
        <f t="shared" si="80"/>
        <v>42485.207638888889</v>
      </c>
      <c r="T852" s="10">
        <f t="shared" si="81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2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0">
        <f t="shared" si="80"/>
        <v>42582.822916666672</v>
      </c>
      <c r="T853" s="10">
        <f t="shared" si="81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2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0">
        <f t="shared" si="80"/>
        <v>42667.875</v>
      </c>
      <c r="T854" s="10">
        <f t="shared" si="81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2">
        <f t="shared" si="79"/>
        <v>30</v>
      </c>
      <c r="Q855" t="str">
        <f t="shared" si="82"/>
        <v>music</v>
      </c>
      <c r="R855" t="str">
        <f t="shared" si="83"/>
        <v>metal</v>
      </c>
      <c r="S855" s="10">
        <f t="shared" si="80"/>
        <v>42051.832280092596</v>
      </c>
      <c r="T855" s="10">
        <f t="shared" si="81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2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0">
        <f t="shared" si="80"/>
        <v>42732.212337962963</v>
      </c>
      <c r="T856" s="10">
        <f t="shared" si="81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2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0">
        <f t="shared" si="80"/>
        <v>42575.125196759262</v>
      </c>
      <c r="T857" s="10">
        <f t="shared" si="81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2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0">
        <f t="shared" si="80"/>
        <v>42668.791666666672</v>
      </c>
      <c r="T858" s="10">
        <f t="shared" si="81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2">
        <f t="shared" si="79"/>
        <v>50</v>
      </c>
      <c r="Q859" t="str">
        <f t="shared" si="82"/>
        <v>music</v>
      </c>
      <c r="R859" t="str">
        <f t="shared" si="83"/>
        <v>metal</v>
      </c>
      <c r="S859" s="10">
        <f t="shared" si="80"/>
        <v>42333.623043981483</v>
      </c>
      <c r="T859" s="10">
        <f t="shared" si="81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2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0">
        <f t="shared" si="80"/>
        <v>42109.957638888889</v>
      </c>
      <c r="T860" s="10">
        <f t="shared" si="81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2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0">
        <f t="shared" si="80"/>
        <v>42159</v>
      </c>
      <c r="T861" s="10">
        <f t="shared" si="81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0">
        <f t="shared" si="80"/>
        <v>41600.524456018517</v>
      </c>
      <c r="T862" s="10">
        <f t="shared" si="81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2">
        <f t="shared" si="79"/>
        <v>50.5</v>
      </c>
      <c r="Q863" t="str">
        <f t="shared" si="82"/>
        <v>music</v>
      </c>
      <c r="R863" t="str">
        <f t="shared" si="83"/>
        <v>jazz</v>
      </c>
      <c r="S863" s="10">
        <f t="shared" si="80"/>
        <v>42629.965324074074</v>
      </c>
      <c r="T863" s="10">
        <f t="shared" si="81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2">
        <f t="shared" si="79"/>
        <v>42.5</v>
      </c>
      <c r="Q864" t="str">
        <f t="shared" si="82"/>
        <v>music</v>
      </c>
      <c r="R864" t="str">
        <f t="shared" si="83"/>
        <v>jazz</v>
      </c>
      <c r="S864" s="10">
        <f t="shared" si="80"/>
        <v>41589.596620370372</v>
      </c>
      <c r="T864" s="10">
        <f t="shared" si="81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2">
        <f t="shared" si="79"/>
        <v>18</v>
      </c>
      <c r="Q865" t="str">
        <f t="shared" si="82"/>
        <v>music</v>
      </c>
      <c r="R865" t="str">
        <f t="shared" si="83"/>
        <v>jazz</v>
      </c>
      <c r="S865" s="10">
        <f t="shared" si="80"/>
        <v>40951.117662037039</v>
      </c>
      <c r="T865" s="10">
        <f t="shared" si="81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2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0">
        <f t="shared" si="80"/>
        <v>41563.415972222225</v>
      </c>
      <c r="T866" s="10">
        <f t="shared" si="81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2">
        <f t="shared" si="79"/>
        <v>22.5</v>
      </c>
      <c r="Q867" t="str">
        <f t="shared" si="82"/>
        <v>music</v>
      </c>
      <c r="R867" t="str">
        <f t="shared" si="83"/>
        <v>jazz</v>
      </c>
      <c r="S867" s="10">
        <f t="shared" si="80"/>
        <v>41290.77311342593</v>
      </c>
      <c r="T867" s="10">
        <f t="shared" si="81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2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0">
        <f t="shared" si="80"/>
        <v>42063.631944444445</v>
      </c>
      <c r="T868" s="10">
        <f t="shared" si="81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2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0">
        <f t="shared" si="80"/>
        <v>40148.207638888889</v>
      </c>
      <c r="T869" s="10">
        <f t="shared" si="81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2">
        <f t="shared" si="79"/>
        <v>50</v>
      </c>
      <c r="Q870" t="str">
        <f t="shared" si="82"/>
        <v>music</v>
      </c>
      <c r="R870" t="str">
        <f t="shared" si="83"/>
        <v>jazz</v>
      </c>
      <c r="S870" s="10">
        <f t="shared" si="80"/>
        <v>41646.027754629627</v>
      </c>
      <c r="T870" s="10">
        <f t="shared" si="81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2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0">
        <f t="shared" si="80"/>
        <v>41372.803900462961</v>
      </c>
      <c r="T871" s="10">
        <f t="shared" si="81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2">
        <f t="shared" si="79"/>
        <v>12.4</v>
      </c>
      <c r="Q872" t="str">
        <f t="shared" si="82"/>
        <v>music</v>
      </c>
      <c r="R872" t="str">
        <f t="shared" si="83"/>
        <v>jazz</v>
      </c>
      <c r="S872" s="10">
        <f t="shared" si="80"/>
        <v>41518.022256944445</v>
      </c>
      <c r="T872" s="10">
        <f t="shared" si="81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2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0">
        <f t="shared" si="80"/>
        <v>41607.602951388886</v>
      </c>
      <c r="T873" s="10">
        <f t="shared" si="81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2">
        <f t="shared" si="79"/>
        <v>32.5</v>
      </c>
      <c r="Q874" t="str">
        <f t="shared" si="82"/>
        <v>music</v>
      </c>
      <c r="R874" t="str">
        <f t="shared" si="83"/>
        <v>jazz</v>
      </c>
      <c r="S874" s="10">
        <f t="shared" si="80"/>
        <v>40612.825543981482</v>
      </c>
      <c r="T874" s="10">
        <f t="shared" si="81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2">
        <f t="shared" si="79"/>
        <v>9</v>
      </c>
      <c r="Q875" t="str">
        <f t="shared" si="82"/>
        <v>music</v>
      </c>
      <c r="R875" t="str">
        <f t="shared" si="83"/>
        <v>jazz</v>
      </c>
      <c r="S875" s="10">
        <f t="shared" si="80"/>
        <v>41224.208796296298</v>
      </c>
      <c r="T875" s="10">
        <f t="shared" si="81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2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0">
        <f t="shared" si="80"/>
        <v>41398.583726851852</v>
      </c>
      <c r="T876" s="10">
        <f t="shared" si="81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2" t="e">
        <f t="shared" si="79"/>
        <v>#DIV/0!</v>
      </c>
      <c r="Q877" t="str">
        <f t="shared" si="82"/>
        <v>music</v>
      </c>
      <c r="R877" t="str">
        <f t="shared" si="83"/>
        <v>jazz</v>
      </c>
      <c r="S877" s="10">
        <f t="shared" si="80"/>
        <v>42268.723738425921</v>
      </c>
      <c r="T877" s="10">
        <f t="shared" si="81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2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0">
        <f t="shared" si="80"/>
        <v>41309.496840277774</v>
      </c>
      <c r="T878" s="10">
        <f t="shared" si="81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2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0">
        <f t="shared" si="80"/>
        <v>41627.788888888892</v>
      </c>
      <c r="T879" s="10">
        <f t="shared" si="81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2">
        <f t="shared" si="79"/>
        <v>32.5</v>
      </c>
      <c r="Q880" t="str">
        <f t="shared" si="82"/>
        <v>music</v>
      </c>
      <c r="R880" t="str">
        <f t="shared" si="83"/>
        <v>jazz</v>
      </c>
      <c r="S880" s="10">
        <f t="shared" si="80"/>
        <v>40535.232916666668</v>
      </c>
      <c r="T880" s="10">
        <f t="shared" si="81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2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0">
        <f t="shared" si="80"/>
        <v>41058.829918981479</v>
      </c>
      <c r="T881" s="10">
        <f t="shared" si="81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2">
        <f t="shared" si="79"/>
        <v>14.125</v>
      </c>
      <c r="Q882" t="str">
        <f t="shared" si="82"/>
        <v>music</v>
      </c>
      <c r="R882" t="str">
        <f t="shared" si="83"/>
        <v>indie rock</v>
      </c>
      <c r="S882" s="10">
        <f t="shared" si="80"/>
        <v>41212.32104166667</v>
      </c>
      <c r="T882" s="10">
        <f t="shared" si="81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2">
        <f t="shared" si="79"/>
        <v>30</v>
      </c>
      <c r="Q883" t="str">
        <f t="shared" si="82"/>
        <v>music</v>
      </c>
      <c r="R883" t="str">
        <f t="shared" si="83"/>
        <v>indie rock</v>
      </c>
      <c r="S883" s="10">
        <f t="shared" si="80"/>
        <v>40922.25099537037</v>
      </c>
      <c r="T883" s="10">
        <f t="shared" si="81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2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0">
        <f t="shared" si="80"/>
        <v>40792.860532407409</v>
      </c>
      <c r="T884" s="10">
        <f t="shared" si="81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2">
        <f t="shared" si="79"/>
        <v>83.375</v>
      </c>
      <c r="Q885" t="str">
        <f t="shared" si="82"/>
        <v>music</v>
      </c>
      <c r="R885" t="str">
        <f t="shared" si="83"/>
        <v>indie rock</v>
      </c>
      <c r="S885" s="10">
        <f t="shared" si="80"/>
        <v>42431.935590277775</v>
      </c>
      <c r="T885" s="10">
        <f t="shared" si="81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2">
        <f t="shared" si="79"/>
        <v>10</v>
      </c>
      <c r="Q886" t="str">
        <f t="shared" si="82"/>
        <v>music</v>
      </c>
      <c r="R886" t="str">
        <f t="shared" si="83"/>
        <v>indie rock</v>
      </c>
      <c r="S886" s="10">
        <f t="shared" si="80"/>
        <v>41041.104861111111</v>
      </c>
      <c r="T886" s="10">
        <f t="shared" si="81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2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0">
        <f t="shared" si="80"/>
        <v>42734.941099537042</v>
      </c>
      <c r="T887" s="10">
        <f t="shared" si="81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2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0">
        <f t="shared" si="80"/>
        <v>42628.870520833334</v>
      </c>
      <c r="T888" s="10">
        <f t="shared" si="81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2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0">
        <f t="shared" si="80"/>
        <v>41056.958969907406</v>
      </c>
      <c r="T889" s="10">
        <f t="shared" si="81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2">
        <f t="shared" si="79"/>
        <v>18</v>
      </c>
      <c r="Q890" t="str">
        <f t="shared" si="82"/>
        <v>music</v>
      </c>
      <c r="R890" t="str">
        <f t="shared" si="83"/>
        <v>indie rock</v>
      </c>
      <c r="S890" s="10">
        <f t="shared" si="80"/>
        <v>40787.25</v>
      </c>
      <c r="T890" s="10">
        <f t="shared" si="81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2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0">
        <f t="shared" si="80"/>
        <v>41917.784062500003</v>
      </c>
      <c r="T891" s="10">
        <f t="shared" si="81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2">
        <f t="shared" si="79"/>
        <v>31.25</v>
      </c>
      <c r="Q892" t="str">
        <f t="shared" si="82"/>
        <v>music</v>
      </c>
      <c r="R892" t="str">
        <f t="shared" si="83"/>
        <v>indie rock</v>
      </c>
      <c r="S892" s="10">
        <f t="shared" si="80"/>
        <v>41599.740497685183</v>
      </c>
      <c r="T892" s="10">
        <f t="shared" si="81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2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0">
        <f t="shared" si="80"/>
        <v>41872.031597222223</v>
      </c>
      <c r="T893" s="10">
        <f t="shared" si="81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2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0">
        <f t="shared" si="80"/>
        <v>40391.166666666664</v>
      </c>
      <c r="T894" s="10">
        <f t="shared" si="81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2">
        <f t="shared" si="79"/>
        <v>40</v>
      </c>
      <c r="Q895" t="str">
        <f t="shared" si="82"/>
        <v>music</v>
      </c>
      <c r="R895" t="str">
        <f t="shared" si="83"/>
        <v>indie rock</v>
      </c>
      <c r="S895" s="10">
        <f t="shared" si="80"/>
        <v>42095.856053240743</v>
      </c>
      <c r="T895" s="10">
        <f t="shared" si="81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2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0">
        <f t="shared" si="80"/>
        <v>42526.981597222228</v>
      </c>
      <c r="T896" s="10">
        <f t="shared" si="81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2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0">
        <f t="shared" si="80"/>
        <v>40476.127650462964</v>
      </c>
      <c r="T897" s="10">
        <f t="shared" si="81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12">
        <f t="shared" ref="P898:P961" si="85">E898/L898</f>
        <v>44.444444444444443</v>
      </c>
      <c r="Q898" t="str">
        <f t="shared" si="82"/>
        <v>music</v>
      </c>
      <c r="R898" t="str">
        <f t="shared" si="83"/>
        <v>indie rock</v>
      </c>
      <c r="S898" s="10">
        <f t="shared" ref="S898:S961" si="86">(((I898/60)/60)/24)+DATE(1970,1,1)</f>
        <v>42244.166666666672</v>
      </c>
      <c r="T898" s="10">
        <f t="shared" ref="T898:T961" si="87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12" t="e">
        <f t="shared" si="85"/>
        <v>#DIV/0!</v>
      </c>
      <c r="Q899" t="str">
        <f t="shared" ref="Q899:Q962" si="88">LEFT(N899,FIND("/", N899) - 1)</f>
        <v>music</v>
      </c>
      <c r="R899" t="str">
        <f t="shared" ref="R899:R962" si="89">RIGHT(N899, LEN(N899) - FIND("/", N899))</f>
        <v>indie rock</v>
      </c>
      <c r="S899" s="10">
        <f t="shared" si="86"/>
        <v>41241.730416666665</v>
      </c>
      <c r="T899" s="10">
        <f t="shared" si="87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2">
        <f t="shared" si="85"/>
        <v>35</v>
      </c>
      <c r="Q900" t="str">
        <f t="shared" si="88"/>
        <v>music</v>
      </c>
      <c r="R900" t="str">
        <f t="shared" si="89"/>
        <v>indie rock</v>
      </c>
      <c r="S900" s="10">
        <f t="shared" si="86"/>
        <v>40923.758217592593</v>
      </c>
      <c r="T900" s="10">
        <f t="shared" si="87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2">
        <f t="shared" si="85"/>
        <v>35</v>
      </c>
      <c r="Q901" t="str">
        <f t="shared" si="88"/>
        <v>music</v>
      </c>
      <c r="R901" t="str">
        <f t="shared" si="89"/>
        <v>indie rock</v>
      </c>
      <c r="S901" s="10">
        <f t="shared" si="86"/>
        <v>40691.099097222221</v>
      </c>
      <c r="T901" s="10">
        <f t="shared" si="87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2">
        <f t="shared" si="85"/>
        <v>10.5</v>
      </c>
      <c r="Q902" t="str">
        <f t="shared" si="88"/>
        <v>music</v>
      </c>
      <c r="R902" t="str">
        <f t="shared" si="89"/>
        <v>jazz</v>
      </c>
      <c r="S902" s="10">
        <f t="shared" si="86"/>
        <v>42459.807893518519</v>
      </c>
      <c r="T902" s="10">
        <f t="shared" si="87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2" t="e">
        <f t="shared" si="85"/>
        <v>#DIV/0!</v>
      </c>
      <c r="Q903" t="str">
        <f t="shared" si="88"/>
        <v>music</v>
      </c>
      <c r="R903" t="str">
        <f t="shared" si="89"/>
        <v>jazz</v>
      </c>
      <c r="S903" s="10">
        <f t="shared" si="86"/>
        <v>40337.799305555556</v>
      </c>
      <c r="T903" s="10">
        <f t="shared" si="87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2">
        <f t="shared" si="85"/>
        <v>30</v>
      </c>
      <c r="Q904" t="str">
        <f t="shared" si="88"/>
        <v>music</v>
      </c>
      <c r="R904" t="str">
        <f t="shared" si="89"/>
        <v>jazz</v>
      </c>
      <c r="S904" s="10">
        <f t="shared" si="86"/>
        <v>41881.645833333336</v>
      </c>
      <c r="T904" s="10">
        <f t="shared" si="87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2">
        <f t="shared" si="85"/>
        <v>40</v>
      </c>
      <c r="Q905" t="str">
        <f t="shared" si="88"/>
        <v>music</v>
      </c>
      <c r="R905" t="str">
        <f t="shared" si="89"/>
        <v>jazz</v>
      </c>
      <c r="S905" s="10">
        <f t="shared" si="86"/>
        <v>41175.100694444445</v>
      </c>
      <c r="T905" s="10">
        <f t="shared" si="87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2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0">
        <f t="shared" si="86"/>
        <v>42372.080289351856</v>
      </c>
      <c r="T906" s="10">
        <f t="shared" si="87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2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0">
        <f t="shared" si="86"/>
        <v>40567.239884259259</v>
      </c>
      <c r="T907" s="10">
        <f t="shared" si="87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2" t="e">
        <f t="shared" si="85"/>
        <v>#DIV/0!</v>
      </c>
      <c r="Q908" t="str">
        <f t="shared" si="88"/>
        <v>music</v>
      </c>
      <c r="R908" t="str">
        <f t="shared" si="89"/>
        <v>jazz</v>
      </c>
      <c r="S908" s="10">
        <f t="shared" si="86"/>
        <v>41711.148032407407</v>
      </c>
      <c r="T908" s="10">
        <f t="shared" si="87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2" t="e">
        <f t="shared" si="85"/>
        <v>#DIV/0!</v>
      </c>
      <c r="Q909" t="str">
        <f t="shared" si="88"/>
        <v>music</v>
      </c>
      <c r="R909" t="str">
        <f t="shared" si="89"/>
        <v>jazz</v>
      </c>
      <c r="S909" s="10">
        <f t="shared" si="86"/>
        <v>40797.192395833335</v>
      </c>
      <c r="T909" s="10">
        <f t="shared" si="87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2" t="e">
        <f t="shared" si="85"/>
        <v>#DIV/0!</v>
      </c>
      <c r="Q910" t="str">
        <f t="shared" si="88"/>
        <v>music</v>
      </c>
      <c r="R910" t="str">
        <f t="shared" si="89"/>
        <v>jazz</v>
      </c>
      <c r="S910" s="10">
        <f t="shared" si="86"/>
        <v>40386.207638888889</v>
      </c>
      <c r="T910" s="10">
        <f t="shared" si="87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2">
        <f t="shared" si="85"/>
        <v>65</v>
      </c>
      <c r="Q911" t="str">
        <f t="shared" si="88"/>
        <v>music</v>
      </c>
      <c r="R911" t="str">
        <f t="shared" si="89"/>
        <v>jazz</v>
      </c>
      <c r="S911" s="10">
        <f t="shared" si="86"/>
        <v>41113.166666666664</v>
      </c>
      <c r="T911" s="10">
        <f t="shared" si="87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2">
        <f t="shared" si="85"/>
        <v>24.6</v>
      </c>
      <c r="Q912" t="str">
        <f t="shared" si="88"/>
        <v>music</v>
      </c>
      <c r="R912" t="str">
        <f t="shared" si="89"/>
        <v>jazz</v>
      </c>
      <c r="S912" s="10">
        <f t="shared" si="86"/>
        <v>42797.545358796298</v>
      </c>
      <c r="T912" s="10">
        <f t="shared" si="87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2" t="e">
        <f t="shared" si="85"/>
        <v>#DIV/0!</v>
      </c>
      <c r="Q913" t="str">
        <f t="shared" si="88"/>
        <v>music</v>
      </c>
      <c r="R913" t="str">
        <f t="shared" si="89"/>
        <v>jazz</v>
      </c>
      <c r="S913" s="10">
        <f t="shared" si="86"/>
        <v>41663.005150462966</v>
      </c>
      <c r="T913" s="10">
        <f t="shared" si="87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2">
        <f t="shared" si="85"/>
        <v>15</v>
      </c>
      <c r="Q914" t="str">
        <f t="shared" si="88"/>
        <v>music</v>
      </c>
      <c r="R914" t="str">
        <f t="shared" si="89"/>
        <v>jazz</v>
      </c>
      <c r="S914" s="10">
        <f t="shared" si="86"/>
        <v>41254.151006944441</v>
      </c>
      <c r="T914" s="10">
        <f t="shared" si="87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2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0">
        <f t="shared" si="86"/>
        <v>41034.139108796298</v>
      </c>
      <c r="T915" s="10">
        <f t="shared" si="87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2" t="e">
        <f t="shared" si="85"/>
        <v>#DIV/0!</v>
      </c>
      <c r="Q916" t="str">
        <f t="shared" si="88"/>
        <v>music</v>
      </c>
      <c r="R916" t="str">
        <f t="shared" si="89"/>
        <v>jazz</v>
      </c>
      <c r="S916" s="10">
        <f t="shared" si="86"/>
        <v>41146.763275462967</v>
      </c>
      <c r="T916" s="10">
        <f t="shared" si="87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2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0">
        <f t="shared" si="86"/>
        <v>40969.207638888889</v>
      </c>
      <c r="T917" s="10">
        <f t="shared" si="87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2" t="e">
        <f t="shared" si="85"/>
        <v>#DIV/0!</v>
      </c>
      <c r="Q918" t="str">
        <f t="shared" si="88"/>
        <v>music</v>
      </c>
      <c r="R918" t="str">
        <f t="shared" si="89"/>
        <v>jazz</v>
      </c>
      <c r="S918" s="10">
        <f t="shared" si="86"/>
        <v>40473.208333333336</v>
      </c>
      <c r="T918" s="10">
        <f t="shared" si="87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2">
        <f t="shared" si="85"/>
        <v>30</v>
      </c>
      <c r="Q919" t="str">
        <f t="shared" si="88"/>
        <v>music</v>
      </c>
      <c r="R919" t="str">
        <f t="shared" si="89"/>
        <v>jazz</v>
      </c>
      <c r="S919" s="10">
        <f t="shared" si="86"/>
        <v>41834.104166666664</v>
      </c>
      <c r="T919" s="10">
        <f t="shared" si="87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2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0">
        <f t="shared" si="86"/>
        <v>41974.957881944443</v>
      </c>
      <c r="T920" s="10">
        <f t="shared" si="87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2">
        <f t="shared" si="85"/>
        <v>100</v>
      </c>
      <c r="Q921" t="str">
        <f t="shared" si="88"/>
        <v>music</v>
      </c>
      <c r="R921" t="str">
        <f t="shared" si="89"/>
        <v>jazz</v>
      </c>
      <c r="S921" s="10">
        <f t="shared" si="86"/>
        <v>41262.641724537039</v>
      </c>
      <c r="T921" s="10">
        <f t="shared" si="87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2" t="e">
        <f t="shared" si="85"/>
        <v>#DIV/0!</v>
      </c>
      <c r="Q922" t="str">
        <f t="shared" si="88"/>
        <v>music</v>
      </c>
      <c r="R922" t="str">
        <f t="shared" si="89"/>
        <v>jazz</v>
      </c>
      <c r="S922" s="10">
        <f t="shared" si="86"/>
        <v>41592.713217592594</v>
      </c>
      <c r="T922" s="10">
        <f t="shared" si="87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2">
        <f t="shared" si="85"/>
        <v>231.75</v>
      </c>
      <c r="Q923" t="str">
        <f t="shared" si="88"/>
        <v>music</v>
      </c>
      <c r="R923" t="str">
        <f t="shared" si="89"/>
        <v>jazz</v>
      </c>
      <c r="S923" s="10">
        <f t="shared" si="86"/>
        <v>40889.212685185186</v>
      </c>
      <c r="T923" s="10">
        <f t="shared" si="87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2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0">
        <f t="shared" si="86"/>
        <v>41913.530011574076</v>
      </c>
      <c r="T924" s="10">
        <f t="shared" si="87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2">
        <f t="shared" si="85"/>
        <v>55</v>
      </c>
      <c r="Q925" t="str">
        <f t="shared" si="88"/>
        <v>music</v>
      </c>
      <c r="R925" t="str">
        <f t="shared" si="89"/>
        <v>jazz</v>
      </c>
      <c r="S925" s="10">
        <f t="shared" si="86"/>
        <v>41965.001423611116</v>
      </c>
      <c r="T925" s="10">
        <f t="shared" si="87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2">
        <f t="shared" si="85"/>
        <v>21.8</v>
      </c>
      <c r="Q926" t="str">
        <f t="shared" si="88"/>
        <v>music</v>
      </c>
      <c r="R926" t="str">
        <f t="shared" si="89"/>
        <v>jazz</v>
      </c>
      <c r="S926" s="10">
        <f t="shared" si="86"/>
        <v>41318.942928240744</v>
      </c>
      <c r="T926" s="10">
        <f t="shared" si="87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2">
        <f t="shared" si="85"/>
        <v>32</v>
      </c>
      <c r="Q927" t="str">
        <f t="shared" si="88"/>
        <v>music</v>
      </c>
      <c r="R927" t="str">
        <f t="shared" si="89"/>
        <v>jazz</v>
      </c>
      <c r="S927" s="10">
        <f t="shared" si="86"/>
        <v>41605.922581018516</v>
      </c>
      <c r="T927" s="10">
        <f t="shared" si="87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2" t="e">
        <f t="shared" si="85"/>
        <v>#DIV/0!</v>
      </c>
      <c r="Q928" t="str">
        <f t="shared" si="88"/>
        <v>music</v>
      </c>
      <c r="R928" t="str">
        <f t="shared" si="89"/>
        <v>jazz</v>
      </c>
      <c r="S928" s="10">
        <f t="shared" si="86"/>
        <v>40367.944444444445</v>
      </c>
      <c r="T928" s="10">
        <f t="shared" si="87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2" t="e">
        <f t="shared" si="85"/>
        <v>#DIV/0!</v>
      </c>
      <c r="Q929" t="str">
        <f t="shared" si="88"/>
        <v>music</v>
      </c>
      <c r="R929" t="str">
        <f t="shared" si="89"/>
        <v>jazz</v>
      </c>
      <c r="S929" s="10">
        <f t="shared" si="86"/>
        <v>41043.822858796295</v>
      </c>
      <c r="T929" s="10">
        <f t="shared" si="87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2">
        <f t="shared" si="85"/>
        <v>56.25</v>
      </c>
      <c r="Q930" t="str">
        <f t="shared" si="88"/>
        <v>music</v>
      </c>
      <c r="R930" t="str">
        <f t="shared" si="89"/>
        <v>jazz</v>
      </c>
      <c r="S930" s="10">
        <f t="shared" si="86"/>
        <v>41231</v>
      </c>
      <c r="T930" s="10">
        <f t="shared" si="87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2" t="e">
        <f t="shared" si="85"/>
        <v>#DIV/0!</v>
      </c>
      <c r="Q931" t="str">
        <f t="shared" si="88"/>
        <v>music</v>
      </c>
      <c r="R931" t="str">
        <f t="shared" si="89"/>
        <v>jazz</v>
      </c>
      <c r="S931" s="10">
        <f t="shared" si="86"/>
        <v>41008.196400462963</v>
      </c>
      <c r="T931" s="10">
        <f t="shared" si="87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2">
        <f t="shared" si="85"/>
        <v>69</v>
      </c>
      <c r="Q932" t="str">
        <f t="shared" si="88"/>
        <v>music</v>
      </c>
      <c r="R932" t="str">
        <f t="shared" si="89"/>
        <v>jazz</v>
      </c>
      <c r="S932" s="10">
        <f t="shared" si="86"/>
        <v>40354.897222222222</v>
      </c>
      <c r="T932" s="10">
        <f t="shared" si="87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2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0">
        <f t="shared" si="86"/>
        <v>41714.916666666664</v>
      </c>
      <c r="T933" s="10">
        <f t="shared" si="87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2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0">
        <f t="shared" si="86"/>
        <v>41355.927604166667</v>
      </c>
      <c r="T934" s="10">
        <f t="shared" si="87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2">
        <f t="shared" si="85"/>
        <v>60</v>
      </c>
      <c r="Q935" t="str">
        <f t="shared" si="88"/>
        <v>music</v>
      </c>
      <c r="R935" t="str">
        <f t="shared" si="89"/>
        <v>jazz</v>
      </c>
      <c r="S935" s="10">
        <f t="shared" si="86"/>
        <v>41771.169085648151</v>
      </c>
      <c r="T935" s="10">
        <f t="shared" si="87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2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0">
        <f t="shared" si="86"/>
        <v>41763.25</v>
      </c>
      <c r="T936" s="10">
        <f t="shared" si="87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2">
        <f t="shared" si="85"/>
        <v>25</v>
      </c>
      <c r="Q937" t="str">
        <f t="shared" si="88"/>
        <v>music</v>
      </c>
      <c r="R937" t="str">
        <f t="shared" si="89"/>
        <v>jazz</v>
      </c>
      <c r="S937" s="10">
        <f t="shared" si="86"/>
        <v>42398.333668981482</v>
      </c>
      <c r="T937" s="10">
        <f t="shared" si="87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2" t="e">
        <f t="shared" si="85"/>
        <v>#DIV/0!</v>
      </c>
      <c r="Q938" t="str">
        <f t="shared" si="88"/>
        <v>music</v>
      </c>
      <c r="R938" t="str">
        <f t="shared" si="89"/>
        <v>jazz</v>
      </c>
      <c r="S938" s="10">
        <f t="shared" si="86"/>
        <v>40926.833333333336</v>
      </c>
      <c r="T938" s="10">
        <f t="shared" si="87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2">
        <f t="shared" si="85"/>
        <v>20</v>
      </c>
      <c r="Q939" t="str">
        <f t="shared" si="88"/>
        <v>music</v>
      </c>
      <c r="R939" t="str">
        <f t="shared" si="89"/>
        <v>jazz</v>
      </c>
      <c r="S939" s="10">
        <f t="shared" si="86"/>
        <v>41581.839780092596</v>
      </c>
      <c r="T939" s="10">
        <f t="shared" si="87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2">
        <f t="shared" si="85"/>
        <v>25</v>
      </c>
      <c r="Q940" t="str">
        <f t="shared" si="88"/>
        <v>music</v>
      </c>
      <c r="R940" t="str">
        <f t="shared" si="89"/>
        <v>jazz</v>
      </c>
      <c r="S940" s="10">
        <f t="shared" si="86"/>
        <v>41154.479722222226</v>
      </c>
      <c r="T940" s="10">
        <f t="shared" si="87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2">
        <f t="shared" si="85"/>
        <v>20</v>
      </c>
      <c r="Q941" t="str">
        <f t="shared" si="88"/>
        <v>music</v>
      </c>
      <c r="R941" t="str">
        <f t="shared" si="89"/>
        <v>jazz</v>
      </c>
      <c r="S941" s="10">
        <f t="shared" si="86"/>
        <v>41455.831944444442</v>
      </c>
      <c r="T941" s="10">
        <f t="shared" si="87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0">
        <f t="shared" si="86"/>
        <v>42227.008402777778</v>
      </c>
      <c r="T942" s="10">
        <f t="shared" si="87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2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0">
        <f t="shared" si="86"/>
        <v>42776.096585648149</v>
      </c>
      <c r="T943" s="10">
        <f t="shared" si="87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2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0">
        <f t="shared" si="86"/>
        <v>42418.843287037031</v>
      </c>
      <c r="T944" s="10">
        <f t="shared" si="87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2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0">
        <f t="shared" si="86"/>
        <v>42703.709548611107</v>
      </c>
      <c r="T945" s="10">
        <f t="shared" si="87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2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0">
        <f t="shared" si="86"/>
        <v>42478.583333333328</v>
      </c>
      <c r="T946" s="10">
        <f t="shared" si="87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2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0">
        <f t="shared" si="86"/>
        <v>42784.999305555553</v>
      </c>
      <c r="T947" s="10">
        <f t="shared" si="87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2">
        <f t="shared" si="85"/>
        <v>57.2</v>
      </c>
      <c r="Q948" t="str">
        <f t="shared" si="88"/>
        <v>technology</v>
      </c>
      <c r="R948" t="str">
        <f t="shared" si="89"/>
        <v>wearables</v>
      </c>
      <c r="S948" s="10">
        <f t="shared" si="86"/>
        <v>42622.750555555554</v>
      </c>
      <c r="T948" s="10">
        <f t="shared" si="87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2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0">
        <f t="shared" si="86"/>
        <v>42551.781319444446</v>
      </c>
      <c r="T949" s="10">
        <f t="shared" si="87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2">
        <f t="shared" si="85"/>
        <v>60</v>
      </c>
      <c r="Q950" t="str">
        <f t="shared" si="88"/>
        <v>technology</v>
      </c>
      <c r="R950" t="str">
        <f t="shared" si="89"/>
        <v>wearables</v>
      </c>
      <c r="S950" s="10">
        <f t="shared" si="86"/>
        <v>42441.828287037039</v>
      </c>
      <c r="T950" s="10">
        <f t="shared" si="87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2">
        <f t="shared" si="85"/>
        <v>39</v>
      </c>
      <c r="Q951" t="str">
        <f t="shared" si="88"/>
        <v>technology</v>
      </c>
      <c r="R951" t="str">
        <f t="shared" si="89"/>
        <v>wearables</v>
      </c>
      <c r="S951" s="10">
        <f t="shared" si="86"/>
        <v>42421.043703703705</v>
      </c>
      <c r="T951" s="10">
        <f t="shared" si="87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0">
        <f t="shared" si="86"/>
        <v>42386.750706018516</v>
      </c>
      <c r="T952" s="10">
        <f t="shared" si="87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2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0">
        <f t="shared" si="86"/>
        <v>42525.653611111105</v>
      </c>
      <c r="T953" s="10">
        <f t="shared" si="87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2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0">
        <f t="shared" si="86"/>
        <v>42692.655231481483</v>
      </c>
      <c r="T954" s="10">
        <f t="shared" si="87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2">
        <f t="shared" si="85"/>
        <v>25.2</v>
      </c>
      <c r="Q955" t="str">
        <f t="shared" si="88"/>
        <v>technology</v>
      </c>
      <c r="R955" t="str">
        <f t="shared" si="89"/>
        <v>wearables</v>
      </c>
      <c r="S955" s="10">
        <f t="shared" si="86"/>
        <v>42029.164340277777</v>
      </c>
      <c r="T955" s="10">
        <f t="shared" si="87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2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0">
        <f t="shared" si="86"/>
        <v>42236.833784722221</v>
      </c>
      <c r="T956" s="10">
        <f t="shared" si="87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2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0">
        <f t="shared" si="86"/>
        <v>42626.295138888891</v>
      </c>
      <c r="T957" s="10">
        <f t="shared" si="87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2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0">
        <f t="shared" si="86"/>
        <v>42120.872210648144</v>
      </c>
      <c r="T958" s="10">
        <f t="shared" si="87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2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0">
        <f t="shared" si="86"/>
        <v>42691.594131944439</v>
      </c>
      <c r="T959" s="10">
        <f t="shared" si="87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2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0">
        <f t="shared" si="86"/>
        <v>42104.207638888889</v>
      </c>
      <c r="T960" s="10">
        <f t="shared" si="87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2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0">
        <f t="shared" si="86"/>
        <v>42023.174363425926</v>
      </c>
      <c r="T961" s="10">
        <f t="shared" si="87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12">
        <f t="shared" ref="P962:P1025" si="91">E962/L962</f>
        <v>136.46276595744681</v>
      </c>
      <c r="Q962" t="str">
        <f t="shared" si="88"/>
        <v>technology</v>
      </c>
      <c r="R962" t="str">
        <f t="shared" si="89"/>
        <v>wearables</v>
      </c>
      <c r="S962" s="10">
        <f t="shared" ref="S962:S1025" si="92">(((I962/60)/60)/24)+DATE(1970,1,1)</f>
        <v>42808.585127314815</v>
      </c>
      <c r="T962" s="10">
        <f t="shared" ref="T962:T1025" si="93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12">
        <f t="shared" si="91"/>
        <v>364.35454545454547</v>
      </c>
      <c r="Q963" t="str">
        <f t="shared" ref="Q963:Q1026" si="94">LEFT(N963,FIND("/", N963) - 1)</f>
        <v>technology</v>
      </c>
      <c r="R963" t="str">
        <f t="shared" ref="R963:R1026" si="95">RIGHT(N963, LEN(N963) - FIND("/", N963))</f>
        <v>wearables</v>
      </c>
      <c r="S963" s="10">
        <f t="shared" si="92"/>
        <v>42786.791666666672</v>
      </c>
      <c r="T963" s="10">
        <f t="shared" si="93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2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10">
        <f t="shared" si="92"/>
        <v>42411.712418981479</v>
      </c>
      <c r="T964" s="10">
        <f t="shared" si="9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2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10">
        <f t="shared" si="92"/>
        <v>42660.635636574079</v>
      </c>
      <c r="T965" s="10">
        <f t="shared" si="9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2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0">
        <f t="shared" si="92"/>
        <v>42248.628692129627</v>
      </c>
      <c r="T966" s="10">
        <f t="shared" si="9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2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0">
        <f t="shared" si="92"/>
        <v>42669.165972222225</v>
      </c>
      <c r="T967" s="10">
        <f t="shared" si="9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2">
        <f t="shared" si="91"/>
        <v>59.2</v>
      </c>
      <c r="Q968" t="str">
        <f t="shared" si="94"/>
        <v>technology</v>
      </c>
      <c r="R968" t="str">
        <f t="shared" si="95"/>
        <v>wearables</v>
      </c>
      <c r="S968" s="10">
        <f t="shared" si="92"/>
        <v>42649.635787037041</v>
      </c>
      <c r="T968" s="10">
        <f t="shared" si="9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2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0">
        <f t="shared" si="92"/>
        <v>42482.21266203704</v>
      </c>
      <c r="T969" s="10">
        <f t="shared" si="9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2">
        <f t="shared" si="91"/>
        <v>26.5</v>
      </c>
      <c r="Q970" t="str">
        <f t="shared" si="94"/>
        <v>technology</v>
      </c>
      <c r="R970" t="str">
        <f t="shared" si="95"/>
        <v>wearables</v>
      </c>
      <c r="S970" s="10">
        <f t="shared" si="92"/>
        <v>41866.847615740742</v>
      </c>
      <c r="T970" s="10">
        <f t="shared" si="9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2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0">
        <f t="shared" si="92"/>
        <v>42775.30332175926</v>
      </c>
      <c r="T971" s="10">
        <f t="shared" si="9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2">
        <f t="shared" si="91"/>
        <v>164</v>
      </c>
      <c r="Q972" t="str">
        <f t="shared" si="94"/>
        <v>technology</v>
      </c>
      <c r="R972" t="str">
        <f t="shared" si="95"/>
        <v>wearables</v>
      </c>
      <c r="S972" s="10">
        <f t="shared" si="92"/>
        <v>42758.207638888889</v>
      </c>
      <c r="T972" s="10">
        <f t="shared" si="9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2">
        <f t="shared" si="91"/>
        <v>45.2</v>
      </c>
      <c r="Q973" t="str">
        <f t="shared" si="94"/>
        <v>technology</v>
      </c>
      <c r="R973" t="str">
        <f t="shared" si="95"/>
        <v>wearables</v>
      </c>
      <c r="S973" s="10">
        <f t="shared" si="92"/>
        <v>42156.709027777775</v>
      </c>
      <c r="T973" s="10">
        <f t="shared" si="9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2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0">
        <f t="shared" si="92"/>
        <v>41886.290972222225</v>
      </c>
      <c r="T974" s="10">
        <f t="shared" si="9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2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0">
        <f t="shared" si="92"/>
        <v>42317.056631944448</v>
      </c>
      <c r="T975" s="10">
        <f t="shared" si="9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2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0">
        <f t="shared" si="92"/>
        <v>42454.707824074074</v>
      </c>
      <c r="T976" s="10">
        <f t="shared" si="9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2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0">
        <f t="shared" si="92"/>
        <v>42549.696585648147</v>
      </c>
      <c r="T977" s="10">
        <f t="shared" si="9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2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0">
        <f t="shared" si="92"/>
        <v>42230.058993055558</v>
      </c>
      <c r="T978" s="10">
        <f t="shared" si="9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2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0">
        <f t="shared" si="92"/>
        <v>42421.942094907412</v>
      </c>
      <c r="T979" s="10">
        <f t="shared" si="9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2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0">
        <f t="shared" si="92"/>
        <v>42425.309039351851</v>
      </c>
      <c r="T980" s="10">
        <f t="shared" si="9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2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0">
        <f t="shared" si="92"/>
        <v>42541.790972222225</v>
      </c>
      <c r="T981" s="10">
        <f t="shared" si="9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0">
        <f t="shared" si="92"/>
        <v>41973.945856481485</v>
      </c>
      <c r="T982" s="10">
        <f t="shared" si="9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2">
        <f t="shared" si="91"/>
        <v>2.75</v>
      </c>
      <c r="Q983" t="str">
        <f t="shared" si="94"/>
        <v>technology</v>
      </c>
      <c r="R983" t="str">
        <f t="shared" si="95"/>
        <v>wearables</v>
      </c>
      <c r="S983" s="10">
        <f t="shared" si="92"/>
        <v>41860.947013888886</v>
      </c>
      <c r="T983" s="10">
        <f t="shared" si="9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2">
        <f t="shared" si="91"/>
        <v>1</v>
      </c>
      <c r="Q984" t="str">
        <f t="shared" si="94"/>
        <v>technology</v>
      </c>
      <c r="R984" t="str">
        <f t="shared" si="95"/>
        <v>wearables</v>
      </c>
      <c r="S984" s="10">
        <f t="shared" si="92"/>
        <v>42645.753310185188</v>
      </c>
      <c r="T984" s="10">
        <f t="shared" si="9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2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0">
        <f t="shared" si="92"/>
        <v>42605.870833333334</v>
      </c>
      <c r="T985" s="10">
        <f t="shared" si="9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2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0">
        <f t="shared" si="92"/>
        <v>42091.074166666673</v>
      </c>
      <c r="T986" s="10">
        <f t="shared" si="9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2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0">
        <f t="shared" si="92"/>
        <v>42369.958333333328</v>
      </c>
      <c r="T987" s="10">
        <f t="shared" si="9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2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0">
        <f t="shared" si="92"/>
        <v>42379</v>
      </c>
      <c r="T988" s="10">
        <f t="shared" si="9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2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0">
        <f t="shared" si="92"/>
        <v>41813.294560185182</v>
      </c>
      <c r="T989" s="10">
        <f t="shared" si="9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2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0">
        <f t="shared" si="92"/>
        <v>42644.356770833328</v>
      </c>
      <c r="T990" s="10">
        <f t="shared" si="9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2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0">
        <f t="shared" si="92"/>
        <v>42641.933969907404</v>
      </c>
      <c r="T991" s="10">
        <f t="shared" si="9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2">
        <f t="shared" si="91"/>
        <v>13</v>
      </c>
      <c r="Q992" t="str">
        <f t="shared" si="94"/>
        <v>technology</v>
      </c>
      <c r="R992" t="str">
        <f t="shared" si="95"/>
        <v>wearables</v>
      </c>
      <c r="S992" s="10">
        <f t="shared" si="92"/>
        <v>41885.784305555557</v>
      </c>
      <c r="T992" s="10">
        <f t="shared" si="9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2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0">
        <f t="shared" si="92"/>
        <v>42563.785416666666</v>
      </c>
      <c r="T993" s="10">
        <f t="shared" si="9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2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0">
        <f t="shared" si="92"/>
        <v>42497.883321759262</v>
      </c>
      <c r="T994" s="10">
        <f t="shared" si="9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2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0">
        <f t="shared" si="92"/>
        <v>42686.208333333328</v>
      </c>
      <c r="T995" s="10">
        <f t="shared" si="9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2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0">
        <f t="shared" si="92"/>
        <v>41973.957638888889</v>
      </c>
      <c r="T996" s="10">
        <f t="shared" si="9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2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0">
        <f t="shared" si="92"/>
        <v>41972.666666666672</v>
      </c>
      <c r="T997" s="10">
        <f t="shared" si="9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2">
        <f t="shared" si="91"/>
        <v>13</v>
      </c>
      <c r="Q998" t="str">
        <f t="shared" si="94"/>
        <v>technology</v>
      </c>
      <c r="R998" t="str">
        <f t="shared" si="95"/>
        <v>wearables</v>
      </c>
      <c r="S998" s="10">
        <f t="shared" si="92"/>
        <v>41847.643750000003</v>
      </c>
      <c r="T998" s="10">
        <f t="shared" si="9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2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0">
        <f t="shared" si="92"/>
        <v>41971.144641203704</v>
      </c>
      <c r="T999" s="10">
        <f t="shared" si="9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2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0">
        <f t="shared" si="92"/>
        <v>42327.210659722223</v>
      </c>
      <c r="T1000" s="10">
        <f t="shared" si="9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2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0">
        <f t="shared" si="92"/>
        <v>41956.334722222222</v>
      </c>
      <c r="T1001" s="10">
        <f t="shared" si="9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0">
        <f t="shared" si="92"/>
        <v>42809.018055555556</v>
      </c>
      <c r="T1002" s="10">
        <f t="shared" si="9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2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0">
        <f t="shared" si="92"/>
        <v>42765.720057870371</v>
      </c>
      <c r="T1003" s="10">
        <f t="shared" si="9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2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0">
        <f t="shared" si="92"/>
        <v>42355.249305555553</v>
      </c>
      <c r="T1004" s="10">
        <f t="shared" si="9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2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0">
        <f t="shared" si="92"/>
        <v>42810.667372685188</v>
      </c>
      <c r="T1005" s="10">
        <f t="shared" si="9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2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0">
        <f t="shared" si="92"/>
        <v>42418.708645833336</v>
      </c>
      <c r="T1006" s="10">
        <f t="shared" si="9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2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0">
        <f t="shared" si="92"/>
        <v>42307.624803240738</v>
      </c>
      <c r="T1007" s="10">
        <f t="shared" si="9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2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0">
        <f t="shared" si="92"/>
        <v>41985.299305555556</v>
      </c>
      <c r="T1008" s="10">
        <f t="shared" si="9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2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0">
        <f t="shared" si="92"/>
        <v>42718.6252662037</v>
      </c>
      <c r="T1009" s="10">
        <f t="shared" si="9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2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0">
        <f t="shared" si="92"/>
        <v>42732.809201388889</v>
      </c>
      <c r="T1010" s="10">
        <f t="shared" si="9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2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0">
        <f t="shared" si="92"/>
        <v>42540.604699074072</v>
      </c>
      <c r="T1011" s="10">
        <f t="shared" si="9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0">
        <f t="shared" si="92"/>
        <v>42618.124305555553</v>
      </c>
      <c r="T1012" s="10">
        <f t="shared" si="9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2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0">
        <f t="shared" si="92"/>
        <v>41991.898090277777</v>
      </c>
      <c r="T1013" s="10">
        <f t="shared" si="9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2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0">
        <f t="shared" si="92"/>
        <v>42759.440416666665</v>
      </c>
      <c r="T1014" s="10">
        <f t="shared" si="9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2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0">
        <f t="shared" si="92"/>
        <v>42367.833333333328</v>
      </c>
      <c r="T1015" s="10">
        <f t="shared" si="9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2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0">
        <f t="shared" si="92"/>
        <v>42005.002488425926</v>
      </c>
      <c r="T1016" s="10">
        <f t="shared" si="9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2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0">
        <f t="shared" si="92"/>
        <v>42333.920081018514</v>
      </c>
      <c r="T1017" s="10">
        <f t="shared" si="9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2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0">
        <f t="shared" si="92"/>
        <v>42467.065462962957</v>
      </c>
      <c r="T1018" s="10">
        <f t="shared" si="9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2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0">
        <f t="shared" si="92"/>
        <v>42329.716840277775</v>
      </c>
      <c r="T1019" s="10">
        <f t="shared" si="9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2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0">
        <f t="shared" si="92"/>
        <v>42565.492280092592</v>
      </c>
      <c r="T1020" s="10">
        <f t="shared" si="9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2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0">
        <f t="shared" si="92"/>
        <v>42039.973946759259</v>
      </c>
      <c r="T1021" s="10">
        <f t="shared" si="9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0">
        <f t="shared" si="92"/>
        <v>42157.032638888893</v>
      </c>
      <c r="T1022" s="10">
        <f t="shared" si="9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2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0">
        <f t="shared" si="92"/>
        <v>42294.166666666672</v>
      </c>
      <c r="T1023" s="10">
        <f t="shared" si="9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2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0">
        <f t="shared" si="92"/>
        <v>42141.646724537044</v>
      </c>
      <c r="T1024" s="10">
        <f t="shared" si="9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2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0">
        <f t="shared" si="92"/>
        <v>42175.919687500005</v>
      </c>
      <c r="T1025" s="10">
        <f t="shared" si="9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12">
        <f t="shared" ref="P1026:P1089" si="97">E1026/L1026</f>
        <v>388.9762295081967</v>
      </c>
      <c r="Q1026" t="str">
        <f t="shared" si="94"/>
        <v>music</v>
      </c>
      <c r="R1026" t="str">
        <f t="shared" si="95"/>
        <v>electronic music</v>
      </c>
      <c r="S1026" s="10">
        <f t="shared" ref="S1026:S1089" si="98">(((I1026/60)/60)/24)+DATE(1970,1,1)</f>
        <v>42400.580590277779</v>
      </c>
      <c r="T1026" s="10">
        <f t="shared" ref="T1026:T1089" si="99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12">
        <f t="shared" si="97"/>
        <v>71.848571428571432</v>
      </c>
      <c r="Q1027" t="str">
        <f t="shared" ref="Q1027:Q1090" si="100">LEFT(N1027,FIND("/", N1027) - 1)</f>
        <v>music</v>
      </c>
      <c r="R1027" t="str">
        <f t="shared" ref="R1027:R1090" si="101">RIGHT(N1027, LEN(N1027) - FIND("/", N1027))</f>
        <v>electronic music</v>
      </c>
      <c r="S1027" s="10">
        <f t="shared" si="98"/>
        <v>42079.792094907403</v>
      </c>
      <c r="T1027" s="10">
        <f t="shared" si="99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2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10">
        <f t="shared" si="98"/>
        <v>42460.365925925929</v>
      </c>
      <c r="T1028" s="10">
        <f t="shared" si="99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2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10">
        <f t="shared" si="98"/>
        <v>41935.034108796295</v>
      </c>
      <c r="T1029" s="10">
        <f t="shared" si="99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2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0">
        <f t="shared" si="98"/>
        <v>42800.833333333328</v>
      </c>
      <c r="T1030" s="10">
        <f t="shared" si="99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2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0">
        <f t="shared" si="98"/>
        <v>42098.915972222225</v>
      </c>
      <c r="T1031" s="10">
        <f t="shared" si="99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0">
        <f t="shared" si="98"/>
        <v>42625.483206018514</v>
      </c>
      <c r="T1032" s="10">
        <f t="shared" si="99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2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0">
        <f t="shared" si="98"/>
        <v>42354.764004629629</v>
      </c>
      <c r="T1033" s="10">
        <f t="shared" si="99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2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0">
        <f t="shared" si="98"/>
        <v>42544.666956018518</v>
      </c>
      <c r="T1034" s="10">
        <f t="shared" si="99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2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0">
        <f t="shared" si="98"/>
        <v>42716.732407407413</v>
      </c>
      <c r="T1035" s="10">
        <f t="shared" si="99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2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0">
        <f t="shared" si="98"/>
        <v>42587.165972222225</v>
      </c>
      <c r="T1036" s="10">
        <f t="shared" si="99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2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0">
        <f t="shared" si="98"/>
        <v>42046.641435185185</v>
      </c>
      <c r="T1037" s="10">
        <f t="shared" si="99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2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0">
        <f t="shared" si="98"/>
        <v>41281.333333333336</v>
      </c>
      <c r="T1038" s="10">
        <f t="shared" si="99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2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0">
        <f t="shared" si="98"/>
        <v>42142.208333333328</v>
      </c>
      <c r="T1039" s="10">
        <f t="shared" si="99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2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0">
        <f t="shared" si="98"/>
        <v>42448.190081018518</v>
      </c>
      <c r="T1040" s="10">
        <f t="shared" si="99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2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0">
        <f t="shared" si="98"/>
        <v>42717.332638888889</v>
      </c>
      <c r="T1041" s="10">
        <f t="shared" si="99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2">
        <f t="shared" si="97"/>
        <v>250</v>
      </c>
      <c r="Q1042" t="str">
        <f t="shared" si="100"/>
        <v>journalism</v>
      </c>
      <c r="R1042" t="str">
        <f t="shared" si="101"/>
        <v>audio</v>
      </c>
      <c r="S1042" s="10">
        <f t="shared" si="98"/>
        <v>42609.708437499998</v>
      </c>
      <c r="T1042" s="10">
        <f t="shared" si="99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2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0">
        <f t="shared" si="98"/>
        <v>41851.060092592597</v>
      </c>
      <c r="T1043" s="10">
        <f t="shared" si="99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2">
        <f t="shared" si="97"/>
        <v>10</v>
      </c>
      <c r="Q1044" t="str">
        <f t="shared" si="100"/>
        <v>journalism</v>
      </c>
      <c r="R1044" t="str">
        <f t="shared" si="101"/>
        <v>audio</v>
      </c>
      <c r="S1044" s="10">
        <f t="shared" si="98"/>
        <v>41894.416666666664</v>
      </c>
      <c r="T1044" s="10">
        <f t="shared" si="99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2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0">
        <f t="shared" si="98"/>
        <v>42144.252951388888</v>
      </c>
      <c r="T1045" s="10">
        <f t="shared" si="99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2">
        <f t="shared" si="97"/>
        <v>3</v>
      </c>
      <c r="Q1046" t="str">
        <f t="shared" si="100"/>
        <v>journalism</v>
      </c>
      <c r="R1046" t="str">
        <f t="shared" si="101"/>
        <v>audio</v>
      </c>
      <c r="S1046" s="10">
        <f t="shared" si="98"/>
        <v>42068.852083333331</v>
      </c>
      <c r="T1046" s="10">
        <f t="shared" si="99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2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0">
        <f t="shared" si="98"/>
        <v>41874.874421296299</v>
      </c>
      <c r="T1047" s="10">
        <f t="shared" si="99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2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0">
        <f t="shared" si="98"/>
        <v>42364.851388888885</v>
      </c>
      <c r="T1048" s="10">
        <f t="shared" si="99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2">
        <f t="shared" si="97"/>
        <v>1</v>
      </c>
      <c r="Q1049" t="str">
        <f t="shared" si="100"/>
        <v>journalism</v>
      </c>
      <c r="R1049" t="str">
        <f t="shared" si="101"/>
        <v>audio</v>
      </c>
      <c r="S1049" s="10">
        <f t="shared" si="98"/>
        <v>41948.860127314816</v>
      </c>
      <c r="T1049" s="10">
        <f t="shared" si="99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2">
        <f t="shared" si="97"/>
        <v>53</v>
      </c>
      <c r="Q1050" t="str">
        <f t="shared" si="100"/>
        <v>journalism</v>
      </c>
      <c r="R1050" t="str">
        <f t="shared" si="101"/>
        <v>audio</v>
      </c>
      <c r="S1050" s="10">
        <f t="shared" si="98"/>
        <v>42638.053113425922</v>
      </c>
      <c r="T1050" s="10">
        <f t="shared" si="99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2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0">
        <f t="shared" si="98"/>
        <v>42412.431076388893</v>
      </c>
      <c r="T1051" s="10">
        <f t="shared" si="99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0">
        <f t="shared" si="98"/>
        <v>42261.7971875</v>
      </c>
      <c r="T1052" s="10">
        <f t="shared" si="99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2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0">
        <f t="shared" si="98"/>
        <v>41878.014178240745</v>
      </c>
      <c r="T1053" s="10">
        <f t="shared" si="99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2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0">
        <f t="shared" si="98"/>
        <v>42527.839583333334</v>
      </c>
      <c r="T1054" s="10">
        <f t="shared" si="99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2">
        <f t="shared" si="97"/>
        <v>15</v>
      </c>
      <c r="Q1055" t="str">
        <f t="shared" si="100"/>
        <v>journalism</v>
      </c>
      <c r="R1055" t="str">
        <f t="shared" si="101"/>
        <v>audio</v>
      </c>
      <c r="S1055" s="10">
        <f t="shared" si="98"/>
        <v>42800.172824074078</v>
      </c>
      <c r="T1055" s="10">
        <f t="shared" si="99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2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0">
        <f t="shared" si="98"/>
        <v>41861.916666666664</v>
      </c>
      <c r="T1056" s="10">
        <f t="shared" si="99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2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0">
        <f t="shared" si="98"/>
        <v>42436.992418981477</v>
      </c>
      <c r="T1057" s="10">
        <f t="shared" si="99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2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0">
        <f t="shared" si="98"/>
        <v>42118.677974537044</v>
      </c>
      <c r="T1058" s="10">
        <f t="shared" si="99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2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0">
        <f t="shared" si="98"/>
        <v>42708.912997685184</v>
      </c>
      <c r="T1059" s="10">
        <f t="shared" si="99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2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0">
        <f t="shared" si="98"/>
        <v>42089</v>
      </c>
      <c r="T1060" s="10">
        <f t="shared" si="99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2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0">
        <f t="shared" si="98"/>
        <v>42076.748333333337</v>
      </c>
      <c r="T1061" s="10">
        <f t="shared" si="99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2">
        <f t="shared" si="97"/>
        <v>50</v>
      </c>
      <c r="Q1062" t="str">
        <f t="shared" si="100"/>
        <v>journalism</v>
      </c>
      <c r="R1062" t="str">
        <f t="shared" si="101"/>
        <v>audio</v>
      </c>
      <c r="S1062" s="10">
        <f t="shared" si="98"/>
        <v>42109.913113425922</v>
      </c>
      <c r="T1062" s="10">
        <f t="shared" si="99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2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0">
        <f t="shared" si="98"/>
        <v>42492.041666666672</v>
      </c>
      <c r="T1063" s="10">
        <f t="shared" si="99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2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0">
        <f t="shared" si="98"/>
        <v>42563.807187500002</v>
      </c>
      <c r="T1064" s="10">
        <f t="shared" si="99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2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0">
        <f t="shared" si="98"/>
        <v>42613.030810185184</v>
      </c>
      <c r="T1065" s="10">
        <f t="shared" si="99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2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0">
        <f t="shared" si="98"/>
        <v>41462.228043981479</v>
      </c>
      <c r="T1066" s="10">
        <f t="shared" si="99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2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0">
        <f t="shared" si="98"/>
        <v>41689.381041666667</v>
      </c>
      <c r="T1067" s="10">
        <f t="shared" si="99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2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0">
        <f t="shared" si="98"/>
        <v>41490.962754629632</v>
      </c>
      <c r="T1068" s="10">
        <f t="shared" si="99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2">
        <f t="shared" si="97"/>
        <v>13</v>
      </c>
      <c r="Q1069" t="str">
        <f t="shared" si="100"/>
        <v>games</v>
      </c>
      <c r="R1069" t="str">
        <f t="shared" si="101"/>
        <v>video games</v>
      </c>
      <c r="S1069" s="10">
        <f t="shared" si="98"/>
        <v>41629.855682870373</v>
      </c>
      <c r="T1069" s="10">
        <f t="shared" si="99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2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0">
        <f t="shared" si="98"/>
        <v>42470.329444444447</v>
      </c>
      <c r="T1070" s="10">
        <f t="shared" si="99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2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0">
        <f t="shared" si="98"/>
        <v>41604.271516203706</v>
      </c>
      <c r="T1071" s="10">
        <f t="shared" si="99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2">
        <f t="shared" si="97"/>
        <v>35</v>
      </c>
      <c r="Q1072" t="str">
        <f t="shared" si="100"/>
        <v>games</v>
      </c>
      <c r="R1072" t="str">
        <f t="shared" si="101"/>
        <v>video games</v>
      </c>
      <c r="S1072" s="10">
        <f t="shared" si="98"/>
        <v>41183.011828703704</v>
      </c>
      <c r="T1072" s="10">
        <f t="shared" si="99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2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0">
        <f t="shared" si="98"/>
        <v>42325.795057870375</v>
      </c>
      <c r="T1073" s="10">
        <f t="shared" si="99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2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0">
        <f t="shared" si="98"/>
        <v>41675.832141203704</v>
      </c>
      <c r="T1074" s="10">
        <f t="shared" si="99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2">
        <f t="shared" si="97"/>
        <v>10</v>
      </c>
      <c r="Q1075" t="str">
        <f t="shared" si="100"/>
        <v>games</v>
      </c>
      <c r="R1075" t="str">
        <f t="shared" si="101"/>
        <v>video games</v>
      </c>
      <c r="S1075" s="10">
        <f t="shared" si="98"/>
        <v>40832.964594907404</v>
      </c>
      <c r="T1075" s="10">
        <f t="shared" si="99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2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0">
        <f t="shared" si="98"/>
        <v>41643.172974537039</v>
      </c>
      <c r="T1076" s="10">
        <f t="shared" si="99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2">
        <f t="shared" si="97"/>
        <v>15</v>
      </c>
      <c r="Q1077" t="str">
        <f t="shared" si="100"/>
        <v>games</v>
      </c>
      <c r="R1077" t="str">
        <f t="shared" si="101"/>
        <v>video games</v>
      </c>
      <c r="S1077" s="10">
        <f t="shared" si="98"/>
        <v>41035.904120370367</v>
      </c>
      <c r="T1077" s="10">
        <f t="shared" si="99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2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0">
        <f t="shared" si="98"/>
        <v>41893.377893518518</v>
      </c>
      <c r="T1078" s="10">
        <f t="shared" si="99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2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0">
        <f t="shared" si="98"/>
        <v>42383.16679398148</v>
      </c>
      <c r="T1079" s="10">
        <f t="shared" si="99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2">
        <f t="shared" si="97"/>
        <v>9</v>
      </c>
      <c r="Q1080" t="str">
        <f t="shared" si="100"/>
        <v>games</v>
      </c>
      <c r="R1080" t="str">
        <f t="shared" si="101"/>
        <v>video games</v>
      </c>
      <c r="S1080" s="10">
        <f t="shared" si="98"/>
        <v>40746.195844907408</v>
      </c>
      <c r="T1080" s="10">
        <f t="shared" si="99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2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0">
        <f t="shared" si="98"/>
        <v>42504.566388888896</v>
      </c>
      <c r="T1081" s="10">
        <f t="shared" si="99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0">
        <f t="shared" si="98"/>
        <v>41770.138113425928</v>
      </c>
      <c r="T1082" s="10">
        <f t="shared" si="99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2">
        <f t="shared" si="97"/>
        <v>3</v>
      </c>
      <c r="Q1083" t="str">
        <f t="shared" si="100"/>
        <v>games</v>
      </c>
      <c r="R1083" t="str">
        <f t="shared" si="101"/>
        <v>video games</v>
      </c>
      <c r="S1083" s="10">
        <f t="shared" si="98"/>
        <v>42032.926990740743</v>
      </c>
      <c r="T1083" s="10">
        <f t="shared" si="99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2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0">
        <f t="shared" si="98"/>
        <v>41131.906111111115</v>
      </c>
      <c r="T1084" s="10">
        <f t="shared" si="99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2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0">
        <f t="shared" si="98"/>
        <v>41853.659525462965</v>
      </c>
      <c r="T1085" s="10">
        <f t="shared" si="99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2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0">
        <f t="shared" si="98"/>
        <v>41859.912083333329</v>
      </c>
      <c r="T1086" s="10">
        <f t="shared" si="99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2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0">
        <f t="shared" si="98"/>
        <v>42443.629340277781</v>
      </c>
      <c r="T1087" s="10">
        <f t="shared" si="99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2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0">
        <f t="shared" si="98"/>
        <v>41875.866793981484</v>
      </c>
      <c r="T1088" s="10">
        <f t="shared" si="99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2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0">
        <f t="shared" si="98"/>
        <v>41805.713969907411</v>
      </c>
      <c r="T1089" s="10">
        <f t="shared" si="99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12">
        <f t="shared" ref="P1090:P1153" si="103">E1090/L1090</f>
        <v>43.41727891156463</v>
      </c>
      <c r="Q1090" t="str">
        <f t="shared" si="100"/>
        <v>games</v>
      </c>
      <c r="R1090" t="str">
        <f t="shared" si="101"/>
        <v>video games</v>
      </c>
      <c r="S1090" s="10">
        <f t="shared" ref="S1090:S1153" si="104">(((I1090/60)/60)/24)+DATE(1970,1,1)</f>
        <v>41753.799386574072</v>
      </c>
      <c r="T1090" s="10">
        <f t="shared" ref="T1090:T1153" si="105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12">
        <f t="shared" si="103"/>
        <v>23.959183673469386</v>
      </c>
      <c r="Q1091" t="str">
        <f t="shared" ref="Q1091:Q1154" si="106">LEFT(N1091,FIND("/", N1091) - 1)</f>
        <v>games</v>
      </c>
      <c r="R1091" t="str">
        <f t="shared" ref="R1091:R1154" si="107">RIGHT(N1091, LEN(N1091) - FIND("/", N1091))</f>
        <v>video games</v>
      </c>
      <c r="S1091" s="10">
        <f t="shared" si="104"/>
        <v>42181.189525462964</v>
      </c>
      <c r="T1091" s="10">
        <f t="shared" si="105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2">
        <f t="shared" si="103"/>
        <v>5</v>
      </c>
      <c r="Q1092" t="str">
        <f t="shared" si="106"/>
        <v>games</v>
      </c>
      <c r="R1092" t="str">
        <f t="shared" si="107"/>
        <v>video games</v>
      </c>
      <c r="S1092" s="10">
        <f t="shared" si="104"/>
        <v>42153.185798611114</v>
      </c>
      <c r="T1092" s="10">
        <f t="shared" si="105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2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0">
        <f t="shared" si="104"/>
        <v>42470.778611111105</v>
      </c>
      <c r="T1093" s="10">
        <f t="shared" si="105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2">
        <f t="shared" si="103"/>
        <v>3</v>
      </c>
      <c r="Q1094" t="str">
        <f t="shared" si="106"/>
        <v>games</v>
      </c>
      <c r="R1094" t="str">
        <f t="shared" si="107"/>
        <v>video games</v>
      </c>
      <c r="S1094" s="10">
        <f t="shared" si="104"/>
        <v>41280.025902777779</v>
      </c>
      <c r="T1094" s="10">
        <f t="shared" si="105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2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0">
        <f t="shared" si="104"/>
        <v>42411.973807870367</v>
      </c>
      <c r="T1095" s="10">
        <f t="shared" si="105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2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0">
        <f t="shared" si="104"/>
        <v>40825.713344907403</v>
      </c>
      <c r="T1096" s="10">
        <f t="shared" si="105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2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0">
        <f t="shared" si="104"/>
        <v>41516.537268518521</v>
      </c>
      <c r="T1097" s="10">
        <f t="shared" si="105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2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0">
        <f t="shared" si="104"/>
        <v>41916.145833333336</v>
      </c>
      <c r="T1098" s="10">
        <f t="shared" si="105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2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0">
        <f t="shared" si="104"/>
        <v>41700.792557870373</v>
      </c>
      <c r="T1099" s="10">
        <f t="shared" si="105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2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0">
        <f t="shared" si="104"/>
        <v>41742.762673611112</v>
      </c>
      <c r="T1100" s="10">
        <f t="shared" si="105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2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0">
        <f t="shared" si="104"/>
        <v>42137.836435185185</v>
      </c>
      <c r="T1101" s="10">
        <f t="shared" si="105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0">
        <f t="shared" si="104"/>
        <v>42414.110775462963</v>
      </c>
      <c r="T1102" s="10">
        <f t="shared" si="105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2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0">
        <f t="shared" si="104"/>
        <v>42565.758333333331</v>
      </c>
      <c r="T1103" s="10">
        <f t="shared" si="105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2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0">
        <f t="shared" si="104"/>
        <v>41617.249305555553</v>
      </c>
      <c r="T1104" s="10">
        <f t="shared" si="105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2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0">
        <f t="shared" si="104"/>
        <v>42539.22210648148</v>
      </c>
      <c r="T1105" s="10">
        <f t="shared" si="105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2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0">
        <f t="shared" si="104"/>
        <v>41801.40996527778</v>
      </c>
      <c r="T1106" s="10">
        <f t="shared" si="105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2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0">
        <f t="shared" si="104"/>
        <v>41722.0940625</v>
      </c>
      <c r="T1107" s="10">
        <f t="shared" si="105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2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0">
        <f t="shared" si="104"/>
        <v>41003.698784722219</v>
      </c>
      <c r="T1108" s="10">
        <f t="shared" si="105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2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0">
        <f t="shared" si="104"/>
        <v>41843.861388888887</v>
      </c>
      <c r="T1109" s="10">
        <f t="shared" si="105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2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0">
        <f t="shared" si="104"/>
        <v>41012.595312500001</v>
      </c>
      <c r="T1110" s="10">
        <f t="shared" si="105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2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0">
        <f t="shared" si="104"/>
        <v>42692.793865740736</v>
      </c>
      <c r="T1111" s="10">
        <f t="shared" si="105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0">
        <f t="shared" si="104"/>
        <v>41250.933124999996</v>
      </c>
      <c r="T1112" s="10">
        <f t="shared" si="105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2">
        <f t="shared" si="103"/>
        <v>1</v>
      </c>
      <c r="Q1113" t="str">
        <f t="shared" si="106"/>
        <v>games</v>
      </c>
      <c r="R1113" t="str">
        <f t="shared" si="107"/>
        <v>video games</v>
      </c>
      <c r="S1113" s="10">
        <f t="shared" si="104"/>
        <v>42377.203587962969</v>
      </c>
      <c r="T1113" s="10">
        <f t="shared" si="105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2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0">
        <f t="shared" si="104"/>
        <v>42023.354166666672</v>
      </c>
      <c r="T1114" s="10">
        <f t="shared" si="105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2">
        <f t="shared" si="103"/>
        <v>5</v>
      </c>
      <c r="Q1115" t="str">
        <f t="shared" si="106"/>
        <v>games</v>
      </c>
      <c r="R1115" t="str">
        <f t="shared" si="107"/>
        <v>video games</v>
      </c>
      <c r="S1115" s="10">
        <f t="shared" si="104"/>
        <v>41865.977083333331</v>
      </c>
      <c r="T1115" s="10">
        <f t="shared" si="105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2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0">
        <f t="shared" si="104"/>
        <v>41556.345914351856</v>
      </c>
      <c r="T1116" s="10">
        <f t="shared" si="105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2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0">
        <f t="shared" si="104"/>
        <v>42459.653877314813</v>
      </c>
      <c r="T1117" s="10">
        <f t="shared" si="105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2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0">
        <f t="shared" si="104"/>
        <v>41069.847314814811</v>
      </c>
      <c r="T1118" s="10">
        <f t="shared" si="105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2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0">
        <f t="shared" si="104"/>
        <v>42363.598530092597</v>
      </c>
      <c r="T1119" s="10">
        <f t="shared" si="105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2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0">
        <f t="shared" si="104"/>
        <v>41734.124756944446</v>
      </c>
      <c r="T1120" s="10">
        <f t="shared" si="105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2">
        <f t="shared" si="103"/>
        <v>5</v>
      </c>
      <c r="Q1121" t="str">
        <f t="shared" si="106"/>
        <v>games</v>
      </c>
      <c r="R1121" t="str">
        <f t="shared" si="107"/>
        <v>video games</v>
      </c>
      <c r="S1121" s="10">
        <f t="shared" si="104"/>
        <v>41735.792407407411</v>
      </c>
      <c r="T1121" s="10">
        <f t="shared" si="105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0">
        <f t="shared" si="104"/>
        <v>40844.872685185182</v>
      </c>
      <c r="T1122" s="10">
        <f t="shared" si="105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2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0">
        <f t="shared" si="104"/>
        <v>42442.892546296294</v>
      </c>
      <c r="T1123" s="10">
        <f t="shared" si="105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2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0">
        <f t="shared" si="104"/>
        <v>41424.703993055555</v>
      </c>
      <c r="T1124" s="10">
        <f t="shared" si="105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2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0">
        <f t="shared" si="104"/>
        <v>41748.5237037037</v>
      </c>
      <c r="T1125" s="10">
        <f t="shared" si="105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2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0">
        <f t="shared" si="104"/>
        <v>42124.667256944449</v>
      </c>
      <c r="T1126" s="10">
        <f t="shared" si="105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2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0">
        <f t="shared" si="104"/>
        <v>42272.624189814815</v>
      </c>
      <c r="T1127" s="10">
        <f t="shared" si="105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2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0">
        <f t="shared" si="104"/>
        <v>42565.327476851846</v>
      </c>
      <c r="T1128" s="10">
        <f t="shared" si="105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2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0">
        <f t="shared" si="104"/>
        <v>41957.895833333328</v>
      </c>
      <c r="T1129" s="10">
        <f t="shared" si="105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2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0">
        <f t="shared" si="104"/>
        <v>41858.649502314816</v>
      </c>
      <c r="T1130" s="10">
        <f t="shared" si="105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2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0">
        <f t="shared" si="104"/>
        <v>42526.264965277776</v>
      </c>
      <c r="T1131" s="10">
        <f t="shared" si="105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0">
        <f t="shared" si="104"/>
        <v>41969.038194444445</v>
      </c>
      <c r="T1132" s="10">
        <f t="shared" si="105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2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0">
        <f t="shared" si="104"/>
        <v>42362.908194444448</v>
      </c>
      <c r="T1133" s="10">
        <f t="shared" si="105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2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0">
        <f t="shared" si="104"/>
        <v>42736.115405092598</v>
      </c>
      <c r="T1134" s="10">
        <f t="shared" si="105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2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0">
        <f t="shared" si="104"/>
        <v>41851.407187500001</v>
      </c>
      <c r="T1135" s="10">
        <f t="shared" si="105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2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0">
        <f t="shared" si="104"/>
        <v>41972.189583333333</v>
      </c>
      <c r="T1136" s="10">
        <f t="shared" si="105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2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0">
        <f t="shared" si="104"/>
        <v>42588.989513888882</v>
      </c>
      <c r="T1137" s="10">
        <f t="shared" si="105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2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0">
        <f t="shared" si="104"/>
        <v>42357.671631944439</v>
      </c>
      <c r="T1138" s="10">
        <f t="shared" si="105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2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0">
        <f t="shared" si="104"/>
        <v>42483.819687499999</v>
      </c>
      <c r="T1139" s="10">
        <f t="shared" si="105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2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0">
        <f t="shared" si="104"/>
        <v>42756.9066087963</v>
      </c>
      <c r="T1140" s="10">
        <f t="shared" si="105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2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0">
        <f t="shared" si="104"/>
        <v>42005.347523148142</v>
      </c>
      <c r="T1141" s="10">
        <f t="shared" si="105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0">
        <f t="shared" si="104"/>
        <v>42222.462048611109</v>
      </c>
      <c r="T1142" s="10">
        <f t="shared" si="105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2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0">
        <f t="shared" si="104"/>
        <v>42194.699652777781</v>
      </c>
      <c r="T1143" s="10">
        <f t="shared" si="105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2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0">
        <f t="shared" si="104"/>
        <v>42052.006099537044</v>
      </c>
      <c r="T1144" s="10">
        <f t="shared" si="105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2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0">
        <f t="shared" si="104"/>
        <v>42355.19358796296</v>
      </c>
      <c r="T1145" s="10">
        <f t="shared" si="105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2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0">
        <f t="shared" si="104"/>
        <v>42123.181944444441</v>
      </c>
      <c r="T1146" s="10">
        <f t="shared" si="105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2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0">
        <f t="shared" si="104"/>
        <v>41914.747592592597</v>
      </c>
      <c r="T1147" s="10">
        <f t="shared" si="105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2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0">
        <f t="shared" si="104"/>
        <v>41761.9533912037</v>
      </c>
      <c r="T1148" s="10">
        <f t="shared" si="105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2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0">
        <f t="shared" si="104"/>
        <v>41931.972025462965</v>
      </c>
      <c r="T1149" s="10">
        <f t="shared" si="105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2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0">
        <f t="shared" si="104"/>
        <v>42705.212743055556</v>
      </c>
      <c r="T1150" s="10">
        <f t="shared" si="105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2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0">
        <f t="shared" si="104"/>
        <v>42537.71025462963</v>
      </c>
      <c r="T1151" s="10">
        <f t="shared" si="105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2">
        <f t="shared" si="103"/>
        <v>42</v>
      </c>
      <c r="Q1152" t="str">
        <f t="shared" si="106"/>
        <v>food</v>
      </c>
      <c r="R1152" t="str">
        <f t="shared" si="107"/>
        <v>food trucks</v>
      </c>
      <c r="S1152" s="10">
        <f t="shared" si="104"/>
        <v>42377.954571759255</v>
      </c>
      <c r="T1152" s="10">
        <f t="shared" si="105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2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0">
        <f t="shared" si="104"/>
        <v>42254.102581018517</v>
      </c>
      <c r="T1153" s="10">
        <f t="shared" si="105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12">
        <f t="shared" ref="P1154:P1217" si="109">E1154/L1154</f>
        <v>60.733333333333334</v>
      </c>
      <c r="Q1154" t="str">
        <f t="shared" si="106"/>
        <v>food</v>
      </c>
      <c r="R1154" t="str">
        <f t="shared" si="107"/>
        <v>food trucks</v>
      </c>
      <c r="S1154" s="10">
        <f t="shared" ref="S1154:S1217" si="110">(((I1154/60)/60)/24)+DATE(1970,1,1)</f>
        <v>42139.709629629629</v>
      </c>
      <c r="T1154" s="10">
        <f t="shared" ref="T1154:T1217" si="111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12">
        <f t="shared" si="109"/>
        <v>50</v>
      </c>
      <c r="Q1155" t="str">
        <f t="shared" ref="Q1155:Q1218" si="112">LEFT(N1155,FIND("/", N1155) - 1)</f>
        <v>food</v>
      </c>
      <c r="R1155" t="str">
        <f t="shared" ref="R1155:R1218" si="113">RIGHT(N1155, LEN(N1155) - FIND("/", N1155))</f>
        <v>food trucks</v>
      </c>
      <c r="S1155" s="10">
        <f t="shared" si="110"/>
        <v>42173.714178240742</v>
      </c>
      <c r="T1155" s="10">
        <f t="shared" si="111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2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10">
        <f t="shared" si="110"/>
        <v>42253.108865740738</v>
      </c>
      <c r="T1156" s="10">
        <f t="shared" si="111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2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0">
        <f t="shared" si="110"/>
        <v>41865.763981481483</v>
      </c>
      <c r="T1157" s="10">
        <f t="shared" si="111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2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0">
        <f t="shared" si="110"/>
        <v>42059.07131944444</v>
      </c>
      <c r="T1158" s="10">
        <f t="shared" si="111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2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0">
        <f t="shared" si="110"/>
        <v>41978.669907407413</v>
      </c>
      <c r="T1159" s="10">
        <f t="shared" si="111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2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0">
        <f t="shared" si="110"/>
        <v>41982.09175925926</v>
      </c>
      <c r="T1160" s="10">
        <f t="shared" si="111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2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0">
        <f t="shared" si="110"/>
        <v>42185.65625</v>
      </c>
      <c r="T1161" s="10">
        <f t="shared" si="111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0">
        <f t="shared" si="110"/>
        <v>42091.113263888896</v>
      </c>
      <c r="T1162" s="10">
        <f t="shared" si="111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2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0">
        <f t="shared" si="110"/>
        <v>42143.629502314812</v>
      </c>
      <c r="T1163" s="10">
        <f t="shared" si="111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2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0">
        <f t="shared" si="110"/>
        <v>41907.683611111112</v>
      </c>
      <c r="T1164" s="10">
        <f t="shared" si="111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2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0">
        <f t="shared" si="110"/>
        <v>41860.723611111112</v>
      </c>
      <c r="T1165" s="10">
        <f t="shared" si="111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2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0">
        <f t="shared" si="110"/>
        <v>42539.724328703705</v>
      </c>
      <c r="T1166" s="10">
        <f t="shared" si="111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2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0">
        <f t="shared" si="110"/>
        <v>41826.214467592588</v>
      </c>
      <c r="T1167" s="10">
        <f t="shared" si="111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2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0">
        <f t="shared" si="110"/>
        <v>42181.166666666672</v>
      </c>
      <c r="T1168" s="10">
        <f t="shared" si="111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2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0">
        <f t="shared" si="110"/>
        <v>41894.734895833331</v>
      </c>
      <c r="T1169" s="10">
        <f t="shared" si="111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2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0">
        <f t="shared" si="110"/>
        <v>42635.053993055553</v>
      </c>
      <c r="T1170" s="10">
        <f t="shared" si="111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2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0">
        <f t="shared" si="110"/>
        <v>42057.353738425925</v>
      </c>
      <c r="T1171" s="10">
        <f t="shared" si="111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2">
        <f t="shared" si="109"/>
        <v>50</v>
      </c>
      <c r="Q1172" t="str">
        <f t="shared" si="112"/>
        <v>food</v>
      </c>
      <c r="R1172" t="str">
        <f t="shared" si="113"/>
        <v>food trucks</v>
      </c>
      <c r="S1172" s="10">
        <f t="shared" si="110"/>
        <v>42154.893182870372</v>
      </c>
      <c r="T1172" s="10">
        <f t="shared" si="111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2">
        <f t="shared" si="109"/>
        <v>25</v>
      </c>
      <c r="Q1173" t="str">
        <f t="shared" si="112"/>
        <v>food</v>
      </c>
      <c r="R1173" t="str">
        <f t="shared" si="113"/>
        <v>food trucks</v>
      </c>
      <c r="S1173" s="10">
        <f t="shared" si="110"/>
        <v>41956.846377314811</v>
      </c>
      <c r="T1173" s="10">
        <f t="shared" si="111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2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0">
        <f t="shared" si="110"/>
        <v>41871.682314814818</v>
      </c>
      <c r="T1174" s="10">
        <f t="shared" si="111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2">
        <f t="shared" si="109"/>
        <v>30</v>
      </c>
      <c r="Q1175" t="str">
        <f t="shared" si="112"/>
        <v>food</v>
      </c>
      <c r="R1175" t="str">
        <f t="shared" si="113"/>
        <v>food trucks</v>
      </c>
      <c r="S1175" s="10">
        <f t="shared" si="110"/>
        <v>42219.185844907406</v>
      </c>
      <c r="T1175" s="10">
        <f t="shared" si="111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2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0">
        <f t="shared" si="110"/>
        <v>42498.84174768519</v>
      </c>
      <c r="T1176" s="10">
        <f t="shared" si="111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2">
        <f t="shared" si="109"/>
        <v>65</v>
      </c>
      <c r="Q1177" t="str">
        <f t="shared" si="112"/>
        <v>food</v>
      </c>
      <c r="R1177" t="str">
        <f t="shared" si="113"/>
        <v>food trucks</v>
      </c>
      <c r="S1177" s="10">
        <f t="shared" si="110"/>
        <v>42200.728460648148</v>
      </c>
      <c r="T1177" s="10">
        <f t="shared" si="111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2">
        <f t="shared" si="109"/>
        <v>10</v>
      </c>
      <c r="Q1178" t="str">
        <f t="shared" si="112"/>
        <v>food</v>
      </c>
      <c r="R1178" t="str">
        <f t="shared" si="113"/>
        <v>food trucks</v>
      </c>
      <c r="S1178" s="10">
        <f t="shared" si="110"/>
        <v>42800.541666666672</v>
      </c>
      <c r="T1178" s="10">
        <f t="shared" si="111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2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0">
        <f t="shared" si="110"/>
        <v>41927.660833333335</v>
      </c>
      <c r="T1179" s="10">
        <f t="shared" si="111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2">
        <f t="shared" si="109"/>
        <v>5</v>
      </c>
      <c r="Q1180" t="str">
        <f t="shared" si="112"/>
        <v>food</v>
      </c>
      <c r="R1180" t="str">
        <f t="shared" si="113"/>
        <v>food trucks</v>
      </c>
      <c r="S1180" s="10">
        <f t="shared" si="110"/>
        <v>41867.905694444446</v>
      </c>
      <c r="T1180" s="10">
        <f t="shared" si="111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2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0">
        <f t="shared" si="110"/>
        <v>42305.720219907409</v>
      </c>
      <c r="T1181" s="10">
        <f t="shared" si="111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0">
        <f t="shared" si="110"/>
        <v>41818.806875000002</v>
      </c>
      <c r="T1182" s="10">
        <f t="shared" si="111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2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0">
        <f t="shared" si="110"/>
        <v>42064.339363425926</v>
      </c>
      <c r="T1183" s="10">
        <f t="shared" si="111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2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0">
        <f t="shared" si="110"/>
        <v>42747.695833333331</v>
      </c>
      <c r="T1184" s="10">
        <f t="shared" si="111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2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0">
        <f t="shared" si="110"/>
        <v>42676.165972222225</v>
      </c>
      <c r="T1185" s="10">
        <f t="shared" si="111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2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0">
        <f t="shared" si="110"/>
        <v>42772.599664351852</v>
      </c>
      <c r="T1186" s="10">
        <f t="shared" si="111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2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0">
        <f t="shared" si="110"/>
        <v>42163.166666666672</v>
      </c>
      <c r="T1187" s="10">
        <f t="shared" si="111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2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0">
        <f t="shared" si="110"/>
        <v>42156.945833333331</v>
      </c>
      <c r="T1188" s="10">
        <f t="shared" si="111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2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0">
        <f t="shared" si="110"/>
        <v>42141.75</v>
      </c>
      <c r="T1189" s="10">
        <f t="shared" si="111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2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0">
        <f t="shared" si="110"/>
        <v>42732.700694444444</v>
      </c>
      <c r="T1190" s="10">
        <f t="shared" si="111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2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0">
        <f t="shared" si="110"/>
        <v>42550.979108796295</v>
      </c>
      <c r="T1191" s="10">
        <f t="shared" si="111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0">
        <f t="shared" si="110"/>
        <v>41882.665798611109</v>
      </c>
      <c r="T1192" s="10">
        <f t="shared" si="111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2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0">
        <f t="shared" si="110"/>
        <v>42449.562037037031</v>
      </c>
      <c r="T1193" s="10">
        <f t="shared" si="111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2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0">
        <f t="shared" si="110"/>
        <v>42777.506689814814</v>
      </c>
      <c r="T1194" s="10">
        <f t="shared" si="111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2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0">
        <f t="shared" si="110"/>
        <v>42469.734409722223</v>
      </c>
      <c r="T1195" s="10">
        <f t="shared" si="111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2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0">
        <f t="shared" si="110"/>
        <v>42102.488182870366</v>
      </c>
      <c r="T1196" s="10">
        <f t="shared" si="111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2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0">
        <f t="shared" si="110"/>
        <v>42358.375</v>
      </c>
      <c r="T1197" s="10">
        <f t="shared" si="111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2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0">
        <f t="shared" si="110"/>
        <v>42356.818738425922</v>
      </c>
      <c r="T1198" s="10">
        <f t="shared" si="111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2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0">
        <f t="shared" si="110"/>
        <v>42534.249305555553</v>
      </c>
      <c r="T1199" s="10">
        <f t="shared" si="111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2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0">
        <f t="shared" si="110"/>
        <v>42369.125</v>
      </c>
      <c r="T1200" s="10">
        <f t="shared" si="111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2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0">
        <f t="shared" si="110"/>
        <v>42193.770833333328</v>
      </c>
      <c r="T1201" s="10">
        <f t="shared" si="111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0">
        <f t="shared" si="110"/>
        <v>42110.477500000001</v>
      </c>
      <c r="T1202" s="10">
        <f t="shared" si="111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2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0">
        <f t="shared" si="110"/>
        <v>42566.60701388889</v>
      </c>
      <c r="T1203" s="10">
        <f t="shared" si="111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2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0">
        <f t="shared" si="110"/>
        <v>42182.288819444439</v>
      </c>
      <c r="T1204" s="10">
        <f t="shared" si="111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2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0">
        <f t="shared" si="110"/>
        <v>42155.614895833336</v>
      </c>
      <c r="T1205" s="10">
        <f t="shared" si="111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2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0">
        <f t="shared" si="110"/>
        <v>42342.208333333328</v>
      </c>
      <c r="T1206" s="10">
        <f t="shared" si="111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2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0">
        <f t="shared" si="110"/>
        <v>42168.506377314814</v>
      </c>
      <c r="T1207" s="10">
        <f t="shared" si="111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2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0">
        <f t="shared" si="110"/>
        <v>42805.561805555553</v>
      </c>
      <c r="T1208" s="10">
        <f t="shared" si="111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2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0">
        <f t="shared" si="110"/>
        <v>42460.416666666672</v>
      </c>
      <c r="T1209" s="10">
        <f t="shared" si="111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2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0">
        <f t="shared" si="110"/>
        <v>42453.667407407411</v>
      </c>
      <c r="T1210" s="10">
        <f t="shared" si="111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2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0">
        <f t="shared" si="110"/>
        <v>42791.846122685187</v>
      </c>
      <c r="T1211" s="10">
        <f t="shared" si="111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0">
        <f t="shared" si="110"/>
        <v>42155.875</v>
      </c>
      <c r="T1212" s="10">
        <f t="shared" si="111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2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0">
        <f t="shared" si="110"/>
        <v>42530.866446759261</v>
      </c>
      <c r="T1213" s="10">
        <f t="shared" si="111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2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0">
        <f t="shared" si="110"/>
        <v>42335.041666666672</v>
      </c>
      <c r="T1214" s="10">
        <f t="shared" si="111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2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0">
        <f t="shared" si="110"/>
        <v>42766.755787037036</v>
      </c>
      <c r="T1215" s="10">
        <f t="shared" si="111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2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0">
        <f t="shared" si="110"/>
        <v>42164.840335648143</v>
      </c>
      <c r="T1216" s="10">
        <f t="shared" si="111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2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0">
        <f t="shared" si="110"/>
        <v>41789.923101851848</v>
      </c>
      <c r="T1217" s="10">
        <f t="shared" si="111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12">
        <f t="shared" ref="P1218:P1281" si="115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10">
        <f t="shared" ref="S1218:S1281" si="116">(((I1218/60)/60)/24)+DATE(1970,1,1)</f>
        <v>42279.960416666669</v>
      </c>
      <c r="T1218" s="10">
        <f t="shared" ref="T1218:T1281" si="117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12">
        <f t="shared" si="115"/>
        <v>148.57377049180329</v>
      </c>
      <c r="Q1219" t="str">
        <f t="shared" ref="Q1219:Q1282" si="118">LEFT(N1219,FIND("/", N1219) - 1)</f>
        <v>photography</v>
      </c>
      <c r="R1219" t="str">
        <f t="shared" ref="R1219:R1282" si="119">RIGHT(N1219, LEN(N1219) - FIND("/", N1219))</f>
        <v>photobooks</v>
      </c>
      <c r="S1219" s="10">
        <f t="shared" si="116"/>
        <v>42565.809490740736</v>
      </c>
      <c r="T1219" s="10">
        <f t="shared" si="117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2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10">
        <f t="shared" si="116"/>
        <v>42309.125</v>
      </c>
      <c r="T1220" s="10">
        <f t="shared" si="117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2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10">
        <f t="shared" si="116"/>
        <v>42663.461956018517</v>
      </c>
      <c r="T1221" s="10">
        <f t="shared" si="117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0">
        <f t="shared" si="116"/>
        <v>42241.628611111111</v>
      </c>
      <c r="T1222" s="10">
        <f t="shared" si="117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2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0">
        <f t="shared" si="116"/>
        <v>42708</v>
      </c>
      <c r="T1223" s="10">
        <f t="shared" si="117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2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0">
        <f t="shared" si="116"/>
        <v>42461.166666666672</v>
      </c>
      <c r="T1224" s="10">
        <f t="shared" si="117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2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0">
        <f t="shared" si="116"/>
        <v>42684.218854166669</v>
      </c>
      <c r="T1225" s="10">
        <f t="shared" si="117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2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0">
        <f t="shared" si="116"/>
        <v>41796.549791666665</v>
      </c>
      <c r="T1226" s="10">
        <f t="shared" si="117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2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0">
        <f t="shared" si="116"/>
        <v>41569.905995370369</v>
      </c>
      <c r="T1227" s="10">
        <f t="shared" si="117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2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0">
        <f t="shared" si="116"/>
        <v>41750.041666666664</v>
      </c>
      <c r="T1228" s="10">
        <f t="shared" si="117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2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0">
        <f t="shared" si="116"/>
        <v>41858.291666666664</v>
      </c>
      <c r="T1229" s="10">
        <f t="shared" si="117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2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0">
        <f t="shared" si="116"/>
        <v>40814.729259259257</v>
      </c>
      <c r="T1230" s="10">
        <f t="shared" si="117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2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0">
        <f t="shared" si="116"/>
        <v>41015.666666666664</v>
      </c>
      <c r="T1231" s="10">
        <f t="shared" si="117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0">
        <f t="shared" si="116"/>
        <v>40598.972569444442</v>
      </c>
      <c r="T1232" s="10">
        <f t="shared" si="117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2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0">
        <f t="shared" si="116"/>
        <v>42244.041666666672</v>
      </c>
      <c r="T1233" s="10">
        <f t="shared" si="117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2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0">
        <f t="shared" si="116"/>
        <v>41553.848032407412</v>
      </c>
      <c r="T1234" s="10">
        <f t="shared" si="117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2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0">
        <f t="shared" si="116"/>
        <v>40960.948773148149</v>
      </c>
      <c r="T1235" s="10">
        <f t="shared" si="117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2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0">
        <f t="shared" si="116"/>
        <v>42037.788680555561</v>
      </c>
      <c r="T1236" s="10">
        <f t="shared" si="117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2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0">
        <f t="shared" si="116"/>
        <v>41623.135405092595</v>
      </c>
      <c r="T1237" s="10">
        <f t="shared" si="117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2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0">
        <f t="shared" si="116"/>
        <v>41118.666666666664</v>
      </c>
      <c r="T1238" s="10">
        <f t="shared" si="117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2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0">
        <f t="shared" si="116"/>
        <v>41145.283159722225</v>
      </c>
      <c r="T1239" s="10">
        <f t="shared" si="117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2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0">
        <f t="shared" si="116"/>
        <v>40761.61037037037</v>
      </c>
      <c r="T1240" s="10">
        <f t="shared" si="117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2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0">
        <f t="shared" si="116"/>
        <v>40913.962581018517</v>
      </c>
      <c r="T1241" s="10">
        <f t="shared" si="117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0">
        <f t="shared" si="116"/>
        <v>41467.910416666666</v>
      </c>
      <c r="T1242" s="10">
        <f t="shared" si="117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2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0">
        <f t="shared" si="116"/>
        <v>41946.249305555553</v>
      </c>
      <c r="T1243" s="10">
        <f t="shared" si="117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2">
        <f t="shared" si="115"/>
        <v>5</v>
      </c>
      <c r="Q1244" t="str">
        <f t="shared" si="118"/>
        <v>music</v>
      </c>
      <c r="R1244" t="str">
        <f t="shared" si="119"/>
        <v>world music</v>
      </c>
      <c r="S1244" s="10">
        <f t="shared" si="116"/>
        <v>40797.554166666669</v>
      </c>
      <c r="T1244" s="10">
        <f t="shared" si="117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2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0">
        <f t="shared" si="116"/>
        <v>40732.875</v>
      </c>
      <c r="T1245" s="10">
        <f t="shared" si="117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2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0">
        <f t="shared" si="116"/>
        <v>41386.875</v>
      </c>
      <c r="T1246" s="10">
        <f t="shared" si="117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2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0">
        <f t="shared" si="116"/>
        <v>41804.599930555552</v>
      </c>
      <c r="T1247" s="10">
        <f t="shared" si="117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2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0">
        <f t="shared" si="116"/>
        <v>40883.085057870368</v>
      </c>
      <c r="T1248" s="10">
        <f t="shared" si="117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2">
        <f t="shared" si="115"/>
        <v>85.5</v>
      </c>
      <c r="Q1249" t="str">
        <f t="shared" si="118"/>
        <v>music</v>
      </c>
      <c r="R1249" t="str">
        <f t="shared" si="119"/>
        <v>rock</v>
      </c>
      <c r="S1249" s="10">
        <f t="shared" si="116"/>
        <v>41400.292303240742</v>
      </c>
      <c r="T1249" s="10">
        <f t="shared" si="117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2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0">
        <f t="shared" si="116"/>
        <v>41803.290972222225</v>
      </c>
      <c r="T1250" s="10">
        <f t="shared" si="117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2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0">
        <f t="shared" si="116"/>
        <v>41097.74086805556</v>
      </c>
      <c r="T1251" s="10">
        <f t="shared" si="117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0">
        <f t="shared" si="116"/>
        <v>41888.64271990741</v>
      </c>
      <c r="T1252" s="10">
        <f t="shared" si="117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2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0">
        <f t="shared" si="116"/>
        <v>40811.814432870371</v>
      </c>
      <c r="T1253" s="10">
        <f t="shared" si="117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2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0">
        <f t="shared" si="116"/>
        <v>41571.988067129627</v>
      </c>
      <c r="T1254" s="10">
        <f t="shared" si="117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2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0">
        <f t="shared" si="116"/>
        <v>41885.783645833333</v>
      </c>
      <c r="T1255" s="10">
        <f t="shared" si="117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2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0">
        <f t="shared" si="116"/>
        <v>40544.207638888889</v>
      </c>
      <c r="T1256" s="10">
        <f t="shared" si="117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2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0">
        <f t="shared" si="116"/>
        <v>41609.887175925927</v>
      </c>
      <c r="T1257" s="10">
        <f t="shared" si="117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2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0">
        <f t="shared" si="116"/>
        <v>40951.919340277782</v>
      </c>
      <c r="T1258" s="10">
        <f t="shared" si="117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2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0">
        <f t="shared" si="116"/>
        <v>40636.043865740743</v>
      </c>
      <c r="T1259" s="10">
        <f t="shared" si="117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2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0">
        <f t="shared" si="116"/>
        <v>41517.611250000002</v>
      </c>
      <c r="T1260" s="10">
        <f t="shared" si="117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2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0">
        <f t="shared" si="116"/>
        <v>41799.165972222225</v>
      </c>
      <c r="T1261" s="10">
        <f t="shared" si="117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0">
        <f t="shared" si="116"/>
        <v>41696.842824074076</v>
      </c>
      <c r="T1262" s="10">
        <f t="shared" si="117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2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0">
        <f t="shared" si="116"/>
        <v>41668.342905092592</v>
      </c>
      <c r="T1263" s="10">
        <f t="shared" si="117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2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0">
        <f t="shared" si="116"/>
        <v>41686.762638888889</v>
      </c>
      <c r="T1264" s="10">
        <f t="shared" si="117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2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0">
        <f t="shared" si="116"/>
        <v>41727.041666666664</v>
      </c>
      <c r="T1265" s="10">
        <f t="shared" si="117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2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0">
        <f t="shared" si="116"/>
        <v>41576.662997685184</v>
      </c>
      <c r="T1266" s="10">
        <f t="shared" si="117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2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0">
        <f t="shared" si="116"/>
        <v>40512.655266203699</v>
      </c>
      <c r="T1267" s="10">
        <f t="shared" si="117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2">
        <f t="shared" si="115"/>
        <v>190.9</v>
      </c>
      <c r="Q1268" t="str">
        <f t="shared" si="118"/>
        <v>music</v>
      </c>
      <c r="R1268" t="str">
        <f t="shared" si="119"/>
        <v>rock</v>
      </c>
      <c r="S1268" s="10">
        <f t="shared" si="116"/>
        <v>41650.87667824074</v>
      </c>
      <c r="T1268" s="10">
        <f t="shared" si="117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2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0">
        <f t="shared" si="116"/>
        <v>41479.585162037038</v>
      </c>
      <c r="T1269" s="10">
        <f t="shared" si="117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2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0">
        <f t="shared" si="116"/>
        <v>41537.845451388886</v>
      </c>
      <c r="T1270" s="10">
        <f t="shared" si="117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2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0">
        <f t="shared" si="116"/>
        <v>42476</v>
      </c>
      <c r="T1271" s="10">
        <f t="shared" si="117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0">
        <f t="shared" si="116"/>
        <v>40993.815300925926</v>
      </c>
      <c r="T1272" s="10">
        <f t="shared" si="117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2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0">
        <f t="shared" si="116"/>
        <v>41591.725219907406</v>
      </c>
      <c r="T1273" s="10">
        <f t="shared" si="117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2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0">
        <f t="shared" si="116"/>
        <v>40344.166666666664</v>
      </c>
      <c r="T1274" s="10">
        <f t="shared" si="117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2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0">
        <f t="shared" si="116"/>
        <v>41882.730219907404</v>
      </c>
      <c r="T1275" s="10">
        <f t="shared" si="117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2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0">
        <f t="shared" si="116"/>
        <v>41151.690104166664</v>
      </c>
      <c r="T1276" s="10">
        <f t="shared" si="117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2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0">
        <f t="shared" si="116"/>
        <v>41493.867905092593</v>
      </c>
      <c r="T1277" s="10">
        <f t="shared" si="117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2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0">
        <f t="shared" si="116"/>
        <v>40057.166666666664</v>
      </c>
      <c r="T1278" s="10">
        <f t="shared" si="117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2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0">
        <f t="shared" si="116"/>
        <v>41156.561886574076</v>
      </c>
      <c r="T1279" s="10">
        <f t="shared" si="117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2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0">
        <f t="shared" si="116"/>
        <v>41815.083333333336</v>
      </c>
      <c r="T1280" s="10">
        <f t="shared" si="117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2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0">
        <f t="shared" si="116"/>
        <v>41722.057523148149</v>
      </c>
      <c r="T1281" s="10">
        <f t="shared" si="117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12">
        <f t="shared" ref="P1282:P1345" si="121">E1282/L1282</f>
        <v>127.97523076923076</v>
      </c>
      <c r="Q1282" t="str">
        <f t="shared" si="118"/>
        <v>music</v>
      </c>
      <c r="R1282" t="str">
        <f t="shared" si="119"/>
        <v>rock</v>
      </c>
      <c r="S1282" s="10">
        <f t="shared" ref="S1282:S1345" si="122">(((I1282/60)/60)/24)+DATE(1970,1,1)</f>
        <v>40603.757569444446</v>
      </c>
      <c r="T1282" s="10">
        <f t="shared" ref="T1282:T1345" si="123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12">
        <f t="shared" si="121"/>
        <v>104.72972972972973</v>
      </c>
      <c r="Q1283" t="str">
        <f t="shared" ref="Q1283:Q1346" si="124">LEFT(N1283,FIND("/", N1283) - 1)</f>
        <v>music</v>
      </c>
      <c r="R1283" t="str">
        <f t="shared" ref="R1283:R1346" si="125">RIGHT(N1283, LEN(N1283) - FIND("/", N1283))</f>
        <v>rock</v>
      </c>
      <c r="S1283" s="10">
        <f t="shared" si="122"/>
        <v>41483.743472222224</v>
      </c>
      <c r="T1283" s="10">
        <f t="shared" si="123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2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10">
        <f t="shared" si="122"/>
        <v>41617.207638888889</v>
      </c>
      <c r="T1284" s="10">
        <f t="shared" si="12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2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10">
        <f t="shared" si="122"/>
        <v>41344.166666666664</v>
      </c>
      <c r="T1285" s="10">
        <f t="shared" si="12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2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0">
        <f t="shared" si="122"/>
        <v>42735.707638888889</v>
      </c>
      <c r="T1286" s="10">
        <f t="shared" si="12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2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0">
        <f t="shared" si="122"/>
        <v>42175.583043981482</v>
      </c>
      <c r="T1287" s="10">
        <f t="shared" si="12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2">
        <f t="shared" si="121"/>
        <v>81.25</v>
      </c>
      <c r="Q1288" t="str">
        <f t="shared" si="124"/>
        <v>theater</v>
      </c>
      <c r="R1288" t="str">
        <f t="shared" si="125"/>
        <v>plays</v>
      </c>
      <c r="S1288" s="10">
        <f t="shared" si="122"/>
        <v>42052.583333333328</v>
      </c>
      <c r="T1288" s="10">
        <f t="shared" si="12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2">
        <f t="shared" si="121"/>
        <v>24.2</v>
      </c>
      <c r="Q1289" t="str">
        <f t="shared" si="124"/>
        <v>theater</v>
      </c>
      <c r="R1289" t="str">
        <f t="shared" si="125"/>
        <v>plays</v>
      </c>
      <c r="S1289" s="10">
        <f t="shared" si="122"/>
        <v>42167.621018518519</v>
      </c>
      <c r="T1289" s="10">
        <f t="shared" si="12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2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0">
        <f t="shared" si="122"/>
        <v>42592.166666666672</v>
      </c>
      <c r="T1290" s="10">
        <f t="shared" si="12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2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0">
        <f t="shared" si="122"/>
        <v>42739.134780092587</v>
      </c>
      <c r="T1291" s="10">
        <f t="shared" si="12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0">
        <f t="shared" si="122"/>
        <v>42117.290972222225</v>
      </c>
      <c r="T1292" s="10">
        <f t="shared" si="12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2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0">
        <f t="shared" si="122"/>
        <v>42101.291666666672</v>
      </c>
      <c r="T1293" s="10">
        <f t="shared" si="12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2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0">
        <f t="shared" si="122"/>
        <v>42283.957638888889</v>
      </c>
      <c r="T1294" s="10">
        <f t="shared" si="12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2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0">
        <f t="shared" si="122"/>
        <v>42322.742719907401</v>
      </c>
      <c r="T1295" s="10">
        <f t="shared" si="12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2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0">
        <f t="shared" si="122"/>
        <v>42296.458333333328</v>
      </c>
      <c r="T1296" s="10">
        <f t="shared" si="12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2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0">
        <f t="shared" si="122"/>
        <v>42214.708333333328</v>
      </c>
      <c r="T1297" s="10">
        <f t="shared" si="12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2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0">
        <f t="shared" si="122"/>
        <v>42443.008946759262</v>
      </c>
      <c r="T1298" s="10">
        <f t="shared" si="12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2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0">
        <f t="shared" si="122"/>
        <v>42491.747199074074</v>
      </c>
      <c r="T1299" s="10">
        <f t="shared" si="12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2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0">
        <f t="shared" si="122"/>
        <v>42488.680925925932</v>
      </c>
      <c r="T1300" s="10">
        <f t="shared" si="12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2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0">
        <f t="shared" si="122"/>
        <v>42199.814340277779</v>
      </c>
      <c r="T1301" s="10">
        <f t="shared" si="12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0">
        <f t="shared" si="122"/>
        <v>42522.789583333331</v>
      </c>
      <c r="T1302" s="10">
        <f t="shared" si="12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2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0">
        <f t="shared" si="122"/>
        <v>42206.125</v>
      </c>
      <c r="T1303" s="10">
        <f t="shared" si="12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2">
        <f t="shared" si="121"/>
        <v>50</v>
      </c>
      <c r="Q1304" t="str">
        <f t="shared" si="124"/>
        <v>theater</v>
      </c>
      <c r="R1304" t="str">
        <f t="shared" si="125"/>
        <v>plays</v>
      </c>
      <c r="S1304" s="10">
        <f t="shared" si="122"/>
        <v>42705.099664351852</v>
      </c>
      <c r="T1304" s="10">
        <f t="shared" si="12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2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0">
        <f t="shared" si="122"/>
        <v>42582.458333333328</v>
      </c>
      <c r="T1305" s="10">
        <f t="shared" si="12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2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0">
        <f t="shared" si="122"/>
        <v>42807.152835648143</v>
      </c>
      <c r="T1306" s="10">
        <f t="shared" si="12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2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0">
        <f t="shared" si="122"/>
        <v>42572.729166666672</v>
      </c>
      <c r="T1307" s="10">
        <f t="shared" si="12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2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0">
        <f t="shared" si="122"/>
        <v>41977.457569444443</v>
      </c>
      <c r="T1308" s="10">
        <f t="shared" si="12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2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0">
        <f t="shared" si="122"/>
        <v>42417.503229166665</v>
      </c>
      <c r="T1309" s="10">
        <f t="shared" si="12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2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0">
        <f t="shared" si="122"/>
        <v>42651.613564814819</v>
      </c>
      <c r="T1310" s="10">
        <f t="shared" si="12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2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0">
        <f t="shared" si="122"/>
        <v>42292.882731481484</v>
      </c>
      <c r="T1311" s="10">
        <f t="shared" si="12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0">
        <f t="shared" si="122"/>
        <v>42601.667245370365</v>
      </c>
      <c r="T1312" s="10">
        <f t="shared" si="12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2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0">
        <f t="shared" si="122"/>
        <v>42704.843969907408</v>
      </c>
      <c r="T1313" s="10">
        <f t="shared" si="12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2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0">
        <f t="shared" si="122"/>
        <v>42112.702800925923</v>
      </c>
      <c r="T1314" s="10">
        <f t="shared" si="12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2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0">
        <f t="shared" si="122"/>
        <v>42432.709652777776</v>
      </c>
      <c r="T1315" s="10">
        <f t="shared" si="12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2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0">
        <f t="shared" si="122"/>
        <v>42664.669675925921</v>
      </c>
      <c r="T1316" s="10">
        <f t="shared" si="12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2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0">
        <f t="shared" si="122"/>
        <v>42314.041666666672</v>
      </c>
      <c r="T1317" s="10">
        <f t="shared" si="12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2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0">
        <f t="shared" si="122"/>
        <v>42428.961909722217</v>
      </c>
      <c r="T1318" s="10">
        <f t="shared" si="12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2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0">
        <f t="shared" si="122"/>
        <v>42572.583333333328</v>
      </c>
      <c r="T1319" s="10">
        <f t="shared" si="12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2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0">
        <f t="shared" si="122"/>
        <v>42015.043657407412</v>
      </c>
      <c r="T1320" s="10">
        <f t="shared" si="12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2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0">
        <f t="shared" si="122"/>
        <v>41831.666666666664</v>
      </c>
      <c r="T1321" s="10">
        <f t="shared" si="12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0">
        <f t="shared" si="122"/>
        <v>42734.958333333328</v>
      </c>
      <c r="T1322" s="10">
        <f t="shared" si="12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2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0">
        <f t="shared" si="122"/>
        <v>42727.74927083333</v>
      </c>
      <c r="T1323" s="10">
        <f t="shared" si="12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2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0">
        <f t="shared" si="122"/>
        <v>42145.656539351854</v>
      </c>
      <c r="T1324" s="10">
        <f t="shared" si="12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2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0">
        <f t="shared" si="122"/>
        <v>42486.288194444445</v>
      </c>
      <c r="T1325" s="10">
        <f t="shared" si="12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2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0">
        <f t="shared" si="122"/>
        <v>42656.633703703701</v>
      </c>
      <c r="T1326" s="10">
        <f t="shared" si="12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2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0">
        <f t="shared" si="122"/>
        <v>42734.086053240739</v>
      </c>
      <c r="T1327" s="10">
        <f t="shared" si="12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2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0">
        <f t="shared" si="122"/>
        <v>42019.791990740734</v>
      </c>
      <c r="T1328" s="10">
        <f t="shared" si="12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2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0">
        <f t="shared" si="122"/>
        <v>42153.678645833337</v>
      </c>
      <c r="T1329" s="10">
        <f t="shared" si="12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2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0">
        <f t="shared" si="122"/>
        <v>42657.642754629633</v>
      </c>
      <c r="T1330" s="10">
        <f t="shared" si="12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2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0">
        <f t="shared" si="122"/>
        <v>41975.263252314813</v>
      </c>
      <c r="T1331" s="10">
        <f t="shared" si="12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0">
        <f t="shared" si="122"/>
        <v>42553.166666666672</v>
      </c>
      <c r="T1332" s="10">
        <f t="shared" si="12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2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0">
        <f t="shared" si="122"/>
        <v>42599.50409722222</v>
      </c>
      <c r="T1333" s="10">
        <f t="shared" si="12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2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0">
        <f t="shared" si="122"/>
        <v>42762.060277777782</v>
      </c>
      <c r="T1334" s="10">
        <f t="shared" si="12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2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0">
        <f t="shared" si="122"/>
        <v>41836.106770833336</v>
      </c>
      <c r="T1335" s="10">
        <f t="shared" si="12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2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0">
        <f t="shared" si="122"/>
        <v>42440.774155092593</v>
      </c>
      <c r="T1336" s="10">
        <f t="shared" si="12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2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0">
        <f t="shared" si="122"/>
        <v>42343.936365740738</v>
      </c>
      <c r="T1337" s="10">
        <f t="shared" si="12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2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0">
        <f t="shared" si="122"/>
        <v>41990.863750000004</v>
      </c>
      <c r="T1338" s="10">
        <f t="shared" si="12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2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0">
        <f t="shared" si="122"/>
        <v>42797.577303240745</v>
      </c>
      <c r="T1339" s="10">
        <f t="shared" si="12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2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0">
        <f t="shared" si="122"/>
        <v>42218.803622685184</v>
      </c>
      <c r="T1340" s="10">
        <f t="shared" si="12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2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0">
        <f t="shared" si="122"/>
        <v>41981.688831018517</v>
      </c>
      <c r="T1341" s="10">
        <f t="shared" si="12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0">
        <f t="shared" si="122"/>
        <v>41866.595520833333</v>
      </c>
      <c r="T1342" s="10">
        <f t="shared" si="12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2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0">
        <f t="shared" si="122"/>
        <v>42644.624039351853</v>
      </c>
      <c r="T1343" s="10">
        <f t="shared" si="12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2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0">
        <f t="shared" si="122"/>
        <v>42202.816423611104</v>
      </c>
      <c r="T1344" s="10">
        <f t="shared" si="12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2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0">
        <f t="shared" si="122"/>
        <v>42601.165972222225</v>
      </c>
      <c r="T1345" s="10">
        <f t="shared" si="12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12">
        <f t="shared" ref="P1346:P1409" si="127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10">
        <f t="shared" ref="S1346:S1409" si="128">(((I1346/60)/60)/24)+DATE(1970,1,1)</f>
        <v>42551.789803240739</v>
      </c>
      <c r="T1346" s="10">
        <f t="shared" ref="T1346:T1409" si="129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12">
        <f t="shared" si="127"/>
        <v>53.571428571428569</v>
      </c>
      <c r="Q1347" t="str">
        <f t="shared" ref="Q1347:Q1410" si="130">LEFT(N1347,FIND("/", N1347) - 1)</f>
        <v>publishing</v>
      </c>
      <c r="R1347" t="str">
        <f t="shared" ref="R1347:R1410" si="131">RIGHT(N1347, LEN(N1347) - FIND("/", N1347))</f>
        <v>nonfiction</v>
      </c>
      <c r="S1347" s="10">
        <f t="shared" si="128"/>
        <v>41834.814340277779</v>
      </c>
      <c r="T1347" s="10">
        <f t="shared" si="129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2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10">
        <f t="shared" si="128"/>
        <v>41452.075821759259</v>
      </c>
      <c r="T1348" s="10">
        <f t="shared" si="129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2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10">
        <f t="shared" si="128"/>
        <v>42070.638020833328</v>
      </c>
      <c r="T1349" s="10">
        <f t="shared" si="129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2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0">
        <f t="shared" si="128"/>
        <v>41991.506168981476</v>
      </c>
      <c r="T1350" s="10">
        <f t="shared" si="129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2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0">
        <f t="shared" si="128"/>
        <v>42354.290972222225</v>
      </c>
      <c r="T1351" s="10">
        <f t="shared" si="129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0">
        <f t="shared" si="128"/>
        <v>42364.013124999998</v>
      </c>
      <c r="T1352" s="10">
        <f t="shared" si="129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2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0">
        <f t="shared" si="128"/>
        <v>42412.74009259259</v>
      </c>
      <c r="T1353" s="10">
        <f t="shared" si="129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2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0">
        <f t="shared" si="128"/>
        <v>42252.165972222225</v>
      </c>
      <c r="T1354" s="10">
        <f t="shared" si="129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2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0">
        <f t="shared" si="128"/>
        <v>41344</v>
      </c>
      <c r="T1355" s="10">
        <f t="shared" si="129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2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0">
        <f t="shared" si="128"/>
        <v>42532.807627314818</v>
      </c>
      <c r="T1356" s="10">
        <f t="shared" si="129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2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0">
        <f t="shared" si="128"/>
        <v>41243.416666666664</v>
      </c>
      <c r="T1357" s="10">
        <f t="shared" si="129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2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0">
        <f t="shared" si="128"/>
        <v>41460.038888888892</v>
      </c>
      <c r="T1358" s="10">
        <f t="shared" si="129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2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0">
        <f t="shared" si="128"/>
        <v>41334.249305555553</v>
      </c>
      <c r="T1359" s="10">
        <f t="shared" si="129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2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0">
        <f t="shared" si="128"/>
        <v>40719.570868055554</v>
      </c>
      <c r="T1360" s="10">
        <f t="shared" si="129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2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0">
        <f t="shared" si="128"/>
        <v>40730.814699074072</v>
      </c>
      <c r="T1361" s="10">
        <f t="shared" si="129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0">
        <f t="shared" si="128"/>
        <v>41123.900694444441</v>
      </c>
      <c r="T1362" s="10">
        <f t="shared" si="129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2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0">
        <f t="shared" si="128"/>
        <v>41811.717268518521</v>
      </c>
      <c r="T1363" s="10">
        <f t="shared" si="129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2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0">
        <f t="shared" si="128"/>
        <v>41524.934386574074</v>
      </c>
      <c r="T1364" s="10">
        <f t="shared" si="129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2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0">
        <f t="shared" si="128"/>
        <v>42415.332638888889</v>
      </c>
      <c r="T1365" s="10">
        <f t="shared" si="129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2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0">
        <f t="shared" si="128"/>
        <v>42011.6956712963</v>
      </c>
      <c r="T1366" s="10">
        <f t="shared" si="129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2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0">
        <f t="shared" si="128"/>
        <v>42079.691574074073</v>
      </c>
      <c r="T1367" s="10">
        <f t="shared" si="129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2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0">
        <f t="shared" si="128"/>
        <v>41970.037766203706</v>
      </c>
      <c r="T1368" s="10">
        <f t="shared" si="129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2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0">
        <f t="shared" si="128"/>
        <v>42322.044560185182</v>
      </c>
      <c r="T1369" s="10">
        <f t="shared" si="129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2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0">
        <f t="shared" si="128"/>
        <v>42170.190902777773</v>
      </c>
      <c r="T1370" s="10">
        <f t="shared" si="129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2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0">
        <f t="shared" si="128"/>
        <v>41740.594282407408</v>
      </c>
      <c r="T1371" s="10">
        <f t="shared" si="129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2">
        <f t="shared" si="127"/>
        <v>77.75</v>
      </c>
      <c r="Q1372" t="str">
        <f t="shared" si="130"/>
        <v>music</v>
      </c>
      <c r="R1372" t="str">
        <f t="shared" si="131"/>
        <v>rock</v>
      </c>
      <c r="S1372" s="10">
        <f t="shared" si="128"/>
        <v>41563.00335648148</v>
      </c>
      <c r="T1372" s="10">
        <f t="shared" si="129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2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0">
        <f t="shared" si="128"/>
        <v>42131.758587962962</v>
      </c>
      <c r="T1373" s="10">
        <f t="shared" si="129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2">
        <f t="shared" si="127"/>
        <v>38.75</v>
      </c>
      <c r="Q1374" t="str">
        <f t="shared" si="130"/>
        <v>music</v>
      </c>
      <c r="R1374" t="str">
        <f t="shared" si="131"/>
        <v>rock</v>
      </c>
      <c r="S1374" s="10">
        <f t="shared" si="128"/>
        <v>41102.739953703705</v>
      </c>
      <c r="T1374" s="10">
        <f t="shared" si="129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2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0">
        <f t="shared" si="128"/>
        <v>42734.95177083333</v>
      </c>
      <c r="T1375" s="10">
        <f t="shared" si="129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2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0">
        <f t="shared" si="128"/>
        <v>42454.12023148148</v>
      </c>
      <c r="T1376" s="10">
        <f t="shared" si="129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2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0">
        <f t="shared" si="128"/>
        <v>42750.066192129627</v>
      </c>
      <c r="T1377" s="10">
        <f t="shared" si="129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2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0">
        <f t="shared" si="128"/>
        <v>42707.710717592592</v>
      </c>
      <c r="T1378" s="10">
        <f t="shared" si="129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2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0">
        <f t="shared" si="128"/>
        <v>42769.174305555556</v>
      </c>
      <c r="T1379" s="10">
        <f t="shared" si="129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2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0">
        <f t="shared" si="128"/>
        <v>42583.759374999994</v>
      </c>
      <c r="T1380" s="10">
        <f t="shared" si="129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2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0">
        <f t="shared" si="128"/>
        <v>42160.491620370376</v>
      </c>
      <c r="T1381" s="10">
        <f t="shared" si="129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2">
        <f t="shared" si="127"/>
        <v>21.2</v>
      </c>
      <c r="Q1382" t="str">
        <f t="shared" si="130"/>
        <v>music</v>
      </c>
      <c r="R1382" t="str">
        <f t="shared" si="131"/>
        <v>rock</v>
      </c>
      <c r="S1382" s="10">
        <f t="shared" si="128"/>
        <v>42164.083333333328</v>
      </c>
      <c r="T1382" s="10">
        <f t="shared" si="129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2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0">
        <f t="shared" si="128"/>
        <v>42733.214409722219</v>
      </c>
      <c r="T1383" s="10">
        <f t="shared" si="129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2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0">
        <f t="shared" si="128"/>
        <v>41400.800185185188</v>
      </c>
      <c r="T1384" s="10">
        <f t="shared" si="129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2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0">
        <f t="shared" si="128"/>
        <v>42727.074976851851</v>
      </c>
      <c r="T1385" s="10">
        <f t="shared" si="129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2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0">
        <f t="shared" si="128"/>
        <v>42190.735208333332</v>
      </c>
      <c r="T1386" s="10">
        <f t="shared" si="129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2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0">
        <f t="shared" si="128"/>
        <v>42489.507638888885</v>
      </c>
      <c r="T1387" s="10">
        <f t="shared" si="129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2">
        <f t="shared" si="127"/>
        <v>62.5</v>
      </c>
      <c r="Q1388" t="str">
        <f t="shared" si="130"/>
        <v>music</v>
      </c>
      <c r="R1388" t="str">
        <f t="shared" si="131"/>
        <v>rock</v>
      </c>
      <c r="S1388" s="10">
        <f t="shared" si="128"/>
        <v>42214.646863425922</v>
      </c>
      <c r="T1388" s="10">
        <f t="shared" si="129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2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0">
        <f t="shared" si="128"/>
        <v>42158.1875</v>
      </c>
      <c r="T1389" s="10">
        <f t="shared" si="129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2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0">
        <f t="shared" si="128"/>
        <v>42660.676388888889</v>
      </c>
      <c r="T1390" s="10">
        <f t="shared" si="129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2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0">
        <f t="shared" si="128"/>
        <v>42595.480983796297</v>
      </c>
      <c r="T1391" s="10">
        <f t="shared" si="129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0">
        <f t="shared" si="128"/>
        <v>42121.716666666667</v>
      </c>
      <c r="T1392" s="10">
        <f t="shared" si="129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2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0">
        <f t="shared" si="128"/>
        <v>42238.207638888889</v>
      </c>
      <c r="T1393" s="10">
        <f t="shared" si="129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2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0">
        <f t="shared" si="128"/>
        <v>42432.154930555553</v>
      </c>
      <c r="T1394" s="10">
        <f t="shared" si="129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2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0">
        <f t="shared" si="128"/>
        <v>42583.681979166664</v>
      </c>
      <c r="T1395" s="10">
        <f t="shared" si="129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2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0">
        <f t="shared" si="128"/>
        <v>42795.125</v>
      </c>
      <c r="T1396" s="10">
        <f t="shared" si="129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2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0">
        <f t="shared" si="128"/>
        <v>42749.90834490741</v>
      </c>
      <c r="T1397" s="10">
        <f t="shared" si="129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2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0">
        <f t="shared" si="128"/>
        <v>42048.99863425926</v>
      </c>
      <c r="T1398" s="10">
        <f t="shared" si="129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2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0">
        <f t="shared" si="128"/>
        <v>42670.888194444444</v>
      </c>
      <c r="T1399" s="10">
        <f t="shared" si="129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2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0">
        <f t="shared" si="128"/>
        <v>42556.874236111107</v>
      </c>
      <c r="T1400" s="10">
        <f t="shared" si="129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2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0">
        <f t="shared" si="128"/>
        <v>41919.004317129627</v>
      </c>
      <c r="T1401" s="10">
        <f t="shared" si="129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0">
        <f t="shared" si="128"/>
        <v>42533.229166666672</v>
      </c>
      <c r="T1402" s="10">
        <f t="shared" si="129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2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0">
        <f t="shared" si="128"/>
        <v>41420.99622685185</v>
      </c>
      <c r="T1403" s="10">
        <f t="shared" si="129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2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0">
        <f t="shared" si="128"/>
        <v>42125.011701388896</v>
      </c>
      <c r="T1404" s="10">
        <f t="shared" si="129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2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0">
        <f t="shared" si="128"/>
        <v>41481.062905092593</v>
      </c>
      <c r="T1405" s="10">
        <f t="shared" si="129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2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0">
        <f t="shared" si="128"/>
        <v>42057.510243055556</v>
      </c>
      <c r="T1406" s="10">
        <f t="shared" si="129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2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0">
        <f t="shared" si="128"/>
        <v>41971.722233796296</v>
      </c>
      <c r="T1407" s="10">
        <f t="shared" si="129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2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0">
        <f t="shared" si="128"/>
        <v>42350.416666666672</v>
      </c>
      <c r="T1408" s="10">
        <f t="shared" si="129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2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0">
        <f t="shared" si="128"/>
        <v>41863.536782407406</v>
      </c>
      <c r="T1409" s="10">
        <f t="shared" si="129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12">
        <f t="shared" ref="P1410:P1473" si="133">E1410/L1410</f>
        <v>12</v>
      </c>
      <c r="Q1410" t="str">
        <f t="shared" si="130"/>
        <v>publishing</v>
      </c>
      <c r="R1410" t="str">
        <f t="shared" si="131"/>
        <v>translations</v>
      </c>
      <c r="S1410" s="10">
        <f t="shared" ref="S1410:S1473" si="134">(((I1410/60)/60)/24)+DATE(1970,1,1)</f>
        <v>42321.913842592592</v>
      </c>
      <c r="T1410" s="10">
        <f t="shared" ref="T1410:T1473" si="135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12" t="e">
        <f t="shared" si="133"/>
        <v>#DIV/0!</v>
      </c>
      <c r="Q1411" t="str">
        <f t="shared" ref="Q1411:Q1474" si="136">LEFT(N1411,FIND("/", N1411) - 1)</f>
        <v>publishing</v>
      </c>
      <c r="R1411" t="str">
        <f t="shared" ref="R1411:R1474" si="137">RIGHT(N1411, LEN(N1411) - FIND("/", N1411))</f>
        <v>translations</v>
      </c>
      <c r="S1411" s="10">
        <f t="shared" si="134"/>
        <v>42005.175173611111</v>
      </c>
      <c r="T1411" s="10">
        <f t="shared" si="135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2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0">
        <f t="shared" si="134"/>
        <v>42524.318518518514</v>
      </c>
      <c r="T1412" s="10">
        <f t="shared" si="135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2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10">
        <f t="shared" si="134"/>
        <v>42041.059027777781</v>
      </c>
      <c r="T1413" s="10">
        <f t="shared" si="135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2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0">
        <f t="shared" si="134"/>
        <v>41977.063645833332</v>
      </c>
      <c r="T1414" s="10">
        <f t="shared" si="135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2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0">
        <f t="shared" si="134"/>
        <v>42420.437152777777</v>
      </c>
      <c r="T1415" s="10">
        <f t="shared" si="135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2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0">
        <f t="shared" si="134"/>
        <v>42738.25309027778</v>
      </c>
      <c r="T1416" s="10">
        <f t="shared" si="135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2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0">
        <f t="shared" si="134"/>
        <v>42232.675821759258</v>
      </c>
      <c r="T1417" s="10">
        <f t="shared" si="135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2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0">
        <f t="shared" si="134"/>
        <v>42329.967812499999</v>
      </c>
      <c r="T1418" s="10">
        <f t="shared" si="135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2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0">
        <f t="shared" si="134"/>
        <v>42262.465972222228</v>
      </c>
      <c r="T1419" s="10">
        <f t="shared" si="135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2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0">
        <f t="shared" si="134"/>
        <v>42425.456412037034</v>
      </c>
      <c r="T1420" s="10">
        <f t="shared" si="135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2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0">
        <f t="shared" si="134"/>
        <v>42652.456238425926</v>
      </c>
      <c r="T1421" s="10">
        <f t="shared" si="135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0">
        <f t="shared" si="134"/>
        <v>42549.667662037042</v>
      </c>
      <c r="T1422" s="10">
        <f t="shared" si="135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2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0">
        <f t="shared" si="134"/>
        <v>42043.915613425925</v>
      </c>
      <c r="T1423" s="10">
        <f t="shared" si="135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2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0">
        <f t="shared" si="134"/>
        <v>42634.239629629628</v>
      </c>
      <c r="T1424" s="10">
        <f t="shared" si="135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2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0">
        <f t="shared" si="134"/>
        <v>42370.360312500001</v>
      </c>
      <c r="T1425" s="10">
        <f t="shared" si="135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2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0">
        <f t="shared" si="134"/>
        <v>42689.759282407409</v>
      </c>
      <c r="T1426" s="10">
        <f t="shared" si="135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2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0">
        <f t="shared" si="134"/>
        <v>42123.131469907406</v>
      </c>
      <c r="T1427" s="10">
        <f t="shared" si="135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2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0">
        <f t="shared" si="134"/>
        <v>42240.390277777777</v>
      </c>
      <c r="T1428" s="10">
        <f t="shared" si="135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2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0">
        <f t="shared" si="134"/>
        <v>42631.851678240739</v>
      </c>
      <c r="T1429" s="10">
        <f t="shared" si="135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2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0">
        <f t="shared" si="134"/>
        <v>42462.338159722218</v>
      </c>
      <c r="T1430" s="10">
        <f t="shared" si="135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2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0">
        <f t="shared" si="134"/>
        <v>42104.060671296291</v>
      </c>
      <c r="T1431" s="10">
        <f t="shared" si="135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0">
        <f t="shared" si="134"/>
        <v>41992.813518518517</v>
      </c>
      <c r="T1432" s="10">
        <f t="shared" si="135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2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0">
        <f t="shared" si="134"/>
        <v>42334.252500000002</v>
      </c>
      <c r="T1433" s="10">
        <f t="shared" si="135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2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0">
        <f t="shared" si="134"/>
        <v>42205.780416666668</v>
      </c>
      <c r="T1434" s="10">
        <f t="shared" si="135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2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0">
        <f t="shared" si="134"/>
        <v>42714.458333333328</v>
      </c>
      <c r="T1435" s="10">
        <f t="shared" si="135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2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0">
        <f t="shared" si="134"/>
        <v>42163.625</v>
      </c>
      <c r="T1436" s="10">
        <f t="shared" si="135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2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0">
        <f t="shared" si="134"/>
        <v>42288.780324074076</v>
      </c>
      <c r="T1437" s="10">
        <f t="shared" si="135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2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0">
        <f t="shared" si="134"/>
        <v>42421.35019675926</v>
      </c>
      <c r="T1438" s="10">
        <f t="shared" si="135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2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0">
        <f t="shared" si="134"/>
        <v>41833.207638888889</v>
      </c>
      <c r="T1439" s="10">
        <f t="shared" si="135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2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0">
        <f t="shared" si="134"/>
        <v>42487.579861111109</v>
      </c>
      <c r="T1440" s="10">
        <f t="shared" si="135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2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0">
        <f t="shared" si="134"/>
        <v>42070.829872685179</v>
      </c>
      <c r="T1441" s="10">
        <f t="shared" si="135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0">
        <f t="shared" si="134"/>
        <v>42516.748414351852</v>
      </c>
      <c r="T1442" s="10">
        <f t="shared" si="135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2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0">
        <f t="shared" si="134"/>
        <v>42258.765844907408</v>
      </c>
      <c r="T1443" s="10">
        <f t="shared" si="135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2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0">
        <f t="shared" si="134"/>
        <v>42515.64534722222</v>
      </c>
      <c r="T1444" s="10">
        <f t="shared" si="135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2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0">
        <f t="shared" si="134"/>
        <v>42737.926030092596</v>
      </c>
      <c r="T1445" s="10">
        <f t="shared" si="135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2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0">
        <f t="shared" si="134"/>
        <v>42259.873402777783</v>
      </c>
      <c r="T1446" s="10">
        <f t="shared" si="135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2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0">
        <f t="shared" si="134"/>
        <v>42169.542303240742</v>
      </c>
      <c r="T1447" s="10">
        <f t="shared" si="135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2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0">
        <f t="shared" si="134"/>
        <v>42481.447662037041</v>
      </c>
      <c r="T1448" s="10">
        <f t="shared" si="135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2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0">
        <f t="shared" si="134"/>
        <v>42559.730717592596</v>
      </c>
      <c r="T1449" s="10">
        <f t="shared" si="135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2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0">
        <f t="shared" si="134"/>
        <v>42146.225694444445</v>
      </c>
      <c r="T1450" s="10">
        <f t="shared" si="135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2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0">
        <f t="shared" si="134"/>
        <v>42134.811400462961</v>
      </c>
      <c r="T1451" s="10">
        <f t="shared" si="135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0">
        <f t="shared" si="134"/>
        <v>42420.171261574069</v>
      </c>
      <c r="T1452" s="10">
        <f t="shared" si="135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2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0">
        <f t="shared" si="134"/>
        <v>41962.00068287037</v>
      </c>
      <c r="T1453" s="10">
        <f t="shared" si="135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2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0">
        <f t="shared" si="134"/>
        <v>41848.703275462962</v>
      </c>
      <c r="T1454" s="10">
        <f t="shared" si="135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2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0">
        <f t="shared" si="134"/>
        <v>42840.654479166667</v>
      </c>
      <c r="T1455" s="10">
        <f t="shared" si="135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2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0">
        <f t="shared" si="134"/>
        <v>42484.915972222225</v>
      </c>
      <c r="T1456" s="10">
        <f t="shared" si="135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2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0">
        <f t="shared" si="134"/>
        <v>41887.568749999999</v>
      </c>
      <c r="T1457" s="10">
        <f t="shared" si="135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2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0">
        <f t="shared" si="134"/>
        <v>42738.668576388889</v>
      </c>
      <c r="T1458" s="10">
        <f t="shared" si="135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2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0">
        <f t="shared" si="134"/>
        <v>42319.938009259262</v>
      </c>
      <c r="T1459" s="10">
        <f t="shared" si="135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2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0">
        <f t="shared" si="134"/>
        <v>41862.166666666664</v>
      </c>
      <c r="T1460" s="10">
        <f t="shared" si="135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2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0">
        <f t="shared" si="134"/>
        <v>42340.725694444445</v>
      </c>
      <c r="T1461" s="10">
        <f t="shared" si="135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0">
        <f t="shared" si="134"/>
        <v>41973.989583333328</v>
      </c>
      <c r="T1462" s="10">
        <f t="shared" si="135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2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0">
        <f t="shared" si="134"/>
        <v>41933</v>
      </c>
      <c r="T1463" s="10">
        <f t="shared" si="135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2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0">
        <f t="shared" si="134"/>
        <v>41374.662858796299</v>
      </c>
      <c r="T1464" s="10">
        <f t="shared" si="135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2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0">
        <f t="shared" si="134"/>
        <v>41371.869652777779</v>
      </c>
      <c r="T1465" s="10">
        <f t="shared" si="135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2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0">
        <f t="shared" si="134"/>
        <v>41321.661550925928</v>
      </c>
      <c r="T1466" s="10">
        <f t="shared" si="135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2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0">
        <f t="shared" si="134"/>
        <v>40990.125</v>
      </c>
      <c r="T1467" s="10">
        <f t="shared" si="135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2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0">
        <f t="shared" si="134"/>
        <v>42381.208333333328</v>
      </c>
      <c r="T1468" s="10">
        <f t="shared" si="135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2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0">
        <f t="shared" si="134"/>
        <v>40993.760243055556</v>
      </c>
      <c r="T1469" s="10">
        <f t="shared" si="135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2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0">
        <f t="shared" si="134"/>
        <v>40706.014456018522</v>
      </c>
      <c r="T1470" s="10">
        <f t="shared" si="135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2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0">
        <f t="shared" si="134"/>
        <v>41320.598483796297</v>
      </c>
      <c r="T1471" s="10">
        <f t="shared" si="135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0">
        <f t="shared" si="134"/>
        <v>41271.827118055553</v>
      </c>
      <c r="T1472" s="10">
        <f t="shared" si="135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2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0">
        <f t="shared" si="134"/>
        <v>42103.957569444443</v>
      </c>
      <c r="T1473" s="10">
        <f t="shared" si="135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12">
        <f t="shared" ref="P1474:P1537" si="139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10">
        <f t="shared" ref="S1474:S1537" si="140">(((I1474/60)/60)/24)+DATE(1970,1,1)</f>
        <v>41563.542858796296</v>
      </c>
      <c r="T1474" s="10">
        <f t="shared" ref="T1474:T1537" si="141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12">
        <f t="shared" si="139"/>
        <v>38.462553191489363</v>
      </c>
      <c r="Q1475" t="str">
        <f t="shared" ref="Q1475:Q1538" si="142">LEFT(N1475,FIND("/", N1475) - 1)</f>
        <v>publishing</v>
      </c>
      <c r="R1475" t="str">
        <f t="shared" ref="R1475:R1538" si="143">RIGHT(N1475, LEN(N1475) - FIND("/", N1475))</f>
        <v>radio &amp; podcasts</v>
      </c>
      <c r="S1475" s="10">
        <f t="shared" si="140"/>
        <v>40969.979618055557</v>
      </c>
      <c r="T1475" s="10">
        <f t="shared" si="141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2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10">
        <f t="shared" si="140"/>
        <v>41530.727916666663</v>
      </c>
      <c r="T1476" s="10">
        <f t="shared" si="141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2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10">
        <f t="shared" si="140"/>
        <v>41993.207638888889</v>
      </c>
      <c r="T1477" s="10">
        <f t="shared" si="141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2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0">
        <f t="shared" si="140"/>
        <v>40796.041921296295</v>
      </c>
      <c r="T1478" s="10">
        <f t="shared" si="141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2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0">
        <f t="shared" si="140"/>
        <v>40900.125</v>
      </c>
      <c r="T1479" s="10">
        <f t="shared" si="141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2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0">
        <f t="shared" si="140"/>
        <v>41408.871678240743</v>
      </c>
      <c r="T1480" s="10">
        <f t="shared" si="141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2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0">
        <f t="shared" si="140"/>
        <v>41769.165972222225</v>
      </c>
      <c r="T1481" s="10">
        <f t="shared" si="141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0">
        <f t="shared" si="140"/>
        <v>41481.708333333336</v>
      </c>
      <c r="T1482" s="10">
        <f t="shared" si="141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2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0">
        <f t="shared" si="140"/>
        <v>41580.922974537039</v>
      </c>
      <c r="T1483" s="10">
        <f t="shared" si="141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2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0">
        <f t="shared" si="140"/>
        <v>41159.32708333333</v>
      </c>
      <c r="T1484" s="10">
        <f t="shared" si="141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2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0">
        <f t="shared" si="140"/>
        <v>42573.192997685182</v>
      </c>
      <c r="T1485" s="10">
        <f t="shared" si="141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2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0">
        <f t="shared" si="140"/>
        <v>41111.618750000001</v>
      </c>
      <c r="T1486" s="10">
        <f t="shared" si="141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2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0">
        <f t="shared" si="140"/>
        <v>42175.795983796299</v>
      </c>
      <c r="T1487" s="10">
        <f t="shared" si="141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2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0">
        <f t="shared" si="140"/>
        <v>42062.168530092589</v>
      </c>
      <c r="T1488" s="10">
        <f t="shared" si="141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2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0">
        <f t="shared" si="140"/>
        <v>42584.917488425926</v>
      </c>
      <c r="T1489" s="10">
        <f t="shared" si="141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2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0">
        <f t="shared" si="140"/>
        <v>41644.563194444447</v>
      </c>
      <c r="T1490" s="10">
        <f t="shared" si="141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2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0">
        <f t="shared" si="140"/>
        <v>41228.653379629628</v>
      </c>
      <c r="T1491" s="10">
        <f t="shared" si="141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0">
        <f t="shared" si="140"/>
        <v>41549.561041666668</v>
      </c>
      <c r="T1492" s="10">
        <f t="shared" si="141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2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0">
        <f t="shared" si="140"/>
        <v>42050.651388888888</v>
      </c>
      <c r="T1493" s="10">
        <f t="shared" si="141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2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0">
        <f t="shared" si="140"/>
        <v>40712.884791666671</v>
      </c>
      <c r="T1494" s="10">
        <f t="shared" si="141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2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0">
        <f t="shared" si="140"/>
        <v>41441.866608796299</v>
      </c>
      <c r="T1495" s="10">
        <f t="shared" si="141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2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0">
        <f t="shared" si="140"/>
        <v>42097.651388888888</v>
      </c>
      <c r="T1496" s="10">
        <f t="shared" si="141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2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0">
        <f t="shared" si="140"/>
        <v>40782.789710648147</v>
      </c>
      <c r="T1497" s="10">
        <f t="shared" si="141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2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0">
        <f t="shared" si="140"/>
        <v>41898.475219907406</v>
      </c>
      <c r="T1498" s="10">
        <f t="shared" si="141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2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0">
        <f t="shared" si="140"/>
        <v>41486.821527777778</v>
      </c>
      <c r="T1499" s="10">
        <f t="shared" si="141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2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0">
        <f t="shared" si="140"/>
        <v>41885.983541666668</v>
      </c>
      <c r="T1500" s="10">
        <f t="shared" si="141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2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0">
        <f t="shared" si="140"/>
        <v>42587.007326388892</v>
      </c>
      <c r="T1501" s="10">
        <f t="shared" si="141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0">
        <f t="shared" si="140"/>
        <v>41395.904594907406</v>
      </c>
      <c r="T1502" s="10">
        <f t="shared" si="141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2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0">
        <f t="shared" si="140"/>
        <v>42193.583599537036</v>
      </c>
      <c r="T1503" s="10">
        <f t="shared" si="141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2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0">
        <f t="shared" si="140"/>
        <v>42454.916666666672</v>
      </c>
      <c r="T1504" s="10">
        <f t="shared" si="141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2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0">
        <f t="shared" si="140"/>
        <v>42666.347233796296</v>
      </c>
      <c r="T1505" s="10">
        <f t="shared" si="141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2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0">
        <f t="shared" si="140"/>
        <v>41800.356249999997</v>
      </c>
      <c r="T1506" s="10">
        <f t="shared" si="141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2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0">
        <f t="shared" si="140"/>
        <v>42451.834027777775</v>
      </c>
      <c r="T1507" s="10">
        <f t="shared" si="141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2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0">
        <f t="shared" si="140"/>
        <v>41844.785925925928</v>
      </c>
      <c r="T1508" s="10">
        <f t="shared" si="141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2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0">
        <f t="shared" si="140"/>
        <v>40313.340277777781</v>
      </c>
      <c r="T1509" s="10">
        <f t="shared" si="141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2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0">
        <f t="shared" si="140"/>
        <v>41817.614363425928</v>
      </c>
      <c r="T1510" s="10">
        <f t="shared" si="141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2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0">
        <f t="shared" si="140"/>
        <v>42780.957638888889</v>
      </c>
      <c r="T1511" s="10">
        <f t="shared" si="141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0">
        <f t="shared" si="140"/>
        <v>41839.385162037033</v>
      </c>
      <c r="T1512" s="10">
        <f t="shared" si="141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2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0">
        <f t="shared" si="140"/>
        <v>42326.625046296293</v>
      </c>
      <c r="T1513" s="10">
        <f t="shared" si="141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2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0">
        <f t="shared" si="140"/>
        <v>42771.684479166666</v>
      </c>
      <c r="T1514" s="10">
        <f t="shared" si="141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2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0">
        <f t="shared" si="140"/>
        <v>41836.637337962966</v>
      </c>
      <c r="T1515" s="10">
        <f t="shared" si="141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2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0">
        <f t="shared" si="140"/>
        <v>42274.597685185188</v>
      </c>
      <c r="T1516" s="10">
        <f t="shared" si="141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2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0">
        <f t="shared" si="140"/>
        <v>42445.211770833332</v>
      </c>
      <c r="T1517" s="10">
        <f t="shared" si="141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2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0">
        <f t="shared" si="140"/>
        <v>42649.583333333328</v>
      </c>
      <c r="T1518" s="10">
        <f t="shared" si="141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2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0">
        <f t="shared" si="140"/>
        <v>41979.25</v>
      </c>
      <c r="T1519" s="10">
        <f t="shared" si="141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2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0">
        <f t="shared" si="140"/>
        <v>41790.8200462963</v>
      </c>
      <c r="T1520" s="10">
        <f t="shared" si="141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2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0">
        <f t="shared" si="140"/>
        <v>41810.915972222225</v>
      </c>
      <c r="T1521" s="10">
        <f t="shared" si="141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0">
        <f t="shared" si="140"/>
        <v>41992.166666666672</v>
      </c>
      <c r="T1522" s="10">
        <f t="shared" si="141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2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0">
        <f t="shared" si="140"/>
        <v>42528.167719907404</v>
      </c>
      <c r="T1523" s="10">
        <f t="shared" si="141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2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0">
        <f t="shared" si="140"/>
        <v>41929.830312500002</v>
      </c>
      <c r="T1524" s="10">
        <f t="shared" si="141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2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0">
        <f t="shared" si="140"/>
        <v>41996</v>
      </c>
      <c r="T1525" s="10">
        <f t="shared" si="141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2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0">
        <f t="shared" si="140"/>
        <v>42786.501041666663</v>
      </c>
      <c r="T1526" s="10">
        <f t="shared" si="141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2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0">
        <f t="shared" si="140"/>
        <v>42600.702986111108</v>
      </c>
      <c r="T1527" s="10">
        <f t="shared" si="141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2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0">
        <f t="shared" si="140"/>
        <v>42388.276006944448</v>
      </c>
      <c r="T1528" s="10">
        <f t="shared" si="141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2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0">
        <f t="shared" si="140"/>
        <v>42808.558865740735</v>
      </c>
      <c r="T1529" s="10">
        <f t="shared" si="141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2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0">
        <f t="shared" si="140"/>
        <v>42767</v>
      </c>
      <c r="T1530" s="10">
        <f t="shared" si="141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2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0">
        <f t="shared" si="140"/>
        <v>42082.587037037039</v>
      </c>
      <c r="T1531" s="10">
        <f t="shared" si="141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0">
        <f t="shared" si="140"/>
        <v>42300.767303240747</v>
      </c>
      <c r="T1532" s="10">
        <f t="shared" si="141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2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0">
        <f t="shared" si="140"/>
        <v>41974.125</v>
      </c>
      <c r="T1533" s="10">
        <f t="shared" si="141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2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0">
        <f t="shared" si="140"/>
        <v>42415.625</v>
      </c>
      <c r="T1534" s="10">
        <f t="shared" si="141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2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0">
        <f t="shared" si="140"/>
        <v>42492.165972222225</v>
      </c>
      <c r="T1535" s="10">
        <f t="shared" si="141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2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0">
        <f t="shared" si="140"/>
        <v>42251.67432870371</v>
      </c>
      <c r="T1536" s="10">
        <f t="shared" si="141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2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0">
        <f t="shared" si="140"/>
        <v>42513.916666666672</v>
      </c>
      <c r="T1537" s="10">
        <f t="shared" si="141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12">
        <f t="shared" ref="P1538:P1601" si="145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10">
        <f t="shared" ref="S1538:S1601" si="146">(((I1538/60)/60)/24)+DATE(1970,1,1)</f>
        <v>42243.802199074074</v>
      </c>
      <c r="T1538" s="10">
        <f t="shared" ref="T1538:T1601" si="147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12">
        <f t="shared" si="145"/>
        <v>96.375</v>
      </c>
      <c r="Q1539" t="str">
        <f t="shared" ref="Q1539:Q1602" si="148">LEFT(N1539,FIND("/", N1539) - 1)</f>
        <v>photography</v>
      </c>
      <c r="R1539" t="str">
        <f t="shared" ref="R1539:R1602" si="149">RIGHT(N1539, LEN(N1539) - FIND("/", N1539))</f>
        <v>photobooks</v>
      </c>
      <c r="S1539" s="10">
        <f t="shared" si="146"/>
        <v>42588.75</v>
      </c>
      <c r="T1539" s="10">
        <f t="shared" si="147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2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10">
        <f t="shared" si="146"/>
        <v>42026.782060185185</v>
      </c>
      <c r="T1540" s="10">
        <f t="shared" si="147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2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10">
        <f t="shared" si="146"/>
        <v>42738.919201388882</v>
      </c>
      <c r="T1541" s="10">
        <f t="shared" si="147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0">
        <f t="shared" si="146"/>
        <v>41969.052083333328</v>
      </c>
      <c r="T1542" s="10">
        <f t="shared" si="147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2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0">
        <f t="shared" si="146"/>
        <v>42004.712245370371</v>
      </c>
      <c r="T1543" s="10">
        <f t="shared" si="147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2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0">
        <f t="shared" si="146"/>
        <v>42185.996527777781</v>
      </c>
      <c r="T1544" s="10">
        <f t="shared" si="147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2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0">
        <f t="shared" si="146"/>
        <v>41965.551319444443</v>
      </c>
      <c r="T1545" s="10">
        <f t="shared" si="147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2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0">
        <f t="shared" si="146"/>
        <v>42095.012499999997</v>
      </c>
      <c r="T1546" s="10">
        <f t="shared" si="147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2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0">
        <f t="shared" si="146"/>
        <v>42065.886111111111</v>
      </c>
      <c r="T1547" s="10">
        <f t="shared" si="147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2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0">
        <f t="shared" si="146"/>
        <v>41899.212951388887</v>
      </c>
      <c r="T1548" s="10">
        <f t="shared" si="147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2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0">
        <f t="shared" si="146"/>
        <v>42789.426875000005</v>
      </c>
      <c r="T1549" s="10">
        <f t="shared" si="147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2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0">
        <f t="shared" si="146"/>
        <v>42316.923842592587</v>
      </c>
      <c r="T1550" s="10">
        <f t="shared" si="147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2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0">
        <f t="shared" si="146"/>
        <v>42311.177766203706</v>
      </c>
      <c r="T1551" s="10">
        <f t="shared" si="147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0">
        <f t="shared" si="146"/>
        <v>42502.449467592596</v>
      </c>
      <c r="T1552" s="10">
        <f t="shared" si="147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2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0">
        <f t="shared" si="146"/>
        <v>42151.824525462958</v>
      </c>
      <c r="T1553" s="10">
        <f t="shared" si="147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2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0">
        <f t="shared" si="146"/>
        <v>41913.165972222225</v>
      </c>
      <c r="T1554" s="10">
        <f t="shared" si="147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2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0">
        <f t="shared" si="146"/>
        <v>42249.282951388886</v>
      </c>
      <c r="T1555" s="10">
        <f t="shared" si="147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2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0">
        <f t="shared" si="146"/>
        <v>42218.252199074079</v>
      </c>
      <c r="T1556" s="10">
        <f t="shared" si="147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2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0">
        <f t="shared" si="146"/>
        <v>42264.708333333328</v>
      </c>
      <c r="T1557" s="10">
        <f t="shared" si="147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2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0">
        <f t="shared" si="146"/>
        <v>42555.153055555551</v>
      </c>
      <c r="T1558" s="10">
        <f t="shared" si="147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2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0">
        <f t="shared" si="146"/>
        <v>41902.65315972222</v>
      </c>
      <c r="T1559" s="10">
        <f t="shared" si="147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2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0">
        <f t="shared" si="146"/>
        <v>42244.508333333331</v>
      </c>
      <c r="T1560" s="10">
        <f t="shared" si="147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2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0">
        <f t="shared" si="146"/>
        <v>42123.05322916666</v>
      </c>
      <c r="T1561" s="10">
        <f t="shared" si="147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0">
        <f t="shared" si="146"/>
        <v>41956.062418981484</v>
      </c>
      <c r="T1562" s="10">
        <f t="shared" si="147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2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0">
        <f t="shared" si="146"/>
        <v>41585.083368055559</v>
      </c>
      <c r="T1563" s="10">
        <f t="shared" si="147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2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0">
        <f t="shared" si="146"/>
        <v>40149.034722222219</v>
      </c>
      <c r="T1564" s="10">
        <f t="shared" si="147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2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0">
        <f t="shared" si="146"/>
        <v>41712.700821759259</v>
      </c>
      <c r="T1565" s="10">
        <f t="shared" si="147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2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0">
        <f t="shared" si="146"/>
        <v>42152.836805555555</v>
      </c>
      <c r="T1566" s="10">
        <f t="shared" si="147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2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0">
        <f t="shared" si="146"/>
        <v>40702.729872685188</v>
      </c>
      <c r="T1567" s="10">
        <f t="shared" si="147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2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0">
        <f t="shared" si="146"/>
        <v>42578.916666666672</v>
      </c>
      <c r="T1568" s="10">
        <f t="shared" si="147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2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0">
        <f t="shared" si="146"/>
        <v>41687</v>
      </c>
      <c r="T1569" s="10">
        <f t="shared" si="147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2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0">
        <f t="shared" si="146"/>
        <v>41997.062326388885</v>
      </c>
      <c r="T1570" s="10">
        <f t="shared" si="147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2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0">
        <f t="shared" si="146"/>
        <v>41419.679560185185</v>
      </c>
      <c r="T1571" s="10">
        <f t="shared" si="147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0">
        <f t="shared" si="146"/>
        <v>42468.771782407406</v>
      </c>
      <c r="T1572" s="10">
        <f t="shared" si="147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2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0">
        <f t="shared" si="146"/>
        <v>42174.769479166673</v>
      </c>
      <c r="T1573" s="10">
        <f t="shared" si="147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2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0">
        <f t="shared" si="146"/>
        <v>42428.999305555553</v>
      </c>
      <c r="T1574" s="10">
        <f t="shared" si="147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2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0">
        <f t="shared" si="146"/>
        <v>42826.165972222225</v>
      </c>
      <c r="T1575" s="10">
        <f t="shared" si="147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2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0">
        <f t="shared" si="146"/>
        <v>42052.927418981482</v>
      </c>
      <c r="T1576" s="10">
        <f t="shared" si="147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2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0">
        <f t="shared" si="146"/>
        <v>41829.524259259262</v>
      </c>
      <c r="T1577" s="10">
        <f t="shared" si="147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2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0">
        <f t="shared" si="146"/>
        <v>42185.879259259258</v>
      </c>
      <c r="T1578" s="10">
        <f t="shared" si="147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2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0">
        <f t="shared" si="146"/>
        <v>41114.847777777781</v>
      </c>
      <c r="T1579" s="10">
        <f t="shared" si="147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2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0">
        <f t="shared" si="146"/>
        <v>40423.083333333336</v>
      </c>
      <c r="T1580" s="10">
        <f t="shared" si="147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2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0">
        <f t="shared" si="146"/>
        <v>41514.996423611112</v>
      </c>
      <c r="T1581" s="10">
        <f t="shared" si="147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0">
        <f t="shared" si="146"/>
        <v>41050.050069444449</v>
      </c>
      <c r="T1582" s="10">
        <f t="shared" si="147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2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0">
        <f t="shared" si="146"/>
        <v>42357.448958333334</v>
      </c>
      <c r="T1583" s="10">
        <f t="shared" si="147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2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0">
        <f t="shared" si="146"/>
        <v>42303.888888888891</v>
      </c>
      <c r="T1584" s="10">
        <f t="shared" si="147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2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0">
        <f t="shared" si="146"/>
        <v>41907.904988425929</v>
      </c>
      <c r="T1585" s="10">
        <f t="shared" si="147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2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0">
        <f t="shared" si="146"/>
        <v>41789.649317129632</v>
      </c>
      <c r="T1586" s="10">
        <f t="shared" si="147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2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0">
        <f t="shared" si="146"/>
        <v>42729.458333333328</v>
      </c>
      <c r="T1587" s="10">
        <f t="shared" si="147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2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0">
        <f t="shared" si="146"/>
        <v>42099.062754629631</v>
      </c>
      <c r="T1588" s="10">
        <f t="shared" si="147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2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0">
        <f t="shared" si="146"/>
        <v>41986.950983796298</v>
      </c>
      <c r="T1589" s="10">
        <f t="shared" si="147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2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0">
        <f t="shared" si="146"/>
        <v>42035.841666666667</v>
      </c>
      <c r="T1590" s="10">
        <f t="shared" si="147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2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0">
        <f t="shared" si="146"/>
        <v>42286.984791666662</v>
      </c>
      <c r="T1591" s="10">
        <f t="shared" si="147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0">
        <f t="shared" si="146"/>
        <v>42270.857222222221</v>
      </c>
      <c r="T1592" s="10">
        <f t="shared" si="147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2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0">
        <f t="shared" si="146"/>
        <v>42463.68450231482</v>
      </c>
      <c r="T1593" s="10">
        <f t="shared" si="147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2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0">
        <f t="shared" si="146"/>
        <v>42091.031076388885</v>
      </c>
      <c r="T1594" s="10">
        <f t="shared" si="147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2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0">
        <f t="shared" si="146"/>
        <v>42063.845543981486</v>
      </c>
      <c r="T1595" s="10">
        <f t="shared" si="147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2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0">
        <f t="shared" si="146"/>
        <v>42505.681249999994</v>
      </c>
      <c r="T1596" s="10">
        <f t="shared" si="147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2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0">
        <f t="shared" si="146"/>
        <v>41808.842361111114</v>
      </c>
      <c r="T1597" s="10">
        <f t="shared" si="147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2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0">
        <f t="shared" si="146"/>
        <v>41986.471863425926</v>
      </c>
      <c r="T1598" s="10">
        <f t="shared" si="147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2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0">
        <f t="shared" si="146"/>
        <v>42633.354131944448</v>
      </c>
      <c r="T1599" s="10">
        <f t="shared" si="147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2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0">
        <f t="shared" si="146"/>
        <v>42211.667337962965</v>
      </c>
      <c r="T1600" s="10">
        <f t="shared" si="147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2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0">
        <f t="shared" si="146"/>
        <v>42468.497407407413</v>
      </c>
      <c r="T1601" s="10">
        <f t="shared" si="147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12">
        <f t="shared" ref="P1602:P1665" si="151">E1602/L1602</f>
        <v>40.777777777777779</v>
      </c>
      <c r="Q1602" t="str">
        <f t="shared" si="148"/>
        <v>photography</v>
      </c>
      <c r="R1602" t="str">
        <f t="shared" si="149"/>
        <v>places</v>
      </c>
      <c r="S1602" s="10">
        <f t="shared" ref="S1602:S1665" si="152">(((I1602/60)/60)/24)+DATE(1970,1,1)</f>
        <v>41835.21597222222</v>
      </c>
      <c r="T1602" s="10">
        <f t="shared" ref="T1602:T1665" si="153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12">
        <f t="shared" si="151"/>
        <v>48.325535714285714</v>
      </c>
      <c r="Q1603" t="str">
        <f t="shared" ref="Q1603:Q1666" si="154">LEFT(N1603,FIND("/", N1603) - 1)</f>
        <v>music</v>
      </c>
      <c r="R1603" t="str">
        <f t="shared" ref="R1603:R1666" si="155">RIGHT(N1603, LEN(N1603) - FIND("/", N1603))</f>
        <v>rock</v>
      </c>
      <c r="S1603" s="10">
        <f t="shared" si="152"/>
        <v>40668.092974537038</v>
      </c>
      <c r="T1603" s="10">
        <f t="shared" si="15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2">
        <f t="shared" si="151"/>
        <v>46.953125</v>
      </c>
      <c r="Q1604" t="str">
        <f t="shared" si="154"/>
        <v>music</v>
      </c>
      <c r="R1604" t="str">
        <f t="shared" si="155"/>
        <v>rock</v>
      </c>
      <c r="S1604" s="10">
        <f t="shared" si="152"/>
        <v>40830.958333333336</v>
      </c>
      <c r="T1604" s="10">
        <f t="shared" si="15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2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10">
        <f t="shared" si="152"/>
        <v>40936.169664351852</v>
      </c>
      <c r="T1605" s="10">
        <f t="shared" si="15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2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0">
        <f t="shared" si="152"/>
        <v>40985.80364583333</v>
      </c>
      <c r="T1606" s="10">
        <f t="shared" si="15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2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0">
        <f t="shared" si="152"/>
        <v>40756.291666666664</v>
      </c>
      <c r="T1607" s="10">
        <f t="shared" si="15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2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0">
        <f t="shared" si="152"/>
        <v>40626.069884259261</v>
      </c>
      <c r="T1608" s="10">
        <f t="shared" si="15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2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0">
        <f t="shared" si="152"/>
        <v>41074.80846064815</v>
      </c>
      <c r="T1609" s="10">
        <f t="shared" si="15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2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0">
        <f t="shared" si="152"/>
        <v>41640.226388888892</v>
      </c>
      <c r="T1610" s="10">
        <f t="shared" si="15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2">
        <f t="shared" si="151"/>
        <v>443.75</v>
      </c>
      <c r="Q1611" t="str">
        <f t="shared" si="154"/>
        <v>music</v>
      </c>
      <c r="R1611" t="str">
        <f t="shared" si="155"/>
        <v>rock</v>
      </c>
      <c r="S1611" s="10">
        <f t="shared" si="152"/>
        <v>40849.333333333336</v>
      </c>
      <c r="T1611" s="10">
        <f t="shared" si="15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0">
        <f t="shared" si="152"/>
        <v>41258.924884259257</v>
      </c>
      <c r="T1612" s="10">
        <f t="shared" si="15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2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0">
        <f t="shared" si="152"/>
        <v>41430.00037037037</v>
      </c>
      <c r="T1613" s="10">
        <f t="shared" si="15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2">
        <f t="shared" si="151"/>
        <v>50</v>
      </c>
      <c r="Q1614" t="str">
        <f t="shared" si="154"/>
        <v>music</v>
      </c>
      <c r="R1614" t="str">
        <f t="shared" si="155"/>
        <v>rock</v>
      </c>
      <c r="S1614" s="10">
        <f t="shared" si="152"/>
        <v>41276.874814814815</v>
      </c>
      <c r="T1614" s="10">
        <f t="shared" si="15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2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0">
        <f t="shared" si="152"/>
        <v>41112.069467592592</v>
      </c>
      <c r="T1615" s="10">
        <f t="shared" si="15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2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0">
        <f t="shared" si="152"/>
        <v>41854.708333333336</v>
      </c>
      <c r="T1616" s="10">
        <f t="shared" si="15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2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0">
        <f t="shared" si="152"/>
        <v>40890.092546296299</v>
      </c>
      <c r="T1617" s="10">
        <f t="shared" si="15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2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0">
        <f t="shared" si="152"/>
        <v>41235.916666666664</v>
      </c>
      <c r="T1618" s="10">
        <f t="shared" si="15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2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0">
        <f t="shared" si="152"/>
        <v>41579.791666666664</v>
      </c>
      <c r="T1619" s="10">
        <f t="shared" si="15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2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0">
        <f t="shared" si="152"/>
        <v>41341.654340277775</v>
      </c>
      <c r="T1620" s="10">
        <f t="shared" si="15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2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0">
        <f t="shared" si="152"/>
        <v>41897.18618055556</v>
      </c>
      <c r="T1621" s="10">
        <f t="shared" si="15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0">
        <f t="shared" si="152"/>
        <v>41328.339583333334</v>
      </c>
      <c r="T1622" s="10">
        <f t="shared" si="15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2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0">
        <f t="shared" si="152"/>
        <v>41057.165972222225</v>
      </c>
      <c r="T1623" s="10">
        <f t="shared" si="15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2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0">
        <f t="shared" si="152"/>
        <v>41990.332638888889</v>
      </c>
      <c r="T1624" s="10">
        <f t="shared" si="15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2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0">
        <f t="shared" si="152"/>
        <v>41513.688530092593</v>
      </c>
      <c r="T1625" s="10">
        <f t="shared" si="15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2">
        <f t="shared" si="151"/>
        <v>47.2</v>
      </c>
      <c r="Q1626" t="str">
        <f t="shared" si="154"/>
        <v>music</v>
      </c>
      <c r="R1626" t="str">
        <f t="shared" si="155"/>
        <v>rock</v>
      </c>
      <c r="S1626" s="10">
        <f t="shared" si="152"/>
        <v>41283.367303240739</v>
      </c>
      <c r="T1626" s="10">
        <f t="shared" si="15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2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0">
        <f t="shared" si="152"/>
        <v>41163.699687500004</v>
      </c>
      <c r="T1627" s="10">
        <f t="shared" si="15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2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0">
        <f t="shared" si="152"/>
        <v>41609.889664351853</v>
      </c>
      <c r="T1628" s="10">
        <f t="shared" si="15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2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0">
        <f t="shared" si="152"/>
        <v>41239.207638888889</v>
      </c>
      <c r="T1629" s="10">
        <f t="shared" si="15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2">
        <f t="shared" si="151"/>
        <v>45.875</v>
      </c>
      <c r="Q1630" t="str">
        <f t="shared" si="154"/>
        <v>music</v>
      </c>
      <c r="R1630" t="str">
        <f t="shared" si="155"/>
        <v>rock</v>
      </c>
      <c r="S1630" s="10">
        <f t="shared" si="152"/>
        <v>41807.737060185187</v>
      </c>
      <c r="T1630" s="10">
        <f t="shared" si="15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2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0">
        <f t="shared" si="152"/>
        <v>41690.867280092592</v>
      </c>
      <c r="T1631" s="10">
        <f t="shared" si="15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0">
        <f t="shared" si="152"/>
        <v>40970.290972222225</v>
      </c>
      <c r="T1632" s="10">
        <f t="shared" si="15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2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0">
        <f t="shared" si="152"/>
        <v>41194.859502314815</v>
      </c>
      <c r="T1633" s="10">
        <f t="shared" si="15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2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0">
        <f t="shared" si="152"/>
        <v>40810.340902777774</v>
      </c>
      <c r="T1634" s="10">
        <f t="shared" si="15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2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0">
        <f t="shared" si="152"/>
        <v>40924.208333333336</v>
      </c>
      <c r="T1635" s="10">
        <f t="shared" si="15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2">
        <f t="shared" si="151"/>
        <v>62.8125</v>
      </c>
      <c r="Q1636" t="str">
        <f t="shared" si="154"/>
        <v>music</v>
      </c>
      <c r="R1636" t="str">
        <f t="shared" si="155"/>
        <v>rock</v>
      </c>
      <c r="S1636" s="10">
        <f t="shared" si="152"/>
        <v>40696.249305555553</v>
      </c>
      <c r="T1636" s="10">
        <f t="shared" si="15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2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0">
        <f t="shared" si="152"/>
        <v>42562.868761574078</v>
      </c>
      <c r="T1637" s="10">
        <f t="shared" si="15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2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0">
        <f t="shared" si="152"/>
        <v>40706.166666666664</v>
      </c>
      <c r="T1638" s="10">
        <f t="shared" si="15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2">
        <f t="shared" si="151"/>
        <v>34.6</v>
      </c>
      <c r="Q1639" t="str">
        <f t="shared" si="154"/>
        <v>music</v>
      </c>
      <c r="R1639" t="str">
        <f t="shared" si="155"/>
        <v>rock</v>
      </c>
      <c r="S1639" s="10">
        <f t="shared" si="152"/>
        <v>40178.98541666667</v>
      </c>
      <c r="T1639" s="10">
        <f t="shared" si="15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2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0">
        <f t="shared" si="152"/>
        <v>41333.892361111109</v>
      </c>
      <c r="T1640" s="10">
        <f t="shared" si="15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2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0">
        <f t="shared" si="152"/>
        <v>40971.652372685188</v>
      </c>
      <c r="T1641" s="10">
        <f t="shared" si="15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0">
        <f t="shared" si="152"/>
        <v>40393.082638888889</v>
      </c>
      <c r="T1642" s="10">
        <f t="shared" si="15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2">
        <f t="shared" si="151"/>
        <v>97.5</v>
      </c>
      <c r="Q1643" t="str">
        <f t="shared" si="154"/>
        <v>music</v>
      </c>
      <c r="R1643" t="str">
        <f t="shared" si="155"/>
        <v>pop</v>
      </c>
      <c r="S1643" s="10">
        <f t="shared" si="152"/>
        <v>41992.596574074079</v>
      </c>
      <c r="T1643" s="10">
        <f t="shared" si="15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2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0">
        <f t="shared" si="152"/>
        <v>40708.024618055555</v>
      </c>
      <c r="T1644" s="10">
        <f t="shared" si="15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2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0">
        <f t="shared" si="152"/>
        <v>41176.824212962965</v>
      </c>
      <c r="T1645" s="10">
        <f t="shared" si="15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2">
        <f t="shared" si="151"/>
        <v>85.546875</v>
      </c>
      <c r="Q1646" t="str">
        <f t="shared" si="154"/>
        <v>music</v>
      </c>
      <c r="R1646" t="str">
        <f t="shared" si="155"/>
        <v>pop</v>
      </c>
      <c r="S1646" s="10">
        <f t="shared" si="152"/>
        <v>41235.101388888892</v>
      </c>
      <c r="T1646" s="10">
        <f t="shared" si="15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2">
        <f t="shared" si="151"/>
        <v>554</v>
      </c>
      <c r="Q1647" t="str">
        <f t="shared" si="154"/>
        <v>music</v>
      </c>
      <c r="R1647" t="str">
        <f t="shared" si="155"/>
        <v>pop</v>
      </c>
      <c r="S1647" s="10">
        <f t="shared" si="152"/>
        <v>41535.617361111108</v>
      </c>
      <c r="T1647" s="10">
        <f t="shared" si="15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2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0">
        <f t="shared" si="152"/>
        <v>41865.757638888892</v>
      </c>
      <c r="T1648" s="10">
        <f t="shared" si="15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2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0">
        <f t="shared" si="152"/>
        <v>41069.409456018519</v>
      </c>
      <c r="T1649" s="10">
        <f t="shared" si="15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2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0">
        <f t="shared" si="152"/>
        <v>40622.662986111114</v>
      </c>
      <c r="T1650" s="10">
        <f t="shared" si="15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2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0">
        <f t="shared" si="152"/>
        <v>41782.684664351851</v>
      </c>
      <c r="T1651" s="10">
        <f t="shared" si="15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2">
        <f t="shared" si="151"/>
        <v>88.46875</v>
      </c>
      <c r="Q1652" t="str">
        <f t="shared" si="154"/>
        <v>music</v>
      </c>
      <c r="R1652" t="str">
        <f t="shared" si="155"/>
        <v>pop</v>
      </c>
      <c r="S1652" s="10">
        <f t="shared" si="152"/>
        <v>41556.435613425929</v>
      </c>
      <c r="T1652" s="10">
        <f t="shared" si="15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2">
        <f t="shared" si="151"/>
        <v>100.75</v>
      </c>
      <c r="Q1653" t="str">
        <f t="shared" si="154"/>
        <v>music</v>
      </c>
      <c r="R1653" t="str">
        <f t="shared" si="155"/>
        <v>pop</v>
      </c>
      <c r="S1653" s="10">
        <f t="shared" si="152"/>
        <v>40659.290972222225</v>
      </c>
      <c r="T1653" s="10">
        <f t="shared" si="15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2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0">
        <f t="shared" si="152"/>
        <v>41602.534641203703</v>
      </c>
      <c r="T1654" s="10">
        <f t="shared" si="15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2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0">
        <f t="shared" si="152"/>
        <v>40657.834444444445</v>
      </c>
      <c r="T1655" s="10">
        <f t="shared" si="15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2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0">
        <f t="shared" si="152"/>
        <v>41017.890740740739</v>
      </c>
      <c r="T1656" s="10">
        <f t="shared" si="15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2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0">
        <f t="shared" si="152"/>
        <v>41004.750231481477</v>
      </c>
      <c r="T1657" s="10">
        <f t="shared" si="15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2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0">
        <f t="shared" si="152"/>
        <v>41256.928842592592</v>
      </c>
      <c r="T1658" s="10">
        <f t="shared" si="15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2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0">
        <f t="shared" si="152"/>
        <v>41053.782037037039</v>
      </c>
      <c r="T1659" s="10">
        <f t="shared" si="15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2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0">
        <f t="shared" si="152"/>
        <v>41261.597222222219</v>
      </c>
      <c r="T1660" s="10">
        <f t="shared" si="15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2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0">
        <f t="shared" si="152"/>
        <v>41625.5</v>
      </c>
      <c r="T1661" s="10">
        <f t="shared" si="15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0">
        <f t="shared" si="152"/>
        <v>42490.915972222225</v>
      </c>
      <c r="T1662" s="10">
        <f t="shared" si="15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2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0">
        <f t="shared" si="152"/>
        <v>42386.875</v>
      </c>
      <c r="T1663" s="10">
        <f t="shared" si="15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2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0">
        <f t="shared" si="152"/>
        <v>40908.239999999998</v>
      </c>
      <c r="T1664" s="10">
        <f t="shared" si="15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2">
        <f t="shared" si="151"/>
        <v>33.75</v>
      </c>
      <c r="Q1665" t="str">
        <f t="shared" si="154"/>
        <v>music</v>
      </c>
      <c r="R1665" t="str">
        <f t="shared" si="155"/>
        <v>pop</v>
      </c>
      <c r="S1665" s="10">
        <f t="shared" si="152"/>
        <v>42036.02207175926</v>
      </c>
      <c r="T1665" s="10">
        <f t="shared" si="15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12">
        <f t="shared" ref="P1666:P1729" si="157">E1666/L1666</f>
        <v>34.384494382022467</v>
      </c>
      <c r="Q1666" t="str">
        <f t="shared" si="154"/>
        <v>music</v>
      </c>
      <c r="R1666" t="str">
        <f t="shared" si="155"/>
        <v>pop</v>
      </c>
      <c r="S1666" s="10">
        <f t="shared" ref="S1666:S1729" si="158">(((I1666/60)/60)/24)+DATE(1970,1,1)</f>
        <v>40984.165972222225</v>
      </c>
      <c r="T1666" s="10">
        <f t="shared" ref="T1666:T1729" si="159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12">
        <f t="shared" si="157"/>
        <v>44.956989247311824</v>
      </c>
      <c r="Q1667" t="str">
        <f t="shared" ref="Q1667:Q1730" si="160">LEFT(N1667,FIND("/", N1667) - 1)</f>
        <v>music</v>
      </c>
      <c r="R1667" t="str">
        <f t="shared" ref="R1667:R1730" si="161">RIGHT(N1667, LEN(N1667) - FIND("/", N1667))</f>
        <v>pop</v>
      </c>
      <c r="S1667" s="10">
        <f t="shared" si="158"/>
        <v>40596.125</v>
      </c>
      <c r="T1667" s="10">
        <f t="shared" si="159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2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10">
        <f t="shared" si="158"/>
        <v>41361.211493055554</v>
      </c>
      <c r="T1668" s="10">
        <f t="shared" si="159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2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10">
        <f t="shared" si="158"/>
        <v>41709.290972222225</v>
      </c>
      <c r="T1669" s="10">
        <f t="shared" si="159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2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0">
        <f t="shared" si="158"/>
        <v>40875.191423611112</v>
      </c>
      <c r="T1670" s="10">
        <f t="shared" si="159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2">
        <f t="shared" si="157"/>
        <v>53.75</v>
      </c>
      <c r="Q1671" t="str">
        <f t="shared" si="160"/>
        <v>music</v>
      </c>
      <c r="R1671" t="str">
        <f t="shared" si="161"/>
        <v>pop</v>
      </c>
      <c r="S1671" s="10">
        <f t="shared" si="158"/>
        <v>42521.885138888887</v>
      </c>
      <c r="T1671" s="10">
        <f t="shared" si="159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0">
        <f t="shared" si="158"/>
        <v>40364.166666666664</v>
      </c>
      <c r="T1672" s="10">
        <f t="shared" si="159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2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0">
        <f t="shared" si="158"/>
        <v>42583.54414351852</v>
      </c>
      <c r="T1673" s="10">
        <f t="shared" si="159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2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0">
        <f t="shared" si="158"/>
        <v>41064.656597222223</v>
      </c>
      <c r="T1674" s="10">
        <f t="shared" si="159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2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0">
        <f t="shared" si="158"/>
        <v>42069.878379629634</v>
      </c>
      <c r="T1675" s="10">
        <f t="shared" si="159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2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0">
        <f t="shared" si="158"/>
        <v>42600.290972222225</v>
      </c>
      <c r="T1676" s="10">
        <f t="shared" si="159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2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0">
        <f t="shared" si="158"/>
        <v>40832.918749999997</v>
      </c>
      <c r="T1677" s="10">
        <f t="shared" si="159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2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0">
        <f t="shared" si="158"/>
        <v>41020.165972222225</v>
      </c>
      <c r="T1678" s="10">
        <f t="shared" si="159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2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0">
        <f t="shared" si="158"/>
        <v>42476.249305555553</v>
      </c>
      <c r="T1679" s="10">
        <f t="shared" si="159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2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0">
        <f t="shared" si="158"/>
        <v>41676.854988425926</v>
      </c>
      <c r="T1680" s="10">
        <f t="shared" si="159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2">
        <f t="shared" si="157"/>
        <v>62.5</v>
      </c>
      <c r="Q1681" t="str">
        <f t="shared" si="160"/>
        <v>music</v>
      </c>
      <c r="R1681" t="str">
        <f t="shared" si="161"/>
        <v>pop</v>
      </c>
      <c r="S1681" s="10">
        <f t="shared" si="158"/>
        <v>40746.068807870368</v>
      </c>
      <c r="T1681" s="10">
        <f t="shared" si="159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2">
        <f t="shared" si="157"/>
        <v>47</v>
      </c>
      <c r="Q1682" t="str">
        <f t="shared" si="160"/>
        <v>music</v>
      </c>
      <c r="R1682" t="str">
        <f t="shared" si="161"/>
        <v>pop</v>
      </c>
      <c r="S1682" s="10">
        <f t="shared" si="158"/>
        <v>41832.757719907408</v>
      </c>
      <c r="T1682" s="10">
        <f t="shared" si="159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2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0">
        <f t="shared" si="158"/>
        <v>42823.083333333328</v>
      </c>
      <c r="T1683" s="10">
        <f t="shared" si="159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2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0">
        <f t="shared" si="158"/>
        <v>42839.171990740739</v>
      </c>
      <c r="T1684" s="10">
        <f t="shared" si="159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2">
        <f t="shared" si="157"/>
        <v>76</v>
      </c>
      <c r="Q1685" t="str">
        <f t="shared" si="160"/>
        <v>music</v>
      </c>
      <c r="R1685" t="str">
        <f t="shared" si="161"/>
        <v>faith</v>
      </c>
      <c r="S1685" s="10">
        <f t="shared" si="158"/>
        <v>42832.781689814816</v>
      </c>
      <c r="T1685" s="10">
        <f t="shared" si="159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2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0">
        <f t="shared" si="158"/>
        <v>42811.773622685185</v>
      </c>
      <c r="T1686" s="10">
        <f t="shared" si="159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2">
        <f t="shared" si="157"/>
        <v>24</v>
      </c>
      <c r="Q1687" t="str">
        <f t="shared" si="160"/>
        <v>music</v>
      </c>
      <c r="R1687" t="str">
        <f t="shared" si="161"/>
        <v>faith</v>
      </c>
      <c r="S1687" s="10">
        <f t="shared" si="158"/>
        <v>42818.208599537036</v>
      </c>
      <c r="T1687" s="10">
        <f t="shared" si="159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2">
        <f t="shared" si="157"/>
        <v>18</v>
      </c>
      <c r="Q1688" t="str">
        <f t="shared" si="160"/>
        <v>music</v>
      </c>
      <c r="R1688" t="str">
        <f t="shared" si="161"/>
        <v>faith</v>
      </c>
      <c r="S1688" s="10">
        <f t="shared" si="158"/>
        <v>42852.802303240736</v>
      </c>
      <c r="T1688" s="10">
        <f t="shared" si="159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2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0">
        <f t="shared" si="158"/>
        <v>42835.84375</v>
      </c>
      <c r="T1689" s="10">
        <f t="shared" si="159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2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0">
        <f t="shared" si="158"/>
        <v>42834.492986111116</v>
      </c>
      <c r="T1690" s="10">
        <f t="shared" si="159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2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0">
        <f t="shared" si="158"/>
        <v>42810.900810185187</v>
      </c>
      <c r="T1691" s="10">
        <f t="shared" si="159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0">
        <f t="shared" si="158"/>
        <v>42831.389374999999</v>
      </c>
      <c r="T1692" s="10">
        <f t="shared" si="159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2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0">
        <f t="shared" si="158"/>
        <v>42828.041666666672</v>
      </c>
      <c r="T1693" s="10">
        <f t="shared" si="159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2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0">
        <f t="shared" si="158"/>
        <v>42820.999305555553</v>
      </c>
      <c r="T1694" s="10">
        <f t="shared" si="159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2">
        <f t="shared" si="157"/>
        <v>35</v>
      </c>
      <c r="Q1695" t="str">
        <f t="shared" si="160"/>
        <v>music</v>
      </c>
      <c r="R1695" t="str">
        <f t="shared" si="161"/>
        <v>faith</v>
      </c>
      <c r="S1695" s="10">
        <f t="shared" si="158"/>
        <v>42834.833333333328</v>
      </c>
      <c r="T1695" s="10">
        <f t="shared" si="159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2">
        <f t="shared" si="157"/>
        <v>5</v>
      </c>
      <c r="Q1696" t="str">
        <f t="shared" si="160"/>
        <v>music</v>
      </c>
      <c r="R1696" t="str">
        <f t="shared" si="161"/>
        <v>faith</v>
      </c>
      <c r="S1696" s="10">
        <f t="shared" si="158"/>
        <v>42821.191666666666</v>
      </c>
      <c r="T1696" s="10">
        <f t="shared" si="159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2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0">
        <f t="shared" si="158"/>
        <v>42835.041666666672</v>
      </c>
      <c r="T1697" s="10">
        <f t="shared" si="159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2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0">
        <f t="shared" si="158"/>
        <v>42826.027905092589</v>
      </c>
      <c r="T1698" s="10">
        <f t="shared" si="159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2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0">
        <f t="shared" si="158"/>
        <v>42834.991296296299</v>
      </c>
      <c r="T1699" s="10">
        <f t="shared" si="159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2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0">
        <f t="shared" si="158"/>
        <v>42820.147916666669</v>
      </c>
      <c r="T1700" s="10">
        <f t="shared" si="159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2">
        <f t="shared" si="157"/>
        <v>54</v>
      </c>
      <c r="Q1701" t="str">
        <f t="shared" si="160"/>
        <v>music</v>
      </c>
      <c r="R1701" t="str">
        <f t="shared" si="161"/>
        <v>faith</v>
      </c>
      <c r="S1701" s="10">
        <f t="shared" si="158"/>
        <v>42836.863946759258</v>
      </c>
      <c r="T1701" s="10">
        <f t="shared" si="159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0">
        <f t="shared" si="158"/>
        <v>42826.166666666672</v>
      </c>
      <c r="T1702" s="10">
        <f t="shared" si="159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2">
        <f t="shared" si="157"/>
        <v>5</v>
      </c>
      <c r="Q1703" t="str">
        <f t="shared" si="160"/>
        <v>music</v>
      </c>
      <c r="R1703" t="str">
        <f t="shared" si="161"/>
        <v>faith</v>
      </c>
      <c r="S1703" s="10">
        <f t="shared" si="158"/>
        <v>42019.664409722223</v>
      </c>
      <c r="T1703" s="10">
        <f t="shared" si="159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2">
        <f t="shared" si="157"/>
        <v>1</v>
      </c>
      <c r="Q1704" t="str">
        <f t="shared" si="160"/>
        <v>music</v>
      </c>
      <c r="R1704" t="str">
        <f t="shared" si="161"/>
        <v>faith</v>
      </c>
      <c r="S1704" s="10">
        <f t="shared" si="158"/>
        <v>42093.828125</v>
      </c>
      <c r="T1704" s="10">
        <f t="shared" si="159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2">
        <f t="shared" si="157"/>
        <v>25.5</v>
      </c>
      <c r="Q1705" t="str">
        <f t="shared" si="160"/>
        <v>music</v>
      </c>
      <c r="R1705" t="str">
        <f t="shared" si="161"/>
        <v>faith</v>
      </c>
      <c r="S1705" s="10">
        <f t="shared" si="158"/>
        <v>42247.281678240746</v>
      </c>
      <c r="T1705" s="10">
        <f t="shared" si="159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2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0">
        <f t="shared" si="158"/>
        <v>42051.139733796299</v>
      </c>
      <c r="T1706" s="10">
        <f t="shared" si="159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2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0">
        <f t="shared" si="158"/>
        <v>42256.666666666672</v>
      </c>
      <c r="T1707" s="10">
        <f t="shared" si="159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2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0">
        <f t="shared" si="158"/>
        <v>42239.306388888886</v>
      </c>
      <c r="T1708" s="10">
        <f t="shared" si="159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2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0">
        <f t="shared" si="158"/>
        <v>42457.679340277777</v>
      </c>
      <c r="T1709" s="10">
        <f t="shared" si="159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2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0">
        <f t="shared" si="158"/>
        <v>42491.866967592592</v>
      </c>
      <c r="T1710" s="10">
        <f t="shared" si="159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2">
        <f t="shared" si="157"/>
        <v>21.25</v>
      </c>
      <c r="Q1711" t="str">
        <f t="shared" si="160"/>
        <v>music</v>
      </c>
      <c r="R1711" t="str">
        <f t="shared" si="161"/>
        <v>faith</v>
      </c>
      <c r="S1711" s="10">
        <f t="shared" si="158"/>
        <v>41882.818749999999</v>
      </c>
      <c r="T1711" s="10">
        <f t="shared" si="159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2">
        <f t="shared" si="157"/>
        <v>34</v>
      </c>
      <c r="Q1712" t="str">
        <f t="shared" si="160"/>
        <v>music</v>
      </c>
      <c r="R1712" t="str">
        <f t="shared" si="161"/>
        <v>faith</v>
      </c>
      <c r="S1712" s="10">
        <f t="shared" si="158"/>
        <v>42387.541666666672</v>
      </c>
      <c r="T1712" s="10">
        <f t="shared" si="159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2">
        <f t="shared" si="157"/>
        <v>525</v>
      </c>
      <c r="Q1713" t="str">
        <f t="shared" si="160"/>
        <v>music</v>
      </c>
      <c r="R1713" t="str">
        <f t="shared" si="161"/>
        <v>faith</v>
      </c>
      <c r="S1713" s="10">
        <f t="shared" si="158"/>
        <v>41883.646226851852</v>
      </c>
      <c r="T1713" s="10">
        <f t="shared" si="159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2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0">
        <f t="shared" si="158"/>
        <v>42185.913807870369</v>
      </c>
      <c r="T1714" s="10">
        <f t="shared" si="159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2">
        <f t="shared" si="157"/>
        <v>50</v>
      </c>
      <c r="Q1715" t="str">
        <f t="shared" si="160"/>
        <v>music</v>
      </c>
      <c r="R1715" t="str">
        <f t="shared" si="161"/>
        <v>faith</v>
      </c>
      <c r="S1715" s="10">
        <f t="shared" si="158"/>
        <v>41917.801064814819</v>
      </c>
      <c r="T1715" s="10">
        <f t="shared" si="159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2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0">
        <f t="shared" si="158"/>
        <v>42125.918530092589</v>
      </c>
      <c r="T1716" s="10">
        <f t="shared" si="159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2">
        <f t="shared" si="157"/>
        <v>5.5</v>
      </c>
      <c r="Q1717" t="str">
        <f t="shared" si="160"/>
        <v>music</v>
      </c>
      <c r="R1717" t="str">
        <f t="shared" si="161"/>
        <v>faith</v>
      </c>
      <c r="S1717" s="10">
        <f t="shared" si="158"/>
        <v>42094.140277777777</v>
      </c>
      <c r="T1717" s="10">
        <f t="shared" si="159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2">
        <f t="shared" si="157"/>
        <v>50</v>
      </c>
      <c r="Q1718" t="str">
        <f t="shared" si="160"/>
        <v>music</v>
      </c>
      <c r="R1718" t="str">
        <f t="shared" si="161"/>
        <v>faith</v>
      </c>
      <c r="S1718" s="10">
        <f t="shared" si="158"/>
        <v>42713.619201388887</v>
      </c>
      <c r="T1718" s="10">
        <f t="shared" si="159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2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0">
        <f t="shared" si="158"/>
        <v>42481.166666666672</v>
      </c>
      <c r="T1719" s="10">
        <f t="shared" si="159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2">
        <f t="shared" si="157"/>
        <v>37.5</v>
      </c>
      <c r="Q1720" t="str">
        <f t="shared" si="160"/>
        <v>music</v>
      </c>
      <c r="R1720" t="str">
        <f t="shared" si="161"/>
        <v>faith</v>
      </c>
      <c r="S1720" s="10">
        <f t="shared" si="158"/>
        <v>42504.207638888889</v>
      </c>
      <c r="T1720" s="10">
        <f t="shared" si="159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2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0">
        <f t="shared" si="158"/>
        <v>41899.534618055557</v>
      </c>
      <c r="T1721" s="10">
        <f t="shared" si="159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2">
        <f t="shared" si="157"/>
        <v>28.125</v>
      </c>
      <c r="Q1722" t="str">
        <f t="shared" si="160"/>
        <v>music</v>
      </c>
      <c r="R1722" t="str">
        <f t="shared" si="161"/>
        <v>faith</v>
      </c>
      <c r="S1722" s="10">
        <f t="shared" si="158"/>
        <v>41952.824895833335</v>
      </c>
      <c r="T1722" s="10">
        <f t="shared" si="159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2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0">
        <f t="shared" si="158"/>
        <v>42349.461377314816</v>
      </c>
      <c r="T1723" s="10">
        <f t="shared" si="159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2">
        <f t="shared" si="157"/>
        <v>1</v>
      </c>
      <c r="Q1724" t="str">
        <f t="shared" si="160"/>
        <v>music</v>
      </c>
      <c r="R1724" t="str">
        <f t="shared" si="161"/>
        <v>faith</v>
      </c>
      <c r="S1724" s="10">
        <f t="shared" si="158"/>
        <v>42463.006944444445</v>
      </c>
      <c r="T1724" s="10">
        <f t="shared" si="159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2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0">
        <f t="shared" si="158"/>
        <v>42186.25</v>
      </c>
      <c r="T1725" s="10">
        <f t="shared" si="159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2">
        <f t="shared" si="157"/>
        <v>8.75</v>
      </c>
      <c r="Q1726" t="str">
        <f t="shared" si="160"/>
        <v>music</v>
      </c>
      <c r="R1726" t="str">
        <f t="shared" si="161"/>
        <v>faith</v>
      </c>
      <c r="S1726" s="10">
        <f t="shared" si="158"/>
        <v>41942.932430555556</v>
      </c>
      <c r="T1726" s="10">
        <f t="shared" si="159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2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0">
        <f t="shared" si="158"/>
        <v>41875.968159722222</v>
      </c>
      <c r="T1727" s="10">
        <f t="shared" si="159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2">
        <f t="shared" si="157"/>
        <v>137.25</v>
      </c>
      <c r="Q1728" t="str">
        <f t="shared" si="160"/>
        <v>music</v>
      </c>
      <c r="R1728" t="str">
        <f t="shared" si="161"/>
        <v>faith</v>
      </c>
      <c r="S1728" s="10">
        <f t="shared" si="158"/>
        <v>41817.919722222221</v>
      </c>
      <c r="T1728" s="10">
        <f t="shared" si="159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2">
        <f t="shared" si="157"/>
        <v>1</v>
      </c>
      <c r="Q1729" t="str">
        <f t="shared" si="160"/>
        <v>music</v>
      </c>
      <c r="R1729" t="str">
        <f t="shared" si="161"/>
        <v>faith</v>
      </c>
      <c r="S1729" s="10">
        <f t="shared" si="158"/>
        <v>42099.458333333328</v>
      </c>
      <c r="T1729" s="10">
        <f t="shared" si="159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12">
        <f t="shared" ref="P1730:P1793" si="163">E1730/L1730</f>
        <v>122.14285714285714</v>
      </c>
      <c r="Q1730" t="str">
        <f t="shared" si="160"/>
        <v>music</v>
      </c>
      <c r="R1730" t="str">
        <f t="shared" si="161"/>
        <v>faith</v>
      </c>
      <c r="S1730" s="10">
        <f t="shared" ref="S1730:S1793" si="164">(((I1730/60)/60)/24)+DATE(1970,1,1)</f>
        <v>42298.625856481478</v>
      </c>
      <c r="T1730" s="10">
        <f t="shared" ref="T1730:T1793" si="165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12" t="e">
        <f t="shared" si="163"/>
        <v>#DIV/0!</v>
      </c>
      <c r="Q1731" t="str">
        <f t="shared" ref="Q1731:Q1794" si="166">LEFT(N1731,FIND("/", N1731) - 1)</f>
        <v>music</v>
      </c>
      <c r="R1731" t="str">
        <f t="shared" ref="R1731:R1794" si="167">RIGHT(N1731, LEN(N1731) - FIND("/", N1731))</f>
        <v>faith</v>
      </c>
      <c r="S1731" s="10">
        <f t="shared" si="164"/>
        <v>42531.052152777775</v>
      </c>
      <c r="T1731" s="10">
        <f t="shared" si="165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2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10">
        <f t="shared" si="164"/>
        <v>42302.087766203709</v>
      </c>
      <c r="T1732" s="10">
        <f t="shared" si="165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2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0">
        <f t="shared" si="164"/>
        <v>42166.625</v>
      </c>
      <c r="T1733" s="10">
        <f t="shared" si="165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2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0">
        <f t="shared" si="164"/>
        <v>42385.208333333328</v>
      </c>
      <c r="T1734" s="10">
        <f t="shared" si="165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2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0">
        <f t="shared" si="164"/>
        <v>42626.895833333328</v>
      </c>
      <c r="T1735" s="10">
        <f t="shared" si="165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2">
        <f t="shared" si="163"/>
        <v>1</v>
      </c>
      <c r="Q1736" t="str">
        <f t="shared" si="166"/>
        <v>music</v>
      </c>
      <c r="R1736" t="str">
        <f t="shared" si="167"/>
        <v>faith</v>
      </c>
      <c r="S1736" s="10">
        <f t="shared" si="164"/>
        <v>42132.036527777775</v>
      </c>
      <c r="T1736" s="10">
        <f t="shared" si="165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2">
        <f t="shared" si="163"/>
        <v>55</v>
      </c>
      <c r="Q1737" t="str">
        <f t="shared" si="166"/>
        <v>music</v>
      </c>
      <c r="R1737" t="str">
        <f t="shared" si="167"/>
        <v>faith</v>
      </c>
      <c r="S1737" s="10">
        <f t="shared" si="164"/>
        <v>42589.814178240747</v>
      </c>
      <c r="T1737" s="10">
        <f t="shared" si="165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2">
        <f t="shared" si="163"/>
        <v>22</v>
      </c>
      <c r="Q1738" t="str">
        <f t="shared" si="166"/>
        <v>music</v>
      </c>
      <c r="R1738" t="str">
        <f t="shared" si="167"/>
        <v>faith</v>
      </c>
      <c r="S1738" s="10">
        <f t="shared" si="164"/>
        <v>42316.90315972222</v>
      </c>
      <c r="T1738" s="10">
        <f t="shared" si="165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2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0">
        <f t="shared" si="164"/>
        <v>42205.948981481488</v>
      </c>
      <c r="T1739" s="10">
        <f t="shared" si="165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2">
        <f t="shared" si="163"/>
        <v>20</v>
      </c>
      <c r="Q1740" t="str">
        <f t="shared" si="166"/>
        <v>music</v>
      </c>
      <c r="R1740" t="str">
        <f t="shared" si="167"/>
        <v>faith</v>
      </c>
      <c r="S1740" s="10">
        <f t="shared" si="164"/>
        <v>41914.874328703707</v>
      </c>
      <c r="T1740" s="10">
        <f t="shared" si="165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2">
        <f t="shared" si="163"/>
        <v>1</v>
      </c>
      <c r="Q1741" t="str">
        <f t="shared" si="166"/>
        <v>music</v>
      </c>
      <c r="R1741" t="str">
        <f t="shared" si="167"/>
        <v>faith</v>
      </c>
      <c r="S1741" s="10">
        <f t="shared" si="164"/>
        <v>42494.832546296297</v>
      </c>
      <c r="T1741" s="10">
        <f t="shared" si="165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0">
        <f t="shared" si="164"/>
        <v>42201.817384259266</v>
      </c>
      <c r="T1742" s="10">
        <f t="shared" si="165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2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0">
        <f t="shared" si="164"/>
        <v>42165.628136574072</v>
      </c>
      <c r="T1743" s="10">
        <f t="shared" si="165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2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0">
        <f t="shared" si="164"/>
        <v>42742.875</v>
      </c>
      <c r="T1744" s="10">
        <f t="shared" si="165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2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0">
        <f t="shared" si="164"/>
        <v>42609.165972222225</v>
      </c>
      <c r="T1745" s="10">
        <f t="shared" si="165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2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0">
        <f t="shared" si="164"/>
        <v>42071.563391203701</v>
      </c>
      <c r="T1746" s="10">
        <f t="shared" si="165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2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0">
        <f t="shared" si="164"/>
        <v>42726.083333333328</v>
      </c>
      <c r="T1747" s="10">
        <f t="shared" si="165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2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0">
        <f t="shared" si="164"/>
        <v>42698.083333333328</v>
      </c>
      <c r="T1748" s="10">
        <f t="shared" si="165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2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0">
        <f t="shared" si="164"/>
        <v>42321.625</v>
      </c>
      <c r="T1749" s="10">
        <f t="shared" si="165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2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0">
        <f t="shared" si="164"/>
        <v>42249.950729166667</v>
      </c>
      <c r="T1750" s="10">
        <f t="shared" si="165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2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0">
        <f t="shared" si="164"/>
        <v>42795.791666666672</v>
      </c>
      <c r="T1751" s="10">
        <f t="shared" si="165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0">
        <f t="shared" si="164"/>
        <v>42479.836851851855</v>
      </c>
      <c r="T1752" s="10">
        <f t="shared" si="165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2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0">
        <f t="shared" si="164"/>
        <v>42082.739849537036</v>
      </c>
      <c r="T1753" s="10">
        <f t="shared" si="165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2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0">
        <f t="shared" si="164"/>
        <v>42657.253263888888</v>
      </c>
      <c r="T1754" s="10">
        <f t="shared" si="165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2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0">
        <f t="shared" si="164"/>
        <v>42450.707962962959</v>
      </c>
      <c r="T1755" s="10">
        <f t="shared" si="165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2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0">
        <f t="shared" si="164"/>
        <v>42097.835104166668</v>
      </c>
      <c r="T1756" s="10">
        <f t="shared" si="165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2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0">
        <f t="shared" si="164"/>
        <v>42282.788900462961</v>
      </c>
      <c r="T1757" s="10">
        <f t="shared" si="165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2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0">
        <f t="shared" si="164"/>
        <v>42611.167465277773</v>
      </c>
      <c r="T1758" s="10">
        <f t="shared" si="165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2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0">
        <f t="shared" si="164"/>
        <v>42763.811805555553</v>
      </c>
      <c r="T1759" s="10">
        <f t="shared" si="165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2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0">
        <f t="shared" si="164"/>
        <v>42565.955925925926</v>
      </c>
      <c r="T1760" s="10">
        <f t="shared" si="165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2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0">
        <f t="shared" si="164"/>
        <v>42088.787372685183</v>
      </c>
      <c r="T1761" s="10">
        <f t="shared" si="165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0">
        <f t="shared" si="164"/>
        <v>42425.67260416667</v>
      </c>
      <c r="T1762" s="10">
        <f t="shared" si="165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2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0">
        <f t="shared" si="164"/>
        <v>42259.567824074074</v>
      </c>
      <c r="T1763" s="10">
        <f t="shared" si="165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2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0">
        <f t="shared" si="164"/>
        <v>42440.982002314813</v>
      </c>
      <c r="T1764" s="10">
        <f t="shared" si="165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2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0">
        <f t="shared" si="164"/>
        <v>42666.868518518517</v>
      </c>
      <c r="T1765" s="10">
        <f t="shared" si="165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2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0">
        <f t="shared" si="164"/>
        <v>41854.485868055555</v>
      </c>
      <c r="T1766" s="10">
        <f t="shared" si="165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2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0">
        <f t="shared" si="164"/>
        <v>41864.980462962965</v>
      </c>
      <c r="T1767" s="10">
        <f t="shared" si="165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2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0">
        <f t="shared" si="164"/>
        <v>41876.859814814816</v>
      </c>
      <c r="T1768" s="10">
        <f t="shared" si="165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2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0">
        <f t="shared" si="164"/>
        <v>41854.658379629633</v>
      </c>
      <c r="T1769" s="10">
        <f t="shared" si="165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2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0">
        <f t="shared" si="164"/>
        <v>41909.560694444444</v>
      </c>
      <c r="T1770" s="10">
        <f t="shared" si="165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2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0">
        <f t="shared" si="164"/>
        <v>42017.818969907406</v>
      </c>
      <c r="T1771" s="10">
        <f t="shared" si="165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0">
        <f t="shared" si="164"/>
        <v>41926.780023148152</v>
      </c>
      <c r="T1772" s="10">
        <f t="shared" si="165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2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0">
        <f t="shared" si="164"/>
        <v>41935.979629629634</v>
      </c>
      <c r="T1773" s="10">
        <f t="shared" si="165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2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0">
        <f t="shared" si="164"/>
        <v>41826.718009259261</v>
      </c>
      <c r="T1774" s="10">
        <f t="shared" si="165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2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0">
        <f t="shared" si="164"/>
        <v>42023.760393518518</v>
      </c>
      <c r="T1775" s="10">
        <f t="shared" si="165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2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0">
        <f t="shared" si="164"/>
        <v>41972.624305555553</v>
      </c>
      <c r="T1776" s="10">
        <f t="shared" si="165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2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0">
        <f t="shared" si="164"/>
        <v>41936.976388888892</v>
      </c>
      <c r="T1777" s="10">
        <f t="shared" si="165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2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0">
        <f t="shared" si="164"/>
        <v>41941.95684027778</v>
      </c>
      <c r="T1778" s="10">
        <f t="shared" si="165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2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0">
        <f t="shared" si="164"/>
        <v>42055.357094907406</v>
      </c>
      <c r="T1779" s="10">
        <f t="shared" si="165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2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0">
        <f t="shared" si="164"/>
        <v>42090.821701388893</v>
      </c>
      <c r="T1780" s="10">
        <f t="shared" si="165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2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0">
        <f t="shared" si="164"/>
        <v>42615.691898148143</v>
      </c>
      <c r="T1781" s="10">
        <f t="shared" si="165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0">
        <f t="shared" si="164"/>
        <v>42553.600810185191</v>
      </c>
      <c r="T1782" s="10">
        <f t="shared" si="165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2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0">
        <f t="shared" si="164"/>
        <v>42628.617418981477</v>
      </c>
      <c r="T1783" s="10">
        <f t="shared" si="165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2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0">
        <f t="shared" si="164"/>
        <v>42421.575104166666</v>
      </c>
      <c r="T1784" s="10">
        <f t="shared" si="165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2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0">
        <f t="shared" si="164"/>
        <v>42145.949976851851</v>
      </c>
      <c r="T1785" s="10">
        <f t="shared" si="165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2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0">
        <f t="shared" si="164"/>
        <v>42035.142361111109</v>
      </c>
      <c r="T1786" s="10">
        <f t="shared" si="165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2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0">
        <f t="shared" si="164"/>
        <v>41928</v>
      </c>
      <c r="T1787" s="10">
        <f t="shared" si="165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2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0">
        <f t="shared" si="164"/>
        <v>41988.550659722227</v>
      </c>
      <c r="T1788" s="10">
        <f t="shared" si="165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2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0">
        <f t="shared" si="164"/>
        <v>42098.613854166666</v>
      </c>
      <c r="T1789" s="10">
        <f t="shared" si="165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2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0">
        <f t="shared" si="164"/>
        <v>41943.94840277778</v>
      </c>
      <c r="T1790" s="10">
        <f t="shared" si="165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2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0">
        <f t="shared" si="164"/>
        <v>42016.250034722223</v>
      </c>
      <c r="T1791" s="10">
        <f t="shared" si="165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0">
        <f t="shared" si="164"/>
        <v>42040.674513888895</v>
      </c>
      <c r="T1792" s="10">
        <f t="shared" si="165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2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0">
        <f t="shared" si="164"/>
        <v>42033.740335648152</v>
      </c>
      <c r="T1793" s="10">
        <f t="shared" si="165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12">
        <f t="shared" ref="P1794:P1857" si="169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10">
        <f t="shared" ref="S1794:S1857" si="170">(((I1794/60)/60)/24)+DATE(1970,1,1)</f>
        <v>42226.290972222225</v>
      </c>
      <c r="T1794" s="10">
        <f t="shared" ref="T1794:T1857" si="171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12">
        <f t="shared" si="169"/>
        <v>20</v>
      </c>
      <c r="Q1795" t="str">
        <f t="shared" ref="Q1795:Q1858" si="172">LEFT(N1795,FIND("/", N1795) - 1)</f>
        <v>photography</v>
      </c>
      <c r="R1795" t="str">
        <f t="shared" ref="R1795:R1858" si="173">RIGHT(N1795, LEN(N1795) - FIND("/", N1795))</f>
        <v>photobooks</v>
      </c>
      <c r="S1795" s="10">
        <f t="shared" si="170"/>
        <v>41970.933333333334</v>
      </c>
      <c r="T1795" s="10">
        <f t="shared" si="171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2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10">
        <f t="shared" si="170"/>
        <v>42046.551180555558</v>
      </c>
      <c r="T1796" s="10">
        <f t="shared" si="171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2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10">
        <f t="shared" si="170"/>
        <v>42657.666666666672</v>
      </c>
      <c r="T1797" s="10">
        <f t="shared" si="171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2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0">
        <f t="shared" si="170"/>
        <v>42575.439421296294</v>
      </c>
      <c r="T1798" s="10">
        <f t="shared" si="171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2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0">
        <f t="shared" si="170"/>
        <v>42719.56931712963</v>
      </c>
      <c r="T1799" s="10">
        <f t="shared" si="171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2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0">
        <f t="shared" si="170"/>
        <v>42404.32677083333</v>
      </c>
      <c r="T1800" s="10">
        <f t="shared" si="171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2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0">
        <f t="shared" si="170"/>
        <v>41954.884351851855</v>
      </c>
      <c r="T1801" s="10">
        <f t="shared" si="171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0">
        <f t="shared" si="170"/>
        <v>42653.606134259258</v>
      </c>
      <c r="T1802" s="10">
        <f t="shared" si="171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2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0">
        <f t="shared" si="170"/>
        <v>42353.506944444445</v>
      </c>
      <c r="T1803" s="10">
        <f t="shared" si="171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2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0">
        <f t="shared" si="170"/>
        <v>42182.915972222225</v>
      </c>
      <c r="T1804" s="10">
        <f t="shared" si="171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2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0">
        <f t="shared" si="170"/>
        <v>42049.071550925932</v>
      </c>
      <c r="T1805" s="10">
        <f t="shared" si="171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2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0">
        <f t="shared" si="170"/>
        <v>42322.719953703709</v>
      </c>
      <c r="T1806" s="10">
        <f t="shared" si="171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2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0">
        <f t="shared" si="170"/>
        <v>42279.75</v>
      </c>
      <c r="T1807" s="10">
        <f t="shared" si="171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2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0">
        <f t="shared" si="170"/>
        <v>41912.638298611113</v>
      </c>
      <c r="T1808" s="10">
        <f t="shared" si="171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2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0">
        <f t="shared" si="170"/>
        <v>41910.068437499998</v>
      </c>
      <c r="T1809" s="10">
        <f t="shared" si="171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2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0">
        <f t="shared" si="170"/>
        <v>42777.680902777778</v>
      </c>
      <c r="T1810" s="10">
        <f t="shared" si="171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2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0">
        <f t="shared" si="170"/>
        <v>42064.907858796301</v>
      </c>
      <c r="T1811" s="10">
        <f t="shared" si="171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0">
        <f t="shared" si="170"/>
        <v>41872.91002314815</v>
      </c>
      <c r="T1812" s="10">
        <f t="shared" si="171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2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0">
        <f t="shared" si="170"/>
        <v>41936.166666666664</v>
      </c>
      <c r="T1813" s="10">
        <f t="shared" si="171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2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0">
        <f t="shared" si="170"/>
        <v>42554.318703703699</v>
      </c>
      <c r="T1814" s="10">
        <f t="shared" si="171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2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0">
        <f t="shared" si="170"/>
        <v>41859.889027777775</v>
      </c>
      <c r="T1815" s="10">
        <f t="shared" si="171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2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0">
        <f t="shared" si="170"/>
        <v>42063.314074074078</v>
      </c>
      <c r="T1816" s="10">
        <f t="shared" si="171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2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0">
        <f t="shared" si="170"/>
        <v>42186.906678240746</v>
      </c>
      <c r="T1817" s="10">
        <f t="shared" si="171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2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0">
        <f t="shared" si="170"/>
        <v>42576.791666666672</v>
      </c>
      <c r="T1818" s="10">
        <f t="shared" si="171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2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0">
        <f t="shared" si="170"/>
        <v>42765.290972222225</v>
      </c>
      <c r="T1819" s="10">
        <f t="shared" si="171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2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0">
        <f t="shared" si="170"/>
        <v>42097.192708333328</v>
      </c>
      <c r="T1820" s="10">
        <f t="shared" si="171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2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0">
        <f t="shared" si="170"/>
        <v>41850.752268518518</v>
      </c>
      <c r="T1821" s="10">
        <f t="shared" si="171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0">
        <f t="shared" si="170"/>
        <v>42095.042708333334</v>
      </c>
      <c r="T1822" s="10">
        <f t="shared" si="171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2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0">
        <f t="shared" si="170"/>
        <v>40971.319062499999</v>
      </c>
      <c r="T1823" s="10">
        <f t="shared" si="171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2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0">
        <f t="shared" si="170"/>
        <v>41670.792361111111</v>
      </c>
      <c r="T1824" s="10">
        <f t="shared" si="171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2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0">
        <f t="shared" si="170"/>
        <v>41206.684907407405</v>
      </c>
      <c r="T1825" s="10">
        <f t="shared" si="171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2">
        <f t="shared" si="169"/>
        <v>75.05</v>
      </c>
      <c r="Q1826" t="str">
        <f t="shared" si="172"/>
        <v>music</v>
      </c>
      <c r="R1826" t="str">
        <f t="shared" si="173"/>
        <v>rock</v>
      </c>
      <c r="S1826" s="10">
        <f t="shared" si="170"/>
        <v>41647.088888888888</v>
      </c>
      <c r="T1826" s="10">
        <f t="shared" si="171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2">
        <f t="shared" si="169"/>
        <v>42.02</v>
      </c>
      <c r="Q1827" t="str">
        <f t="shared" si="172"/>
        <v>music</v>
      </c>
      <c r="R1827" t="str">
        <f t="shared" si="173"/>
        <v>rock</v>
      </c>
      <c r="S1827" s="10">
        <f t="shared" si="170"/>
        <v>41466.83452546296</v>
      </c>
      <c r="T1827" s="10">
        <f t="shared" si="171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2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0">
        <f t="shared" si="170"/>
        <v>41687.923807870371</v>
      </c>
      <c r="T1828" s="10">
        <f t="shared" si="171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2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0">
        <f t="shared" si="170"/>
        <v>40605.325937499998</v>
      </c>
      <c r="T1829" s="10">
        <f t="shared" si="171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2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0">
        <f t="shared" si="170"/>
        <v>41768.916666666664</v>
      </c>
      <c r="T1830" s="10">
        <f t="shared" si="171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2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0">
        <f t="shared" si="170"/>
        <v>40564.916666666664</v>
      </c>
      <c r="T1831" s="10">
        <f t="shared" si="171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0">
        <f t="shared" si="170"/>
        <v>41694.684108796297</v>
      </c>
      <c r="T1832" s="10">
        <f t="shared" si="171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2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0">
        <f t="shared" si="170"/>
        <v>41041.996099537035</v>
      </c>
      <c r="T1833" s="10">
        <f t="shared" si="171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2">
        <f t="shared" si="169"/>
        <v>25</v>
      </c>
      <c r="Q1834" t="str">
        <f t="shared" si="172"/>
        <v>music</v>
      </c>
      <c r="R1834" t="str">
        <f t="shared" si="173"/>
        <v>rock</v>
      </c>
      <c r="S1834" s="10">
        <f t="shared" si="170"/>
        <v>40606.539664351854</v>
      </c>
      <c r="T1834" s="10">
        <f t="shared" si="171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2">
        <f t="shared" si="169"/>
        <v>42</v>
      </c>
      <c r="Q1835" t="str">
        <f t="shared" si="172"/>
        <v>music</v>
      </c>
      <c r="R1835" t="str">
        <f t="shared" si="173"/>
        <v>rock</v>
      </c>
      <c r="S1835" s="10">
        <f t="shared" si="170"/>
        <v>41335.332638888889</v>
      </c>
      <c r="T1835" s="10">
        <f t="shared" si="171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2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0">
        <f t="shared" si="170"/>
        <v>42028.964062500003</v>
      </c>
      <c r="T1836" s="10">
        <f t="shared" si="171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2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0">
        <f t="shared" si="170"/>
        <v>42460.660543981481</v>
      </c>
      <c r="T1837" s="10">
        <f t="shared" si="171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2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0">
        <f t="shared" si="170"/>
        <v>41322.809363425928</v>
      </c>
      <c r="T1838" s="10">
        <f t="shared" si="171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2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0">
        <f t="shared" si="170"/>
        <v>40986.006192129629</v>
      </c>
      <c r="T1839" s="10">
        <f t="shared" si="171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2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0">
        <f t="shared" si="170"/>
        <v>40817.125</v>
      </c>
      <c r="T1840" s="10">
        <f t="shared" si="171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2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0">
        <f t="shared" si="170"/>
        <v>42644.722013888888</v>
      </c>
      <c r="T1841" s="10">
        <f t="shared" si="171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0">
        <f t="shared" si="170"/>
        <v>41401.207638888889</v>
      </c>
      <c r="T1842" s="10">
        <f t="shared" si="171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2">
        <f t="shared" si="169"/>
        <v>50.875</v>
      </c>
      <c r="Q1843" t="str">
        <f t="shared" si="172"/>
        <v>music</v>
      </c>
      <c r="R1843" t="str">
        <f t="shared" si="173"/>
        <v>rock</v>
      </c>
      <c r="S1843" s="10">
        <f t="shared" si="170"/>
        <v>41779.207638888889</v>
      </c>
      <c r="T1843" s="10">
        <f t="shared" si="171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2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0">
        <f t="shared" si="170"/>
        <v>42065.249305555553</v>
      </c>
      <c r="T1844" s="10">
        <f t="shared" si="171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2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0">
        <f t="shared" si="170"/>
        <v>40594.994837962964</v>
      </c>
      <c r="T1845" s="10">
        <f t="shared" si="171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2">
        <f t="shared" si="169"/>
        <v>76.05</v>
      </c>
      <c r="Q1846" t="str">
        <f t="shared" si="172"/>
        <v>music</v>
      </c>
      <c r="R1846" t="str">
        <f t="shared" si="173"/>
        <v>rock</v>
      </c>
      <c r="S1846" s="10">
        <f t="shared" si="170"/>
        <v>40705.125</v>
      </c>
      <c r="T1846" s="10">
        <f t="shared" si="171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2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0">
        <f t="shared" si="170"/>
        <v>42538.204861111109</v>
      </c>
      <c r="T1847" s="10">
        <f t="shared" si="171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2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0">
        <f t="shared" si="170"/>
        <v>41258.650196759263</v>
      </c>
      <c r="T1848" s="10">
        <f t="shared" si="171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2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0">
        <f t="shared" si="170"/>
        <v>42115.236481481479</v>
      </c>
      <c r="T1849" s="10">
        <f t="shared" si="171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2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0">
        <f t="shared" si="170"/>
        <v>40755.290972222225</v>
      </c>
      <c r="T1850" s="10">
        <f t="shared" si="171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2">
        <f t="shared" si="169"/>
        <v>37.625</v>
      </c>
      <c r="Q1851" t="str">
        <f t="shared" si="172"/>
        <v>music</v>
      </c>
      <c r="R1851" t="str">
        <f t="shared" si="173"/>
        <v>rock</v>
      </c>
      <c r="S1851" s="10">
        <f t="shared" si="170"/>
        <v>41199.845590277779</v>
      </c>
      <c r="T1851" s="10">
        <f t="shared" si="171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0">
        <f t="shared" si="170"/>
        <v>41830.959490740745</v>
      </c>
      <c r="T1852" s="10">
        <f t="shared" si="171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2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0">
        <f t="shared" si="170"/>
        <v>41848.041666666664</v>
      </c>
      <c r="T1853" s="10">
        <f t="shared" si="171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2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0">
        <f t="shared" si="170"/>
        <v>42119</v>
      </c>
      <c r="T1854" s="10">
        <f t="shared" si="171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2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0">
        <f t="shared" si="170"/>
        <v>41227.102048611108</v>
      </c>
      <c r="T1855" s="10">
        <f t="shared" si="171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2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0">
        <f t="shared" si="170"/>
        <v>41418.021261574075</v>
      </c>
      <c r="T1856" s="10">
        <f t="shared" si="171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2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0">
        <f t="shared" si="170"/>
        <v>41645.538657407407</v>
      </c>
      <c r="T1857" s="10">
        <f t="shared" si="171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12">
        <f t="shared" ref="P1858:P1921" si="175">E1858/L1858</f>
        <v>53.289473684210527</v>
      </c>
      <c r="Q1858" t="str">
        <f t="shared" si="172"/>
        <v>music</v>
      </c>
      <c r="R1858" t="str">
        <f t="shared" si="173"/>
        <v>rock</v>
      </c>
      <c r="S1858" s="10">
        <f t="shared" ref="S1858:S1921" si="176">(((I1858/60)/60)/24)+DATE(1970,1,1)</f>
        <v>41838.854999999996</v>
      </c>
      <c r="T1858" s="10">
        <f t="shared" ref="T1858:T1921" si="177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12">
        <f t="shared" si="175"/>
        <v>136.36363636363637</v>
      </c>
      <c r="Q1859" t="str">
        <f t="shared" ref="Q1859:Q1922" si="178">LEFT(N1859,FIND("/", N1859) - 1)</f>
        <v>music</v>
      </c>
      <c r="R1859" t="str">
        <f t="shared" ref="R1859:R1922" si="179">RIGHT(N1859, LEN(N1859) - FIND("/", N1859))</f>
        <v>rock</v>
      </c>
      <c r="S1859" s="10">
        <f t="shared" si="176"/>
        <v>41894.76866898148</v>
      </c>
      <c r="T1859" s="10">
        <f t="shared" si="177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2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10">
        <f t="shared" si="176"/>
        <v>40893.242141203707</v>
      </c>
      <c r="T1860" s="10">
        <f t="shared" si="177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2">
        <f t="shared" si="175"/>
        <v>70.625</v>
      </c>
      <c r="Q1861" t="str">
        <f t="shared" si="178"/>
        <v>music</v>
      </c>
      <c r="R1861" t="str">
        <f t="shared" si="179"/>
        <v>rock</v>
      </c>
      <c r="S1861" s="10">
        <f t="shared" si="176"/>
        <v>40808.770011574074</v>
      </c>
      <c r="T1861" s="10">
        <f t="shared" si="177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0">
        <f t="shared" si="176"/>
        <v>41676.709305555552</v>
      </c>
      <c r="T1862" s="10">
        <f t="shared" si="177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2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0">
        <f t="shared" si="176"/>
        <v>42030.300243055557</v>
      </c>
      <c r="T1863" s="10">
        <f t="shared" si="177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2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0">
        <f t="shared" si="176"/>
        <v>42802.3125</v>
      </c>
      <c r="T1864" s="10">
        <f t="shared" si="177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2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0">
        <f t="shared" si="176"/>
        <v>41802.797280092593</v>
      </c>
      <c r="T1865" s="10">
        <f t="shared" si="177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2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0">
        <f t="shared" si="176"/>
        <v>41763.716435185182</v>
      </c>
      <c r="T1866" s="10">
        <f t="shared" si="177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2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0">
        <f t="shared" si="176"/>
        <v>42680.409108796302</v>
      </c>
      <c r="T1867" s="10">
        <f t="shared" si="177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2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0">
        <f t="shared" si="176"/>
        <v>42795.166666666672</v>
      </c>
      <c r="T1868" s="10">
        <f t="shared" si="177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2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0">
        <f t="shared" si="176"/>
        <v>42679.924907407403</v>
      </c>
      <c r="T1869" s="10">
        <f t="shared" si="177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2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0">
        <f t="shared" si="176"/>
        <v>42353.332638888889</v>
      </c>
      <c r="T1870" s="10">
        <f t="shared" si="177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2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0">
        <f t="shared" si="176"/>
        <v>42739.002881944441</v>
      </c>
      <c r="T1871" s="10">
        <f t="shared" si="177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0">
        <f t="shared" si="176"/>
        <v>42400.178472222222</v>
      </c>
      <c r="T1872" s="10">
        <f t="shared" si="177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2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0">
        <f t="shared" si="176"/>
        <v>41963.825243055559</v>
      </c>
      <c r="T1873" s="10">
        <f t="shared" si="177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2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0">
        <f t="shared" si="176"/>
        <v>42185.129652777774</v>
      </c>
      <c r="T1874" s="10">
        <f t="shared" si="177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2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0">
        <f t="shared" si="176"/>
        <v>42193.697916666672</v>
      </c>
      <c r="T1875" s="10">
        <f t="shared" si="177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2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0">
        <f t="shared" si="176"/>
        <v>42549.969131944439</v>
      </c>
      <c r="T1876" s="10">
        <f t="shared" si="177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2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0">
        <f t="shared" si="176"/>
        <v>42588.899398148147</v>
      </c>
      <c r="T1877" s="10">
        <f t="shared" si="177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2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0">
        <f t="shared" si="176"/>
        <v>41806.284780092588</v>
      </c>
      <c r="T1878" s="10">
        <f t="shared" si="177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2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0">
        <f t="shared" si="176"/>
        <v>42064.029224537036</v>
      </c>
      <c r="T1879" s="10">
        <f t="shared" si="177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2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0">
        <f t="shared" si="176"/>
        <v>41803.008738425924</v>
      </c>
      <c r="T1880" s="10">
        <f t="shared" si="177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2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0">
        <f t="shared" si="176"/>
        <v>42443.607974537037</v>
      </c>
      <c r="T1881" s="10">
        <f t="shared" si="177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0">
        <f t="shared" si="176"/>
        <v>42459.525231481486</v>
      </c>
      <c r="T1882" s="10">
        <f t="shared" si="177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2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0">
        <f t="shared" si="176"/>
        <v>42073.110983796301</v>
      </c>
      <c r="T1883" s="10">
        <f t="shared" si="177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2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0">
        <f t="shared" si="176"/>
        <v>41100.991666666669</v>
      </c>
      <c r="T1884" s="10">
        <f t="shared" si="177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2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0">
        <f t="shared" si="176"/>
        <v>41007.906342592592</v>
      </c>
      <c r="T1885" s="10">
        <f t="shared" si="177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2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0">
        <f t="shared" si="176"/>
        <v>41240.5</v>
      </c>
      <c r="T1886" s="10">
        <f t="shared" si="177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2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0">
        <f t="shared" si="176"/>
        <v>41131.916666666664</v>
      </c>
      <c r="T1887" s="10">
        <f t="shared" si="177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2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0">
        <f t="shared" si="176"/>
        <v>41955.94835648148</v>
      </c>
      <c r="T1888" s="10">
        <f t="shared" si="177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2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0">
        <f t="shared" si="176"/>
        <v>42341.895833333328</v>
      </c>
      <c r="T1889" s="10">
        <f t="shared" si="177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2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0">
        <f t="shared" si="176"/>
        <v>40330.207638888889</v>
      </c>
      <c r="T1890" s="10">
        <f t="shared" si="177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2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0">
        <f t="shared" si="176"/>
        <v>41344.751689814817</v>
      </c>
      <c r="T1891" s="10">
        <f t="shared" si="177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0">
        <f t="shared" si="176"/>
        <v>41258.786203703705</v>
      </c>
      <c r="T1892" s="10">
        <f t="shared" si="177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2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0">
        <f t="shared" si="176"/>
        <v>40381.25</v>
      </c>
      <c r="T1893" s="10">
        <f t="shared" si="177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2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0">
        <f t="shared" si="176"/>
        <v>40701.637511574074</v>
      </c>
      <c r="T1894" s="10">
        <f t="shared" si="177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2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0">
        <f t="shared" si="176"/>
        <v>40649.165972222225</v>
      </c>
      <c r="T1895" s="10">
        <f t="shared" si="177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2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0">
        <f t="shared" si="176"/>
        <v>40951.904895833337</v>
      </c>
      <c r="T1896" s="10">
        <f t="shared" si="177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2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0">
        <f t="shared" si="176"/>
        <v>42297.746782407412</v>
      </c>
      <c r="T1897" s="10">
        <f t="shared" si="177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2">
        <f t="shared" si="175"/>
        <v>43</v>
      </c>
      <c r="Q1898" t="str">
        <f t="shared" si="178"/>
        <v>music</v>
      </c>
      <c r="R1898" t="str">
        <f t="shared" si="179"/>
        <v>indie rock</v>
      </c>
      <c r="S1898" s="10">
        <f t="shared" si="176"/>
        <v>41011.710243055553</v>
      </c>
      <c r="T1898" s="10">
        <f t="shared" si="177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2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0">
        <f t="shared" si="176"/>
        <v>41702.875</v>
      </c>
      <c r="T1899" s="10">
        <f t="shared" si="177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2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0">
        <f t="shared" si="176"/>
        <v>42401.75</v>
      </c>
      <c r="T1900" s="10">
        <f t="shared" si="177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2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0">
        <f t="shared" si="176"/>
        <v>42088.90006944444</v>
      </c>
      <c r="T1901" s="10">
        <f t="shared" si="177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0">
        <f t="shared" si="176"/>
        <v>41188.415972222225</v>
      </c>
      <c r="T1902" s="10">
        <f t="shared" si="177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2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0">
        <f t="shared" si="176"/>
        <v>42146.541666666672</v>
      </c>
      <c r="T1903" s="10">
        <f t="shared" si="177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2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0">
        <f t="shared" si="176"/>
        <v>42067.789895833332</v>
      </c>
      <c r="T1904" s="10">
        <f t="shared" si="177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2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0">
        <f t="shared" si="176"/>
        <v>42762.770729166667</v>
      </c>
      <c r="T1905" s="10">
        <f t="shared" si="177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2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0">
        <f t="shared" si="176"/>
        <v>42371.685428240744</v>
      </c>
      <c r="T1906" s="10">
        <f t="shared" si="177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2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0">
        <f t="shared" si="176"/>
        <v>41889.925856481481</v>
      </c>
      <c r="T1907" s="10">
        <f t="shared" si="177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2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0">
        <f t="shared" si="176"/>
        <v>42544.671099537038</v>
      </c>
      <c r="T1908" s="10">
        <f t="shared" si="177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2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0">
        <f t="shared" si="176"/>
        <v>41782.587094907409</v>
      </c>
      <c r="T1909" s="10">
        <f t="shared" si="177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2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0">
        <f t="shared" si="176"/>
        <v>42733.917824074073</v>
      </c>
      <c r="T1910" s="10">
        <f t="shared" si="177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2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0">
        <f t="shared" si="176"/>
        <v>41935.429155092592</v>
      </c>
      <c r="T1911" s="10">
        <f t="shared" si="177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0">
        <f t="shared" si="176"/>
        <v>42308.947916666672</v>
      </c>
      <c r="T1912" s="10">
        <f t="shared" si="177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2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0">
        <f t="shared" si="176"/>
        <v>41860.033958333333</v>
      </c>
      <c r="T1913" s="10">
        <f t="shared" si="177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2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0">
        <f t="shared" si="176"/>
        <v>42159.226388888885</v>
      </c>
      <c r="T1914" s="10">
        <f t="shared" si="177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2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0">
        <f t="shared" si="176"/>
        <v>41920.511319444442</v>
      </c>
      <c r="T1915" s="10">
        <f t="shared" si="177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2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0">
        <f t="shared" si="176"/>
        <v>41944.165972222225</v>
      </c>
      <c r="T1916" s="10">
        <f t="shared" si="177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2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0">
        <f t="shared" si="176"/>
        <v>41884.04886574074</v>
      </c>
      <c r="T1917" s="10">
        <f t="shared" si="177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2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0">
        <f t="shared" si="176"/>
        <v>42681.758969907409</v>
      </c>
      <c r="T1918" s="10">
        <f t="shared" si="177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2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0">
        <f t="shared" si="176"/>
        <v>42776.270057870366</v>
      </c>
      <c r="T1919" s="10">
        <f t="shared" si="177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2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0">
        <f t="shared" si="176"/>
        <v>41863.789942129632</v>
      </c>
      <c r="T1920" s="10">
        <f t="shared" si="177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2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0">
        <f t="shared" si="176"/>
        <v>42143.875567129624</v>
      </c>
      <c r="T1921" s="10">
        <f t="shared" si="177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12">
        <f t="shared" ref="P1922:P1985" si="181">E1922/L1922</f>
        <v>40.980952380952381</v>
      </c>
      <c r="Q1922" t="str">
        <f t="shared" si="178"/>
        <v>technology</v>
      </c>
      <c r="R1922" t="str">
        <f t="shared" si="179"/>
        <v>gadgets</v>
      </c>
      <c r="S1922" s="10">
        <f t="shared" ref="S1922:S1985" si="182">(((I1922/60)/60)/24)+DATE(1970,1,1)</f>
        <v>42298.958333333328</v>
      </c>
      <c r="T1922" s="10">
        <f t="shared" ref="T1922:T1985" si="183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12">
        <f t="shared" si="181"/>
        <v>54</v>
      </c>
      <c r="Q1923" t="str">
        <f t="shared" ref="Q1923:Q1986" si="184">LEFT(N1923,FIND("/", N1923) - 1)</f>
        <v>music</v>
      </c>
      <c r="R1923" t="str">
        <f t="shared" ref="R1923:R1986" si="185">RIGHT(N1923, LEN(N1923) - FIND("/", N1923))</f>
        <v>indie rock</v>
      </c>
      <c r="S1923" s="10">
        <f t="shared" si="182"/>
        <v>41104.221562500003</v>
      </c>
      <c r="T1923" s="10">
        <f t="shared" si="18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2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10">
        <f t="shared" si="182"/>
        <v>41620.255868055552</v>
      </c>
      <c r="T1924" s="10">
        <f t="shared" si="18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2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10">
        <f t="shared" si="182"/>
        <v>40813.207638888889</v>
      </c>
      <c r="T1925" s="10">
        <f t="shared" si="18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2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0">
        <f t="shared" si="182"/>
        <v>41654.814583333333</v>
      </c>
      <c r="T1926" s="10">
        <f t="shared" si="18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2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0">
        <f t="shared" si="182"/>
        <v>41558</v>
      </c>
      <c r="T1927" s="10">
        <f t="shared" si="18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2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0">
        <f t="shared" si="182"/>
        <v>40484.018055555556</v>
      </c>
      <c r="T1928" s="10">
        <f t="shared" si="18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2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0">
        <f t="shared" si="182"/>
        <v>40976.207638888889</v>
      </c>
      <c r="T1929" s="10">
        <f t="shared" si="18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2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0">
        <f t="shared" si="182"/>
        <v>41401.648078703707</v>
      </c>
      <c r="T1930" s="10">
        <f t="shared" si="18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2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0">
        <f t="shared" si="182"/>
        <v>40729.021597222221</v>
      </c>
      <c r="T1931" s="10">
        <f t="shared" si="18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0">
        <f t="shared" si="182"/>
        <v>41462.558819444443</v>
      </c>
      <c r="T1932" s="10">
        <f t="shared" si="18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2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0">
        <f t="shared" si="182"/>
        <v>41051.145833333336</v>
      </c>
      <c r="T1933" s="10">
        <f t="shared" si="18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2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0">
        <f t="shared" si="182"/>
        <v>40932.809872685182</v>
      </c>
      <c r="T1934" s="10">
        <f t="shared" si="18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2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0">
        <f t="shared" si="182"/>
        <v>41909.130868055552</v>
      </c>
      <c r="T1935" s="10">
        <f t="shared" si="18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2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0">
        <f t="shared" si="182"/>
        <v>40902.208333333336</v>
      </c>
      <c r="T1936" s="10">
        <f t="shared" si="18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2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0">
        <f t="shared" si="182"/>
        <v>41811.207638888889</v>
      </c>
      <c r="T1937" s="10">
        <f t="shared" si="18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2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0">
        <f t="shared" si="182"/>
        <v>40883.249305555553</v>
      </c>
      <c r="T1938" s="10">
        <f t="shared" si="18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2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0">
        <f t="shared" si="182"/>
        <v>41075.165972222225</v>
      </c>
      <c r="T1939" s="10">
        <f t="shared" si="18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2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0">
        <f t="shared" si="182"/>
        <v>41457.208333333336</v>
      </c>
      <c r="T1940" s="10">
        <f t="shared" si="18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2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0">
        <f t="shared" si="182"/>
        <v>41343.943379629629</v>
      </c>
      <c r="T1941" s="10">
        <f t="shared" si="18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0">
        <f t="shared" si="182"/>
        <v>40709.165972222225</v>
      </c>
      <c r="T1942" s="10">
        <f t="shared" si="18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2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0">
        <f t="shared" si="182"/>
        <v>41774.290868055556</v>
      </c>
      <c r="T1943" s="10">
        <f t="shared" si="18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2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0">
        <f t="shared" si="182"/>
        <v>40728.828009259261</v>
      </c>
      <c r="T1944" s="10">
        <f t="shared" si="18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2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0">
        <f t="shared" si="182"/>
        <v>42593.269861111112</v>
      </c>
      <c r="T1945" s="10">
        <f t="shared" si="18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2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0">
        <f t="shared" si="182"/>
        <v>41760.584374999999</v>
      </c>
      <c r="T1946" s="10">
        <f t="shared" si="18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2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0">
        <f t="shared" si="182"/>
        <v>42197.251828703709</v>
      </c>
      <c r="T1947" s="10">
        <f t="shared" si="18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2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0">
        <f t="shared" si="182"/>
        <v>41749.108344907407</v>
      </c>
      <c r="T1948" s="10">
        <f t="shared" si="18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2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0">
        <f t="shared" si="182"/>
        <v>40140.249305555553</v>
      </c>
      <c r="T1949" s="10">
        <f t="shared" si="18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2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0">
        <f t="shared" si="182"/>
        <v>42527.709722222222</v>
      </c>
      <c r="T1950" s="10">
        <f t="shared" si="18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2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0">
        <f t="shared" si="182"/>
        <v>41830.423043981478</v>
      </c>
      <c r="T1951" s="10">
        <f t="shared" si="18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0">
        <f t="shared" si="182"/>
        <v>40655.181400462963</v>
      </c>
      <c r="T1952" s="10">
        <f t="shared" si="18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2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0">
        <f t="shared" si="182"/>
        <v>42681.462233796294</v>
      </c>
      <c r="T1953" s="10">
        <f t="shared" si="18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2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0">
        <f t="shared" si="182"/>
        <v>41563.60665509259</v>
      </c>
      <c r="T1954" s="10">
        <f t="shared" si="18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2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0">
        <f t="shared" si="182"/>
        <v>40970.125</v>
      </c>
      <c r="T1955" s="10">
        <f t="shared" si="18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2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0">
        <f t="shared" si="182"/>
        <v>42441.208333333328</v>
      </c>
      <c r="T1956" s="10">
        <f t="shared" si="18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2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0">
        <f t="shared" si="182"/>
        <v>41052.791666666664</v>
      </c>
      <c r="T1957" s="10">
        <f t="shared" si="18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2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0">
        <f t="shared" si="182"/>
        <v>42112.882002314815</v>
      </c>
      <c r="T1958" s="10">
        <f t="shared" si="18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2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0">
        <f t="shared" si="182"/>
        <v>41209.098530092589</v>
      </c>
      <c r="T1959" s="10">
        <f t="shared" si="18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2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0">
        <f t="shared" si="182"/>
        <v>41356.94630787037</v>
      </c>
      <c r="T1960" s="10">
        <f t="shared" si="18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2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0">
        <f t="shared" si="182"/>
        <v>41913</v>
      </c>
      <c r="T1961" s="10">
        <f t="shared" si="18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0">
        <f t="shared" si="182"/>
        <v>41994.362743055557</v>
      </c>
      <c r="T1962" s="10">
        <f t="shared" si="18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2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0">
        <f t="shared" si="182"/>
        <v>41188.165972222225</v>
      </c>
      <c r="T1963" s="10">
        <f t="shared" si="18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2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0">
        <f t="shared" si="182"/>
        <v>41772.780509259261</v>
      </c>
      <c r="T1964" s="10">
        <f t="shared" si="18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2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0">
        <f t="shared" si="182"/>
        <v>41898.429791666669</v>
      </c>
      <c r="T1965" s="10">
        <f t="shared" si="18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2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0">
        <f t="shared" si="182"/>
        <v>42482.272824074069</v>
      </c>
      <c r="T1966" s="10">
        <f t="shared" si="18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2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0">
        <f t="shared" si="182"/>
        <v>40920.041666666664</v>
      </c>
      <c r="T1967" s="10">
        <f t="shared" si="18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2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0">
        <f t="shared" si="182"/>
        <v>41865.540486111109</v>
      </c>
      <c r="T1968" s="10">
        <f t="shared" si="18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2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0">
        <f t="shared" si="182"/>
        <v>41760.663530092592</v>
      </c>
      <c r="T1969" s="10">
        <f t="shared" si="18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2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0">
        <f t="shared" si="182"/>
        <v>42707.628645833334</v>
      </c>
      <c r="T1970" s="10">
        <f t="shared" si="18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2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0">
        <f t="shared" si="182"/>
        <v>42587.792453703703</v>
      </c>
      <c r="T1971" s="10">
        <f t="shared" si="18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0">
        <f t="shared" si="182"/>
        <v>41384.151631944449</v>
      </c>
      <c r="T1972" s="10">
        <f t="shared" si="18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2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0">
        <f t="shared" si="182"/>
        <v>41593.166666666664</v>
      </c>
      <c r="T1973" s="10">
        <f t="shared" si="18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2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0">
        <f t="shared" si="182"/>
        <v>41231.053749999999</v>
      </c>
      <c r="T1974" s="10">
        <f t="shared" si="18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2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0">
        <f t="shared" si="182"/>
        <v>42588.291666666672</v>
      </c>
      <c r="T1975" s="10">
        <f t="shared" si="18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2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0">
        <f t="shared" si="182"/>
        <v>41505.334131944444</v>
      </c>
      <c r="T1976" s="10">
        <f t="shared" si="18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2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0">
        <f t="shared" si="182"/>
        <v>41343.755219907405</v>
      </c>
      <c r="T1977" s="10">
        <f t="shared" si="18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2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0">
        <f t="shared" si="182"/>
        <v>41468.899594907409</v>
      </c>
      <c r="T1978" s="10">
        <f t="shared" si="18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2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0">
        <f t="shared" si="182"/>
        <v>42357.332638888889</v>
      </c>
      <c r="T1979" s="10">
        <f t="shared" si="18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2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0">
        <f t="shared" si="182"/>
        <v>41072.291666666664</v>
      </c>
      <c r="T1980" s="10">
        <f t="shared" si="18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2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0">
        <f t="shared" si="182"/>
        <v>42327.207638888889</v>
      </c>
      <c r="T1981" s="10">
        <f t="shared" si="18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0">
        <f t="shared" si="182"/>
        <v>42463.500717592593</v>
      </c>
      <c r="T1982" s="10">
        <f t="shared" si="18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2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0">
        <f t="shared" si="182"/>
        <v>41829.725289351853</v>
      </c>
      <c r="T1983" s="10">
        <f t="shared" si="18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2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0">
        <f t="shared" si="182"/>
        <v>42708.628321759257</v>
      </c>
      <c r="T1984" s="10">
        <f t="shared" si="18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2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0">
        <f t="shared" si="182"/>
        <v>42615.291666666672</v>
      </c>
      <c r="T1985" s="10">
        <f t="shared" si="18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12">
        <f t="shared" ref="P1986:P2049" si="187">E1986/L1986</f>
        <v>453.14285714285717</v>
      </c>
      <c r="Q1986" t="str">
        <f t="shared" si="184"/>
        <v>photography</v>
      </c>
      <c r="R1986" t="str">
        <f t="shared" si="185"/>
        <v>people</v>
      </c>
      <c r="S1986" s="10">
        <f t="shared" ref="S1986:S2049" si="188">(((I1986/60)/60)/24)+DATE(1970,1,1)</f>
        <v>41973.831956018519</v>
      </c>
      <c r="T1986" s="10">
        <f t="shared" ref="T1986:T2049" si="189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12">
        <f t="shared" si="187"/>
        <v>12.75</v>
      </c>
      <c r="Q1987" t="str">
        <f t="shared" ref="Q1987:Q2050" si="190">LEFT(N1987,FIND("/", N1987) - 1)</f>
        <v>photography</v>
      </c>
      <c r="R1987" t="str">
        <f t="shared" ref="R1987:R2050" si="191">RIGHT(N1987, LEN(N1987) - FIND("/", N1987))</f>
        <v>people</v>
      </c>
      <c r="S1987" s="10">
        <f t="shared" si="188"/>
        <v>42584.958333333328</v>
      </c>
      <c r="T1987" s="10">
        <f t="shared" si="189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2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0">
        <f t="shared" si="188"/>
        <v>42443.392164351855</v>
      </c>
      <c r="T1988" s="10">
        <f t="shared" si="189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2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10">
        <f t="shared" si="188"/>
        <v>42064.639768518522</v>
      </c>
      <c r="T1989" s="10">
        <f t="shared" si="189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2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0">
        <f t="shared" si="188"/>
        <v>42236.763217592597</v>
      </c>
      <c r="T1990" s="10">
        <f t="shared" si="189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2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0">
        <f t="shared" si="188"/>
        <v>42715.680648148147</v>
      </c>
      <c r="T1991" s="10">
        <f t="shared" si="189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0">
        <f t="shared" si="188"/>
        <v>42413.195972222224</v>
      </c>
      <c r="T1992" s="10">
        <f t="shared" si="189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2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0">
        <f t="shared" si="188"/>
        <v>42188.89335648148</v>
      </c>
      <c r="T1993" s="10">
        <f t="shared" si="189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2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0">
        <f t="shared" si="188"/>
        <v>42053.143414351856</v>
      </c>
      <c r="T1994" s="10">
        <f t="shared" si="189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2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0">
        <f t="shared" si="188"/>
        <v>42359.58839120371</v>
      </c>
      <c r="T1995" s="10">
        <f t="shared" si="189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2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0">
        <f t="shared" si="188"/>
        <v>42711.047939814816</v>
      </c>
      <c r="T1996" s="10">
        <f t="shared" si="189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2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0">
        <f t="shared" si="188"/>
        <v>42201.902037037042</v>
      </c>
      <c r="T1997" s="10">
        <f t="shared" si="189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2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0">
        <f t="shared" si="188"/>
        <v>41830.819571759261</v>
      </c>
      <c r="T1998" s="10">
        <f t="shared" si="189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2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0">
        <f t="shared" si="188"/>
        <v>41877.930694444447</v>
      </c>
      <c r="T1999" s="10">
        <f t="shared" si="189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2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0">
        <f t="shared" si="188"/>
        <v>41852.118495370371</v>
      </c>
      <c r="T2000" s="10">
        <f t="shared" si="189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2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0">
        <f t="shared" si="188"/>
        <v>41956.524398148147</v>
      </c>
      <c r="T2001" s="10">
        <f t="shared" si="189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0">
        <f t="shared" si="188"/>
        <v>42375.951539351852</v>
      </c>
      <c r="T2002" s="10">
        <f t="shared" si="189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2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0">
        <f t="shared" si="188"/>
        <v>42167.833333333328</v>
      </c>
      <c r="T2003" s="10">
        <f t="shared" si="189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2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0">
        <f t="shared" si="188"/>
        <v>42758.71230324074</v>
      </c>
      <c r="T2004" s="10">
        <f t="shared" si="189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2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0">
        <f t="shared" si="188"/>
        <v>40361.958333333336</v>
      </c>
      <c r="T2005" s="10">
        <f t="shared" si="189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2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0">
        <f t="shared" si="188"/>
        <v>41830.604895833334</v>
      </c>
      <c r="T2006" s="10">
        <f t="shared" si="189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2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0">
        <f t="shared" si="188"/>
        <v>41563.165972222225</v>
      </c>
      <c r="T2007" s="10">
        <f t="shared" si="189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2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0">
        <f t="shared" si="188"/>
        <v>41976.542187500003</v>
      </c>
      <c r="T2008" s="10">
        <f t="shared" si="189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2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0">
        <f t="shared" si="188"/>
        <v>40414.166666666664</v>
      </c>
      <c r="T2009" s="10">
        <f t="shared" si="189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2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0">
        <f t="shared" si="188"/>
        <v>40805.604421296295</v>
      </c>
      <c r="T2010" s="10">
        <f t="shared" si="189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2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0">
        <f t="shared" si="188"/>
        <v>42697.365081018521</v>
      </c>
      <c r="T2011" s="10">
        <f t="shared" si="189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0">
        <f t="shared" si="188"/>
        <v>42600.996423611112</v>
      </c>
      <c r="T2012" s="10">
        <f t="shared" si="189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2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0">
        <f t="shared" si="188"/>
        <v>42380.958333333328</v>
      </c>
      <c r="T2013" s="10">
        <f t="shared" si="189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2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0">
        <f t="shared" si="188"/>
        <v>42040.822233796294</v>
      </c>
      <c r="T2014" s="10">
        <f t="shared" si="189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2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0">
        <f t="shared" si="188"/>
        <v>42559.960810185185</v>
      </c>
      <c r="T2015" s="10">
        <f t="shared" si="189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2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0">
        <f t="shared" si="188"/>
        <v>41358.172905092593</v>
      </c>
      <c r="T2016" s="10">
        <f t="shared" si="189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2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0">
        <f t="shared" si="188"/>
        <v>40795.876886574071</v>
      </c>
      <c r="T2017" s="10">
        <f t="shared" si="189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2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0">
        <f t="shared" si="188"/>
        <v>41342.88077546296</v>
      </c>
      <c r="T2018" s="10">
        <f t="shared" si="189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2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0">
        <f t="shared" si="188"/>
        <v>40992.166666666664</v>
      </c>
      <c r="T2019" s="10">
        <f t="shared" si="189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2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0">
        <f t="shared" si="188"/>
        <v>42229.365844907406</v>
      </c>
      <c r="T2020" s="10">
        <f t="shared" si="189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2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0">
        <f t="shared" si="188"/>
        <v>42635.70857638889</v>
      </c>
      <c r="T2021" s="10">
        <f t="shared" si="189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0">
        <f t="shared" si="188"/>
        <v>41773.961111111108</v>
      </c>
      <c r="T2022" s="10">
        <f t="shared" si="189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2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0">
        <f t="shared" si="188"/>
        <v>41906.070567129631</v>
      </c>
      <c r="T2023" s="10">
        <f t="shared" si="189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2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0">
        <f t="shared" si="188"/>
        <v>42532.569120370375</v>
      </c>
      <c r="T2024" s="10">
        <f t="shared" si="189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2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0">
        <f t="shared" si="188"/>
        <v>42166.420752314814</v>
      </c>
      <c r="T2025" s="10">
        <f t="shared" si="189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2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0">
        <f t="shared" si="188"/>
        <v>41134.125</v>
      </c>
      <c r="T2026" s="10">
        <f t="shared" si="189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2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0">
        <f t="shared" si="188"/>
        <v>42166.184560185182</v>
      </c>
      <c r="T2027" s="10">
        <f t="shared" si="189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2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0">
        <f t="shared" si="188"/>
        <v>41750.165972222225</v>
      </c>
      <c r="T2028" s="10">
        <f t="shared" si="189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2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0">
        <f t="shared" si="188"/>
        <v>42093.772210648152</v>
      </c>
      <c r="T2029" s="10">
        <f t="shared" si="189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2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0">
        <f t="shared" si="188"/>
        <v>40252.913194444445</v>
      </c>
      <c r="T2030" s="10">
        <f t="shared" si="189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2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0">
        <f t="shared" si="188"/>
        <v>41878.021770833337</v>
      </c>
      <c r="T2031" s="10">
        <f t="shared" si="189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0">
        <f t="shared" si="188"/>
        <v>41242.996481481481</v>
      </c>
      <c r="T2032" s="10">
        <f t="shared" si="189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2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0">
        <f t="shared" si="188"/>
        <v>42013.041666666672</v>
      </c>
      <c r="T2033" s="10">
        <f t="shared" si="189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2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0">
        <f t="shared" si="188"/>
        <v>42719.208333333328</v>
      </c>
      <c r="T2034" s="10">
        <f t="shared" si="189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2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0">
        <f t="shared" si="188"/>
        <v>41755.082384259258</v>
      </c>
      <c r="T2035" s="10">
        <f t="shared" si="189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2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0">
        <f t="shared" si="188"/>
        <v>42131.290277777778</v>
      </c>
      <c r="T2036" s="10">
        <f t="shared" si="189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2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0">
        <f t="shared" si="188"/>
        <v>42357.041666666672</v>
      </c>
      <c r="T2037" s="10">
        <f t="shared" si="189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2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0">
        <f t="shared" si="188"/>
        <v>41768.864803240744</v>
      </c>
      <c r="T2038" s="10">
        <f t="shared" si="189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2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0">
        <f t="shared" si="188"/>
        <v>41638.251770833333</v>
      </c>
      <c r="T2039" s="10">
        <f t="shared" si="189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2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0">
        <f t="shared" si="188"/>
        <v>41456.75</v>
      </c>
      <c r="T2040" s="10">
        <f t="shared" si="189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2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0">
        <f t="shared" si="188"/>
        <v>42705.207638888889</v>
      </c>
      <c r="T2041" s="10">
        <f t="shared" si="189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0">
        <f t="shared" si="188"/>
        <v>41593.968784722223</v>
      </c>
      <c r="T2042" s="10">
        <f t="shared" si="189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2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0">
        <f t="shared" si="188"/>
        <v>42684.567442129628</v>
      </c>
      <c r="T2043" s="10">
        <f t="shared" si="189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2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0">
        <f t="shared" si="188"/>
        <v>42391.708032407405</v>
      </c>
      <c r="T2044" s="10">
        <f t="shared" si="189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2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0">
        <f t="shared" si="188"/>
        <v>42715.207638888889</v>
      </c>
      <c r="T2045" s="10">
        <f t="shared" si="189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2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0">
        <f t="shared" si="188"/>
        <v>42168.684189814812</v>
      </c>
      <c r="T2046" s="10">
        <f t="shared" si="189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2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0">
        <f t="shared" si="188"/>
        <v>41099.088506944441</v>
      </c>
      <c r="T2047" s="10">
        <f t="shared" si="189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2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0">
        <f t="shared" si="188"/>
        <v>41417.171805555554</v>
      </c>
      <c r="T2048" s="10">
        <f t="shared" si="189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2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0">
        <f t="shared" si="188"/>
        <v>42111</v>
      </c>
      <c r="T2049" s="10">
        <f t="shared" si="189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12">
        <f t="shared" ref="P2050:P2113" si="193">E2050/L2050</f>
        <v>91.82989803350327</v>
      </c>
      <c r="Q2050" t="str">
        <f t="shared" si="190"/>
        <v>technology</v>
      </c>
      <c r="R2050" t="str">
        <f t="shared" si="191"/>
        <v>hardware</v>
      </c>
      <c r="S2050" s="10">
        <f t="shared" ref="S2050:S2113" si="194">(((I2050/60)/60)/24)+DATE(1970,1,1)</f>
        <v>41417.651516203703</v>
      </c>
      <c r="T2050" s="10">
        <f t="shared" ref="T2050:T2113" si="195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12">
        <f t="shared" si="193"/>
        <v>80.991037735849048</v>
      </c>
      <c r="Q2051" t="str">
        <f t="shared" ref="Q2051:Q2114" si="196">LEFT(N2051,FIND("/", N2051) - 1)</f>
        <v>technology</v>
      </c>
      <c r="R2051" t="str">
        <f t="shared" ref="R2051:R2114" si="197">RIGHT(N2051, LEN(N2051) - FIND("/", N2051))</f>
        <v>hardware</v>
      </c>
      <c r="S2051" s="10">
        <f t="shared" si="194"/>
        <v>41610.957638888889</v>
      </c>
      <c r="T2051" s="10">
        <f t="shared" si="195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2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10">
        <f t="shared" si="194"/>
        <v>42155.071504629625</v>
      </c>
      <c r="T2052" s="10">
        <f t="shared" si="195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2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10">
        <f t="shared" si="194"/>
        <v>41634.022418981483</v>
      </c>
      <c r="T2053" s="10">
        <f t="shared" si="195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2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0">
        <f t="shared" si="194"/>
        <v>42420.08394675926</v>
      </c>
      <c r="T2054" s="10">
        <f t="shared" si="195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2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0">
        <f t="shared" si="194"/>
        <v>42333.659155092595</v>
      </c>
      <c r="T2055" s="10">
        <f t="shared" si="195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2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0">
        <f t="shared" si="194"/>
        <v>41761.520949074074</v>
      </c>
      <c r="T2056" s="10">
        <f t="shared" si="195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2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0">
        <f t="shared" si="194"/>
        <v>41976.166666666672</v>
      </c>
      <c r="T2057" s="10">
        <f t="shared" si="195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2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0">
        <f t="shared" si="194"/>
        <v>41381.76090277778</v>
      </c>
      <c r="T2058" s="10">
        <f t="shared" si="195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2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0">
        <f t="shared" si="194"/>
        <v>42426.494583333333</v>
      </c>
      <c r="T2059" s="10">
        <f t="shared" si="195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2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0">
        <f t="shared" si="194"/>
        <v>42065.833333333328</v>
      </c>
      <c r="T2060" s="10">
        <f t="shared" si="195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2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0">
        <f t="shared" si="194"/>
        <v>42400.915972222225</v>
      </c>
      <c r="T2061" s="10">
        <f t="shared" si="195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0">
        <f t="shared" si="194"/>
        <v>41843.642939814818</v>
      </c>
      <c r="T2062" s="10">
        <f t="shared" si="195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2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0">
        <f t="shared" si="194"/>
        <v>42735.764513888891</v>
      </c>
      <c r="T2063" s="10">
        <f t="shared" si="195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2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0">
        <f t="shared" si="194"/>
        <v>42453.341412037036</v>
      </c>
      <c r="T2064" s="10">
        <f t="shared" si="195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2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0">
        <f t="shared" si="194"/>
        <v>42505.73265046296</v>
      </c>
      <c r="T2065" s="10">
        <f t="shared" si="195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2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0">
        <f t="shared" si="194"/>
        <v>41425.5</v>
      </c>
      <c r="T2066" s="10">
        <f t="shared" si="195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2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0">
        <f t="shared" si="194"/>
        <v>41633.333668981482</v>
      </c>
      <c r="T2067" s="10">
        <f t="shared" si="195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2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0">
        <f t="shared" si="194"/>
        <v>41874.771793981483</v>
      </c>
      <c r="T2068" s="10">
        <f t="shared" si="195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2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0">
        <f t="shared" si="194"/>
        <v>42148.853888888887</v>
      </c>
      <c r="T2069" s="10">
        <f t="shared" si="195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2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0">
        <f t="shared" si="194"/>
        <v>42663.841608796298</v>
      </c>
      <c r="T2070" s="10">
        <f t="shared" si="195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2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0">
        <f t="shared" si="194"/>
        <v>42371.972118055557</v>
      </c>
      <c r="T2071" s="10">
        <f t="shared" si="195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0">
        <f t="shared" si="194"/>
        <v>42549.6565162037</v>
      </c>
      <c r="T2072" s="10">
        <f t="shared" si="195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2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0">
        <f t="shared" si="194"/>
        <v>42645.278749999998</v>
      </c>
      <c r="T2073" s="10">
        <f t="shared" si="195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2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0">
        <f t="shared" si="194"/>
        <v>42497.581388888888</v>
      </c>
      <c r="T2074" s="10">
        <f t="shared" si="195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2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0">
        <f t="shared" si="194"/>
        <v>42132.668032407411</v>
      </c>
      <c r="T2075" s="10">
        <f t="shared" si="195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2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0">
        <f t="shared" si="194"/>
        <v>42496.826180555552</v>
      </c>
      <c r="T2076" s="10">
        <f t="shared" si="195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2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0">
        <f t="shared" si="194"/>
        <v>41480.681574074071</v>
      </c>
      <c r="T2077" s="10">
        <f t="shared" si="195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2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0">
        <f t="shared" si="194"/>
        <v>41843.880659722221</v>
      </c>
      <c r="T2078" s="10">
        <f t="shared" si="195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2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0">
        <f t="shared" si="194"/>
        <v>42160.875</v>
      </c>
      <c r="T2079" s="10">
        <f t="shared" si="195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2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0">
        <f t="shared" si="194"/>
        <v>42722.771493055552</v>
      </c>
      <c r="T2080" s="10">
        <f t="shared" si="195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2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0">
        <f t="shared" si="194"/>
        <v>42180.791666666672</v>
      </c>
      <c r="T2081" s="10">
        <f t="shared" si="195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0">
        <f t="shared" si="194"/>
        <v>42319.998842592591</v>
      </c>
      <c r="T2082" s="10">
        <f t="shared" si="195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2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0">
        <f t="shared" si="194"/>
        <v>41045.207638888889</v>
      </c>
      <c r="T2083" s="10">
        <f t="shared" si="195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2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0">
        <f t="shared" si="194"/>
        <v>40871.161990740737</v>
      </c>
      <c r="T2084" s="10">
        <f t="shared" si="195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2">
        <f t="shared" si="193"/>
        <v>34</v>
      </c>
      <c r="Q2085" t="str">
        <f t="shared" si="196"/>
        <v>music</v>
      </c>
      <c r="R2085" t="str">
        <f t="shared" si="197"/>
        <v>indie rock</v>
      </c>
      <c r="S2085" s="10">
        <f t="shared" si="194"/>
        <v>41064.72216435185</v>
      </c>
      <c r="T2085" s="10">
        <f t="shared" si="195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2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0">
        <f t="shared" si="194"/>
        <v>41763.290972222225</v>
      </c>
      <c r="T2086" s="10">
        <f t="shared" si="195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2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0">
        <f t="shared" si="194"/>
        <v>41105.835497685184</v>
      </c>
      <c r="T2087" s="10">
        <f t="shared" si="195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2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0">
        <f t="shared" si="194"/>
        <v>40891.207638888889</v>
      </c>
      <c r="T2088" s="10">
        <f t="shared" si="195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2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0">
        <f t="shared" si="194"/>
        <v>40794.204375000001</v>
      </c>
      <c r="T2089" s="10">
        <f t="shared" si="195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2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0">
        <f t="shared" si="194"/>
        <v>40432.165972222225</v>
      </c>
      <c r="T2090" s="10">
        <f t="shared" si="195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2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0">
        <f t="shared" si="194"/>
        <v>41488.076319444444</v>
      </c>
      <c r="T2091" s="10">
        <f t="shared" si="195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0">
        <f t="shared" si="194"/>
        <v>41329.381423611114</v>
      </c>
      <c r="T2092" s="10">
        <f t="shared" si="195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2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0">
        <f t="shared" si="194"/>
        <v>40603.833333333336</v>
      </c>
      <c r="T2093" s="10">
        <f t="shared" si="195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2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0">
        <f t="shared" si="194"/>
        <v>40823.707546296297</v>
      </c>
      <c r="T2094" s="10">
        <f t="shared" si="195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2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0">
        <f t="shared" si="194"/>
        <v>41265.896203703705</v>
      </c>
      <c r="T2095" s="10">
        <f t="shared" si="195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2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0">
        <f t="shared" si="194"/>
        <v>40973.125</v>
      </c>
      <c r="T2096" s="10">
        <f t="shared" si="195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2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0">
        <f t="shared" si="194"/>
        <v>40818.733483796292</v>
      </c>
      <c r="T2097" s="10">
        <f t="shared" si="195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2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0">
        <f t="shared" si="194"/>
        <v>41208.165972222225</v>
      </c>
      <c r="T2098" s="10">
        <f t="shared" si="195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2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0">
        <f t="shared" si="194"/>
        <v>40878.626562500001</v>
      </c>
      <c r="T2099" s="10">
        <f t="shared" si="195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2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0">
        <f t="shared" si="194"/>
        <v>40976.11383101852</v>
      </c>
      <c r="T2100" s="10">
        <f t="shared" si="195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2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0">
        <f t="shared" si="194"/>
        <v>42187.152777777781</v>
      </c>
      <c r="T2101" s="10">
        <f t="shared" si="195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0">
        <f t="shared" si="194"/>
        <v>41090.165972222225</v>
      </c>
      <c r="T2102" s="10">
        <f t="shared" si="195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2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0">
        <f t="shared" si="194"/>
        <v>40952.149467592593</v>
      </c>
      <c r="T2103" s="10">
        <f t="shared" si="195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2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0">
        <f t="shared" si="194"/>
        <v>40668.868611111109</v>
      </c>
      <c r="T2104" s="10">
        <f t="shared" si="195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2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0">
        <f t="shared" si="194"/>
        <v>41222.7966087963</v>
      </c>
      <c r="T2105" s="10">
        <f t="shared" si="195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2">
        <f t="shared" si="193"/>
        <v>28</v>
      </c>
      <c r="Q2106" t="str">
        <f t="shared" si="196"/>
        <v>music</v>
      </c>
      <c r="R2106" t="str">
        <f t="shared" si="197"/>
        <v>indie rock</v>
      </c>
      <c r="S2106" s="10">
        <f t="shared" si="194"/>
        <v>41425</v>
      </c>
      <c r="T2106" s="10">
        <f t="shared" si="195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2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0">
        <f t="shared" si="194"/>
        <v>41964.166666666672</v>
      </c>
      <c r="T2107" s="10">
        <f t="shared" si="195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2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0">
        <f t="shared" si="194"/>
        <v>41300.21497685185</v>
      </c>
      <c r="T2108" s="10">
        <f t="shared" si="195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2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0">
        <f t="shared" si="194"/>
        <v>41955.752233796295</v>
      </c>
      <c r="T2109" s="10">
        <f t="shared" si="195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2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0">
        <f t="shared" si="194"/>
        <v>41162.163194444445</v>
      </c>
      <c r="T2110" s="10">
        <f t="shared" si="195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2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0">
        <f t="shared" si="194"/>
        <v>42190.708530092597</v>
      </c>
      <c r="T2111" s="10">
        <f t="shared" si="195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0">
        <f t="shared" si="194"/>
        <v>41787.207638888889</v>
      </c>
      <c r="T2112" s="10">
        <f t="shared" si="195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2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0">
        <f t="shared" si="194"/>
        <v>40770.041666666664</v>
      </c>
      <c r="T2113" s="10">
        <f t="shared" si="195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12">
        <f t="shared" ref="P2114:P2177" si="199">E2114/L2114</f>
        <v>27.272727272727273</v>
      </c>
      <c r="Q2114" t="str">
        <f t="shared" si="196"/>
        <v>music</v>
      </c>
      <c r="R2114" t="str">
        <f t="shared" si="197"/>
        <v>indie rock</v>
      </c>
      <c r="S2114" s="10">
        <f t="shared" ref="S2114:S2177" si="200">(((I2114/60)/60)/24)+DATE(1970,1,1)</f>
        <v>41379.928159722222</v>
      </c>
      <c r="T2114" s="10">
        <f t="shared" ref="T2114:T2177" si="201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12">
        <f t="shared" si="199"/>
        <v>68.598130841121488</v>
      </c>
      <c r="Q2115" t="str">
        <f t="shared" ref="Q2115:Q2178" si="202">LEFT(N2115,FIND("/", N2115) - 1)</f>
        <v>music</v>
      </c>
      <c r="R2115" t="str">
        <f t="shared" ref="R2115:R2178" si="203">RIGHT(N2115, LEN(N2115) - FIND("/", N2115))</f>
        <v>indie rock</v>
      </c>
      <c r="S2115" s="10">
        <f t="shared" si="200"/>
        <v>41905.86546296296</v>
      </c>
      <c r="T2115" s="10">
        <f t="shared" si="201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2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10">
        <f t="shared" si="200"/>
        <v>40521.207638888889</v>
      </c>
      <c r="T2116" s="10">
        <f t="shared" si="201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2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10">
        <f t="shared" si="200"/>
        <v>40594.081030092595</v>
      </c>
      <c r="T2117" s="10">
        <f t="shared" si="201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2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0">
        <f t="shared" si="200"/>
        <v>41184.777812500004</v>
      </c>
      <c r="T2118" s="10">
        <f t="shared" si="201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2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0">
        <f t="shared" si="200"/>
        <v>42304.207638888889</v>
      </c>
      <c r="T2119" s="10">
        <f t="shared" si="201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2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0">
        <f t="shared" si="200"/>
        <v>40748.839537037034</v>
      </c>
      <c r="T2120" s="10">
        <f t="shared" si="201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2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0">
        <f t="shared" si="200"/>
        <v>41137.130150462966</v>
      </c>
      <c r="T2121" s="10">
        <f t="shared" si="201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0">
        <f t="shared" si="200"/>
        <v>41640.964537037034</v>
      </c>
      <c r="T2122" s="10">
        <f t="shared" si="201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2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0">
        <f t="shared" si="200"/>
        <v>42746.7424537037</v>
      </c>
      <c r="T2123" s="10">
        <f t="shared" si="201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2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0">
        <f t="shared" si="200"/>
        <v>42742.300567129627</v>
      </c>
      <c r="T2124" s="10">
        <f t="shared" si="201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2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0">
        <f t="shared" si="200"/>
        <v>40252.290972222225</v>
      </c>
      <c r="T2125" s="10">
        <f t="shared" si="201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2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0">
        <f t="shared" si="200"/>
        <v>40512.208333333336</v>
      </c>
      <c r="T2126" s="10">
        <f t="shared" si="201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2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0">
        <f t="shared" si="200"/>
        <v>42221.023530092592</v>
      </c>
      <c r="T2127" s="10">
        <f t="shared" si="201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2">
        <f t="shared" si="199"/>
        <v>5</v>
      </c>
      <c r="Q2128" t="str">
        <f t="shared" si="202"/>
        <v>games</v>
      </c>
      <c r="R2128" t="str">
        <f t="shared" si="203"/>
        <v>video games</v>
      </c>
      <c r="S2128" s="10">
        <f t="shared" si="200"/>
        <v>41981.973229166666</v>
      </c>
      <c r="T2128" s="10">
        <f t="shared" si="201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2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0">
        <f t="shared" si="200"/>
        <v>42075.463692129633</v>
      </c>
      <c r="T2129" s="10">
        <f t="shared" si="201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2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0">
        <f t="shared" si="200"/>
        <v>41903.772789351853</v>
      </c>
      <c r="T2130" s="10">
        <f t="shared" si="201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2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0">
        <f t="shared" si="200"/>
        <v>42439.024305555555</v>
      </c>
      <c r="T2131" s="10">
        <f t="shared" si="201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0">
        <f t="shared" si="200"/>
        <v>41867.086377314816</v>
      </c>
      <c r="T2132" s="10">
        <f t="shared" si="201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2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0">
        <f t="shared" si="200"/>
        <v>42197.207071759258</v>
      </c>
      <c r="T2133" s="10">
        <f t="shared" si="201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2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0">
        <f t="shared" si="200"/>
        <v>41673.487175925926</v>
      </c>
      <c r="T2134" s="10">
        <f t="shared" si="201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2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0">
        <f t="shared" si="200"/>
        <v>40657.290972222225</v>
      </c>
      <c r="T2135" s="10">
        <f t="shared" si="201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2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0">
        <f t="shared" si="200"/>
        <v>41391.886469907404</v>
      </c>
      <c r="T2136" s="10">
        <f t="shared" si="201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2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0">
        <f t="shared" si="200"/>
        <v>41186.963344907403</v>
      </c>
      <c r="T2137" s="10">
        <f t="shared" si="201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2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0">
        <f t="shared" si="200"/>
        <v>41566.509097222224</v>
      </c>
      <c r="T2138" s="10">
        <f t="shared" si="201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2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0">
        <f t="shared" si="200"/>
        <v>41978.771168981482</v>
      </c>
      <c r="T2139" s="10">
        <f t="shared" si="201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2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0">
        <f t="shared" si="200"/>
        <v>41587.054849537039</v>
      </c>
      <c r="T2140" s="10">
        <f t="shared" si="201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2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0">
        <f t="shared" si="200"/>
        <v>42677.750092592592</v>
      </c>
      <c r="T2141" s="10">
        <f t="shared" si="201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0">
        <f t="shared" si="200"/>
        <v>41285.833611111113</v>
      </c>
      <c r="T2142" s="10">
        <f t="shared" si="201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2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0">
        <f t="shared" si="200"/>
        <v>41957.277303240742</v>
      </c>
      <c r="T2143" s="10">
        <f t="shared" si="201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2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0">
        <f t="shared" si="200"/>
        <v>42368.701504629629</v>
      </c>
      <c r="T2144" s="10">
        <f t="shared" si="201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2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0">
        <f t="shared" si="200"/>
        <v>40380.791666666664</v>
      </c>
      <c r="T2145" s="10">
        <f t="shared" si="201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2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0">
        <f t="shared" si="200"/>
        <v>41531.546759259261</v>
      </c>
      <c r="T2146" s="10">
        <f t="shared" si="201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2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0">
        <f t="shared" si="200"/>
        <v>41605.279097222221</v>
      </c>
      <c r="T2147" s="10">
        <f t="shared" si="201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2">
        <f t="shared" si="199"/>
        <v>1</v>
      </c>
      <c r="Q2148" t="str">
        <f t="shared" si="202"/>
        <v>games</v>
      </c>
      <c r="R2148" t="str">
        <f t="shared" si="203"/>
        <v>video games</v>
      </c>
      <c r="S2148" s="10">
        <f t="shared" si="200"/>
        <v>42411.679513888885</v>
      </c>
      <c r="T2148" s="10">
        <f t="shared" si="201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2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0">
        <f t="shared" si="200"/>
        <v>41959.337361111116</v>
      </c>
      <c r="T2149" s="10">
        <f t="shared" si="201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2">
        <f t="shared" si="199"/>
        <v>1</v>
      </c>
      <c r="Q2150" t="str">
        <f t="shared" si="202"/>
        <v>games</v>
      </c>
      <c r="R2150" t="str">
        <f t="shared" si="203"/>
        <v>video games</v>
      </c>
      <c r="S2150" s="10">
        <f t="shared" si="200"/>
        <v>42096.691921296297</v>
      </c>
      <c r="T2150" s="10">
        <f t="shared" si="201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2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0">
        <f t="shared" si="200"/>
        <v>40390</v>
      </c>
      <c r="T2151" s="10">
        <f t="shared" si="201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0">
        <f t="shared" si="200"/>
        <v>42564.284710648149</v>
      </c>
      <c r="T2152" s="10">
        <f t="shared" si="201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2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0">
        <f t="shared" si="200"/>
        <v>42550.847384259265</v>
      </c>
      <c r="T2153" s="10">
        <f t="shared" si="201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2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0">
        <f t="shared" si="200"/>
        <v>41713.790613425925</v>
      </c>
      <c r="T2154" s="10">
        <f t="shared" si="201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2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0">
        <f t="shared" si="200"/>
        <v>42014.332638888889</v>
      </c>
      <c r="T2155" s="10">
        <f t="shared" si="201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2">
        <f t="shared" si="199"/>
        <v>1</v>
      </c>
      <c r="Q2156" t="str">
        <f t="shared" si="202"/>
        <v>games</v>
      </c>
      <c r="R2156" t="str">
        <f t="shared" si="203"/>
        <v>video games</v>
      </c>
      <c r="S2156" s="10">
        <f t="shared" si="200"/>
        <v>41667.632256944446</v>
      </c>
      <c r="T2156" s="10">
        <f t="shared" si="201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2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0">
        <f t="shared" si="200"/>
        <v>42460.70584490741</v>
      </c>
      <c r="T2157" s="10">
        <f t="shared" si="201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2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0">
        <f t="shared" si="200"/>
        <v>41533.85423611111</v>
      </c>
      <c r="T2158" s="10">
        <f t="shared" si="201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2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0">
        <f t="shared" si="200"/>
        <v>42727.332638888889</v>
      </c>
      <c r="T2159" s="10">
        <f t="shared" si="201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2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0">
        <f t="shared" si="200"/>
        <v>41309.853865740741</v>
      </c>
      <c r="T2160" s="10">
        <f t="shared" si="201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2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0">
        <f t="shared" si="200"/>
        <v>40740.731180555551</v>
      </c>
      <c r="T2161" s="10">
        <f t="shared" si="201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0">
        <f t="shared" si="200"/>
        <v>41048.711863425924</v>
      </c>
      <c r="T2162" s="10">
        <f t="shared" si="201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2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0">
        <f t="shared" si="200"/>
        <v>42270.852534722217</v>
      </c>
      <c r="T2163" s="10">
        <f t="shared" si="201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2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0">
        <f t="shared" si="200"/>
        <v>41844.766099537039</v>
      </c>
      <c r="T2164" s="10">
        <f t="shared" si="201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2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0">
        <f t="shared" si="200"/>
        <v>42163.159722222219</v>
      </c>
      <c r="T2165" s="10">
        <f t="shared" si="201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2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0">
        <f t="shared" si="200"/>
        <v>42546.165972222225</v>
      </c>
      <c r="T2166" s="10">
        <f t="shared" si="201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2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0">
        <f t="shared" si="200"/>
        <v>42468.625405092593</v>
      </c>
      <c r="T2167" s="10">
        <f t="shared" si="201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2">
        <f t="shared" si="199"/>
        <v>91.625</v>
      </c>
      <c r="Q2168" t="str">
        <f t="shared" si="202"/>
        <v>music</v>
      </c>
      <c r="R2168" t="str">
        <f t="shared" si="203"/>
        <v>rock</v>
      </c>
      <c r="S2168" s="10">
        <f t="shared" si="200"/>
        <v>41978.879837962959</v>
      </c>
      <c r="T2168" s="10">
        <f t="shared" si="201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2">
        <f t="shared" si="199"/>
        <v>22.5</v>
      </c>
      <c r="Q2169" t="str">
        <f t="shared" si="202"/>
        <v>music</v>
      </c>
      <c r="R2169" t="str">
        <f t="shared" si="203"/>
        <v>rock</v>
      </c>
      <c r="S2169" s="10">
        <f t="shared" si="200"/>
        <v>41167.066400462965</v>
      </c>
      <c r="T2169" s="10">
        <f t="shared" si="201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2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0">
        <f t="shared" si="200"/>
        <v>42776.208333333328</v>
      </c>
      <c r="T2170" s="10">
        <f t="shared" si="201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2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0">
        <f t="shared" si="200"/>
        <v>42796.700821759259</v>
      </c>
      <c r="T2171" s="10">
        <f t="shared" si="201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0">
        <f t="shared" si="200"/>
        <v>42238.750254629631</v>
      </c>
      <c r="T2172" s="10">
        <f t="shared" si="201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2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0">
        <f t="shared" si="200"/>
        <v>42177.208333333328</v>
      </c>
      <c r="T2173" s="10">
        <f t="shared" si="201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2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0">
        <f t="shared" si="200"/>
        <v>42112.580092592587</v>
      </c>
      <c r="T2174" s="10">
        <f t="shared" si="201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2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0">
        <f t="shared" si="200"/>
        <v>41527.165972222225</v>
      </c>
      <c r="T2175" s="10">
        <f t="shared" si="201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2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0">
        <f t="shared" si="200"/>
        <v>42495.542905092589</v>
      </c>
      <c r="T2176" s="10">
        <f t="shared" si="201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2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0">
        <f t="shared" si="200"/>
        <v>42572.009097222224</v>
      </c>
      <c r="T2177" s="10">
        <f t="shared" si="201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12">
        <f t="shared" ref="P2178:P2241" si="205">E2178/L2178</f>
        <v>88.74647887323944</v>
      </c>
      <c r="Q2178" t="str">
        <f t="shared" si="202"/>
        <v>music</v>
      </c>
      <c r="R2178" t="str">
        <f t="shared" si="203"/>
        <v>rock</v>
      </c>
      <c r="S2178" s="10">
        <f t="shared" ref="S2178:S2241" si="206">(((I2178/60)/60)/24)+DATE(1970,1,1)</f>
        <v>42126.633206018523</v>
      </c>
      <c r="T2178" s="10">
        <f t="shared" ref="T2178:T2241" si="207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12">
        <f t="shared" si="205"/>
        <v>65.868421052631575</v>
      </c>
      <c r="Q2179" t="str">
        <f t="shared" ref="Q2179:Q2242" si="208">LEFT(N2179,FIND("/", N2179) - 1)</f>
        <v>music</v>
      </c>
      <c r="R2179" t="str">
        <f t="shared" ref="R2179:R2242" si="209">RIGHT(N2179, LEN(N2179) - FIND("/", N2179))</f>
        <v>rock</v>
      </c>
      <c r="S2179" s="10">
        <f t="shared" si="206"/>
        <v>42527.250775462962</v>
      </c>
      <c r="T2179" s="10">
        <f t="shared" si="207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2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10">
        <f t="shared" si="206"/>
        <v>42753.63653935185</v>
      </c>
      <c r="T2180" s="10">
        <f t="shared" si="207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2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10">
        <f t="shared" si="206"/>
        <v>42105.171203703707</v>
      </c>
      <c r="T2181" s="10">
        <f t="shared" si="207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0">
        <f t="shared" si="206"/>
        <v>42321.711435185185</v>
      </c>
      <c r="T2182" s="10">
        <f t="shared" si="207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2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0">
        <f t="shared" si="206"/>
        <v>42787.005243055552</v>
      </c>
      <c r="T2183" s="10">
        <f t="shared" si="207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2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0">
        <f t="shared" si="206"/>
        <v>41914.900752314818</v>
      </c>
      <c r="T2184" s="10">
        <f t="shared" si="207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2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0">
        <f t="shared" si="206"/>
        <v>42775.208333333328</v>
      </c>
      <c r="T2185" s="10">
        <f t="shared" si="207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2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0">
        <f t="shared" si="206"/>
        <v>42394.666666666672</v>
      </c>
      <c r="T2186" s="10">
        <f t="shared" si="207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2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0">
        <f t="shared" si="206"/>
        <v>41359.349988425929</v>
      </c>
      <c r="T2187" s="10">
        <f t="shared" si="207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2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0">
        <f t="shared" si="206"/>
        <v>42620.083333333328</v>
      </c>
      <c r="T2188" s="10">
        <f t="shared" si="207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2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0">
        <f t="shared" si="206"/>
        <v>42097.165972222225</v>
      </c>
      <c r="T2189" s="10">
        <f t="shared" si="207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2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0">
        <f t="shared" si="206"/>
        <v>42668.708333333328</v>
      </c>
      <c r="T2190" s="10">
        <f t="shared" si="207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2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0">
        <f t="shared" si="206"/>
        <v>42481.916666666672</v>
      </c>
      <c r="T2191" s="10">
        <f t="shared" si="207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0">
        <f t="shared" si="206"/>
        <v>42452.290972222225</v>
      </c>
      <c r="T2192" s="10">
        <f t="shared" si="207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2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0">
        <f t="shared" si="206"/>
        <v>42780.833645833336</v>
      </c>
      <c r="T2193" s="10">
        <f t="shared" si="207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2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0">
        <f t="shared" si="206"/>
        <v>42719.958333333328</v>
      </c>
      <c r="T2194" s="10">
        <f t="shared" si="207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2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0">
        <f t="shared" si="206"/>
        <v>42695.207638888889</v>
      </c>
      <c r="T2195" s="10">
        <f t="shared" si="207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2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0">
        <f t="shared" si="206"/>
        <v>42455.716319444444</v>
      </c>
      <c r="T2196" s="10">
        <f t="shared" si="207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2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0">
        <f t="shared" si="206"/>
        <v>42227.771990740745</v>
      </c>
      <c r="T2197" s="10">
        <f t="shared" si="207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2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0">
        <f t="shared" si="206"/>
        <v>42706.291666666672</v>
      </c>
      <c r="T2198" s="10">
        <f t="shared" si="207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2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0">
        <f t="shared" si="206"/>
        <v>42063.584016203706</v>
      </c>
      <c r="T2199" s="10">
        <f t="shared" si="207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2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0">
        <f t="shared" si="206"/>
        <v>42322.555555555555</v>
      </c>
      <c r="T2200" s="10">
        <f t="shared" si="207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2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0">
        <f t="shared" si="206"/>
        <v>42292.416643518518</v>
      </c>
      <c r="T2201" s="10">
        <f t="shared" si="207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0">
        <f t="shared" si="206"/>
        <v>42191.125</v>
      </c>
      <c r="T2202" s="10">
        <f t="shared" si="207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2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0">
        <f t="shared" si="206"/>
        <v>41290.846817129634</v>
      </c>
      <c r="T2203" s="10">
        <f t="shared" si="207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2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0">
        <f t="shared" si="206"/>
        <v>41214.849166666667</v>
      </c>
      <c r="T2204" s="10">
        <f t="shared" si="207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2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0">
        <f t="shared" si="206"/>
        <v>42271.85974537037</v>
      </c>
      <c r="T2205" s="10">
        <f t="shared" si="207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2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0">
        <f t="shared" si="206"/>
        <v>41342.311562499999</v>
      </c>
      <c r="T2206" s="10">
        <f t="shared" si="207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2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0">
        <f t="shared" si="206"/>
        <v>41061.82163194444</v>
      </c>
      <c r="T2207" s="10">
        <f t="shared" si="207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2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0">
        <f t="shared" si="206"/>
        <v>41015.257222222222</v>
      </c>
      <c r="T2208" s="10">
        <f t="shared" si="207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2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0">
        <f t="shared" si="206"/>
        <v>41594.235798611109</v>
      </c>
      <c r="T2209" s="10">
        <f t="shared" si="207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2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0">
        <f t="shared" si="206"/>
        <v>41006.166666666664</v>
      </c>
      <c r="T2210" s="10">
        <f t="shared" si="207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2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0">
        <f t="shared" si="206"/>
        <v>41743.958333333336</v>
      </c>
      <c r="T2211" s="10">
        <f t="shared" si="207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0">
        <f t="shared" si="206"/>
        <v>41013.73333333333</v>
      </c>
      <c r="T2212" s="10">
        <f t="shared" si="207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2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0">
        <f t="shared" si="206"/>
        <v>41739.290972222225</v>
      </c>
      <c r="T2213" s="10">
        <f t="shared" si="207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2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0">
        <f t="shared" si="206"/>
        <v>41582.041666666664</v>
      </c>
      <c r="T2214" s="10">
        <f t="shared" si="207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2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0">
        <f t="shared" si="206"/>
        <v>42139.826145833329</v>
      </c>
      <c r="T2215" s="10">
        <f t="shared" si="207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2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0">
        <f t="shared" si="206"/>
        <v>41676.792222222226</v>
      </c>
      <c r="T2216" s="10">
        <f t="shared" si="207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2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0">
        <f t="shared" si="206"/>
        <v>40981.290972222225</v>
      </c>
      <c r="T2217" s="10">
        <f t="shared" si="207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2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0">
        <f t="shared" si="206"/>
        <v>42208.751678240747</v>
      </c>
      <c r="T2218" s="10">
        <f t="shared" si="207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2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0">
        <f t="shared" si="206"/>
        <v>42310.333333333328</v>
      </c>
      <c r="T2219" s="10">
        <f t="shared" si="207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2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0">
        <f t="shared" si="206"/>
        <v>41150</v>
      </c>
      <c r="T2220" s="10">
        <f t="shared" si="207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2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0">
        <f t="shared" si="206"/>
        <v>42235.718888888892</v>
      </c>
      <c r="T2221" s="10">
        <f t="shared" si="207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0">
        <f t="shared" si="206"/>
        <v>41482.060601851852</v>
      </c>
      <c r="T2222" s="10">
        <f t="shared" si="207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2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0">
        <f t="shared" si="206"/>
        <v>42483</v>
      </c>
      <c r="T2223" s="10">
        <f t="shared" si="207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2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0">
        <f t="shared" si="206"/>
        <v>40936.787581018521</v>
      </c>
      <c r="T2224" s="10">
        <f t="shared" si="207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2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0">
        <f t="shared" si="206"/>
        <v>42182.640833333338</v>
      </c>
      <c r="T2225" s="10">
        <f t="shared" si="207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2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0">
        <f t="shared" si="206"/>
        <v>42672.791666666672</v>
      </c>
      <c r="T2226" s="10">
        <f t="shared" si="207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2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0">
        <f t="shared" si="206"/>
        <v>41903.79184027778</v>
      </c>
      <c r="T2227" s="10">
        <f t="shared" si="207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2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0">
        <f t="shared" si="206"/>
        <v>42412.207638888889</v>
      </c>
      <c r="T2228" s="10">
        <f t="shared" si="207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2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0">
        <f t="shared" si="206"/>
        <v>41591.849016203705</v>
      </c>
      <c r="T2229" s="10">
        <f t="shared" si="207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2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0">
        <f t="shared" si="206"/>
        <v>42232.278194444443</v>
      </c>
      <c r="T2230" s="10">
        <f t="shared" si="207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2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0">
        <f t="shared" si="206"/>
        <v>41520.166666666664</v>
      </c>
      <c r="T2231" s="10">
        <f t="shared" si="207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0">
        <f t="shared" si="206"/>
        <v>41754.881099537037</v>
      </c>
      <c r="T2232" s="10">
        <f t="shared" si="207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2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0">
        <f t="shared" si="206"/>
        <v>41450.208333333336</v>
      </c>
      <c r="T2233" s="10">
        <f t="shared" si="207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2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0">
        <f t="shared" si="206"/>
        <v>41839.125</v>
      </c>
      <c r="T2234" s="10">
        <f t="shared" si="207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2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0">
        <f t="shared" si="206"/>
        <v>42352</v>
      </c>
      <c r="T2235" s="10">
        <f t="shared" si="207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2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0">
        <f t="shared" si="206"/>
        <v>42740.824618055558</v>
      </c>
      <c r="T2236" s="10">
        <f t="shared" si="207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2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0">
        <f t="shared" si="206"/>
        <v>42091.980451388896</v>
      </c>
      <c r="T2237" s="10">
        <f t="shared" si="207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2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0">
        <f t="shared" si="206"/>
        <v>42401.617164351846</v>
      </c>
      <c r="T2238" s="10">
        <f t="shared" si="207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2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0">
        <f t="shared" si="206"/>
        <v>41955.332638888889</v>
      </c>
      <c r="T2239" s="10">
        <f t="shared" si="207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2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0">
        <f t="shared" si="206"/>
        <v>42804.621712962966</v>
      </c>
      <c r="T2240" s="10">
        <f t="shared" si="207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2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0">
        <f t="shared" si="206"/>
        <v>41609.168055555558</v>
      </c>
      <c r="T2241" s="10">
        <f t="shared" si="207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12">
        <f t="shared" ref="P2242:P2305" si="211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10">
        <f t="shared" ref="S2242:S2305" si="212">(((I2242/60)/60)/24)+DATE(1970,1,1)</f>
        <v>42482.825740740736</v>
      </c>
      <c r="T2242" s="10">
        <f t="shared" ref="T2242:T2305" si="213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12">
        <f t="shared" si="211"/>
        <v>49.472392638036808</v>
      </c>
      <c r="Q2243" t="str">
        <f t="shared" ref="Q2243:Q2306" si="214">LEFT(N2243,FIND("/", N2243) - 1)</f>
        <v>games</v>
      </c>
      <c r="R2243" t="str">
        <f t="shared" ref="R2243:R2306" si="215">RIGHT(N2243, LEN(N2243) - FIND("/", N2243))</f>
        <v>tabletop games</v>
      </c>
      <c r="S2243" s="10">
        <f t="shared" si="212"/>
        <v>42796.827546296292</v>
      </c>
      <c r="T2243" s="10">
        <f t="shared" si="213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2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10">
        <f t="shared" si="212"/>
        <v>41605.126388888886</v>
      </c>
      <c r="T2244" s="10">
        <f t="shared" si="21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2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10">
        <f t="shared" si="212"/>
        <v>42807.125</v>
      </c>
      <c r="T2245" s="10">
        <f t="shared" si="21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2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0">
        <f t="shared" si="212"/>
        <v>42659.854166666672</v>
      </c>
      <c r="T2246" s="10">
        <f t="shared" si="21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2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0">
        <f t="shared" si="212"/>
        <v>41691.75</v>
      </c>
      <c r="T2247" s="10">
        <f t="shared" si="21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2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0">
        <f t="shared" si="212"/>
        <v>42251.79178240741</v>
      </c>
      <c r="T2248" s="10">
        <f t="shared" si="21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2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0">
        <f t="shared" si="212"/>
        <v>42214.666261574079</v>
      </c>
      <c r="T2249" s="10">
        <f t="shared" si="21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2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0">
        <f t="shared" si="212"/>
        <v>42718.875902777778</v>
      </c>
      <c r="T2250" s="10">
        <f t="shared" si="21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2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0">
        <f t="shared" si="212"/>
        <v>41366.661631944444</v>
      </c>
      <c r="T2251" s="10">
        <f t="shared" si="21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0">
        <f t="shared" si="212"/>
        <v>42707.0471412037</v>
      </c>
      <c r="T2252" s="10">
        <f t="shared" si="21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2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0">
        <f t="shared" si="212"/>
        <v>41867.34579861111</v>
      </c>
      <c r="T2253" s="10">
        <f t="shared" si="21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2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0">
        <f t="shared" si="212"/>
        <v>42588.327986111108</v>
      </c>
      <c r="T2254" s="10">
        <f t="shared" si="21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2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0">
        <f t="shared" si="212"/>
        <v>42326.672997685186</v>
      </c>
      <c r="T2255" s="10">
        <f t="shared" si="21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2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0">
        <f t="shared" si="212"/>
        <v>42759.647777777776</v>
      </c>
      <c r="T2256" s="10">
        <f t="shared" si="21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2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0">
        <f t="shared" si="212"/>
        <v>42497.951979166668</v>
      </c>
      <c r="T2257" s="10">
        <f t="shared" si="21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2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0">
        <f t="shared" si="212"/>
        <v>42696.451921296291</v>
      </c>
      <c r="T2258" s="10">
        <f t="shared" si="21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2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0">
        <f t="shared" si="212"/>
        <v>42540.958333333328</v>
      </c>
      <c r="T2259" s="10">
        <f t="shared" si="21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2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0">
        <f t="shared" si="212"/>
        <v>42166.75100694444</v>
      </c>
      <c r="T2260" s="10">
        <f t="shared" si="21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2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0">
        <f t="shared" si="212"/>
        <v>42712.804814814815</v>
      </c>
      <c r="T2261" s="10">
        <f t="shared" si="21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0">
        <f t="shared" si="212"/>
        <v>41724.975115740745</v>
      </c>
      <c r="T2262" s="10">
        <f t="shared" si="21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2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0">
        <f t="shared" si="212"/>
        <v>42780.724768518514</v>
      </c>
      <c r="T2263" s="10">
        <f t="shared" si="21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2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0">
        <f t="shared" si="212"/>
        <v>41961</v>
      </c>
      <c r="T2264" s="10">
        <f t="shared" si="21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2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0">
        <f t="shared" si="212"/>
        <v>42035.832326388889</v>
      </c>
      <c r="T2265" s="10">
        <f t="shared" si="21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2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0">
        <f t="shared" si="212"/>
        <v>42513.125</v>
      </c>
      <c r="T2266" s="10">
        <f t="shared" si="21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2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0">
        <f t="shared" si="212"/>
        <v>42696.853090277778</v>
      </c>
      <c r="T2267" s="10">
        <f t="shared" si="21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2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0">
        <f t="shared" si="212"/>
        <v>42487.083333333328</v>
      </c>
      <c r="T2268" s="10">
        <f t="shared" si="21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2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0">
        <f t="shared" si="212"/>
        <v>41994.041666666672</v>
      </c>
      <c r="T2269" s="10">
        <f t="shared" si="21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2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0">
        <f t="shared" si="212"/>
        <v>42806.082349537035</v>
      </c>
      <c r="T2270" s="10">
        <f t="shared" si="21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2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0">
        <f t="shared" si="212"/>
        <v>42801.208333333328</v>
      </c>
      <c r="T2271" s="10">
        <f t="shared" si="21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0">
        <f t="shared" si="212"/>
        <v>42745.915972222225</v>
      </c>
      <c r="T2272" s="10">
        <f t="shared" si="21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2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0">
        <f t="shared" si="212"/>
        <v>42714.000046296293</v>
      </c>
      <c r="T2273" s="10">
        <f t="shared" si="21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2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0">
        <f t="shared" si="212"/>
        <v>42345.699490740735</v>
      </c>
      <c r="T2274" s="10">
        <f t="shared" si="21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2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0">
        <f t="shared" si="212"/>
        <v>42806.507430555561</v>
      </c>
      <c r="T2275" s="10">
        <f t="shared" si="21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2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0">
        <f t="shared" si="212"/>
        <v>41693.500659722224</v>
      </c>
      <c r="T2276" s="10">
        <f t="shared" si="21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2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0">
        <f t="shared" si="212"/>
        <v>41995.616655092599</v>
      </c>
      <c r="T2277" s="10">
        <f t="shared" si="21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2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0">
        <f t="shared" si="212"/>
        <v>41644.651493055557</v>
      </c>
      <c r="T2278" s="10">
        <f t="shared" si="21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2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0">
        <f t="shared" si="212"/>
        <v>40966.678506944445</v>
      </c>
      <c r="T2279" s="10">
        <f t="shared" si="21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2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0">
        <f t="shared" si="212"/>
        <v>42372.957638888889</v>
      </c>
      <c r="T2280" s="10">
        <f t="shared" si="21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2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0">
        <f t="shared" si="212"/>
        <v>42039.166666666672</v>
      </c>
      <c r="T2281" s="10">
        <f t="shared" si="21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0">
        <f t="shared" si="212"/>
        <v>42264.624895833331</v>
      </c>
      <c r="T2282" s="10">
        <f t="shared" si="21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2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0">
        <f t="shared" si="212"/>
        <v>40749.284722222219</v>
      </c>
      <c r="T2283" s="10">
        <f t="shared" si="21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2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0">
        <f t="shared" si="212"/>
        <v>42383.17460648148</v>
      </c>
      <c r="T2284" s="10">
        <f t="shared" si="21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2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0">
        <f t="shared" si="212"/>
        <v>41038.083379629628</v>
      </c>
      <c r="T2285" s="10">
        <f t="shared" si="21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2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0">
        <f t="shared" si="212"/>
        <v>40614.166666666664</v>
      </c>
      <c r="T2286" s="10">
        <f t="shared" si="21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2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0">
        <f t="shared" si="212"/>
        <v>41089.185682870368</v>
      </c>
      <c r="T2287" s="10">
        <f t="shared" si="21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2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0">
        <f t="shared" si="212"/>
        <v>41523.165972222225</v>
      </c>
      <c r="T2288" s="10">
        <f t="shared" si="21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2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0">
        <f t="shared" si="212"/>
        <v>41813.667361111111</v>
      </c>
      <c r="T2289" s="10">
        <f t="shared" si="21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2">
        <f t="shared" si="211"/>
        <v>40.04</v>
      </c>
      <c r="Q2290" t="str">
        <f t="shared" si="214"/>
        <v>music</v>
      </c>
      <c r="R2290" t="str">
        <f t="shared" si="215"/>
        <v>rock</v>
      </c>
      <c r="S2290" s="10">
        <f t="shared" si="212"/>
        <v>41086.75</v>
      </c>
      <c r="T2290" s="10">
        <f t="shared" si="21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2">
        <f t="shared" si="211"/>
        <v>64.44</v>
      </c>
      <c r="Q2291" t="str">
        <f t="shared" si="214"/>
        <v>music</v>
      </c>
      <c r="R2291" t="str">
        <f t="shared" si="215"/>
        <v>rock</v>
      </c>
      <c r="S2291" s="10">
        <f t="shared" si="212"/>
        <v>41614.973611111112</v>
      </c>
      <c r="T2291" s="10">
        <f t="shared" si="21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0">
        <f t="shared" si="212"/>
        <v>40148.708333333336</v>
      </c>
      <c r="T2292" s="10">
        <f t="shared" si="21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2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0">
        <f t="shared" si="212"/>
        <v>41022.166666666664</v>
      </c>
      <c r="T2293" s="10">
        <f t="shared" si="21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2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0">
        <f t="shared" si="212"/>
        <v>41017.697638888887</v>
      </c>
      <c r="T2294" s="10">
        <f t="shared" si="21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2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0">
        <f t="shared" si="212"/>
        <v>41177.165972222225</v>
      </c>
      <c r="T2295" s="10">
        <f t="shared" si="21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2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0">
        <f t="shared" si="212"/>
        <v>41294.72314814815</v>
      </c>
      <c r="T2296" s="10">
        <f t="shared" si="21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2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0">
        <f t="shared" si="212"/>
        <v>41300.954351851848</v>
      </c>
      <c r="T2297" s="10">
        <f t="shared" si="21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2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0">
        <f t="shared" si="212"/>
        <v>40962.731782407405</v>
      </c>
      <c r="T2298" s="10">
        <f t="shared" si="21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2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0">
        <f t="shared" si="212"/>
        <v>40982.165972222225</v>
      </c>
      <c r="T2299" s="10">
        <f t="shared" si="21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2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0">
        <f t="shared" si="212"/>
        <v>41724.798993055556</v>
      </c>
      <c r="T2300" s="10">
        <f t="shared" si="21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2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0">
        <f t="shared" si="212"/>
        <v>40580.032511574071</v>
      </c>
      <c r="T2301" s="10">
        <f t="shared" si="21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0">
        <f t="shared" si="212"/>
        <v>41088.727037037039</v>
      </c>
      <c r="T2302" s="10">
        <f t="shared" si="21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2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0">
        <f t="shared" si="212"/>
        <v>41446.146944444445</v>
      </c>
      <c r="T2303" s="10">
        <f t="shared" si="21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2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0">
        <f t="shared" si="212"/>
        <v>41639.291666666664</v>
      </c>
      <c r="T2304" s="10">
        <f t="shared" si="21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2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0">
        <f t="shared" si="212"/>
        <v>40890.152731481481</v>
      </c>
      <c r="T2305" s="10">
        <f t="shared" si="21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12">
        <f t="shared" ref="P2306:P2369" si="217">E2306/L2306</f>
        <v>53.469203539823013</v>
      </c>
      <c r="Q2306" t="str">
        <f t="shared" si="214"/>
        <v>music</v>
      </c>
      <c r="R2306" t="str">
        <f t="shared" si="215"/>
        <v>indie rock</v>
      </c>
      <c r="S2306" s="10">
        <f t="shared" ref="S2306:S2369" si="218">(((I2306/60)/60)/24)+DATE(1970,1,1)</f>
        <v>40544.207638888889</v>
      </c>
      <c r="T2306" s="10">
        <f t="shared" ref="T2306:T2369" si="219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12">
        <f t="shared" si="217"/>
        <v>109.10778443113773</v>
      </c>
      <c r="Q2307" t="str">
        <f t="shared" ref="Q2307:Q2370" si="220">LEFT(N2307,FIND("/", N2307) - 1)</f>
        <v>music</v>
      </c>
      <c r="R2307" t="str">
        <f t="shared" ref="R2307:R2370" si="221">RIGHT(N2307, LEN(N2307) - FIND("/", N2307))</f>
        <v>indie rock</v>
      </c>
      <c r="S2307" s="10">
        <f t="shared" si="218"/>
        <v>41859.75</v>
      </c>
      <c r="T2307" s="10">
        <f t="shared" si="219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2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10">
        <f t="shared" si="218"/>
        <v>40978.16815972222</v>
      </c>
      <c r="T2308" s="10">
        <f t="shared" si="219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2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10">
        <f t="shared" si="218"/>
        <v>41034.802407407406</v>
      </c>
      <c r="T2309" s="10">
        <f t="shared" si="219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2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0">
        <f t="shared" si="218"/>
        <v>41880.041666666664</v>
      </c>
      <c r="T2310" s="10">
        <f t="shared" si="219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2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0">
        <f t="shared" si="218"/>
        <v>41342.987696759257</v>
      </c>
      <c r="T2311" s="10">
        <f t="shared" si="219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0">
        <f t="shared" si="218"/>
        <v>41354.752488425926</v>
      </c>
      <c r="T2312" s="10">
        <f t="shared" si="219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2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0">
        <f t="shared" si="218"/>
        <v>41766.004502314812</v>
      </c>
      <c r="T2313" s="10">
        <f t="shared" si="219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2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0">
        <f t="shared" si="218"/>
        <v>41747.958333333336</v>
      </c>
      <c r="T2314" s="10">
        <f t="shared" si="219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2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0">
        <f t="shared" si="218"/>
        <v>41032.958634259259</v>
      </c>
      <c r="T2315" s="10">
        <f t="shared" si="219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2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0">
        <f t="shared" si="218"/>
        <v>41067.551585648151</v>
      </c>
      <c r="T2316" s="10">
        <f t="shared" si="219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2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0">
        <f t="shared" si="218"/>
        <v>41034.72619212963</v>
      </c>
      <c r="T2317" s="10">
        <f t="shared" si="219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2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0">
        <f t="shared" si="218"/>
        <v>40156.76666666667</v>
      </c>
      <c r="T2318" s="10">
        <f t="shared" si="219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2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0">
        <f t="shared" si="218"/>
        <v>40224.208333333336</v>
      </c>
      <c r="T2319" s="10">
        <f t="shared" si="219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2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0">
        <f t="shared" si="218"/>
        <v>40082.165972222225</v>
      </c>
      <c r="T2320" s="10">
        <f t="shared" si="219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2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0">
        <f t="shared" si="218"/>
        <v>41623.082002314812</v>
      </c>
      <c r="T2321" s="10">
        <f t="shared" si="219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0">
        <f t="shared" si="218"/>
        <v>41731.775462962964</v>
      </c>
      <c r="T2322" s="10">
        <f t="shared" si="219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2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0">
        <f t="shared" si="218"/>
        <v>42829.21876157407</v>
      </c>
      <c r="T2323" s="10">
        <f t="shared" si="219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2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0">
        <f t="shared" si="218"/>
        <v>42834.853807870371</v>
      </c>
      <c r="T2324" s="10">
        <f t="shared" si="219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2">
        <f t="shared" si="217"/>
        <v>30</v>
      </c>
      <c r="Q2325" t="str">
        <f t="shared" si="220"/>
        <v>food</v>
      </c>
      <c r="R2325" t="str">
        <f t="shared" si="221"/>
        <v>small batch</v>
      </c>
      <c r="S2325" s="10">
        <f t="shared" si="218"/>
        <v>42814.755173611105</v>
      </c>
      <c r="T2325" s="10">
        <f t="shared" si="219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2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0">
        <f t="shared" si="218"/>
        <v>42820.843576388885</v>
      </c>
      <c r="T2326" s="10">
        <f t="shared" si="219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2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0">
        <f t="shared" si="218"/>
        <v>42823.980682870373</v>
      </c>
      <c r="T2327" s="10">
        <f t="shared" si="219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2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0">
        <f t="shared" si="218"/>
        <v>42855.708333333328</v>
      </c>
      <c r="T2328" s="10">
        <f t="shared" si="219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2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0">
        <f t="shared" si="218"/>
        <v>41877.917129629634</v>
      </c>
      <c r="T2329" s="10">
        <f t="shared" si="219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2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0">
        <f t="shared" si="218"/>
        <v>42169.781678240746</v>
      </c>
      <c r="T2330" s="10">
        <f t="shared" si="219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2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0">
        <f t="shared" si="218"/>
        <v>41837.624374999999</v>
      </c>
      <c r="T2331" s="10">
        <f t="shared" si="219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0">
        <f t="shared" si="218"/>
        <v>42363</v>
      </c>
      <c r="T2332" s="10">
        <f t="shared" si="219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2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0">
        <f t="shared" si="218"/>
        <v>41869.005671296298</v>
      </c>
      <c r="T2333" s="10">
        <f t="shared" si="219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2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0">
        <f t="shared" si="218"/>
        <v>42041.628136574072</v>
      </c>
      <c r="T2334" s="10">
        <f t="shared" si="219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2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0">
        <f t="shared" si="218"/>
        <v>41788.743055555555</v>
      </c>
      <c r="T2335" s="10">
        <f t="shared" si="219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2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0">
        <f t="shared" si="218"/>
        <v>41948.731944444444</v>
      </c>
      <c r="T2336" s="10">
        <f t="shared" si="219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2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0">
        <f t="shared" si="218"/>
        <v>41801.572256944448</v>
      </c>
      <c r="T2337" s="10">
        <f t="shared" si="219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2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0">
        <f t="shared" si="218"/>
        <v>41706.924710648149</v>
      </c>
      <c r="T2338" s="10">
        <f t="shared" si="219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2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0">
        <f t="shared" si="218"/>
        <v>41816.640543981484</v>
      </c>
      <c r="T2339" s="10">
        <f t="shared" si="219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2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0">
        <f t="shared" si="218"/>
        <v>41819.896805555552</v>
      </c>
      <c r="T2340" s="10">
        <f t="shared" si="219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2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0">
        <f t="shared" si="218"/>
        <v>42723.332638888889</v>
      </c>
      <c r="T2341" s="10">
        <f t="shared" si="219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0">
        <f t="shared" si="218"/>
        <v>42673.642800925925</v>
      </c>
      <c r="T2342" s="10">
        <f t="shared" si="219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2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0">
        <f t="shared" si="218"/>
        <v>42197.813703703709</v>
      </c>
      <c r="T2343" s="10">
        <f t="shared" si="219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2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0">
        <f t="shared" si="218"/>
        <v>41918.208333333336</v>
      </c>
      <c r="T2344" s="10">
        <f t="shared" si="219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2">
        <f t="shared" si="217"/>
        <v>300</v>
      </c>
      <c r="Q2345" t="str">
        <f t="shared" si="220"/>
        <v>technology</v>
      </c>
      <c r="R2345" t="str">
        <f t="shared" si="221"/>
        <v>web</v>
      </c>
      <c r="S2345" s="10">
        <f t="shared" si="218"/>
        <v>42377.82430555555</v>
      </c>
      <c r="T2345" s="10">
        <f t="shared" si="219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2">
        <f t="shared" si="217"/>
        <v>1</v>
      </c>
      <c r="Q2346" t="str">
        <f t="shared" si="220"/>
        <v>technology</v>
      </c>
      <c r="R2346" t="str">
        <f t="shared" si="221"/>
        <v>web</v>
      </c>
      <c r="S2346" s="10">
        <f t="shared" si="218"/>
        <v>42545.727650462963</v>
      </c>
      <c r="T2346" s="10">
        <f t="shared" si="219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2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0">
        <f t="shared" si="218"/>
        <v>42094.985416666663</v>
      </c>
      <c r="T2347" s="10">
        <f t="shared" si="219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2">
        <f t="shared" si="217"/>
        <v>13</v>
      </c>
      <c r="Q2348" t="str">
        <f t="shared" si="220"/>
        <v>technology</v>
      </c>
      <c r="R2348" t="str">
        <f t="shared" si="221"/>
        <v>web</v>
      </c>
      <c r="S2348" s="10">
        <f t="shared" si="218"/>
        <v>42660.79896990741</v>
      </c>
      <c r="T2348" s="10">
        <f t="shared" si="219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2">
        <f t="shared" si="217"/>
        <v>15</v>
      </c>
      <c r="Q2349" t="str">
        <f t="shared" si="220"/>
        <v>technology</v>
      </c>
      <c r="R2349" t="str">
        <f t="shared" si="221"/>
        <v>web</v>
      </c>
      <c r="S2349" s="10">
        <f t="shared" si="218"/>
        <v>42607.607361111113</v>
      </c>
      <c r="T2349" s="10">
        <f t="shared" si="219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2">
        <f t="shared" si="217"/>
        <v>54</v>
      </c>
      <c r="Q2350" t="str">
        <f t="shared" si="220"/>
        <v>technology</v>
      </c>
      <c r="R2350" t="str">
        <f t="shared" si="221"/>
        <v>web</v>
      </c>
      <c r="S2350" s="10">
        <f t="shared" si="218"/>
        <v>42420.932152777779</v>
      </c>
      <c r="T2350" s="10">
        <f t="shared" si="219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2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0">
        <f t="shared" si="218"/>
        <v>42227.775787037041</v>
      </c>
      <c r="T2351" s="10">
        <f t="shared" si="219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0">
        <f t="shared" si="218"/>
        <v>42738.842245370368</v>
      </c>
      <c r="T2352" s="10">
        <f t="shared" si="219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2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0">
        <f t="shared" si="218"/>
        <v>42124.101145833338</v>
      </c>
      <c r="T2353" s="10">
        <f t="shared" si="219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2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0">
        <f t="shared" si="218"/>
        <v>42161.633703703701</v>
      </c>
      <c r="T2354" s="10">
        <f t="shared" si="219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2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0">
        <f t="shared" si="218"/>
        <v>42115.676180555558</v>
      </c>
      <c r="T2355" s="10">
        <f t="shared" si="219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2">
        <f t="shared" si="217"/>
        <v>25</v>
      </c>
      <c r="Q2356" t="str">
        <f t="shared" si="220"/>
        <v>technology</v>
      </c>
      <c r="R2356" t="str">
        <f t="shared" si="221"/>
        <v>web</v>
      </c>
      <c r="S2356" s="10">
        <f t="shared" si="218"/>
        <v>42014.722916666666</v>
      </c>
      <c r="T2356" s="10">
        <f t="shared" si="219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2">
        <f t="shared" si="217"/>
        <v>27.5</v>
      </c>
      <c r="Q2357" t="str">
        <f t="shared" si="220"/>
        <v>technology</v>
      </c>
      <c r="R2357" t="str">
        <f t="shared" si="221"/>
        <v>web</v>
      </c>
      <c r="S2357" s="10">
        <f t="shared" si="218"/>
        <v>42126.918240740735</v>
      </c>
      <c r="T2357" s="10">
        <f t="shared" si="219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2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0">
        <f t="shared" si="218"/>
        <v>42160.78361111111</v>
      </c>
      <c r="T2358" s="10">
        <f t="shared" si="219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2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0">
        <f t="shared" si="218"/>
        <v>42294.620115740734</v>
      </c>
      <c r="T2359" s="10">
        <f t="shared" si="219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2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0">
        <f t="shared" si="218"/>
        <v>42035.027083333334</v>
      </c>
      <c r="T2360" s="10">
        <f t="shared" si="219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2">
        <f t="shared" si="217"/>
        <v>367</v>
      </c>
      <c r="Q2361" t="str">
        <f t="shared" si="220"/>
        <v>technology</v>
      </c>
      <c r="R2361" t="str">
        <f t="shared" si="221"/>
        <v>web</v>
      </c>
      <c r="S2361" s="10">
        <f t="shared" si="218"/>
        <v>42219.649583333332</v>
      </c>
      <c r="T2361" s="10">
        <f t="shared" si="219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2">
        <f t="shared" si="217"/>
        <v>2</v>
      </c>
      <c r="Q2362" t="str">
        <f t="shared" si="220"/>
        <v>technology</v>
      </c>
      <c r="R2362" t="str">
        <f t="shared" si="221"/>
        <v>web</v>
      </c>
      <c r="S2362" s="10">
        <f t="shared" si="218"/>
        <v>42407.70694444445</v>
      </c>
      <c r="T2362" s="10">
        <f t="shared" si="219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2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0">
        <f t="shared" si="218"/>
        <v>42490.916666666672</v>
      </c>
      <c r="T2363" s="10">
        <f t="shared" si="219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2">
        <f t="shared" si="217"/>
        <v>60</v>
      </c>
      <c r="Q2364" t="str">
        <f t="shared" si="220"/>
        <v>technology</v>
      </c>
      <c r="R2364" t="str">
        <f t="shared" si="221"/>
        <v>web</v>
      </c>
      <c r="S2364" s="10">
        <f t="shared" si="218"/>
        <v>41984.688310185185</v>
      </c>
      <c r="T2364" s="10">
        <f t="shared" si="219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2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0">
        <f t="shared" si="218"/>
        <v>42367.011574074073</v>
      </c>
      <c r="T2365" s="10">
        <f t="shared" si="219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2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0">
        <f t="shared" si="218"/>
        <v>42303.934675925921</v>
      </c>
      <c r="T2366" s="10">
        <f t="shared" si="219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2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0">
        <f t="shared" si="218"/>
        <v>42386.958333333328</v>
      </c>
      <c r="T2367" s="10">
        <f t="shared" si="219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2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0">
        <f t="shared" si="218"/>
        <v>42298.531631944439</v>
      </c>
      <c r="T2368" s="10">
        <f t="shared" si="219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2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0">
        <f t="shared" si="218"/>
        <v>42485.928425925929</v>
      </c>
      <c r="T2369" s="10">
        <f t="shared" si="219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12">
        <f t="shared" ref="P2370:P2433" si="223">E2370/L2370</f>
        <v>50</v>
      </c>
      <c r="Q2370" t="str">
        <f t="shared" si="220"/>
        <v>technology</v>
      </c>
      <c r="R2370" t="str">
        <f t="shared" si="221"/>
        <v>web</v>
      </c>
      <c r="S2370" s="10">
        <f t="shared" ref="S2370:S2433" si="224">(((I2370/60)/60)/24)+DATE(1970,1,1)</f>
        <v>42108.680150462969</v>
      </c>
      <c r="T2370" s="10">
        <f t="shared" ref="T2370:T2433" si="225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12" t="e">
        <f t="shared" si="223"/>
        <v>#DIV/0!</v>
      </c>
      <c r="Q2371" t="str">
        <f t="shared" ref="Q2371:Q2434" si="226">LEFT(N2371,FIND("/", N2371) - 1)</f>
        <v>technology</v>
      </c>
      <c r="R2371" t="str">
        <f t="shared" ref="R2371:R2434" si="227">RIGHT(N2371, LEN(N2371) - FIND("/", N2371))</f>
        <v>web</v>
      </c>
      <c r="S2371" s="10">
        <f t="shared" si="224"/>
        <v>42410.812627314815</v>
      </c>
      <c r="T2371" s="10">
        <f t="shared" si="225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2">
        <f t="shared" si="223"/>
        <v>20.5</v>
      </c>
      <c r="Q2372" t="str">
        <f t="shared" si="226"/>
        <v>technology</v>
      </c>
      <c r="R2372" t="str">
        <f t="shared" si="227"/>
        <v>web</v>
      </c>
      <c r="S2372" s="10">
        <f t="shared" si="224"/>
        <v>41991.18913194444</v>
      </c>
      <c r="T2372" s="10">
        <f t="shared" si="225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2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0">
        <f t="shared" si="224"/>
        <v>42180.777731481481</v>
      </c>
      <c r="T2373" s="10">
        <f t="shared" si="225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2">
        <f t="shared" si="223"/>
        <v>30</v>
      </c>
      <c r="Q2374" t="str">
        <f t="shared" si="226"/>
        <v>technology</v>
      </c>
      <c r="R2374" t="str">
        <f t="shared" si="227"/>
        <v>web</v>
      </c>
      <c r="S2374" s="10">
        <f t="shared" si="224"/>
        <v>42118.069108796291</v>
      </c>
      <c r="T2374" s="10">
        <f t="shared" si="225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2">
        <f t="shared" si="223"/>
        <v>50</v>
      </c>
      <c r="Q2375" t="str">
        <f t="shared" si="226"/>
        <v>technology</v>
      </c>
      <c r="R2375" t="str">
        <f t="shared" si="227"/>
        <v>web</v>
      </c>
      <c r="S2375" s="10">
        <f t="shared" si="224"/>
        <v>42245.662314814821</v>
      </c>
      <c r="T2375" s="10">
        <f t="shared" si="225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2">
        <f t="shared" si="223"/>
        <v>10</v>
      </c>
      <c r="Q2376" t="str">
        <f t="shared" si="226"/>
        <v>technology</v>
      </c>
      <c r="R2376" t="str">
        <f t="shared" si="227"/>
        <v>web</v>
      </c>
      <c r="S2376" s="10">
        <f t="shared" si="224"/>
        <v>42047.843287037031</v>
      </c>
      <c r="T2376" s="10">
        <f t="shared" si="225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2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0">
        <f t="shared" si="224"/>
        <v>42622.836076388892</v>
      </c>
      <c r="T2377" s="10">
        <f t="shared" si="225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2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0">
        <f t="shared" si="224"/>
        <v>42348.925532407404</v>
      </c>
      <c r="T2378" s="10">
        <f t="shared" si="225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2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0">
        <f t="shared" si="224"/>
        <v>42699.911840277782</v>
      </c>
      <c r="T2379" s="10">
        <f t="shared" si="225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2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0">
        <f t="shared" si="224"/>
        <v>42242.013078703705</v>
      </c>
      <c r="T2380" s="10">
        <f t="shared" si="225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2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0">
        <f t="shared" si="224"/>
        <v>42282.016388888893</v>
      </c>
      <c r="T2381" s="10">
        <f t="shared" si="225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0">
        <f t="shared" si="224"/>
        <v>42278.793310185181</v>
      </c>
      <c r="T2382" s="10">
        <f t="shared" si="225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2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0">
        <f t="shared" si="224"/>
        <v>42104.935740740737</v>
      </c>
      <c r="T2383" s="10">
        <f t="shared" si="225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2">
        <f t="shared" si="223"/>
        <v>37.5</v>
      </c>
      <c r="Q2384" t="str">
        <f t="shared" si="226"/>
        <v>technology</v>
      </c>
      <c r="R2384" t="str">
        <f t="shared" si="227"/>
        <v>web</v>
      </c>
      <c r="S2384" s="10">
        <f t="shared" si="224"/>
        <v>42220.187534722223</v>
      </c>
      <c r="T2384" s="10">
        <f t="shared" si="225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2">
        <f t="shared" si="223"/>
        <v>145</v>
      </c>
      <c r="Q2385" t="str">
        <f t="shared" si="226"/>
        <v>technology</v>
      </c>
      <c r="R2385" t="str">
        <f t="shared" si="227"/>
        <v>web</v>
      </c>
      <c r="S2385" s="10">
        <f t="shared" si="224"/>
        <v>42057.056793981479</v>
      </c>
      <c r="T2385" s="10">
        <f t="shared" si="225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2">
        <f t="shared" si="223"/>
        <v>1</v>
      </c>
      <c r="Q2386" t="str">
        <f t="shared" si="226"/>
        <v>technology</v>
      </c>
      <c r="R2386" t="str">
        <f t="shared" si="227"/>
        <v>web</v>
      </c>
      <c r="S2386" s="10">
        <f t="shared" si="224"/>
        <v>41957.109293981484</v>
      </c>
      <c r="T2386" s="10">
        <f t="shared" si="225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2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0">
        <f t="shared" si="224"/>
        <v>42221.70175925926</v>
      </c>
      <c r="T2387" s="10">
        <f t="shared" si="225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2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0">
        <f t="shared" si="224"/>
        <v>42014.838240740741</v>
      </c>
      <c r="T2388" s="10">
        <f t="shared" si="225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2">
        <f t="shared" si="223"/>
        <v>342</v>
      </c>
      <c r="Q2389" t="str">
        <f t="shared" si="226"/>
        <v>technology</v>
      </c>
      <c r="R2389" t="str">
        <f t="shared" si="227"/>
        <v>web</v>
      </c>
      <c r="S2389" s="10">
        <f t="shared" si="224"/>
        <v>42573.626620370371</v>
      </c>
      <c r="T2389" s="10">
        <f t="shared" si="225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2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0">
        <f t="shared" si="224"/>
        <v>42019.811805555553</v>
      </c>
      <c r="T2390" s="10">
        <f t="shared" si="225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2">
        <f t="shared" si="223"/>
        <v>30</v>
      </c>
      <c r="Q2391" t="str">
        <f t="shared" si="226"/>
        <v>technology</v>
      </c>
      <c r="R2391" t="str">
        <f t="shared" si="227"/>
        <v>web</v>
      </c>
      <c r="S2391" s="10">
        <f t="shared" si="224"/>
        <v>42210.915972222225</v>
      </c>
      <c r="T2391" s="10">
        <f t="shared" si="225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0">
        <f t="shared" si="224"/>
        <v>42008.262314814812</v>
      </c>
      <c r="T2392" s="10">
        <f t="shared" si="225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2">
        <f t="shared" si="223"/>
        <v>25</v>
      </c>
      <c r="Q2393" t="str">
        <f t="shared" si="226"/>
        <v>technology</v>
      </c>
      <c r="R2393" t="str">
        <f t="shared" si="227"/>
        <v>web</v>
      </c>
      <c r="S2393" s="10">
        <f t="shared" si="224"/>
        <v>42094.752824074079</v>
      </c>
      <c r="T2393" s="10">
        <f t="shared" si="225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2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0">
        <f t="shared" si="224"/>
        <v>42306.120636574073</v>
      </c>
      <c r="T2394" s="10">
        <f t="shared" si="225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2">
        <f t="shared" si="223"/>
        <v>50</v>
      </c>
      <c r="Q2395" t="str">
        <f t="shared" si="226"/>
        <v>technology</v>
      </c>
      <c r="R2395" t="str">
        <f t="shared" si="227"/>
        <v>web</v>
      </c>
      <c r="S2395" s="10">
        <f t="shared" si="224"/>
        <v>42224.648344907408</v>
      </c>
      <c r="T2395" s="10">
        <f t="shared" si="225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2">
        <f t="shared" si="223"/>
        <v>1.5</v>
      </c>
      <c r="Q2396" t="str">
        <f t="shared" si="226"/>
        <v>technology</v>
      </c>
      <c r="R2396" t="str">
        <f t="shared" si="227"/>
        <v>web</v>
      </c>
      <c r="S2396" s="10">
        <f t="shared" si="224"/>
        <v>42061.362187499995</v>
      </c>
      <c r="T2396" s="10">
        <f t="shared" si="225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2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0">
        <f t="shared" si="224"/>
        <v>42745.372916666667</v>
      </c>
      <c r="T2397" s="10">
        <f t="shared" si="225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2">
        <f t="shared" si="223"/>
        <v>10</v>
      </c>
      <c r="Q2398" t="str">
        <f t="shared" si="226"/>
        <v>technology</v>
      </c>
      <c r="R2398" t="str">
        <f t="shared" si="227"/>
        <v>web</v>
      </c>
      <c r="S2398" s="10">
        <f t="shared" si="224"/>
        <v>42292.849050925928</v>
      </c>
      <c r="T2398" s="10">
        <f t="shared" si="225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2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0">
        <f t="shared" si="224"/>
        <v>42006.88490740741</v>
      </c>
      <c r="T2399" s="10">
        <f t="shared" si="225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2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0">
        <f t="shared" si="224"/>
        <v>42187.916481481487</v>
      </c>
      <c r="T2400" s="10">
        <f t="shared" si="225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2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0">
        <f t="shared" si="224"/>
        <v>41991.853078703702</v>
      </c>
      <c r="T2401" s="10">
        <f t="shared" si="225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0">
        <f t="shared" si="224"/>
        <v>42474.268101851849</v>
      </c>
      <c r="T2402" s="10">
        <f t="shared" si="225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2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0">
        <f t="shared" si="224"/>
        <v>42434.822870370372</v>
      </c>
      <c r="T2403" s="10">
        <f t="shared" si="225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2">
        <f t="shared" si="223"/>
        <v>52</v>
      </c>
      <c r="Q2404" t="str">
        <f t="shared" si="226"/>
        <v>food</v>
      </c>
      <c r="R2404" t="str">
        <f t="shared" si="227"/>
        <v>food trucks</v>
      </c>
      <c r="S2404" s="10">
        <f t="shared" si="224"/>
        <v>42137.679756944446</v>
      </c>
      <c r="T2404" s="10">
        <f t="shared" si="225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2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0">
        <f t="shared" si="224"/>
        <v>42459.840949074074</v>
      </c>
      <c r="T2405" s="10">
        <f t="shared" si="225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2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0">
        <f t="shared" si="224"/>
        <v>42372.03943287037</v>
      </c>
      <c r="T2406" s="10">
        <f t="shared" si="225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2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0">
        <f t="shared" si="224"/>
        <v>42616.585358796292</v>
      </c>
      <c r="T2407" s="10">
        <f t="shared" si="225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2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0">
        <f t="shared" si="224"/>
        <v>42023.110995370371</v>
      </c>
      <c r="T2408" s="10">
        <f t="shared" si="225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2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0">
        <f t="shared" si="224"/>
        <v>42105.25</v>
      </c>
      <c r="T2409" s="10">
        <f t="shared" si="225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2">
        <f t="shared" si="223"/>
        <v>15</v>
      </c>
      <c r="Q2410" t="str">
        <f t="shared" si="226"/>
        <v>food</v>
      </c>
      <c r="R2410" t="str">
        <f t="shared" si="227"/>
        <v>food trucks</v>
      </c>
      <c r="S2410" s="10">
        <f t="shared" si="224"/>
        <v>41949.182372685187</v>
      </c>
      <c r="T2410" s="10">
        <f t="shared" si="225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2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0">
        <f t="shared" si="224"/>
        <v>42234.875868055555</v>
      </c>
      <c r="T2411" s="10">
        <f t="shared" si="225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0">
        <f t="shared" si="224"/>
        <v>42254.408275462964</v>
      </c>
      <c r="T2412" s="10">
        <f t="shared" si="225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2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0">
        <f t="shared" si="224"/>
        <v>42241.732430555552</v>
      </c>
      <c r="T2413" s="10">
        <f t="shared" si="225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2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0">
        <f t="shared" si="224"/>
        <v>42700.778622685189</v>
      </c>
      <c r="T2414" s="10">
        <f t="shared" si="225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2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0">
        <f t="shared" si="224"/>
        <v>41790.979166666664</v>
      </c>
      <c r="T2415" s="10">
        <f t="shared" si="225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2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0">
        <f t="shared" si="224"/>
        <v>42238.165972222225</v>
      </c>
      <c r="T2416" s="10">
        <f t="shared" si="225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2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0">
        <f t="shared" si="224"/>
        <v>42566.862800925926</v>
      </c>
      <c r="T2417" s="10">
        <f t="shared" si="225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2">
        <f t="shared" si="223"/>
        <v>5</v>
      </c>
      <c r="Q2418" t="str">
        <f t="shared" si="226"/>
        <v>food</v>
      </c>
      <c r="R2418" t="str">
        <f t="shared" si="227"/>
        <v>food trucks</v>
      </c>
      <c r="S2418" s="10">
        <f t="shared" si="224"/>
        <v>42077.625</v>
      </c>
      <c r="T2418" s="10">
        <f t="shared" si="225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2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0">
        <f t="shared" si="224"/>
        <v>41861.884108796294</v>
      </c>
      <c r="T2419" s="10">
        <f t="shared" si="225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2">
        <f t="shared" si="223"/>
        <v>1</v>
      </c>
      <c r="Q2420" t="str">
        <f t="shared" si="226"/>
        <v>food</v>
      </c>
      <c r="R2420" t="str">
        <f t="shared" si="227"/>
        <v>food trucks</v>
      </c>
      <c r="S2420" s="10">
        <f t="shared" si="224"/>
        <v>42087.815324074079</v>
      </c>
      <c r="T2420" s="10">
        <f t="shared" si="225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2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0">
        <f t="shared" si="224"/>
        <v>42053.738298611104</v>
      </c>
      <c r="T2421" s="10">
        <f t="shared" si="225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0">
        <f t="shared" si="224"/>
        <v>41953.070543981477</v>
      </c>
      <c r="T2422" s="10">
        <f t="shared" si="225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2">
        <f t="shared" si="223"/>
        <v>1</v>
      </c>
      <c r="Q2423" t="str">
        <f t="shared" si="226"/>
        <v>food</v>
      </c>
      <c r="R2423" t="str">
        <f t="shared" si="227"/>
        <v>food trucks</v>
      </c>
      <c r="S2423" s="10">
        <f t="shared" si="224"/>
        <v>42056.687453703707</v>
      </c>
      <c r="T2423" s="10">
        <f t="shared" si="225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2">
        <f t="shared" si="223"/>
        <v>1</v>
      </c>
      <c r="Q2424" t="str">
        <f t="shared" si="226"/>
        <v>food</v>
      </c>
      <c r="R2424" t="str">
        <f t="shared" si="227"/>
        <v>food trucks</v>
      </c>
      <c r="S2424" s="10">
        <f t="shared" si="224"/>
        <v>42074.683287037042</v>
      </c>
      <c r="T2424" s="10">
        <f t="shared" si="225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2">
        <f t="shared" si="223"/>
        <v>8</v>
      </c>
      <c r="Q2425" t="str">
        <f t="shared" si="226"/>
        <v>food</v>
      </c>
      <c r="R2425" t="str">
        <f t="shared" si="227"/>
        <v>food trucks</v>
      </c>
      <c r="S2425" s="10">
        <f t="shared" si="224"/>
        <v>42004.704745370371</v>
      </c>
      <c r="T2425" s="10">
        <f t="shared" si="225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2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0">
        <f t="shared" si="224"/>
        <v>41939.892453703702</v>
      </c>
      <c r="T2426" s="10">
        <f t="shared" si="225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2">
        <f t="shared" si="223"/>
        <v>1</v>
      </c>
      <c r="Q2427" t="str">
        <f t="shared" si="226"/>
        <v>food</v>
      </c>
      <c r="R2427" t="str">
        <f t="shared" si="227"/>
        <v>food trucks</v>
      </c>
      <c r="S2427" s="10">
        <f t="shared" si="224"/>
        <v>42517.919444444444</v>
      </c>
      <c r="T2427" s="10">
        <f t="shared" si="225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2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0">
        <f t="shared" si="224"/>
        <v>42224.170046296291</v>
      </c>
      <c r="T2428" s="10">
        <f t="shared" si="225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2">
        <f t="shared" si="223"/>
        <v>1</v>
      </c>
      <c r="Q2429" t="str">
        <f t="shared" si="226"/>
        <v>food</v>
      </c>
      <c r="R2429" t="str">
        <f t="shared" si="227"/>
        <v>food trucks</v>
      </c>
      <c r="S2429" s="10">
        <f t="shared" si="224"/>
        <v>42452.277002314819</v>
      </c>
      <c r="T2429" s="10">
        <f t="shared" si="225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2">
        <f t="shared" si="223"/>
        <v>1</v>
      </c>
      <c r="Q2430" t="str">
        <f t="shared" si="226"/>
        <v>food</v>
      </c>
      <c r="R2430" t="str">
        <f t="shared" si="227"/>
        <v>food trucks</v>
      </c>
      <c r="S2430" s="10">
        <f t="shared" si="224"/>
        <v>42075.742488425924</v>
      </c>
      <c r="T2430" s="10">
        <f t="shared" si="225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2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0">
        <f t="shared" si="224"/>
        <v>42771.697222222225</v>
      </c>
      <c r="T2431" s="10">
        <f t="shared" si="225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0">
        <f t="shared" si="224"/>
        <v>42412.130833333329</v>
      </c>
      <c r="T2432" s="10">
        <f t="shared" si="225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2">
        <f t="shared" si="223"/>
        <v>1</v>
      </c>
      <c r="Q2433" t="str">
        <f t="shared" si="226"/>
        <v>food</v>
      </c>
      <c r="R2433" t="str">
        <f t="shared" si="227"/>
        <v>food trucks</v>
      </c>
      <c r="S2433" s="10">
        <f t="shared" si="224"/>
        <v>42549.099687499998</v>
      </c>
      <c r="T2433" s="10">
        <f t="shared" si="225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12">
        <f t="shared" ref="P2434:P2497" si="229">E2434/L2434</f>
        <v>1</v>
      </c>
      <c r="Q2434" t="str">
        <f t="shared" si="226"/>
        <v>food</v>
      </c>
      <c r="R2434" t="str">
        <f t="shared" si="227"/>
        <v>food trucks</v>
      </c>
      <c r="S2434" s="10">
        <f t="shared" ref="S2434:S2497" si="230">(((I2434/60)/60)/24)+DATE(1970,1,1)</f>
        <v>42071.218715277777</v>
      </c>
      <c r="T2434" s="10">
        <f t="shared" ref="T2434:T2497" si="231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12" t="e">
        <f t="shared" si="229"/>
        <v>#DIV/0!</v>
      </c>
      <c r="Q2435" t="str">
        <f t="shared" ref="Q2435:Q2498" si="232">LEFT(N2435,FIND("/", N2435) - 1)</f>
        <v>food</v>
      </c>
      <c r="R2435" t="str">
        <f t="shared" ref="R2435:R2498" si="233">RIGHT(N2435, LEN(N2435) - FIND("/", N2435))</f>
        <v>food trucks</v>
      </c>
      <c r="S2435" s="10">
        <f t="shared" si="230"/>
        <v>42427.89980324074</v>
      </c>
      <c r="T2435" s="10">
        <f t="shared" si="231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2">
        <f t="shared" si="229"/>
        <v>13</v>
      </c>
      <c r="Q2436" t="str">
        <f t="shared" si="232"/>
        <v>food</v>
      </c>
      <c r="R2436" t="str">
        <f t="shared" si="233"/>
        <v>food trucks</v>
      </c>
      <c r="S2436" s="10">
        <f t="shared" si="230"/>
        <v>42220.18604166666</v>
      </c>
      <c r="T2436" s="10">
        <f t="shared" si="231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2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0">
        <f t="shared" si="230"/>
        <v>42282.277615740735</v>
      </c>
      <c r="T2437" s="10">
        <f t="shared" si="231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2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0">
        <f t="shared" si="230"/>
        <v>42398.615393518514</v>
      </c>
      <c r="T2438" s="10">
        <f t="shared" si="231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2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0">
        <f t="shared" si="230"/>
        <v>42080.75</v>
      </c>
      <c r="T2439" s="10">
        <f t="shared" si="231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2">
        <f t="shared" si="229"/>
        <v>50</v>
      </c>
      <c r="Q2440" t="str">
        <f t="shared" si="232"/>
        <v>food</v>
      </c>
      <c r="R2440" t="str">
        <f t="shared" si="233"/>
        <v>food trucks</v>
      </c>
      <c r="S2440" s="10">
        <f t="shared" si="230"/>
        <v>42345.956736111111</v>
      </c>
      <c r="T2440" s="10">
        <f t="shared" si="231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2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0">
        <f t="shared" si="230"/>
        <v>42295.818622685183</v>
      </c>
      <c r="T2441" s="10">
        <f t="shared" si="231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2">
        <f t="shared" si="229"/>
        <v>5</v>
      </c>
      <c r="Q2442" t="str">
        <f t="shared" si="232"/>
        <v>food</v>
      </c>
      <c r="R2442" t="str">
        <f t="shared" si="233"/>
        <v>food trucks</v>
      </c>
      <c r="S2442" s="10">
        <f t="shared" si="230"/>
        <v>42413.899456018517</v>
      </c>
      <c r="T2442" s="10">
        <f t="shared" si="231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2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0">
        <f t="shared" si="230"/>
        <v>42208.207638888889</v>
      </c>
      <c r="T2443" s="10">
        <f t="shared" si="231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2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0">
        <f t="shared" si="230"/>
        <v>42082.625324074077</v>
      </c>
      <c r="T2444" s="10">
        <f t="shared" si="231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2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0">
        <f t="shared" si="230"/>
        <v>41866.625254629631</v>
      </c>
      <c r="T2445" s="10">
        <f t="shared" si="231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2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0">
        <f t="shared" si="230"/>
        <v>42515.754525462966</v>
      </c>
      <c r="T2446" s="10">
        <f t="shared" si="231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2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0">
        <f t="shared" si="230"/>
        <v>42273.190057870372</v>
      </c>
      <c r="T2447" s="10">
        <f t="shared" si="231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2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0">
        <f t="shared" si="230"/>
        <v>42700.64434027778</v>
      </c>
      <c r="T2448" s="10">
        <f t="shared" si="231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2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0">
        <f t="shared" si="230"/>
        <v>42686.166666666672</v>
      </c>
      <c r="T2449" s="10">
        <f t="shared" si="231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2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0">
        <f t="shared" si="230"/>
        <v>42613.233333333337</v>
      </c>
      <c r="T2450" s="10">
        <f t="shared" si="231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2">
        <f t="shared" si="229"/>
        <v>90</v>
      </c>
      <c r="Q2451" t="str">
        <f t="shared" si="232"/>
        <v>food</v>
      </c>
      <c r="R2451" t="str">
        <f t="shared" si="233"/>
        <v>small batch</v>
      </c>
      <c r="S2451" s="10">
        <f t="shared" si="230"/>
        <v>41973.184201388889</v>
      </c>
      <c r="T2451" s="10">
        <f t="shared" si="231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0">
        <f t="shared" si="230"/>
        <v>41940.132638888892</v>
      </c>
      <c r="T2452" s="10">
        <f t="shared" si="231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2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0">
        <f t="shared" si="230"/>
        <v>42799.908449074079</v>
      </c>
      <c r="T2453" s="10">
        <f t="shared" si="231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2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0">
        <f t="shared" si="230"/>
        <v>42367.958333333328</v>
      </c>
      <c r="T2454" s="10">
        <f t="shared" si="231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2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0">
        <f t="shared" si="230"/>
        <v>42768.692233796297</v>
      </c>
      <c r="T2455" s="10">
        <f t="shared" si="231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2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0">
        <f t="shared" si="230"/>
        <v>42805.201481481476</v>
      </c>
      <c r="T2456" s="10">
        <f t="shared" si="231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2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0">
        <f t="shared" si="230"/>
        <v>42480.781828703708</v>
      </c>
      <c r="T2457" s="10">
        <f t="shared" si="231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2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0">
        <f t="shared" si="230"/>
        <v>42791.961099537039</v>
      </c>
      <c r="T2458" s="10">
        <f t="shared" si="231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2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0">
        <f t="shared" si="230"/>
        <v>42453.560833333337</v>
      </c>
      <c r="T2459" s="10">
        <f t="shared" si="231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2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0">
        <f t="shared" si="230"/>
        <v>42530.791666666672</v>
      </c>
      <c r="T2460" s="10">
        <f t="shared" si="231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2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0">
        <f t="shared" si="230"/>
        <v>42452.595891203702</v>
      </c>
      <c r="T2461" s="10">
        <f t="shared" si="231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0">
        <f t="shared" si="230"/>
        <v>42738.178472222222</v>
      </c>
      <c r="T2462" s="10">
        <f t="shared" si="231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2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0">
        <f t="shared" si="230"/>
        <v>40817.125</v>
      </c>
      <c r="T2463" s="10">
        <f t="shared" si="231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2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0">
        <f t="shared" si="230"/>
        <v>41109.186296296299</v>
      </c>
      <c r="T2464" s="10">
        <f t="shared" si="231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2">
        <f t="shared" si="229"/>
        <v>31</v>
      </c>
      <c r="Q2465" t="str">
        <f t="shared" si="232"/>
        <v>music</v>
      </c>
      <c r="R2465" t="str">
        <f t="shared" si="233"/>
        <v>indie rock</v>
      </c>
      <c r="S2465" s="10">
        <f t="shared" si="230"/>
        <v>41380.791666666664</v>
      </c>
      <c r="T2465" s="10">
        <f t="shared" si="231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2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0">
        <f t="shared" si="230"/>
        <v>42277.811805555553</v>
      </c>
      <c r="T2466" s="10">
        <f t="shared" si="231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2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0">
        <f t="shared" si="230"/>
        <v>41175.719305555554</v>
      </c>
      <c r="T2467" s="10">
        <f t="shared" si="231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2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0">
        <f t="shared" si="230"/>
        <v>41403.102465277778</v>
      </c>
      <c r="T2468" s="10">
        <f t="shared" si="231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2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0">
        <f t="shared" si="230"/>
        <v>41039.708333333336</v>
      </c>
      <c r="T2469" s="10">
        <f t="shared" si="231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2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0">
        <f t="shared" si="230"/>
        <v>41210.208333333336</v>
      </c>
      <c r="T2470" s="10">
        <f t="shared" si="231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2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0">
        <f t="shared" si="230"/>
        <v>40582.429733796293</v>
      </c>
      <c r="T2471" s="10">
        <f t="shared" si="231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0">
        <f t="shared" si="230"/>
        <v>41053.07471064815</v>
      </c>
      <c r="T2472" s="10">
        <f t="shared" si="231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2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0">
        <f t="shared" si="230"/>
        <v>40933.992962962962</v>
      </c>
      <c r="T2473" s="10">
        <f t="shared" si="231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2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0">
        <f t="shared" si="230"/>
        <v>40425.043749999997</v>
      </c>
      <c r="T2474" s="10">
        <f t="shared" si="231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2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0">
        <f t="shared" si="230"/>
        <v>41223.790150462963</v>
      </c>
      <c r="T2475" s="10">
        <f t="shared" si="231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2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0">
        <f t="shared" si="230"/>
        <v>40462.011296296296</v>
      </c>
      <c r="T2476" s="10">
        <f t="shared" si="231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2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0">
        <f t="shared" si="230"/>
        <v>40369.916666666664</v>
      </c>
      <c r="T2477" s="10">
        <f t="shared" si="231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2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0">
        <f t="shared" si="230"/>
        <v>41946.370023148149</v>
      </c>
      <c r="T2478" s="10">
        <f t="shared" si="231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2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0">
        <f t="shared" si="230"/>
        <v>41133.691493055558</v>
      </c>
      <c r="T2479" s="10">
        <f t="shared" si="231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2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0">
        <f t="shared" si="230"/>
        <v>41287.950381944444</v>
      </c>
      <c r="T2480" s="10">
        <f t="shared" si="231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2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0">
        <f t="shared" si="230"/>
        <v>41118.083333333336</v>
      </c>
      <c r="T2481" s="10">
        <f t="shared" si="231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0">
        <f t="shared" si="230"/>
        <v>42287.936157407406</v>
      </c>
      <c r="T2482" s="10">
        <f t="shared" si="231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2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0">
        <f t="shared" si="230"/>
        <v>41029.645925925928</v>
      </c>
      <c r="T2483" s="10">
        <f t="shared" si="231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2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0">
        <f t="shared" si="230"/>
        <v>40756.782210648147</v>
      </c>
      <c r="T2484" s="10">
        <f t="shared" si="231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2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0">
        <f t="shared" si="230"/>
        <v>41030.708368055559</v>
      </c>
      <c r="T2485" s="10">
        <f t="shared" si="231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2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0">
        <f t="shared" si="230"/>
        <v>40801.916701388887</v>
      </c>
      <c r="T2486" s="10">
        <f t="shared" si="231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2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0">
        <f t="shared" si="230"/>
        <v>40828.998599537037</v>
      </c>
      <c r="T2487" s="10">
        <f t="shared" si="231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2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0">
        <f t="shared" si="230"/>
        <v>41021.708055555559</v>
      </c>
      <c r="T2488" s="10">
        <f t="shared" si="231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2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0">
        <f t="shared" si="230"/>
        <v>41056.083298611113</v>
      </c>
      <c r="T2489" s="10">
        <f t="shared" si="231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2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0">
        <f t="shared" si="230"/>
        <v>40863.674861111111</v>
      </c>
      <c r="T2490" s="10">
        <f t="shared" si="231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2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0">
        <f t="shared" si="230"/>
        <v>41403.690266203703</v>
      </c>
      <c r="T2491" s="10">
        <f t="shared" si="231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0">
        <f t="shared" si="230"/>
        <v>41083.227731481478</v>
      </c>
      <c r="T2492" s="10">
        <f t="shared" si="231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2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0">
        <f t="shared" si="230"/>
        <v>40559.07708333333</v>
      </c>
      <c r="T2493" s="10">
        <f t="shared" si="231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2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0">
        <f t="shared" si="230"/>
        <v>41076.415972222225</v>
      </c>
      <c r="T2494" s="10">
        <f t="shared" si="231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2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0">
        <f t="shared" si="230"/>
        <v>41393.168287037035</v>
      </c>
      <c r="T2495" s="10">
        <f t="shared" si="231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2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0">
        <f t="shared" si="230"/>
        <v>41052.645185185182</v>
      </c>
      <c r="T2496" s="10">
        <f t="shared" si="231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2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0">
        <f t="shared" si="230"/>
        <v>41066.946469907409</v>
      </c>
      <c r="T2497" s="10">
        <f t="shared" si="231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12">
        <f t="shared" ref="P2498:P2561" si="235">E2498/L2498</f>
        <v>600</v>
      </c>
      <c r="Q2498" t="str">
        <f t="shared" si="232"/>
        <v>music</v>
      </c>
      <c r="R2498" t="str">
        <f t="shared" si="233"/>
        <v>indie rock</v>
      </c>
      <c r="S2498" s="10">
        <f t="shared" ref="S2498:S2561" si="236">(((I2498/60)/60)/24)+DATE(1970,1,1)</f>
        <v>41362.954768518517</v>
      </c>
      <c r="T2498" s="10">
        <f t="shared" ref="T2498:T2561" si="237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12">
        <f t="shared" si="235"/>
        <v>80.551071428571419</v>
      </c>
      <c r="Q2499" t="str">
        <f t="shared" ref="Q2499:Q2562" si="238">LEFT(N2499,FIND("/", N2499) - 1)</f>
        <v>music</v>
      </c>
      <c r="R2499" t="str">
        <f t="shared" ref="R2499:R2562" si="239">RIGHT(N2499, LEN(N2499) - FIND("/", N2499))</f>
        <v>indie rock</v>
      </c>
      <c r="S2499" s="10">
        <f t="shared" si="236"/>
        <v>40760.878912037035</v>
      </c>
      <c r="T2499" s="10">
        <f t="shared" si="237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2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0">
        <f t="shared" si="236"/>
        <v>42031.967442129629</v>
      </c>
      <c r="T2500" s="10">
        <f t="shared" si="237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2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10">
        <f t="shared" si="236"/>
        <v>41274.75</v>
      </c>
      <c r="T2501" s="10">
        <f t="shared" si="237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0">
        <f t="shared" si="236"/>
        <v>41083.772858796299</v>
      </c>
      <c r="T2502" s="10">
        <f t="shared" si="237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2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0">
        <f t="shared" si="236"/>
        <v>42274.776666666665</v>
      </c>
      <c r="T2503" s="10">
        <f t="shared" si="237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2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0">
        <f t="shared" si="236"/>
        <v>41903.825439814813</v>
      </c>
      <c r="T2504" s="10">
        <f t="shared" si="237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2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0">
        <f t="shared" si="236"/>
        <v>42528.879166666666</v>
      </c>
      <c r="T2505" s="10">
        <f t="shared" si="237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2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0">
        <f t="shared" si="236"/>
        <v>41958.057106481487</v>
      </c>
      <c r="T2506" s="10">
        <f t="shared" si="237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2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0">
        <f t="shared" si="236"/>
        <v>42077.014074074075</v>
      </c>
      <c r="T2507" s="10">
        <f t="shared" si="237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2">
        <f t="shared" si="235"/>
        <v>15</v>
      </c>
      <c r="Q2508" t="str">
        <f t="shared" si="238"/>
        <v>food</v>
      </c>
      <c r="R2508" t="str">
        <f t="shared" si="239"/>
        <v>restaurants</v>
      </c>
      <c r="S2508" s="10">
        <f t="shared" si="236"/>
        <v>42280.875</v>
      </c>
      <c r="T2508" s="10">
        <f t="shared" si="237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2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0">
        <f t="shared" si="236"/>
        <v>42135.072962962964</v>
      </c>
      <c r="T2509" s="10">
        <f t="shared" si="237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2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0">
        <f t="shared" si="236"/>
        <v>41865.951782407406</v>
      </c>
      <c r="T2510" s="10">
        <f t="shared" si="237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2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0">
        <f t="shared" si="236"/>
        <v>42114.767928240741</v>
      </c>
      <c r="T2511" s="10">
        <f t="shared" si="237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0">
        <f t="shared" si="236"/>
        <v>42138.997361111105</v>
      </c>
      <c r="T2512" s="10">
        <f t="shared" si="237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2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0">
        <f t="shared" si="236"/>
        <v>42401.446909722217</v>
      </c>
      <c r="T2513" s="10">
        <f t="shared" si="237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2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0">
        <f t="shared" si="236"/>
        <v>41986.876863425925</v>
      </c>
      <c r="T2514" s="10">
        <f t="shared" si="237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2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0">
        <f t="shared" si="236"/>
        <v>42792.00681712963</v>
      </c>
      <c r="T2515" s="10">
        <f t="shared" si="237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2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0">
        <f t="shared" si="236"/>
        <v>41871.389780092592</v>
      </c>
      <c r="T2516" s="10">
        <f t="shared" si="237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2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0">
        <f t="shared" si="236"/>
        <v>42057.839733796296</v>
      </c>
      <c r="T2517" s="10">
        <f t="shared" si="237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2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0">
        <f t="shared" si="236"/>
        <v>41972.6950462963</v>
      </c>
      <c r="T2518" s="10">
        <f t="shared" si="237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2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0">
        <f t="shared" si="236"/>
        <v>42082.760763888888</v>
      </c>
      <c r="T2519" s="10">
        <f t="shared" si="237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2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0">
        <f t="shared" si="236"/>
        <v>41956.722546296296</v>
      </c>
      <c r="T2520" s="10">
        <f t="shared" si="237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2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0">
        <f t="shared" si="236"/>
        <v>41839.155138888891</v>
      </c>
      <c r="T2521" s="10">
        <f t="shared" si="237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0">
        <f t="shared" si="236"/>
        <v>42658.806249999994</v>
      </c>
      <c r="T2522" s="10">
        <f t="shared" si="237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2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0">
        <f t="shared" si="236"/>
        <v>42290.967835648145</v>
      </c>
      <c r="T2523" s="10">
        <f t="shared" si="237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2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0">
        <f t="shared" si="236"/>
        <v>42482.619444444441</v>
      </c>
      <c r="T2524" s="10">
        <f t="shared" si="237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2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0">
        <f t="shared" si="236"/>
        <v>41961.017268518524</v>
      </c>
      <c r="T2525" s="10">
        <f t="shared" si="237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2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0">
        <f t="shared" si="236"/>
        <v>41994.1875</v>
      </c>
      <c r="T2526" s="10">
        <f t="shared" si="237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2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0">
        <f t="shared" si="236"/>
        <v>41088.844571759262</v>
      </c>
      <c r="T2527" s="10">
        <f t="shared" si="237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2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0">
        <f t="shared" si="236"/>
        <v>41981.207638888889</v>
      </c>
      <c r="T2528" s="10">
        <f t="shared" si="237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2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0">
        <f t="shared" si="236"/>
        <v>41565.165972222225</v>
      </c>
      <c r="T2529" s="10">
        <f t="shared" si="237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2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0">
        <f t="shared" si="236"/>
        <v>42236.458333333328</v>
      </c>
      <c r="T2530" s="10">
        <f t="shared" si="237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2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0">
        <f t="shared" si="236"/>
        <v>40993.0390625</v>
      </c>
      <c r="T2531" s="10">
        <f t="shared" si="237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0">
        <f t="shared" si="236"/>
        <v>42114.201388888891</v>
      </c>
      <c r="T2532" s="10">
        <f t="shared" si="237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2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0">
        <f t="shared" si="236"/>
        <v>42231.165972222225</v>
      </c>
      <c r="T2533" s="10">
        <f t="shared" si="237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2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0">
        <f t="shared" si="236"/>
        <v>41137.849143518521</v>
      </c>
      <c r="T2534" s="10">
        <f t="shared" si="237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2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0">
        <f t="shared" si="236"/>
        <v>41334.750787037039</v>
      </c>
      <c r="T2535" s="10">
        <f t="shared" si="237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2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0">
        <f t="shared" si="236"/>
        <v>40179.25</v>
      </c>
      <c r="T2536" s="10">
        <f t="shared" si="237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2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0">
        <f t="shared" si="236"/>
        <v>41974.832696759258</v>
      </c>
      <c r="T2537" s="10">
        <f t="shared" si="237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2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0">
        <f t="shared" si="236"/>
        <v>41485.106087962966</v>
      </c>
      <c r="T2538" s="10">
        <f t="shared" si="237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2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0">
        <f t="shared" si="236"/>
        <v>40756.648784722223</v>
      </c>
      <c r="T2539" s="10">
        <f t="shared" si="237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2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0">
        <f t="shared" si="236"/>
        <v>41329.207638888889</v>
      </c>
      <c r="T2540" s="10">
        <f t="shared" si="237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2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0">
        <f t="shared" si="236"/>
        <v>42037.902222222227</v>
      </c>
      <c r="T2541" s="10">
        <f t="shared" si="237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0">
        <f t="shared" si="236"/>
        <v>40845.675011574072</v>
      </c>
      <c r="T2542" s="10">
        <f t="shared" si="237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2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0">
        <f t="shared" si="236"/>
        <v>41543.449282407404</v>
      </c>
      <c r="T2543" s="10">
        <f t="shared" si="237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2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0">
        <f t="shared" si="236"/>
        <v>41548.165972222225</v>
      </c>
      <c r="T2544" s="10">
        <f t="shared" si="237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2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0">
        <f t="shared" si="236"/>
        <v>40545.125</v>
      </c>
      <c r="T2545" s="10">
        <f t="shared" si="237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2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0">
        <f t="shared" si="236"/>
        <v>41098.520474537036</v>
      </c>
      <c r="T2546" s="10">
        <f t="shared" si="237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2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0">
        <f t="shared" si="236"/>
        <v>42062.020833333328</v>
      </c>
      <c r="T2547" s="10">
        <f t="shared" si="237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2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0">
        <f t="shared" si="236"/>
        <v>41552.208333333336</v>
      </c>
      <c r="T2548" s="10">
        <f t="shared" si="237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2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0">
        <f t="shared" si="236"/>
        <v>41003.731516203705</v>
      </c>
      <c r="T2549" s="10">
        <f t="shared" si="237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2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0">
        <f t="shared" si="236"/>
        <v>42643.185416666667</v>
      </c>
      <c r="T2550" s="10">
        <f t="shared" si="237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2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0">
        <f t="shared" si="236"/>
        <v>41425.708333333336</v>
      </c>
      <c r="T2551" s="10">
        <f t="shared" si="237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0">
        <f t="shared" si="236"/>
        <v>42285.165972222225</v>
      </c>
      <c r="T2552" s="10">
        <f t="shared" si="237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2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0">
        <f t="shared" si="236"/>
        <v>40989.866666666669</v>
      </c>
      <c r="T2553" s="10">
        <f t="shared" si="237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2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0">
        <f t="shared" si="236"/>
        <v>42799.809965277775</v>
      </c>
      <c r="T2554" s="10">
        <f t="shared" si="237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2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0">
        <f t="shared" si="236"/>
        <v>41173.199155092596</v>
      </c>
      <c r="T2555" s="10">
        <f t="shared" si="237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2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0">
        <f t="shared" si="236"/>
        <v>42156.165972222225</v>
      </c>
      <c r="T2556" s="10">
        <f t="shared" si="237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2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0">
        <f t="shared" si="236"/>
        <v>41057.655011574076</v>
      </c>
      <c r="T2557" s="10">
        <f t="shared" si="237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2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0">
        <f t="shared" si="236"/>
        <v>41267.991400462961</v>
      </c>
      <c r="T2558" s="10">
        <f t="shared" si="237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2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0">
        <f t="shared" si="236"/>
        <v>41774.745208333334</v>
      </c>
      <c r="T2559" s="10">
        <f t="shared" si="237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2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0">
        <f t="shared" si="236"/>
        <v>42125.582638888889</v>
      </c>
      <c r="T2560" s="10">
        <f t="shared" si="237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2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0">
        <f t="shared" si="236"/>
        <v>40862.817361111112</v>
      </c>
      <c r="T2561" s="10">
        <f t="shared" si="237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12">
        <f t="shared" ref="P2562:P2625" si="241">E2562/L2562</f>
        <v>143</v>
      </c>
      <c r="Q2562" t="str">
        <f t="shared" si="238"/>
        <v>music</v>
      </c>
      <c r="R2562" t="str">
        <f t="shared" si="239"/>
        <v>classical music</v>
      </c>
      <c r="S2562" s="10">
        <f t="shared" ref="S2562:S2625" si="242">(((I2562/60)/60)/24)+DATE(1970,1,1)</f>
        <v>42069.951087962967</v>
      </c>
      <c r="T2562" s="10">
        <f t="shared" ref="T2562:T2625" si="243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12" t="e">
        <f t="shared" si="241"/>
        <v>#DIV/0!</v>
      </c>
      <c r="Q2563" t="str">
        <f t="shared" ref="Q2563:Q2626" si="244">LEFT(N2563,FIND("/", N2563) - 1)</f>
        <v>food</v>
      </c>
      <c r="R2563" t="str">
        <f t="shared" ref="R2563:R2626" si="245">RIGHT(N2563, LEN(N2563) - FIND("/", N2563))</f>
        <v>food trucks</v>
      </c>
      <c r="S2563" s="10">
        <f t="shared" si="242"/>
        <v>42290.528807870374</v>
      </c>
      <c r="T2563" s="10">
        <f t="shared" si="243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2">
        <f t="shared" si="241"/>
        <v>25</v>
      </c>
      <c r="Q2564" t="str">
        <f t="shared" si="244"/>
        <v>food</v>
      </c>
      <c r="R2564" t="str">
        <f t="shared" si="245"/>
        <v>food trucks</v>
      </c>
      <c r="S2564" s="10">
        <f t="shared" si="242"/>
        <v>42654.524756944447</v>
      </c>
      <c r="T2564" s="10">
        <f t="shared" si="24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2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0">
        <f t="shared" si="242"/>
        <v>42215.139479166668</v>
      </c>
      <c r="T2565" s="10">
        <f t="shared" si="24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2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0">
        <f t="shared" si="242"/>
        <v>41852.040497685186</v>
      </c>
      <c r="T2566" s="10">
        <f t="shared" si="24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2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0">
        <f t="shared" si="242"/>
        <v>42499.868055555555</v>
      </c>
      <c r="T2567" s="10">
        <f t="shared" si="24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2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0">
        <f t="shared" si="242"/>
        <v>41872.980879629627</v>
      </c>
      <c r="T2568" s="10">
        <f t="shared" si="24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2">
        <f t="shared" si="241"/>
        <v>60</v>
      </c>
      <c r="Q2569" t="str">
        <f t="shared" si="244"/>
        <v>food</v>
      </c>
      <c r="R2569" t="str">
        <f t="shared" si="245"/>
        <v>food trucks</v>
      </c>
      <c r="S2569" s="10">
        <f t="shared" si="242"/>
        <v>42117.878912037035</v>
      </c>
      <c r="T2569" s="10">
        <f t="shared" si="24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2">
        <f t="shared" si="241"/>
        <v>50</v>
      </c>
      <c r="Q2570" t="str">
        <f t="shared" si="244"/>
        <v>food</v>
      </c>
      <c r="R2570" t="str">
        <f t="shared" si="245"/>
        <v>food trucks</v>
      </c>
      <c r="S2570" s="10">
        <f t="shared" si="242"/>
        <v>42614.666597222225</v>
      </c>
      <c r="T2570" s="10">
        <f t="shared" si="24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2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0">
        <f t="shared" si="242"/>
        <v>42264.105462962965</v>
      </c>
      <c r="T2571" s="10">
        <f t="shared" si="24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0">
        <f t="shared" si="242"/>
        <v>42774.903182870374</v>
      </c>
      <c r="T2572" s="10">
        <f t="shared" si="24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2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0">
        <f t="shared" si="242"/>
        <v>42509.341678240744</v>
      </c>
      <c r="T2573" s="10">
        <f t="shared" si="24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2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0">
        <f t="shared" si="242"/>
        <v>42107.119409722218</v>
      </c>
      <c r="T2574" s="10">
        <f t="shared" si="24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2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0">
        <f t="shared" si="242"/>
        <v>41874.592002314814</v>
      </c>
      <c r="T2575" s="10">
        <f t="shared" si="24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2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0">
        <f t="shared" si="242"/>
        <v>42508.825752314813</v>
      </c>
      <c r="T2576" s="10">
        <f t="shared" si="24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2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0">
        <f t="shared" si="242"/>
        <v>42016.108726851846</v>
      </c>
      <c r="T2577" s="10">
        <f t="shared" si="24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2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0">
        <f t="shared" si="242"/>
        <v>42104.968136574069</v>
      </c>
      <c r="T2578" s="10">
        <f t="shared" si="24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2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0">
        <f t="shared" si="242"/>
        <v>41855.820567129631</v>
      </c>
      <c r="T2579" s="10">
        <f t="shared" si="24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2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0">
        <f t="shared" si="242"/>
        <v>42286.708333333328</v>
      </c>
      <c r="T2580" s="10">
        <f t="shared" si="24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2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0">
        <f t="shared" si="242"/>
        <v>41897.829895833333</v>
      </c>
      <c r="T2581" s="10">
        <f t="shared" si="24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0">
        <f t="shared" si="242"/>
        <v>42140.125</v>
      </c>
      <c r="T2582" s="10">
        <f t="shared" si="24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2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0">
        <f t="shared" si="242"/>
        <v>42324.670115740737</v>
      </c>
      <c r="T2583" s="10">
        <f t="shared" si="24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2">
        <f t="shared" si="241"/>
        <v>1</v>
      </c>
      <c r="Q2584" t="str">
        <f t="shared" si="244"/>
        <v>food</v>
      </c>
      <c r="R2584" t="str">
        <f t="shared" si="245"/>
        <v>food trucks</v>
      </c>
      <c r="S2584" s="10">
        <f t="shared" si="242"/>
        <v>42672.988819444443</v>
      </c>
      <c r="T2584" s="10">
        <f t="shared" si="24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2">
        <f t="shared" si="241"/>
        <v>1</v>
      </c>
      <c r="Q2585" t="str">
        <f t="shared" si="244"/>
        <v>food</v>
      </c>
      <c r="R2585" t="str">
        <f t="shared" si="245"/>
        <v>food trucks</v>
      </c>
      <c r="S2585" s="10">
        <f t="shared" si="242"/>
        <v>42079.727777777778</v>
      </c>
      <c r="T2585" s="10">
        <f t="shared" si="24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2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0">
        <f t="shared" si="242"/>
        <v>42170.173252314817</v>
      </c>
      <c r="T2586" s="10">
        <f t="shared" si="24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2">
        <f t="shared" si="241"/>
        <v>50</v>
      </c>
      <c r="Q2587" t="str">
        <f t="shared" si="244"/>
        <v>food</v>
      </c>
      <c r="R2587" t="str">
        <f t="shared" si="245"/>
        <v>food trucks</v>
      </c>
      <c r="S2587" s="10">
        <f t="shared" si="242"/>
        <v>41825.963333333333</v>
      </c>
      <c r="T2587" s="10">
        <f t="shared" si="24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2">
        <f t="shared" si="241"/>
        <v>5</v>
      </c>
      <c r="Q2588" t="str">
        <f t="shared" si="244"/>
        <v>food</v>
      </c>
      <c r="R2588" t="str">
        <f t="shared" si="245"/>
        <v>food trucks</v>
      </c>
      <c r="S2588" s="10">
        <f t="shared" si="242"/>
        <v>42363.330277777779</v>
      </c>
      <c r="T2588" s="10">
        <f t="shared" si="24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2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0">
        <f t="shared" si="242"/>
        <v>42368.675381944442</v>
      </c>
      <c r="T2589" s="10">
        <f t="shared" si="24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2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0">
        <f t="shared" si="242"/>
        <v>42094.551388888889</v>
      </c>
      <c r="T2590" s="10">
        <f t="shared" si="24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2">
        <f t="shared" si="241"/>
        <v>5</v>
      </c>
      <c r="Q2591" t="str">
        <f t="shared" si="244"/>
        <v>food</v>
      </c>
      <c r="R2591" t="str">
        <f t="shared" si="245"/>
        <v>food trucks</v>
      </c>
      <c r="S2591" s="10">
        <f t="shared" si="242"/>
        <v>42452.494525462964</v>
      </c>
      <c r="T2591" s="10">
        <f t="shared" si="24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0">
        <f t="shared" si="242"/>
        <v>42395.589085648149</v>
      </c>
      <c r="T2592" s="10">
        <f t="shared" si="24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2">
        <f t="shared" si="241"/>
        <v>13</v>
      </c>
      <c r="Q2593" t="str">
        <f t="shared" si="244"/>
        <v>food</v>
      </c>
      <c r="R2593" t="str">
        <f t="shared" si="245"/>
        <v>food trucks</v>
      </c>
      <c r="S2593" s="10">
        <f t="shared" si="242"/>
        <v>42442.864861111113</v>
      </c>
      <c r="T2593" s="10">
        <f t="shared" si="24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2">
        <f t="shared" si="241"/>
        <v>50</v>
      </c>
      <c r="Q2594" t="str">
        <f t="shared" si="244"/>
        <v>food</v>
      </c>
      <c r="R2594" t="str">
        <f t="shared" si="245"/>
        <v>food trucks</v>
      </c>
      <c r="S2594" s="10">
        <f t="shared" si="242"/>
        <v>41917.801168981481</v>
      </c>
      <c r="T2594" s="10">
        <f t="shared" si="24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2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0">
        <f t="shared" si="242"/>
        <v>42119.84520833334</v>
      </c>
      <c r="T2595" s="10">
        <f t="shared" si="24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2">
        <f t="shared" si="241"/>
        <v>1</v>
      </c>
      <c r="Q2596" t="str">
        <f t="shared" si="244"/>
        <v>food</v>
      </c>
      <c r="R2596" t="str">
        <f t="shared" si="245"/>
        <v>food trucks</v>
      </c>
      <c r="S2596" s="10">
        <f t="shared" si="242"/>
        <v>41858.967916666668</v>
      </c>
      <c r="T2596" s="10">
        <f t="shared" si="24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2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0">
        <f t="shared" si="242"/>
        <v>42790.244212962964</v>
      </c>
      <c r="T2597" s="10">
        <f t="shared" si="24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2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0">
        <f t="shared" si="242"/>
        <v>41858.664456018516</v>
      </c>
      <c r="T2598" s="10">
        <f t="shared" si="24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2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0">
        <f t="shared" si="242"/>
        <v>42540.341631944444</v>
      </c>
      <c r="T2599" s="10">
        <f t="shared" si="24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2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0">
        <f t="shared" si="242"/>
        <v>42270.840289351851</v>
      </c>
      <c r="T2600" s="10">
        <f t="shared" si="24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2">
        <f t="shared" si="241"/>
        <v>18</v>
      </c>
      <c r="Q2601" t="str">
        <f t="shared" si="244"/>
        <v>food</v>
      </c>
      <c r="R2601" t="str">
        <f t="shared" si="245"/>
        <v>food trucks</v>
      </c>
      <c r="S2601" s="10">
        <f t="shared" si="242"/>
        <v>41854.754016203704</v>
      </c>
      <c r="T2601" s="10">
        <f t="shared" si="24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0">
        <f t="shared" si="242"/>
        <v>42454.858796296292</v>
      </c>
      <c r="T2602" s="10">
        <f t="shared" si="24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2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0">
        <f t="shared" si="242"/>
        <v>41165.165972222225</v>
      </c>
      <c r="T2603" s="10">
        <f t="shared" si="24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2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0">
        <f t="shared" si="242"/>
        <v>41955.888888888891</v>
      </c>
      <c r="T2604" s="10">
        <f t="shared" si="24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2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0">
        <f t="shared" si="242"/>
        <v>41631.912662037037</v>
      </c>
      <c r="T2605" s="10">
        <f t="shared" si="24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2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0">
        <f t="shared" si="242"/>
        <v>41028.051192129627</v>
      </c>
      <c r="T2606" s="10">
        <f t="shared" si="24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2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0">
        <f t="shared" si="242"/>
        <v>42538.541550925926</v>
      </c>
      <c r="T2607" s="10">
        <f t="shared" si="24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2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0">
        <f t="shared" si="242"/>
        <v>41758.712754629632</v>
      </c>
      <c r="T2608" s="10">
        <f t="shared" si="24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2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0">
        <f t="shared" si="242"/>
        <v>42228.083333333328</v>
      </c>
      <c r="T2609" s="10">
        <f t="shared" si="24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2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0">
        <f t="shared" si="242"/>
        <v>42809</v>
      </c>
      <c r="T2610" s="10">
        <f t="shared" si="24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2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0">
        <f t="shared" si="242"/>
        <v>41105.237858796296</v>
      </c>
      <c r="T2611" s="10">
        <f t="shared" si="24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0">
        <f t="shared" si="242"/>
        <v>42604.290972222225</v>
      </c>
      <c r="T2612" s="10">
        <f t="shared" si="24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2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0">
        <f t="shared" si="242"/>
        <v>42737.957638888889</v>
      </c>
      <c r="T2613" s="10">
        <f t="shared" si="24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2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0">
        <f t="shared" si="242"/>
        <v>42013.143171296295</v>
      </c>
      <c r="T2614" s="10">
        <f t="shared" si="24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2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0">
        <f t="shared" si="242"/>
        <v>41173.81821759259</v>
      </c>
      <c r="T2615" s="10">
        <f t="shared" si="24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2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0">
        <f t="shared" si="242"/>
        <v>41759.208333333336</v>
      </c>
      <c r="T2616" s="10">
        <f t="shared" si="24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2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0">
        <f t="shared" si="242"/>
        <v>42490.5</v>
      </c>
      <c r="T2617" s="10">
        <f t="shared" si="24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2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0">
        <f t="shared" si="242"/>
        <v>42241.99454861111</v>
      </c>
      <c r="T2618" s="10">
        <f t="shared" si="24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2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0">
        <f t="shared" si="242"/>
        <v>41932.874432870369</v>
      </c>
      <c r="T2619" s="10">
        <f t="shared" si="24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2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0">
        <f t="shared" si="242"/>
        <v>42339.834039351852</v>
      </c>
      <c r="T2620" s="10">
        <f t="shared" si="24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2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0">
        <f t="shared" si="242"/>
        <v>42300.458333333328</v>
      </c>
      <c r="T2621" s="10">
        <f t="shared" si="24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0">
        <f t="shared" si="242"/>
        <v>42288.041666666672</v>
      </c>
      <c r="T2622" s="10">
        <f t="shared" si="24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2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0">
        <f t="shared" si="242"/>
        <v>42145.74754629629</v>
      </c>
      <c r="T2623" s="10">
        <f t="shared" si="24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2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0">
        <f t="shared" si="242"/>
        <v>42734.74324074074</v>
      </c>
      <c r="T2624" s="10">
        <f t="shared" si="24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2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0">
        <f t="shared" si="242"/>
        <v>42706.256550925929</v>
      </c>
      <c r="T2625" s="10">
        <f t="shared" si="24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12">
        <f t="shared" ref="P2626:P2689" si="247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10">
        <f t="shared" ref="S2626:S2689" si="248">(((I2626/60)/60)/24)+DATE(1970,1,1)</f>
        <v>41165.42155092593</v>
      </c>
      <c r="T2626" s="10">
        <f t="shared" ref="T2626:T2689" si="249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12">
        <f t="shared" si="247"/>
        <v>27.576923076923077</v>
      </c>
      <c r="Q2627" t="str">
        <f t="shared" ref="Q2627:Q2690" si="250">LEFT(N2627,FIND("/", N2627) - 1)</f>
        <v>technology</v>
      </c>
      <c r="R2627" t="str">
        <f t="shared" ref="R2627:R2690" si="251">RIGHT(N2627, LEN(N2627) - FIND("/", N2627))</f>
        <v>space exploration</v>
      </c>
      <c r="S2627" s="10">
        <f t="shared" si="248"/>
        <v>42683.851944444439</v>
      </c>
      <c r="T2627" s="10">
        <f t="shared" si="249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2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0">
        <f t="shared" si="248"/>
        <v>42158.628113425926</v>
      </c>
      <c r="T2628" s="10">
        <f t="shared" si="249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2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10">
        <f t="shared" si="248"/>
        <v>42334.871076388896</v>
      </c>
      <c r="T2629" s="10">
        <f t="shared" si="249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2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0">
        <f t="shared" si="248"/>
        <v>41973.966053240743</v>
      </c>
      <c r="T2630" s="10">
        <f t="shared" si="249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2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0">
        <f t="shared" si="248"/>
        <v>42138.538449074069</v>
      </c>
      <c r="T2631" s="10">
        <f t="shared" si="249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0">
        <f t="shared" si="248"/>
        <v>42551.416666666672</v>
      </c>
      <c r="T2632" s="10">
        <f t="shared" si="249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2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0">
        <f t="shared" si="248"/>
        <v>42246.169293981482</v>
      </c>
      <c r="T2633" s="10">
        <f t="shared" si="249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2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0">
        <f t="shared" si="248"/>
        <v>42519.061793981484</v>
      </c>
      <c r="T2634" s="10">
        <f t="shared" si="249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2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0">
        <f t="shared" si="248"/>
        <v>41697.958333333336</v>
      </c>
      <c r="T2635" s="10">
        <f t="shared" si="249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2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0">
        <f t="shared" si="248"/>
        <v>42642.656493055561</v>
      </c>
      <c r="T2636" s="10">
        <f t="shared" si="249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2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0">
        <f t="shared" si="248"/>
        <v>42072.909270833334</v>
      </c>
      <c r="T2637" s="10">
        <f t="shared" si="249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2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0">
        <f t="shared" si="248"/>
        <v>42659.041666666672</v>
      </c>
      <c r="T2638" s="10">
        <f t="shared" si="249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2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0">
        <f t="shared" si="248"/>
        <v>42655.549479166672</v>
      </c>
      <c r="T2639" s="10">
        <f t="shared" si="249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2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0">
        <f t="shared" si="248"/>
        <v>42019.913136574076</v>
      </c>
      <c r="T2640" s="10">
        <f t="shared" si="249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2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0">
        <f t="shared" si="248"/>
        <v>42054.86513888889</v>
      </c>
      <c r="T2641" s="10">
        <f t="shared" si="249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0">
        <f t="shared" si="248"/>
        <v>42163.160578703704</v>
      </c>
      <c r="T2642" s="10">
        <f t="shared" si="249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2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0">
        <f t="shared" si="248"/>
        <v>41897.839583333334</v>
      </c>
      <c r="T2643" s="10">
        <f t="shared" si="249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2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0">
        <f t="shared" si="248"/>
        <v>42566.289583333331</v>
      </c>
      <c r="T2644" s="10">
        <f t="shared" si="249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2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0">
        <f t="shared" si="248"/>
        <v>42725.332638888889</v>
      </c>
      <c r="T2645" s="10">
        <f t="shared" si="249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2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0">
        <f t="shared" si="248"/>
        <v>42804.792071759264</v>
      </c>
      <c r="T2646" s="10">
        <f t="shared" si="249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2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0">
        <f t="shared" si="248"/>
        <v>41951.884293981479</v>
      </c>
      <c r="T2647" s="10">
        <f t="shared" si="249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2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0">
        <f t="shared" si="248"/>
        <v>42256.313298611116</v>
      </c>
      <c r="T2648" s="10">
        <f t="shared" si="249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2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0">
        <f t="shared" si="248"/>
        <v>42230.261793981481</v>
      </c>
      <c r="T2649" s="10">
        <f t="shared" si="249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2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0">
        <f t="shared" si="248"/>
        <v>42438.714814814812</v>
      </c>
      <c r="T2650" s="10">
        <f t="shared" si="249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2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0">
        <f t="shared" si="248"/>
        <v>42401.99700231482</v>
      </c>
      <c r="T2651" s="10">
        <f t="shared" si="249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0">
        <f t="shared" si="248"/>
        <v>42725.624340277776</v>
      </c>
      <c r="T2652" s="10">
        <f t="shared" si="249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2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0">
        <f t="shared" si="248"/>
        <v>42355.805659722217</v>
      </c>
      <c r="T2653" s="10">
        <f t="shared" si="249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2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0">
        <f t="shared" si="248"/>
        <v>41983.158854166672</v>
      </c>
      <c r="T2654" s="10">
        <f t="shared" si="249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2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0">
        <f t="shared" si="248"/>
        <v>41803.166666666664</v>
      </c>
      <c r="T2655" s="10">
        <f t="shared" si="249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2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0">
        <f t="shared" si="248"/>
        <v>42115.559328703705</v>
      </c>
      <c r="T2656" s="10">
        <f t="shared" si="249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2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0">
        <f t="shared" si="248"/>
        <v>42409.833333333328</v>
      </c>
      <c r="T2657" s="10">
        <f t="shared" si="249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2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0">
        <f t="shared" si="248"/>
        <v>42806.791666666672</v>
      </c>
      <c r="T2658" s="10">
        <f t="shared" si="249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2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0">
        <f t="shared" si="248"/>
        <v>42585.0625</v>
      </c>
      <c r="T2659" s="10">
        <f t="shared" si="249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2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0">
        <f t="shared" si="248"/>
        <v>42581.884189814817</v>
      </c>
      <c r="T2660" s="10">
        <f t="shared" si="249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2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0">
        <f t="shared" si="248"/>
        <v>42112.069560185191</v>
      </c>
      <c r="T2661" s="10">
        <f t="shared" si="249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0">
        <f t="shared" si="248"/>
        <v>42332.754837962959</v>
      </c>
      <c r="T2662" s="10">
        <f t="shared" si="249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2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0">
        <f t="shared" si="248"/>
        <v>41572.958449074074</v>
      </c>
      <c r="T2663" s="10">
        <f t="shared" si="249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2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0">
        <f t="shared" si="248"/>
        <v>42237.746678240743</v>
      </c>
      <c r="T2664" s="10">
        <f t="shared" si="249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2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0">
        <f t="shared" si="248"/>
        <v>42251.625</v>
      </c>
      <c r="T2665" s="10">
        <f t="shared" si="249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2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0">
        <f t="shared" si="248"/>
        <v>42347.290972222225</v>
      </c>
      <c r="T2666" s="10">
        <f t="shared" si="249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2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0">
        <f t="shared" si="248"/>
        <v>42128.895532407405</v>
      </c>
      <c r="T2667" s="10">
        <f t="shared" si="249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2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0">
        <f t="shared" si="248"/>
        <v>42272.875</v>
      </c>
      <c r="T2668" s="10">
        <f t="shared" si="249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2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0">
        <f t="shared" si="248"/>
        <v>42410.926111111112</v>
      </c>
      <c r="T2669" s="10">
        <f t="shared" si="249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2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0">
        <f t="shared" si="248"/>
        <v>42317.60555555555</v>
      </c>
      <c r="T2670" s="10">
        <f t="shared" si="249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2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0">
        <f t="shared" si="248"/>
        <v>42379.035833333335</v>
      </c>
      <c r="T2671" s="10">
        <f t="shared" si="249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0">
        <f t="shared" si="248"/>
        <v>41849.020601851851</v>
      </c>
      <c r="T2672" s="10">
        <f t="shared" si="249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2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0">
        <f t="shared" si="248"/>
        <v>41992.818055555559</v>
      </c>
      <c r="T2673" s="10">
        <f t="shared" si="249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2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0">
        <f t="shared" si="248"/>
        <v>42366.25</v>
      </c>
      <c r="T2674" s="10">
        <f t="shared" si="249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2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0">
        <f t="shared" si="248"/>
        <v>41941.947916666664</v>
      </c>
      <c r="T2675" s="10">
        <f t="shared" si="249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2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0">
        <f t="shared" si="248"/>
        <v>42556.207638888889</v>
      </c>
      <c r="T2676" s="10">
        <f t="shared" si="249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2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0">
        <f t="shared" si="248"/>
        <v>41953.899178240739</v>
      </c>
      <c r="T2677" s="10">
        <f t="shared" si="249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2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0">
        <f t="shared" si="248"/>
        <v>42512.624699074076</v>
      </c>
      <c r="T2678" s="10">
        <f t="shared" si="249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2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0">
        <f t="shared" si="248"/>
        <v>41823.029432870368</v>
      </c>
      <c r="T2679" s="10">
        <f t="shared" si="249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2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0">
        <f t="shared" si="248"/>
        <v>42271.798206018517</v>
      </c>
      <c r="T2680" s="10">
        <f t="shared" si="249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2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0">
        <f t="shared" si="248"/>
        <v>42063.001087962963</v>
      </c>
      <c r="T2681" s="10">
        <f t="shared" si="249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0">
        <f t="shared" si="248"/>
        <v>42466.170034722221</v>
      </c>
      <c r="T2682" s="10">
        <f t="shared" si="249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2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0">
        <f t="shared" si="248"/>
        <v>41830.895254629628</v>
      </c>
      <c r="T2683" s="10">
        <f t="shared" si="249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2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0">
        <f t="shared" si="248"/>
        <v>41965.249305555553</v>
      </c>
      <c r="T2684" s="10">
        <f t="shared" si="249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2">
        <f t="shared" si="247"/>
        <v>12</v>
      </c>
      <c r="Q2685" t="str">
        <f t="shared" si="250"/>
        <v>food</v>
      </c>
      <c r="R2685" t="str">
        <f t="shared" si="251"/>
        <v>food trucks</v>
      </c>
      <c r="S2685" s="10">
        <f t="shared" si="248"/>
        <v>42064.75509259259</v>
      </c>
      <c r="T2685" s="10">
        <f t="shared" si="249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2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0">
        <f t="shared" si="248"/>
        <v>41860.914641203701</v>
      </c>
      <c r="T2686" s="10">
        <f t="shared" si="249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2">
        <f t="shared" si="247"/>
        <v>10</v>
      </c>
      <c r="Q2687" t="str">
        <f t="shared" si="250"/>
        <v>food</v>
      </c>
      <c r="R2687" t="str">
        <f t="shared" si="251"/>
        <v>food trucks</v>
      </c>
      <c r="S2687" s="10">
        <f t="shared" si="248"/>
        <v>42121.654282407413</v>
      </c>
      <c r="T2687" s="10">
        <f t="shared" si="249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2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0">
        <f t="shared" si="248"/>
        <v>41912.974803240737</v>
      </c>
      <c r="T2688" s="10">
        <f t="shared" si="249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2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0">
        <f t="shared" si="248"/>
        <v>42184.64025462963</v>
      </c>
      <c r="T2689" s="10">
        <f t="shared" si="249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12">
        <f t="shared" ref="P2690:P2753" si="253">E2690/L2690</f>
        <v>5.2857142857142856</v>
      </c>
      <c r="Q2690" t="str">
        <f t="shared" si="250"/>
        <v>food</v>
      </c>
      <c r="R2690" t="str">
        <f t="shared" si="251"/>
        <v>food trucks</v>
      </c>
      <c r="S2690" s="10">
        <f t="shared" ref="S2690:S2753" si="254">(((I2690/60)/60)/24)+DATE(1970,1,1)</f>
        <v>42059.125</v>
      </c>
      <c r="T2690" s="10">
        <f t="shared" ref="T2690:T2753" si="255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12">
        <f t="shared" si="253"/>
        <v>1</v>
      </c>
      <c r="Q2691" t="str">
        <f t="shared" ref="Q2691:Q2754" si="256">LEFT(N2691,FIND("/", N2691) - 1)</f>
        <v>food</v>
      </c>
      <c r="R2691" t="str">
        <f t="shared" ref="R2691:R2754" si="257">RIGHT(N2691, LEN(N2691) - FIND("/", N2691))</f>
        <v>food trucks</v>
      </c>
      <c r="S2691" s="10">
        <f t="shared" si="254"/>
        <v>42581.961689814809</v>
      </c>
      <c r="T2691" s="10">
        <f t="shared" si="255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2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10">
        <f t="shared" si="254"/>
        <v>42158.105046296296</v>
      </c>
      <c r="T2692" s="10">
        <f t="shared" si="255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2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0">
        <f t="shared" si="254"/>
        <v>42134.724039351851</v>
      </c>
      <c r="T2693" s="10">
        <f t="shared" si="255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2">
        <f t="shared" si="253"/>
        <v>25</v>
      </c>
      <c r="Q2694" t="str">
        <f t="shared" si="256"/>
        <v>food</v>
      </c>
      <c r="R2694" t="str">
        <f t="shared" si="257"/>
        <v>food trucks</v>
      </c>
      <c r="S2694" s="10">
        <f t="shared" si="254"/>
        <v>42088.292361111111</v>
      </c>
      <c r="T2694" s="10">
        <f t="shared" si="255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2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0">
        <f t="shared" si="254"/>
        <v>41864.138495370367</v>
      </c>
      <c r="T2695" s="10">
        <f t="shared" si="255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2">
        <f t="shared" si="253"/>
        <v>1</v>
      </c>
      <c r="Q2696" t="str">
        <f t="shared" si="256"/>
        <v>food</v>
      </c>
      <c r="R2696" t="str">
        <f t="shared" si="257"/>
        <v>food trucks</v>
      </c>
      <c r="S2696" s="10">
        <f t="shared" si="254"/>
        <v>41908.140497685185</v>
      </c>
      <c r="T2696" s="10">
        <f t="shared" si="255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2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0">
        <f t="shared" si="254"/>
        <v>42108.14025462963</v>
      </c>
      <c r="T2697" s="10">
        <f t="shared" si="255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2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0">
        <f t="shared" si="254"/>
        <v>41998.844444444447</v>
      </c>
      <c r="T2698" s="10">
        <f t="shared" si="255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2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0">
        <f t="shared" si="254"/>
        <v>42218.916666666672</v>
      </c>
      <c r="T2699" s="10">
        <f t="shared" si="255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2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0">
        <f t="shared" si="254"/>
        <v>41817.898240740738</v>
      </c>
      <c r="T2700" s="10">
        <f t="shared" si="255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2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0">
        <f t="shared" si="254"/>
        <v>41859.896562499998</v>
      </c>
      <c r="T2701" s="10">
        <f t="shared" si="255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0">
        <f t="shared" si="254"/>
        <v>41900.87467592593</v>
      </c>
      <c r="T2702" s="10">
        <f t="shared" si="255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2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0">
        <f t="shared" si="254"/>
        <v>42832.733032407406</v>
      </c>
      <c r="T2703" s="10">
        <f t="shared" si="255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2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0">
        <f t="shared" si="254"/>
        <v>42830.760150462964</v>
      </c>
      <c r="T2704" s="10">
        <f t="shared" si="255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2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0">
        <f t="shared" si="254"/>
        <v>42816.648495370369</v>
      </c>
      <c r="T2705" s="10">
        <f t="shared" si="255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2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0">
        <f t="shared" si="254"/>
        <v>42830.820763888885</v>
      </c>
      <c r="T2706" s="10">
        <f t="shared" si="255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2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0">
        <f t="shared" si="254"/>
        <v>42818.874513888892</v>
      </c>
      <c r="T2707" s="10">
        <f t="shared" si="255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2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0">
        <f t="shared" si="254"/>
        <v>41928.290972222225</v>
      </c>
      <c r="T2708" s="10">
        <f t="shared" si="255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2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0">
        <f t="shared" si="254"/>
        <v>41421.290972222225</v>
      </c>
      <c r="T2709" s="10">
        <f t="shared" si="255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2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0">
        <f t="shared" si="254"/>
        <v>42572.698217592595</v>
      </c>
      <c r="T2710" s="10">
        <f t="shared" si="255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2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0">
        <f t="shared" si="254"/>
        <v>42647.165972222225</v>
      </c>
      <c r="T2711" s="10">
        <f t="shared" si="255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0">
        <f t="shared" si="254"/>
        <v>41860.083333333336</v>
      </c>
      <c r="T2712" s="10">
        <f t="shared" si="255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2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0">
        <f t="shared" si="254"/>
        <v>41810.917361111111</v>
      </c>
      <c r="T2713" s="10">
        <f t="shared" si="255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2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0">
        <f t="shared" si="254"/>
        <v>41468.75</v>
      </c>
      <c r="T2714" s="10">
        <f t="shared" si="255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2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0">
        <f t="shared" si="254"/>
        <v>42362.653749999998</v>
      </c>
      <c r="T2715" s="10">
        <f t="shared" si="255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2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0">
        <f t="shared" si="254"/>
        <v>42657.958333333328</v>
      </c>
      <c r="T2716" s="10">
        <f t="shared" si="255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2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0">
        <f t="shared" si="254"/>
        <v>42421.398472222223</v>
      </c>
      <c r="T2717" s="10">
        <f t="shared" si="255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2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0">
        <f t="shared" si="254"/>
        <v>42285.333252314813</v>
      </c>
      <c r="T2718" s="10">
        <f t="shared" si="255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2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0">
        <f t="shared" si="254"/>
        <v>41979.956585648149</v>
      </c>
      <c r="T2719" s="10">
        <f t="shared" si="255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2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0">
        <f t="shared" si="254"/>
        <v>42493.958333333328</v>
      </c>
      <c r="T2720" s="10">
        <f t="shared" si="255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2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0">
        <f t="shared" si="254"/>
        <v>42477.989513888882</v>
      </c>
      <c r="T2721" s="10">
        <f t="shared" si="255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0">
        <f t="shared" si="254"/>
        <v>42685.507557870369</v>
      </c>
      <c r="T2722" s="10">
        <f t="shared" si="255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2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0">
        <f t="shared" si="254"/>
        <v>41523.791666666664</v>
      </c>
      <c r="T2723" s="10">
        <f t="shared" si="255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2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0">
        <f t="shared" si="254"/>
        <v>42764.857094907406</v>
      </c>
      <c r="T2724" s="10">
        <f t="shared" si="255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2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0">
        <f t="shared" si="254"/>
        <v>42004.880648148144</v>
      </c>
      <c r="T2725" s="10">
        <f t="shared" si="255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2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0">
        <f t="shared" si="254"/>
        <v>42231.32707175926</v>
      </c>
      <c r="T2726" s="10">
        <f t="shared" si="255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2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0">
        <f t="shared" si="254"/>
        <v>42795.744618055556</v>
      </c>
      <c r="T2727" s="10">
        <f t="shared" si="255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2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0">
        <f t="shared" si="254"/>
        <v>42482.579988425925</v>
      </c>
      <c r="T2728" s="10">
        <f t="shared" si="255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2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0">
        <f t="shared" si="254"/>
        <v>42223.676655092597</v>
      </c>
      <c r="T2729" s="10">
        <f t="shared" si="255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2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0">
        <f t="shared" si="254"/>
        <v>42368.59993055556</v>
      </c>
      <c r="T2730" s="10">
        <f t="shared" si="255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2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0">
        <f t="shared" si="254"/>
        <v>42125.240706018521</v>
      </c>
      <c r="T2731" s="10">
        <f t="shared" si="255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0">
        <f t="shared" si="254"/>
        <v>41386.541377314818</v>
      </c>
      <c r="T2732" s="10">
        <f t="shared" si="255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2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0">
        <f t="shared" si="254"/>
        <v>41930.166666666664</v>
      </c>
      <c r="T2733" s="10">
        <f t="shared" si="255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2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0">
        <f t="shared" si="254"/>
        <v>41422</v>
      </c>
      <c r="T2734" s="10">
        <f t="shared" si="255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2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0">
        <f t="shared" si="254"/>
        <v>42104.231180555551</v>
      </c>
      <c r="T2735" s="10">
        <f t="shared" si="255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2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0">
        <f t="shared" si="254"/>
        <v>42656.915972222225</v>
      </c>
      <c r="T2736" s="10">
        <f t="shared" si="255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2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0">
        <f t="shared" si="254"/>
        <v>41346.833333333336</v>
      </c>
      <c r="T2737" s="10">
        <f t="shared" si="255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2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0">
        <f t="shared" si="254"/>
        <v>41752.666354166664</v>
      </c>
      <c r="T2738" s="10">
        <f t="shared" si="255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2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0">
        <f t="shared" si="254"/>
        <v>41654.791666666664</v>
      </c>
      <c r="T2739" s="10">
        <f t="shared" si="255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2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0">
        <f t="shared" si="254"/>
        <v>42680.143564814818</v>
      </c>
      <c r="T2740" s="10">
        <f t="shared" si="255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2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0">
        <f t="shared" si="254"/>
        <v>41764.887928240743</v>
      </c>
      <c r="T2741" s="10">
        <f t="shared" si="255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0">
        <f t="shared" si="254"/>
        <v>42074.99018518519</v>
      </c>
      <c r="T2742" s="10">
        <f t="shared" si="255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2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0">
        <f t="shared" si="254"/>
        <v>41932.088194444441</v>
      </c>
      <c r="T2743" s="10">
        <f t="shared" si="255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2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0">
        <f t="shared" si="254"/>
        <v>41044.719756944447</v>
      </c>
      <c r="T2744" s="10">
        <f t="shared" si="255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2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0">
        <f t="shared" si="254"/>
        <v>42662.328784722224</v>
      </c>
      <c r="T2745" s="10">
        <f t="shared" si="255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2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0">
        <f t="shared" si="254"/>
        <v>40968.062476851854</v>
      </c>
      <c r="T2746" s="10">
        <f t="shared" si="255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2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0">
        <f t="shared" si="254"/>
        <v>41104.988055555557</v>
      </c>
      <c r="T2747" s="10">
        <f t="shared" si="255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2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0">
        <f t="shared" si="254"/>
        <v>41880.781377314815</v>
      </c>
      <c r="T2748" s="10">
        <f t="shared" si="255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2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0">
        <f t="shared" si="254"/>
        <v>41076.131944444445</v>
      </c>
      <c r="T2749" s="10">
        <f t="shared" si="255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2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0">
        <f t="shared" si="254"/>
        <v>42615.7106712963</v>
      </c>
      <c r="T2750" s="10">
        <f t="shared" si="255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2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0">
        <f t="shared" si="254"/>
        <v>42098.757372685184</v>
      </c>
      <c r="T2751" s="10">
        <f t="shared" si="255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0">
        <f t="shared" si="254"/>
        <v>41090.833333333336</v>
      </c>
      <c r="T2752" s="10">
        <f t="shared" si="255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2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0">
        <f t="shared" si="254"/>
        <v>41807.887060185189</v>
      </c>
      <c r="T2753" s="10">
        <f t="shared" si="255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12">
        <f t="shared" ref="P2754:P2817" si="259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10">
        <f t="shared" ref="S2754:S2817" si="260">(((I2754/60)/60)/24)+DATE(1970,1,1)</f>
        <v>40895.765092592592</v>
      </c>
      <c r="T2754" s="10">
        <f t="shared" ref="T2754:T2817" si="261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12">
        <f t="shared" si="259"/>
        <v>47.5</v>
      </c>
      <c r="Q2755" t="str">
        <f t="shared" ref="Q2755:Q2818" si="262">LEFT(N2755,FIND("/", N2755) - 1)</f>
        <v>publishing</v>
      </c>
      <c r="R2755" t="str">
        <f t="shared" ref="R2755:R2818" si="263">RIGHT(N2755, LEN(N2755) - FIND("/", N2755))</f>
        <v>children's books</v>
      </c>
      <c r="S2755" s="10">
        <f t="shared" si="260"/>
        <v>41147.900729166664</v>
      </c>
      <c r="T2755" s="10">
        <f t="shared" si="261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2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10">
        <f t="shared" si="260"/>
        <v>41893.636006944449</v>
      </c>
      <c r="T2756" s="10">
        <f t="shared" si="261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2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10">
        <f t="shared" si="260"/>
        <v>42102.790821759263</v>
      </c>
      <c r="T2757" s="10">
        <f t="shared" si="261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2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0">
        <f t="shared" si="260"/>
        <v>41650.90047453704</v>
      </c>
      <c r="T2758" s="10">
        <f t="shared" si="261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2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0">
        <f t="shared" si="260"/>
        <v>42588.65662037037</v>
      </c>
      <c r="T2759" s="10">
        <f t="shared" si="261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2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0">
        <f t="shared" si="260"/>
        <v>42653.441932870366</v>
      </c>
      <c r="T2760" s="10">
        <f t="shared" si="261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2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0">
        <f t="shared" si="260"/>
        <v>42567.36650462963</v>
      </c>
      <c r="T2761" s="10">
        <f t="shared" si="261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0">
        <f t="shared" si="260"/>
        <v>41445.461319444446</v>
      </c>
      <c r="T2762" s="10">
        <f t="shared" si="261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2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0">
        <f t="shared" si="260"/>
        <v>41277.063576388886</v>
      </c>
      <c r="T2763" s="10">
        <f t="shared" si="261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2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0">
        <f t="shared" si="260"/>
        <v>40986.995312500003</v>
      </c>
      <c r="T2764" s="10">
        <f t="shared" si="261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2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0">
        <f t="shared" si="260"/>
        <v>41418.579675925925</v>
      </c>
      <c r="T2765" s="10">
        <f t="shared" si="261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2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0">
        <f t="shared" si="260"/>
        <v>41059.791666666664</v>
      </c>
      <c r="T2766" s="10">
        <f t="shared" si="261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2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0">
        <f t="shared" si="260"/>
        <v>41210.579027777778</v>
      </c>
      <c r="T2767" s="10">
        <f t="shared" si="261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2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0">
        <f t="shared" si="260"/>
        <v>40766.668032407404</v>
      </c>
      <c r="T2768" s="10">
        <f t="shared" si="261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2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0">
        <f t="shared" si="260"/>
        <v>42232.958912037036</v>
      </c>
      <c r="T2769" s="10">
        <f t="shared" si="261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2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0">
        <f t="shared" si="260"/>
        <v>40997.573182870372</v>
      </c>
      <c r="T2770" s="10">
        <f t="shared" si="261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2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0">
        <f t="shared" si="260"/>
        <v>41795.826273148145</v>
      </c>
      <c r="T2771" s="10">
        <f t="shared" si="261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0">
        <f t="shared" si="260"/>
        <v>41716.663541666669</v>
      </c>
      <c r="T2772" s="10">
        <f t="shared" si="261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2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0">
        <f t="shared" si="260"/>
        <v>41306.708333333336</v>
      </c>
      <c r="T2773" s="10">
        <f t="shared" si="261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2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0">
        <f t="shared" si="260"/>
        <v>41552.869143518517</v>
      </c>
      <c r="T2774" s="10">
        <f t="shared" si="261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2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0">
        <f t="shared" si="260"/>
        <v>42484.86482638889</v>
      </c>
      <c r="T2775" s="10">
        <f t="shared" si="261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2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0">
        <f t="shared" si="260"/>
        <v>41341.126481481479</v>
      </c>
      <c r="T2776" s="10">
        <f t="shared" si="261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2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0">
        <f t="shared" si="260"/>
        <v>40893.013356481482</v>
      </c>
      <c r="T2777" s="10">
        <f t="shared" si="261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2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0">
        <f t="shared" si="260"/>
        <v>42167.297175925924</v>
      </c>
      <c r="T2778" s="10">
        <f t="shared" si="261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2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0">
        <f t="shared" si="260"/>
        <v>42202.669027777782</v>
      </c>
      <c r="T2779" s="10">
        <f t="shared" si="261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2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0">
        <f t="shared" si="260"/>
        <v>41876.978078703702</v>
      </c>
      <c r="T2780" s="10">
        <f t="shared" si="261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2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0">
        <f t="shared" si="260"/>
        <v>42330.627557870372</v>
      </c>
      <c r="T2781" s="10">
        <f t="shared" si="261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0">
        <f t="shared" si="260"/>
        <v>42804.447777777779</v>
      </c>
      <c r="T2782" s="10">
        <f t="shared" si="261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2">
        <f t="shared" si="259"/>
        <v>47</v>
      </c>
      <c r="Q2783" t="str">
        <f t="shared" si="262"/>
        <v>theater</v>
      </c>
      <c r="R2783" t="str">
        <f t="shared" si="263"/>
        <v>plays</v>
      </c>
      <c r="S2783" s="10">
        <f t="shared" si="260"/>
        <v>42047.291666666672</v>
      </c>
      <c r="T2783" s="10">
        <f t="shared" si="261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2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0">
        <f t="shared" si="260"/>
        <v>42052.207638888889</v>
      </c>
      <c r="T2784" s="10">
        <f t="shared" si="261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2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0">
        <f t="shared" si="260"/>
        <v>42117.535254629634</v>
      </c>
      <c r="T2785" s="10">
        <f t="shared" si="261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2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0">
        <f t="shared" si="260"/>
        <v>41941.787534722222</v>
      </c>
      <c r="T2786" s="10">
        <f t="shared" si="261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2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0">
        <f t="shared" si="260"/>
        <v>42587.875</v>
      </c>
      <c r="T2787" s="10">
        <f t="shared" si="261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2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0">
        <f t="shared" si="260"/>
        <v>41829.569212962961</v>
      </c>
      <c r="T2788" s="10">
        <f t="shared" si="261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2">
        <f t="shared" si="259"/>
        <v>31.5</v>
      </c>
      <c r="Q2789" t="str">
        <f t="shared" si="262"/>
        <v>theater</v>
      </c>
      <c r="R2789" t="str">
        <f t="shared" si="263"/>
        <v>plays</v>
      </c>
      <c r="S2789" s="10">
        <f t="shared" si="260"/>
        <v>41838.198518518519</v>
      </c>
      <c r="T2789" s="10">
        <f t="shared" si="261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2">
        <f t="shared" si="259"/>
        <v>102.5</v>
      </c>
      <c r="Q2790" t="str">
        <f t="shared" si="262"/>
        <v>theater</v>
      </c>
      <c r="R2790" t="str">
        <f t="shared" si="263"/>
        <v>plays</v>
      </c>
      <c r="S2790" s="10">
        <f t="shared" si="260"/>
        <v>42580.701886574068</v>
      </c>
      <c r="T2790" s="10">
        <f t="shared" si="261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2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0">
        <f t="shared" si="260"/>
        <v>42075.166666666672</v>
      </c>
      <c r="T2791" s="10">
        <f t="shared" si="261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0">
        <f t="shared" si="260"/>
        <v>42046.938692129625</v>
      </c>
      <c r="T2792" s="10">
        <f t="shared" si="261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2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0">
        <f t="shared" si="260"/>
        <v>42622.166666666672</v>
      </c>
      <c r="T2793" s="10">
        <f t="shared" si="261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2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0">
        <f t="shared" si="260"/>
        <v>42228.231006944443</v>
      </c>
      <c r="T2794" s="10">
        <f t="shared" si="261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2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0">
        <f t="shared" si="260"/>
        <v>42206.419039351851</v>
      </c>
      <c r="T2795" s="10">
        <f t="shared" si="261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2">
        <f t="shared" si="259"/>
        <v>25</v>
      </c>
      <c r="Q2796" t="str">
        <f t="shared" si="262"/>
        <v>theater</v>
      </c>
      <c r="R2796" t="str">
        <f t="shared" si="263"/>
        <v>plays</v>
      </c>
      <c r="S2796" s="10">
        <f t="shared" si="260"/>
        <v>42432.791666666672</v>
      </c>
      <c r="T2796" s="10">
        <f t="shared" si="261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2">
        <f t="shared" si="259"/>
        <v>36.5</v>
      </c>
      <c r="Q2797" t="str">
        <f t="shared" si="262"/>
        <v>theater</v>
      </c>
      <c r="R2797" t="str">
        <f t="shared" si="263"/>
        <v>plays</v>
      </c>
      <c r="S2797" s="10">
        <f t="shared" si="260"/>
        <v>41796.958333333336</v>
      </c>
      <c r="T2797" s="10">
        <f t="shared" si="261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2">
        <f t="shared" si="259"/>
        <v>44</v>
      </c>
      <c r="Q2798" t="str">
        <f t="shared" si="262"/>
        <v>theater</v>
      </c>
      <c r="R2798" t="str">
        <f t="shared" si="263"/>
        <v>plays</v>
      </c>
      <c r="S2798" s="10">
        <f t="shared" si="260"/>
        <v>41825.528101851851</v>
      </c>
      <c r="T2798" s="10">
        <f t="shared" si="261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2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0">
        <f t="shared" si="260"/>
        <v>41828.94027777778</v>
      </c>
      <c r="T2799" s="10">
        <f t="shared" si="261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2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0">
        <f t="shared" si="260"/>
        <v>42216.666666666672</v>
      </c>
      <c r="T2800" s="10">
        <f t="shared" si="261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2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0">
        <f t="shared" si="260"/>
        <v>42538.666666666672</v>
      </c>
      <c r="T2801" s="10">
        <f t="shared" si="261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0">
        <f t="shared" si="260"/>
        <v>42008.552847222221</v>
      </c>
      <c r="T2802" s="10">
        <f t="shared" si="261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2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0">
        <f t="shared" si="260"/>
        <v>41922.458333333336</v>
      </c>
      <c r="T2803" s="10">
        <f t="shared" si="261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2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0">
        <f t="shared" si="260"/>
        <v>42222.64707175926</v>
      </c>
      <c r="T2804" s="10">
        <f t="shared" si="261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2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0">
        <f t="shared" si="260"/>
        <v>42201</v>
      </c>
      <c r="T2805" s="10">
        <f t="shared" si="261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2">
        <f t="shared" si="259"/>
        <v>50</v>
      </c>
      <c r="Q2806" t="str">
        <f t="shared" si="262"/>
        <v>theater</v>
      </c>
      <c r="R2806" t="str">
        <f t="shared" si="263"/>
        <v>plays</v>
      </c>
      <c r="S2806" s="10">
        <f t="shared" si="260"/>
        <v>41911.453587962962</v>
      </c>
      <c r="T2806" s="10">
        <f t="shared" si="261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2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0">
        <f t="shared" si="260"/>
        <v>42238.505474537036</v>
      </c>
      <c r="T2807" s="10">
        <f t="shared" si="261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2">
        <f t="shared" si="259"/>
        <v>44.25</v>
      </c>
      <c r="Q2808" t="str">
        <f t="shared" si="262"/>
        <v>theater</v>
      </c>
      <c r="R2808" t="str">
        <f t="shared" si="263"/>
        <v>plays</v>
      </c>
      <c r="S2808" s="10">
        <f t="shared" si="260"/>
        <v>42221.458333333328</v>
      </c>
      <c r="T2808" s="10">
        <f t="shared" si="261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2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0">
        <f t="shared" si="260"/>
        <v>42184.873124999998</v>
      </c>
      <c r="T2809" s="10">
        <f t="shared" si="261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2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0">
        <f t="shared" si="260"/>
        <v>42238.84646990741</v>
      </c>
      <c r="T2810" s="10">
        <f t="shared" si="261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2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0">
        <f t="shared" si="260"/>
        <v>42459.610416666663</v>
      </c>
      <c r="T2811" s="10">
        <f t="shared" si="261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0">
        <f t="shared" si="260"/>
        <v>41791.165972222225</v>
      </c>
      <c r="T2812" s="10">
        <f t="shared" si="261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2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0">
        <f t="shared" si="260"/>
        <v>42058.496562500004</v>
      </c>
      <c r="T2813" s="10">
        <f t="shared" si="261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2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0">
        <f t="shared" si="260"/>
        <v>42100.166666666672</v>
      </c>
      <c r="T2814" s="10">
        <f t="shared" si="261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2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0">
        <f t="shared" si="260"/>
        <v>42718.742604166662</v>
      </c>
      <c r="T2815" s="10">
        <f t="shared" si="261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2">
        <f t="shared" si="259"/>
        <v>25.25</v>
      </c>
      <c r="Q2816" t="str">
        <f t="shared" si="262"/>
        <v>theater</v>
      </c>
      <c r="R2816" t="str">
        <f t="shared" si="263"/>
        <v>plays</v>
      </c>
      <c r="S2816" s="10">
        <f t="shared" si="260"/>
        <v>42133.399479166663</v>
      </c>
      <c r="T2816" s="10">
        <f t="shared" si="261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2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0">
        <f t="shared" si="260"/>
        <v>42589.776724537034</v>
      </c>
      <c r="T2817" s="10">
        <f t="shared" si="261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12">
        <f t="shared" ref="P2818:P2881" si="265">E2818/L2818</f>
        <v>25.130177514792898</v>
      </c>
      <c r="Q2818" t="str">
        <f t="shared" si="262"/>
        <v>theater</v>
      </c>
      <c r="R2818" t="str">
        <f t="shared" si="263"/>
        <v>plays</v>
      </c>
      <c r="S2818" s="10">
        <f t="shared" ref="S2818:S2881" si="266">(((I2818/60)/60)/24)+DATE(1970,1,1)</f>
        <v>42218.666666666672</v>
      </c>
      <c r="T2818" s="10">
        <f t="shared" ref="T2818:T2881" si="267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12">
        <f t="shared" si="265"/>
        <v>23.636363636363637</v>
      </c>
      <c r="Q2819" t="str">
        <f t="shared" ref="Q2819:Q2882" si="268">LEFT(N2819,FIND("/", N2819) - 1)</f>
        <v>theater</v>
      </c>
      <c r="R2819" t="str">
        <f t="shared" ref="R2819:R2882" si="269">RIGHT(N2819, LEN(N2819) - FIND("/", N2819))</f>
        <v>plays</v>
      </c>
      <c r="S2819" s="10">
        <f t="shared" si="266"/>
        <v>42063.634976851856</v>
      </c>
      <c r="T2819" s="10">
        <f t="shared" si="267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2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10">
        <f t="shared" si="266"/>
        <v>42270.598217592589</v>
      </c>
      <c r="T2820" s="10">
        <f t="shared" si="267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2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10">
        <f t="shared" si="266"/>
        <v>42169.525567129633</v>
      </c>
      <c r="T2821" s="10">
        <f t="shared" si="267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2">
        <f t="shared" si="265"/>
        <v>13.6</v>
      </c>
      <c r="Q2822" t="str">
        <f t="shared" si="268"/>
        <v>theater</v>
      </c>
      <c r="R2822" t="str">
        <f t="shared" si="269"/>
        <v>plays</v>
      </c>
      <c r="S2822" s="10">
        <f t="shared" si="266"/>
        <v>42426</v>
      </c>
      <c r="T2822" s="10">
        <f t="shared" si="267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2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0">
        <f t="shared" si="266"/>
        <v>41905.922858796301</v>
      </c>
      <c r="T2823" s="10">
        <f t="shared" si="267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2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0">
        <f t="shared" si="266"/>
        <v>42090.642268518524</v>
      </c>
      <c r="T2824" s="10">
        <f t="shared" si="267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2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0">
        <f t="shared" si="266"/>
        <v>42094.957638888889</v>
      </c>
      <c r="T2825" s="10">
        <f t="shared" si="267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2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0">
        <f t="shared" si="266"/>
        <v>42168.071527777778</v>
      </c>
      <c r="T2826" s="10">
        <f t="shared" si="267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2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0">
        <f t="shared" si="266"/>
        <v>42342.792662037042</v>
      </c>
      <c r="T2827" s="10">
        <f t="shared" si="267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2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0">
        <f t="shared" si="266"/>
        <v>42195.291666666672</v>
      </c>
      <c r="T2828" s="10">
        <f t="shared" si="267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2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0">
        <f t="shared" si="266"/>
        <v>42524.6875</v>
      </c>
      <c r="T2829" s="10">
        <f t="shared" si="267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2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0">
        <f t="shared" si="266"/>
        <v>42279.958333333328</v>
      </c>
      <c r="T2830" s="10">
        <f t="shared" si="267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2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0">
        <f t="shared" si="266"/>
        <v>42523.434236111112</v>
      </c>
      <c r="T2831" s="10">
        <f t="shared" si="267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0">
        <f t="shared" si="266"/>
        <v>41771.165972222225</v>
      </c>
      <c r="T2832" s="10">
        <f t="shared" si="267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2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0">
        <f t="shared" si="266"/>
        <v>42201.824884259258</v>
      </c>
      <c r="T2833" s="10">
        <f t="shared" si="267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2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0">
        <f t="shared" si="266"/>
        <v>41966.916666666672</v>
      </c>
      <c r="T2834" s="10">
        <f t="shared" si="267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2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0">
        <f t="shared" si="266"/>
        <v>42288.083333333328</v>
      </c>
      <c r="T2835" s="10">
        <f t="shared" si="267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2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0">
        <f t="shared" si="266"/>
        <v>42034.959837962961</v>
      </c>
      <c r="T2836" s="10">
        <f t="shared" si="267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2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0">
        <f t="shared" si="266"/>
        <v>42343</v>
      </c>
      <c r="T2837" s="10">
        <f t="shared" si="267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2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0">
        <f t="shared" si="266"/>
        <v>42784.207638888889</v>
      </c>
      <c r="T2838" s="10">
        <f t="shared" si="267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2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0">
        <f t="shared" si="266"/>
        <v>42347.950046296297</v>
      </c>
      <c r="T2839" s="10">
        <f t="shared" si="267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2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0">
        <f t="shared" si="266"/>
        <v>41864.916666666664</v>
      </c>
      <c r="T2840" s="10">
        <f t="shared" si="267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2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0">
        <f t="shared" si="266"/>
        <v>41876.207638888889</v>
      </c>
      <c r="T2841" s="10">
        <f t="shared" si="267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0">
        <f t="shared" si="266"/>
        <v>42081.708333333328</v>
      </c>
      <c r="T2842" s="10">
        <f t="shared" si="267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2">
        <f t="shared" si="265"/>
        <v>10</v>
      </c>
      <c r="Q2843" t="str">
        <f t="shared" si="268"/>
        <v>theater</v>
      </c>
      <c r="R2843" t="str">
        <f t="shared" si="269"/>
        <v>plays</v>
      </c>
      <c r="S2843" s="10">
        <f t="shared" si="266"/>
        <v>42351.781215277777</v>
      </c>
      <c r="T2843" s="10">
        <f t="shared" si="267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2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0">
        <f t="shared" si="266"/>
        <v>41811.458333333336</v>
      </c>
      <c r="T2844" s="10">
        <f t="shared" si="267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2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0">
        <f t="shared" si="266"/>
        <v>42534.166666666672</v>
      </c>
      <c r="T2845" s="10">
        <f t="shared" si="267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2">
        <f t="shared" si="265"/>
        <v>30</v>
      </c>
      <c r="Q2846" t="str">
        <f t="shared" si="268"/>
        <v>theater</v>
      </c>
      <c r="R2846" t="str">
        <f t="shared" si="269"/>
        <v>plays</v>
      </c>
      <c r="S2846" s="10">
        <f t="shared" si="266"/>
        <v>42739.546064814815</v>
      </c>
      <c r="T2846" s="10">
        <f t="shared" si="267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2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0">
        <f t="shared" si="266"/>
        <v>42163.016585648147</v>
      </c>
      <c r="T2847" s="10">
        <f t="shared" si="267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2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0">
        <f t="shared" si="266"/>
        <v>42153.692060185189</v>
      </c>
      <c r="T2848" s="10">
        <f t="shared" si="267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2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0">
        <f t="shared" si="266"/>
        <v>42513.806307870371</v>
      </c>
      <c r="T2849" s="10">
        <f t="shared" si="267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2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0">
        <f t="shared" si="266"/>
        <v>42153.648831018523</v>
      </c>
      <c r="T2850" s="10">
        <f t="shared" si="267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2">
        <f t="shared" si="265"/>
        <v>5</v>
      </c>
      <c r="Q2851" t="str">
        <f t="shared" si="268"/>
        <v>theater</v>
      </c>
      <c r="R2851" t="str">
        <f t="shared" si="269"/>
        <v>plays</v>
      </c>
      <c r="S2851" s="10">
        <f t="shared" si="266"/>
        <v>42483.428240740745</v>
      </c>
      <c r="T2851" s="10">
        <f t="shared" si="267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0">
        <f t="shared" si="266"/>
        <v>41888.007071759261</v>
      </c>
      <c r="T2852" s="10">
        <f t="shared" si="267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2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0">
        <f t="shared" si="266"/>
        <v>42398.970138888893</v>
      </c>
      <c r="T2853" s="10">
        <f t="shared" si="267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2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0">
        <f t="shared" si="266"/>
        <v>41811.045173611114</v>
      </c>
      <c r="T2854" s="10">
        <f t="shared" si="267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2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0">
        <f t="shared" si="266"/>
        <v>41896.190937499996</v>
      </c>
      <c r="T2855" s="10">
        <f t="shared" si="267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2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0">
        <f t="shared" si="266"/>
        <v>42131.71665509259</v>
      </c>
      <c r="T2856" s="10">
        <f t="shared" si="267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2">
        <f t="shared" si="265"/>
        <v>60</v>
      </c>
      <c r="Q2857" t="str">
        <f t="shared" si="268"/>
        <v>theater</v>
      </c>
      <c r="R2857" t="str">
        <f t="shared" si="269"/>
        <v>plays</v>
      </c>
      <c r="S2857" s="10">
        <f t="shared" si="266"/>
        <v>42398.981944444444</v>
      </c>
      <c r="T2857" s="10">
        <f t="shared" si="267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2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0">
        <f t="shared" si="266"/>
        <v>42224.898611111115</v>
      </c>
      <c r="T2858" s="10">
        <f t="shared" si="267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2">
        <f t="shared" si="265"/>
        <v>500</v>
      </c>
      <c r="Q2859" t="str">
        <f t="shared" si="268"/>
        <v>theater</v>
      </c>
      <c r="R2859" t="str">
        <f t="shared" si="269"/>
        <v>plays</v>
      </c>
      <c r="S2859" s="10">
        <f t="shared" si="266"/>
        <v>42786.75</v>
      </c>
      <c r="T2859" s="10">
        <f t="shared" si="267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2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0">
        <f t="shared" si="266"/>
        <v>41978.477777777778</v>
      </c>
      <c r="T2860" s="10">
        <f t="shared" si="267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2">
        <f t="shared" si="265"/>
        <v>35</v>
      </c>
      <c r="Q2861" t="str">
        <f t="shared" si="268"/>
        <v>theater</v>
      </c>
      <c r="R2861" t="str">
        <f t="shared" si="269"/>
        <v>plays</v>
      </c>
      <c r="S2861" s="10">
        <f t="shared" si="266"/>
        <v>42293.362314814818</v>
      </c>
      <c r="T2861" s="10">
        <f t="shared" si="267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0">
        <f t="shared" si="266"/>
        <v>42540.800648148142</v>
      </c>
      <c r="T2862" s="10">
        <f t="shared" si="267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2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0">
        <f t="shared" si="266"/>
        <v>42271.590833333335</v>
      </c>
      <c r="T2863" s="10">
        <f t="shared" si="267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2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0">
        <f t="shared" si="266"/>
        <v>41814.789687500001</v>
      </c>
      <c r="T2864" s="10">
        <f t="shared" si="267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2">
        <f t="shared" si="265"/>
        <v>20</v>
      </c>
      <c r="Q2865" t="str">
        <f t="shared" si="268"/>
        <v>theater</v>
      </c>
      <c r="R2865" t="str">
        <f t="shared" si="269"/>
        <v>plays</v>
      </c>
      <c r="S2865" s="10">
        <f t="shared" si="266"/>
        <v>41891.675034722226</v>
      </c>
      <c r="T2865" s="10">
        <f t="shared" si="267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2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0">
        <f t="shared" si="266"/>
        <v>42202.554166666669</v>
      </c>
      <c r="T2866" s="10">
        <f t="shared" si="267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2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0">
        <f t="shared" si="266"/>
        <v>42010.114108796297</v>
      </c>
      <c r="T2867" s="10">
        <f t="shared" si="267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2">
        <f t="shared" si="265"/>
        <v>22.5</v>
      </c>
      <c r="Q2868" t="str">
        <f t="shared" si="268"/>
        <v>theater</v>
      </c>
      <c r="R2868" t="str">
        <f t="shared" si="269"/>
        <v>plays</v>
      </c>
      <c r="S2868" s="10">
        <f t="shared" si="266"/>
        <v>42657.916666666672</v>
      </c>
      <c r="T2868" s="10">
        <f t="shared" si="267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2">
        <f t="shared" si="265"/>
        <v>50.4</v>
      </c>
      <c r="Q2869" t="str">
        <f t="shared" si="268"/>
        <v>theater</v>
      </c>
      <c r="R2869" t="str">
        <f t="shared" si="269"/>
        <v>plays</v>
      </c>
      <c r="S2869" s="10">
        <f t="shared" si="266"/>
        <v>42555.166666666672</v>
      </c>
      <c r="T2869" s="10">
        <f t="shared" si="267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2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0">
        <f t="shared" si="266"/>
        <v>42648.827013888891</v>
      </c>
      <c r="T2870" s="10">
        <f t="shared" si="267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2">
        <f t="shared" si="265"/>
        <v>35.4</v>
      </c>
      <c r="Q2871" t="str">
        <f t="shared" si="268"/>
        <v>theater</v>
      </c>
      <c r="R2871" t="str">
        <f t="shared" si="269"/>
        <v>plays</v>
      </c>
      <c r="S2871" s="10">
        <f t="shared" si="266"/>
        <v>42570.593530092592</v>
      </c>
      <c r="T2871" s="10">
        <f t="shared" si="267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0">
        <f t="shared" si="266"/>
        <v>41776.189409722225</v>
      </c>
      <c r="T2872" s="10">
        <f t="shared" si="267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2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0">
        <f t="shared" si="266"/>
        <v>41994.738576388889</v>
      </c>
      <c r="T2873" s="10">
        <f t="shared" si="267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2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0">
        <f t="shared" si="266"/>
        <v>42175.11618055556</v>
      </c>
      <c r="T2874" s="10">
        <f t="shared" si="267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2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0">
        <f t="shared" si="266"/>
        <v>42032.817488425921</v>
      </c>
      <c r="T2875" s="10">
        <f t="shared" si="267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2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0">
        <f t="shared" si="266"/>
        <v>42752.84474537037</v>
      </c>
      <c r="T2876" s="10">
        <f t="shared" si="267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2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0">
        <f t="shared" si="266"/>
        <v>42495.128391203703</v>
      </c>
      <c r="T2877" s="10">
        <f t="shared" si="267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2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0">
        <f t="shared" si="266"/>
        <v>42201.743969907402</v>
      </c>
      <c r="T2878" s="10">
        <f t="shared" si="267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2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0">
        <f t="shared" si="266"/>
        <v>42704.708333333328</v>
      </c>
      <c r="T2879" s="10">
        <f t="shared" si="267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2">
        <f t="shared" si="265"/>
        <v>15.75</v>
      </c>
      <c r="Q2880" t="str">
        <f t="shared" si="268"/>
        <v>theater</v>
      </c>
      <c r="R2880" t="str">
        <f t="shared" si="269"/>
        <v>plays</v>
      </c>
      <c r="S2880" s="10">
        <f t="shared" si="266"/>
        <v>42188.615682870368</v>
      </c>
      <c r="T2880" s="10">
        <f t="shared" si="267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2">
        <f t="shared" si="265"/>
        <v>29</v>
      </c>
      <c r="Q2881" t="str">
        <f t="shared" si="268"/>
        <v>theater</v>
      </c>
      <c r="R2881" t="str">
        <f t="shared" si="269"/>
        <v>plays</v>
      </c>
      <c r="S2881" s="10">
        <f t="shared" si="266"/>
        <v>42389.725243055553</v>
      </c>
      <c r="T2881" s="10">
        <f t="shared" si="267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12">
        <f t="shared" ref="P2882:P2945" si="271">E2882/L2882</f>
        <v>96.551724137931032</v>
      </c>
      <c r="Q2882" t="str">
        <f t="shared" si="268"/>
        <v>theater</v>
      </c>
      <c r="R2882" t="str">
        <f t="shared" si="269"/>
        <v>plays</v>
      </c>
      <c r="S2882" s="10">
        <f t="shared" ref="S2882:S2945" si="272">(((I2882/60)/60)/24)+DATE(1970,1,1)</f>
        <v>42236.711805555555</v>
      </c>
      <c r="T2882" s="10">
        <f t="shared" ref="T2882:T2945" si="273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12" t="e">
        <f t="shared" si="271"/>
        <v>#DIV/0!</v>
      </c>
      <c r="Q2883" t="str">
        <f t="shared" ref="Q2883:Q2946" si="274">LEFT(N2883,FIND("/", N2883) - 1)</f>
        <v>theater</v>
      </c>
      <c r="R2883" t="str">
        <f t="shared" ref="R2883:R2946" si="275">RIGHT(N2883, LEN(N2883) - FIND("/", N2883))</f>
        <v>plays</v>
      </c>
      <c r="S2883" s="10">
        <f t="shared" si="272"/>
        <v>41976.639305555553</v>
      </c>
      <c r="T2883" s="10">
        <f t="shared" si="273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2">
        <f t="shared" si="271"/>
        <v>63</v>
      </c>
      <c r="Q2884" t="str">
        <f t="shared" si="274"/>
        <v>theater</v>
      </c>
      <c r="R2884" t="str">
        <f t="shared" si="275"/>
        <v>plays</v>
      </c>
      <c r="S2884" s="10">
        <f t="shared" si="272"/>
        <v>42491.596273148149</v>
      </c>
      <c r="T2884" s="10">
        <f t="shared" si="27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2">
        <f t="shared" si="271"/>
        <v>381.6</v>
      </c>
      <c r="Q2885" t="str">
        <f t="shared" si="274"/>
        <v>theater</v>
      </c>
      <c r="R2885" t="str">
        <f t="shared" si="275"/>
        <v>plays</v>
      </c>
      <c r="S2885" s="10">
        <f t="shared" si="272"/>
        <v>42406.207638888889</v>
      </c>
      <c r="T2885" s="10">
        <f t="shared" si="27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2">
        <f t="shared" si="271"/>
        <v>46.25</v>
      </c>
      <c r="Q2886" t="str">
        <f t="shared" si="274"/>
        <v>theater</v>
      </c>
      <c r="R2886" t="str">
        <f t="shared" si="275"/>
        <v>plays</v>
      </c>
      <c r="S2886" s="10">
        <f t="shared" si="272"/>
        <v>41978.727256944447</v>
      </c>
      <c r="T2886" s="10">
        <f t="shared" si="27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2">
        <f t="shared" si="271"/>
        <v>26</v>
      </c>
      <c r="Q2887" t="str">
        <f t="shared" si="274"/>
        <v>theater</v>
      </c>
      <c r="R2887" t="str">
        <f t="shared" si="275"/>
        <v>plays</v>
      </c>
      <c r="S2887" s="10">
        <f t="shared" si="272"/>
        <v>42077.034733796296</v>
      </c>
      <c r="T2887" s="10">
        <f t="shared" si="27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2">
        <f t="shared" si="271"/>
        <v>10</v>
      </c>
      <c r="Q2888" t="str">
        <f t="shared" si="274"/>
        <v>theater</v>
      </c>
      <c r="R2888" t="str">
        <f t="shared" si="275"/>
        <v>plays</v>
      </c>
      <c r="S2888" s="10">
        <f t="shared" si="272"/>
        <v>42266.165972222225</v>
      </c>
      <c r="T2888" s="10">
        <f t="shared" si="27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2">
        <f t="shared" si="271"/>
        <v>5</v>
      </c>
      <c r="Q2889" t="str">
        <f t="shared" si="274"/>
        <v>theater</v>
      </c>
      <c r="R2889" t="str">
        <f t="shared" si="275"/>
        <v>plays</v>
      </c>
      <c r="S2889" s="10">
        <f t="shared" si="272"/>
        <v>42015.427361111113</v>
      </c>
      <c r="T2889" s="10">
        <f t="shared" si="27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2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0">
        <f t="shared" si="272"/>
        <v>41930.207638888889</v>
      </c>
      <c r="T2890" s="10">
        <f t="shared" si="27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2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0">
        <f t="shared" si="272"/>
        <v>41880.863252314812</v>
      </c>
      <c r="T2891" s="10">
        <f t="shared" si="27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2">
        <f t="shared" si="271"/>
        <v>7</v>
      </c>
      <c r="Q2892" t="str">
        <f t="shared" si="274"/>
        <v>theater</v>
      </c>
      <c r="R2892" t="str">
        <f t="shared" si="275"/>
        <v>plays</v>
      </c>
      <c r="S2892" s="10">
        <f t="shared" si="272"/>
        <v>41860.125</v>
      </c>
      <c r="T2892" s="10">
        <f t="shared" si="27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2">
        <f t="shared" si="271"/>
        <v>27.3</v>
      </c>
      <c r="Q2893" t="str">
        <f t="shared" si="274"/>
        <v>theater</v>
      </c>
      <c r="R2893" t="str">
        <f t="shared" si="275"/>
        <v>plays</v>
      </c>
      <c r="S2893" s="10">
        <f t="shared" si="272"/>
        <v>42475.84175925926</v>
      </c>
      <c r="T2893" s="10">
        <f t="shared" si="27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2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0">
        <f t="shared" si="272"/>
        <v>41876.875</v>
      </c>
      <c r="T2894" s="10">
        <f t="shared" si="27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2">
        <f t="shared" si="271"/>
        <v>12.5</v>
      </c>
      <c r="Q2895" t="str">
        <f t="shared" si="274"/>
        <v>theater</v>
      </c>
      <c r="R2895" t="str">
        <f t="shared" si="275"/>
        <v>plays</v>
      </c>
      <c r="S2895" s="10">
        <f t="shared" si="272"/>
        <v>42013.083333333328</v>
      </c>
      <c r="T2895" s="10">
        <f t="shared" si="27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2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0">
        <f t="shared" si="272"/>
        <v>42097.944618055553</v>
      </c>
      <c r="T2896" s="10">
        <f t="shared" si="27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2">
        <f t="shared" si="271"/>
        <v>5.75</v>
      </c>
      <c r="Q2897" t="str">
        <f t="shared" si="274"/>
        <v>theater</v>
      </c>
      <c r="R2897" t="str">
        <f t="shared" si="275"/>
        <v>plays</v>
      </c>
      <c r="S2897" s="10">
        <f t="shared" si="272"/>
        <v>41812.875</v>
      </c>
      <c r="T2897" s="10">
        <f t="shared" si="27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2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0">
        <f t="shared" si="272"/>
        <v>42716.25</v>
      </c>
      <c r="T2898" s="10">
        <f t="shared" si="27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2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0">
        <f t="shared" si="272"/>
        <v>42288.645196759258</v>
      </c>
      <c r="T2899" s="10">
        <f t="shared" si="27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2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0">
        <f t="shared" si="272"/>
        <v>42308.664965277778</v>
      </c>
      <c r="T2900" s="10">
        <f t="shared" si="27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2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0">
        <f t="shared" si="272"/>
        <v>42575.078217592592</v>
      </c>
      <c r="T2901" s="10">
        <f t="shared" si="27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0">
        <f t="shared" si="272"/>
        <v>41860.234166666669</v>
      </c>
      <c r="T2902" s="10">
        <f t="shared" si="27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2">
        <f t="shared" si="271"/>
        <v>3</v>
      </c>
      <c r="Q2903" t="str">
        <f t="shared" si="274"/>
        <v>theater</v>
      </c>
      <c r="R2903" t="str">
        <f t="shared" si="275"/>
        <v>plays</v>
      </c>
      <c r="S2903" s="10">
        <f t="shared" si="272"/>
        <v>42042.904386574075</v>
      </c>
      <c r="T2903" s="10">
        <f t="shared" si="27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2">
        <f t="shared" si="271"/>
        <v>25</v>
      </c>
      <c r="Q2904" t="str">
        <f t="shared" si="274"/>
        <v>theater</v>
      </c>
      <c r="R2904" t="str">
        <f t="shared" si="275"/>
        <v>plays</v>
      </c>
      <c r="S2904" s="10">
        <f t="shared" si="272"/>
        <v>42240.439768518518</v>
      </c>
      <c r="T2904" s="10">
        <f t="shared" si="27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2">
        <f t="shared" si="271"/>
        <v>9.75</v>
      </c>
      <c r="Q2905" t="str">
        <f t="shared" si="274"/>
        <v>theater</v>
      </c>
      <c r="R2905" t="str">
        <f t="shared" si="275"/>
        <v>plays</v>
      </c>
      <c r="S2905" s="10">
        <f t="shared" si="272"/>
        <v>42256.166874999995</v>
      </c>
      <c r="T2905" s="10">
        <f t="shared" si="27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2">
        <f t="shared" si="271"/>
        <v>18.75</v>
      </c>
      <c r="Q2906" t="str">
        <f t="shared" si="274"/>
        <v>theater</v>
      </c>
      <c r="R2906" t="str">
        <f t="shared" si="275"/>
        <v>plays</v>
      </c>
      <c r="S2906" s="10">
        <f t="shared" si="272"/>
        <v>41952.5</v>
      </c>
      <c r="T2906" s="10">
        <f t="shared" si="27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2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0">
        <f t="shared" si="272"/>
        <v>42620.056863425925</v>
      </c>
      <c r="T2907" s="10">
        <f t="shared" si="27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2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0">
        <f t="shared" si="272"/>
        <v>42217.041666666672</v>
      </c>
      <c r="T2908" s="10">
        <f t="shared" si="27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2">
        <f t="shared" si="271"/>
        <v>1</v>
      </c>
      <c r="Q2909" t="str">
        <f t="shared" si="274"/>
        <v>theater</v>
      </c>
      <c r="R2909" t="str">
        <f t="shared" si="275"/>
        <v>plays</v>
      </c>
      <c r="S2909" s="10">
        <f t="shared" si="272"/>
        <v>42504.877743055549</v>
      </c>
      <c r="T2909" s="10">
        <f t="shared" si="27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2">
        <f t="shared" si="271"/>
        <v>52.8</v>
      </c>
      <c r="Q2910" t="str">
        <f t="shared" si="274"/>
        <v>theater</v>
      </c>
      <c r="R2910" t="str">
        <f t="shared" si="275"/>
        <v>plays</v>
      </c>
      <c r="S2910" s="10">
        <f t="shared" si="272"/>
        <v>42529.731701388882</v>
      </c>
      <c r="T2910" s="10">
        <f t="shared" si="27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2">
        <f t="shared" si="271"/>
        <v>20</v>
      </c>
      <c r="Q2911" t="str">
        <f t="shared" si="274"/>
        <v>theater</v>
      </c>
      <c r="R2911" t="str">
        <f t="shared" si="275"/>
        <v>plays</v>
      </c>
      <c r="S2911" s="10">
        <f t="shared" si="272"/>
        <v>41968.823611111111</v>
      </c>
      <c r="T2911" s="10">
        <f t="shared" si="27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2">
        <f t="shared" si="271"/>
        <v>1</v>
      </c>
      <c r="Q2912" t="str">
        <f t="shared" si="274"/>
        <v>theater</v>
      </c>
      <c r="R2912" t="str">
        <f t="shared" si="275"/>
        <v>plays</v>
      </c>
      <c r="S2912" s="10">
        <f t="shared" si="272"/>
        <v>42167.841284722221</v>
      </c>
      <c r="T2912" s="10">
        <f t="shared" si="27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2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0">
        <f t="shared" si="272"/>
        <v>42182.768819444449</v>
      </c>
      <c r="T2913" s="10">
        <f t="shared" si="27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2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0">
        <f t="shared" si="272"/>
        <v>42384.131643518514</v>
      </c>
      <c r="T2914" s="10">
        <f t="shared" si="27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2">
        <f t="shared" si="271"/>
        <v>1</v>
      </c>
      <c r="Q2915" t="str">
        <f t="shared" si="274"/>
        <v>theater</v>
      </c>
      <c r="R2915" t="str">
        <f t="shared" si="275"/>
        <v>plays</v>
      </c>
      <c r="S2915" s="10">
        <f t="shared" si="272"/>
        <v>41888.922905092593</v>
      </c>
      <c r="T2915" s="10">
        <f t="shared" si="27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2">
        <f t="shared" si="271"/>
        <v>1</v>
      </c>
      <c r="Q2916" t="str">
        <f t="shared" si="274"/>
        <v>theater</v>
      </c>
      <c r="R2916" t="str">
        <f t="shared" si="275"/>
        <v>plays</v>
      </c>
      <c r="S2916" s="10">
        <f t="shared" si="272"/>
        <v>42077.865671296298</v>
      </c>
      <c r="T2916" s="10">
        <f t="shared" si="27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2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0">
        <f t="shared" si="272"/>
        <v>42445.356365740736</v>
      </c>
      <c r="T2917" s="10">
        <f t="shared" si="27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2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0">
        <f t="shared" si="272"/>
        <v>41778.476724537039</v>
      </c>
      <c r="T2918" s="10">
        <f t="shared" si="27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2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0">
        <f t="shared" si="272"/>
        <v>42263.234340277777</v>
      </c>
      <c r="T2919" s="10">
        <f t="shared" si="27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2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0">
        <f t="shared" si="272"/>
        <v>42306.629710648151</v>
      </c>
      <c r="T2920" s="10">
        <f t="shared" si="27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2">
        <f t="shared" si="271"/>
        <v>8.5</v>
      </c>
      <c r="Q2921" t="str">
        <f t="shared" si="274"/>
        <v>theater</v>
      </c>
      <c r="R2921" t="str">
        <f t="shared" si="275"/>
        <v>plays</v>
      </c>
      <c r="S2921" s="10">
        <f t="shared" si="272"/>
        <v>41856.61954861111</v>
      </c>
      <c r="T2921" s="10">
        <f t="shared" si="27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0">
        <f t="shared" si="272"/>
        <v>42088.750810185185</v>
      </c>
      <c r="T2922" s="10">
        <f t="shared" si="27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2">
        <f t="shared" si="271"/>
        <v>43</v>
      </c>
      <c r="Q2923" t="str">
        <f t="shared" si="274"/>
        <v>theater</v>
      </c>
      <c r="R2923" t="str">
        <f t="shared" si="275"/>
        <v>musical</v>
      </c>
      <c r="S2923" s="10">
        <f t="shared" si="272"/>
        <v>41907.886620370373</v>
      </c>
      <c r="T2923" s="10">
        <f t="shared" si="27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2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0">
        <f t="shared" si="272"/>
        <v>42142.874155092592</v>
      </c>
      <c r="T2924" s="10">
        <f t="shared" si="27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2">
        <f t="shared" si="271"/>
        <v>30</v>
      </c>
      <c r="Q2925" t="str">
        <f t="shared" si="274"/>
        <v>theater</v>
      </c>
      <c r="R2925" t="str">
        <f t="shared" si="275"/>
        <v>musical</v>
      </c>
      <c r="S2925" s="10">
        <f t="shared" si="272"/>
        <v>42028.125</v>
      </c>
      <c r="T2925" s="10">
        <f t="shared" si="27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2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0">
        <f t="shared" si="272"/>
        <v>42133.165972222225</v>
      </c>
      <c r="T2926" s="10">
        <f t="shared" si="27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2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0">
        <f t="shared" si="272"/>
        <v>41893.584120370368</v>
      </c>
      <c r="T2927" s="10">
        <f t="shared" si="27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2">
        <f t="shared" si="271"/>
        <v>75</v>
      </c>
      <c r="Q2928" t="str">
        <f t="shared" si="274"/>
        <v>theater</v>
      </c>
      <c r="R2928" t="str">
        <f t="shared" si="275"/>
        <v>musical</v>
      </c>
      <c r="S2928" s="10">
        <f t="shared" si="272"/>
        <v>42058.765960648147</v>
      </c>
      <c r="T2928" s="10">
        <f t="shared" si="27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2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0">
        <f t="shared" si="272"/>
        <v>41835.208333333336</v>
      </c>
      <c r="T2929" s="10">
        <f t="shared" si="27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2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0">
        <f t="shared" si="272"/>
        <v>42433.998217592598</v>
      </c>
      <c r="T2930" s="10">
        <f t="shared" si="27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2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0">
        <f t="shared" si="272"/>
        <v>41784.564328703702</v>
      </c>
      <c r="T2931" s="10">
        <f t="shared" si="27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0">
        <f t="shared" si="272"/>
        <v>42131.584074074075</v>
      </c>
      <c r="T2932" s="10">
        <f t="shared" si="27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2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0">
        <f t="shared" si="272"/>
        <v>41897.255555555559</v>
      </c>
      <c r="T2933" s="10">
        <f t="shared" si="27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2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0">
        <f t="shared" si="272"/>
        <v>42056.458333333328</v>
      </c>
      <c r="T2934" s="10">
        <f t="shared" si="27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2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0">
        <f t="shared" si="272"/>
        <v>42525.956631944442</v>
      </c>
      <c r="T2935" s="10">
        <f t="shared" si="27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2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0">
        <f t="shared" si="272"/>
        <v>41805.636157407411</v>
      </c>
      <c r="T2936" s="10">
        <f t="shared" si="27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2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0">
        <f t="shared" si="272"/>
        <v>42611.708333333328</v>
      </c>
      <c r="T2937" s="10">
        <f t="shared" si="27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2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0">
        <f t="shared" si="272"/>
        <v>41925.207638888889</v>
      </c>
      <c r="T2938" s="10">
        <f t="shared" si="27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2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0">
        <f t="shared" si="272"/>
        <v>41833.457326388889</v>
      </c>
      <c r="T2939" s="10">
        <f t="shared" si="27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2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0">
        <f t="shared" si="272"/>
        <v>42034.703865740739</v>
      </c>
      <c r="T2940" s="10">
        <f t="shared" si="27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2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0">
        <f t="shared" si="272"/>
        <v>41879.041666666664</v>
      </c>
      <c r="T2941" s="10">
        <f t="shared" si="27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0">
        <f t="shared" si="272"/>
        <v>42022.773356481484</v>
      </c>
      <c r="T2942" s="10">
        <f t="shared" si="27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2">
        <f t="shared" si="271"/>
        <v>1</v>
      </c>
      <c r="Q2943" t="str">
        <f t="shared" si="274"/>
        <v>theater</v>
      </c>
      <c r="R2943" t="str">
        <f t="shared" si="275"/>
        <v>spaces</v>
      </c>
      <c r="S2943" s="10">
        <f t="shared" si="272"/>
        <v>42064.960127314815</v>
      </c>
      <c r="T2943" s="10">
        <f t="shared" si="27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2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0">
        <f t="shared" si="272"/>
        <v>42354.845833333333</v>
      </c>
      <c r="T2944" s="10">
        <f t="shared" si="27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2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0">
        <f t="shared" si="272"/>
        <v>42107.129398148143</v>
      </c>
      <c r="T2945" s="10">
        <f t="shared" si="27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12">
        <f t="shared" ref="P2946:P3009" si="277">E2946/L2946</f>
        <v>100</v>
      </c>
      <c r="Q2946" t="str">
        <f t="shared" si="274"/>
        <v>theater</v>
      </c>
      <c r="R2946" t="str">
        <f t="shared" si="275"/>
        <v>spaces</v>
      </c>
      <c r="S2946" s="10">
        <f t="shared" ref="S2946:S3009" si="278">(((I2946/60)/60)/24)+DATE(1970,1,1)</f>
        <v>42162.9143287037</v>
      </c>
      <c r="T2946" s="10">
        <f t="shared" ref="T2946:T3009" si="279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12" t="e">
        <f t="shared" si="277"/>
        <v>#DIV/0!</v>
      </c>
      <c r="Q2947" t="str">
        <f t="shared" ref="Q2947:Q3010" si="280">LEFT(N2947,FIND("/", N2947) - 1)</f>
        <v>theater</v>
      </c>
      <c r="R2947" t="str">
        <f t="shared" ref="R2947:R3010" si="281">RIGHT(N2947, LEN(N2947) - FIND("/", N2947))</f>
        <v>spaces</v>
      </c>
      <c r="S2947" s="10">
        <f t="shared" si="278"/>
        <v>42148.139583333337</v>
      </c>
      <c r="T2947" s="10">
        <f t="shared" si="279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2">
        <f t="shared" si="277"/>
        <v>1</v>
      </c>
      <c r="Q2948" t="str">
        <f t="shared" si="280"/>
        <v>theater</v>
      </c>
      <c r="R2948" t="str">
        <f t="shared" si="281"/>
        <v>spaces</v>
      </c>
      <c r="S2948" s="10">
        <f t="shared" si="278"/>
        <v>42597.531157407408</v>
      </c>
      <c r="T2948" s="10">
        <f t="shared" si="279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2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10">
        <f t="shared" si="278"/>
        <v>42698.715972222228</v>
      </c>
      <c r="T2949" s="10">
        <f t="shared" si="279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2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0">
        <f t="shared" si="278"/>
        <v>42157.649224537032</v>
      </c>
      <c r="T2950" s="10">
        <f t="shared" si="279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2">
        <f t="shared" si="277"/>
        <v>12.5</v>
      </c>
      <c r="Q2951" t="str">
        <f t="shared" si="280"/>
        <v>theater</v>
      </c>
      <c r="R2951" t="str">
        <f t="shared" si="281"/>
        <v>spaces</v>
      </c>
      <c r="S2951" s="10">
        <f t="shared" si="278"/>
        <v>42327.864780092597</v>
      </c>
      <c r="T2951" s="10">
        <f t="shared" si="279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0">
        <f t="shared" si="278"/>
        <v>42392.36518518519</v>
      </c>
      <c r="T2952" s="10">
        <f t="shared" si="279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2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0">
        <f t="shared" si="278"/>
        <v>41917.802928240737</v>
      </c>
      <c r="T2953" s="10">
        <f t="shared" si="279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2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0">
        <f t="shared" si="278"/>
        <v>42660.166666666672</v>
      </c>
      <c r="T2954" s="10">
        <f t="shared" si="279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2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0">
        <f t="shared" si="278"/>
        <v>42285.791909722218</v>
      </c>
      <c r="T2955" s="10">
        <f t="shared" si="279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2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0">
        <f t="shared" si="278"/>
        <v>42810.541701388895</v>
      </c>
      <c r="T2956" s="10">
        <f t="shared" si="279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2">
        <f t="shared" si="277"/>
        <v>65</v>
      </c>
      <c r="Q2957" t="str">
        <f t="shared" si="280"/>
        <v>theater</v>
      </c>
      <c r="R2957" t="str">
        <f t="shared" si="281"/>
        <v>spaces</v>
      </c>
      <c r="S2957" s="10">
        <f t="shared" si="278"/>
        <v>42171.741307870368</v>
      </c>
      <c r="T2957" s="10">
        <f t="shared" si="279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2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0">
        <f t="shared" si="278"/>
        <v>42494.958912037036</v>
      </c>
      <c r="T2958" s="10">
        <f t="shared" si="279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2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0">
        <f t="shared" si="278"/>
        <v>42090.969583333332</v>
      </c>
      <c r="T2959" s="10">
        <f t="shared" si="279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2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0">
        <f t="shared" si="278"/>
        <v>42498.73746527778</v>
      </c>
      <c r="T2960" s="10">
        <f t="shared" si="279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2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0">
        <f t="shared" si="278"/>
        <v>42528.008391203708</v>
      </c>
      <c r="T2961" s="10">
        <f t="shared" si="279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0">
        <f t="shared" si="278"/>
        <v>41893.757210648146</v>
      </c>
      <c r="T2962" s="10">
        <f t="shared" si="279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2">
        <f t="shared" si="277"/>
        <v>50.75</v>
      </c>
      <c r="Q2963" t="str">
        <f t="shared" si="280"/>
        <v>theater</v>
      </c>
      <c r="R2963" t="str">
        <f t="shared" si="281"/>
        <v>plays</v>
      </c>
      <c r="S2963" s="10">
        <f t="shared" si="278"/>
        <v>42089.166666666672</v>
      </c>
      <c r="T2963" s="10">
        <f t="shared" si="279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2">
        <f t="shared" si="277"/>
        <v>60.9</v>
      </c>
      <c r="Q2964" t="str">
        <f t="shared" si="280"/>
        <v>theater</v>
      </c>
      <c r="R2964" t="str">
        <f t="shared" si="281"/>
        <v>plays</v>
      </c>
      <c r="S2964" s="10">
        <f t="shared" si="278"/>
        <v>42064.290972222225</v>
      </c>
      <c r="T2964" s="10">
        <f t="shared" si="279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2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0">
        <f t="shared" si="278"/>
        <v>42187.470185185186</v>
      </c>
      <c r="T2965" s="10">
        <f t="shared" si="279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2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0">
        <f t="shared" si="278"/>
        <v>41857.897222222222</v>
      </c>
      <c r="T2966" s="10">
        <f t="shared" si="279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2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0">
        <f t="shared" si="278"/>
        <v>42192.729548611111</v>
      </c>
      <c r="T2967" s="10">
        <f t="shared" si="279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2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0">
        <f t="shared" si="278"/>
        <v>42263.738564814819</v>
      </c>
      <c r="T2968" s="10">
        <f t="shared" si="279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2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0">
        <f t="shared" si="278"/>
        <v>42072.156157407408</v>
      </c>
      <c r="T2969" s="10">
        <f t="shared" si="279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2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0">
        <f t="shared" si="278"/>
        <v>42599.165972222225</v>
      </c>
      <c r="T2970" s="10">
        <f t="shared" si="279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2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0">
        <f t="shared" si="278"/>
        <v>42127.952083333337</v>
      </c>
      <c r="T2971" s="10">
        <f t="shared" si="279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0">
        <f t="shared" si="278"/>
        <v>41838.669571759259</v>
      </c>
      <c r="T2972" s="10">
        <f t="shared" si="279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2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0">
        <f t="shared" si="278"/>
        <v>41882.658310185187</v>
      </c>
      <c r="T2973" s="10">
        <f t="shared" si="279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2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0">
        <f t="shared" si="278"/>
        <v>42709.041666666672</v>
      </c>
      <c r="T2974" s="10">
        <f t="shared" si="279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2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0">
        <f t="shared" si="278"/>
        <v>42370.166666666672</v>
      </c>
      <c r="T2975" s="10">
        <f t="shared" si="279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2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0">
        <f t="shared" si="278"/>
        <v>41908.065972222219</v>
      </c>
      <c r="T2976" s="10">
        <f t="shared" si="279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2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0">
        <f t="shared" si="278"/>
        <v>41970.125</v>
      </c>
      <c r="T2977" s="10">
        <f t="shared" si="279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2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0">
        <f t="shared" si="278"/>
        <v>42442.5</v>
      </c>
      <c r="T2978" s="10">
        <f t="shared" si="279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2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0">
        <f t="shared" si="278"/>
        <v>42086.093055555553</v>
      </c>
      <c r="T2979" s="10">
        <f t="shared" si="279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2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0">
        <f t="shared" si="278"/>
        <v>41932.249305555553</v>
      </c>
      <c r="T2980" s="10">
        <f t="shared" si="279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2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0">
        <f t="shared" si="278"/>
        <v>42010.25</v>
      </c>
      <c r="T2981" s="10">
        <f t="shared" si="279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0">
        <f t="shared" si="278"/>
        <v>42240.083333333328</v>
      </c>
      <c r="T2982" s="10">
        <f t="shared" si="279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2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0">
        <f t="shared" si="278"/>
        <v>42270.559675925921</v>
      </c>
      <c r="T2983" s="10">
        <f t="shared" si="279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2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0">
        <f t="shared" si="278"/>
        <v>42411.686840277776</v>
      </c>
      <c r="T2984" s="10">
        <f t="shared" si="279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2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0">
        <f t="shared" si="278"/>
        <v>41954.674027777779</v>
      </c>
      <c r="T2985" s="10">
        <f t="shared" si="279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2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0">
        <f t="shared" si="278"/>
        <v>42606.278715277775</v>
      </c>
      <c r="T2986" s="10">
        <f t="shared" si="279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2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0">
        <f t="shared" si="278"/>
        <v>42674.166666666672</v>
      </c>
      <c r="T2987" s="10">
        <f t="shared" si="279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2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0">
        <f t="shared" si="278"/>
        <v>42491.458402777775</v>
      </c>
      <c r="T2988" s="10">
        <f t="shared" si="279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2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0">
        <f t="shared" si="278"/>
        <v>42656</v>
      </c>
      <c r="T2989" s="10">
        <f t="shared" si="279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2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0">
        <f t="shared" si="278"/>
        <v>42541.362048611118</v>
      </c>
      <c r="T2990" s="10">
        <f t="shared" si="279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2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0">
        <f t="shared" si="278"/>
        <v>42359.207638888889</v>
      </c>
      <c r="T2991" s="10">
        <f t="shared" si="279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0">
        <f t="shared" si="278"/>
        <v>42376.57430555555</v>
      </c>
      <c r="T2992" s="10">
        <f t="shared" si="279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2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0">
        <f t="shared" si="278"/>
        <v>42762.837152777778</v>
      </c>
      <c r="T2993" s="10">
        <f t="shared" si="279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2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0">
        <f t="shared" si="278"/>
        <v>42652.767476851848</v>
      </c>
      <c r="T2994" s="10">
        <f t="shared" si="279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2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0">
        <f t="shared" si="278"/>
        <v>42420.838738425926</v>
      </c>
      <c r="T2995" s="10">
        <f t="shared" si="279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2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0">
        <f t="shared" si="278"/>
        <v>41915.478842592594</v>
      </c>
      <c r="T2996" s="10">
        <f t="shared" si="279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2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0">
        <f t="shared" si="278"/>
        <v>42754.665173611109</v>
      </c>
      <c r="T2997" s="10">
        <f t="shared" si="279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2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0">
        <f t="shared" si="278"/>
        <v>42150.912500000006</v>
      </c>
      <c r="T2998" s="10">
        <f t="shared" si="279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2">
        <f t="shared" si="277"/>
        <v>90.2</v>
      </c>
      <c r="Q2999" t="str">
        <f t="shared" si="280"/>
        <v>theater</v>
      </c>
      <c r="R2999" t="str">
        <f t="shared" si="281"/>
        <v>spaces</v>
      </c>
      <c r="S2999" s="10">
        <f t="shared" si="278"/>
        <v>42793.207638888889</v>
      </c>
      <c r="T2999" s="10">
        <f t="shared" si="279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2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0">
        <f t="shared" si="278"/>
        <v>41806.184027777781</v>
      </c>
      <c r="T3000" s="10">
        <f t="shared" si="279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2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0">
        <f t="shared" si="278"/>
        <v>42795.083333333328</v>
      </c>
      <c r="T3001" s="10">
        <f t="shared" si="279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2">
        <f t="shared" si="277"/>
        <v>62.5</v>
      </c>
      <c r="Q3002" t="str">
        <f t="shared" si="280"/>
        <v>theater</v>
      </c>
      <c r="R3002" t="str">
        <f t="shared" si="281"/>
        <v>spaces</v>
      </c>
      <c r="S3002" s="10">
        <f t="shared" si="278"/>
        <v>42766.75</v>
      </c>
      <c r="T3002" s="10">
        <f t="shared" si="279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2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0">
        <f t="shared" si="278"/>
        <v>42564.895625000005</v>
      </c>
      <c r="T3003" s="10">
        <f t="shared" si="279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2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0">
        <f t="shared" si="278"/>
        <v>41269.83625</v>
      </c>
      <c r="T3004" s="10">
        <f t="shared" si="279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2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0">
        <f t="shared" si="278"/>
        <v>42430.249305555553</v>
      </c>
      <c r="T3005" s="10">
        <f t="shared" si="279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2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0">
        <f t="shared" si="278"/>
        <v>41958.922731481478</v>
      </c>
      <c r="T3006" s="10">
        <f t="shared" si="279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2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0">
        <f t="shared" si="278"/>
        <v>41918.674826388888</v>
      </c>
      <c r="T3007" s="10">
        <f t="shared" si="279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2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0">
        <f t="shared" si="278"/>
        <v>41987.756840277783</v>
      </c>
      <c r="T3008" s="10">
        <f t="shared" si="279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2">
        <f t="shared" si="277"/>
        <v>54</v>
      </c>
      <c r="Q3009" t="str">
        <f t="shared" si="280"/>
        <v>theater</v>
      </c>
      <c r="R3009" t="str">
        <f t="shared" si="281"/>
        <v>spaces</v>
      </c>
      <c r="S3009" s="10">
        <f t="shared" si="278"/>
        <v>42119.216238425928</v>
      </c>
      <c r="T3009" s="10">
        <f t="shared" si="279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12">
        <f t="shared" ref="P3010:P3073" si="283">E3010/L3010</f>
        <v>116.73076923076923</v>
      </c>
      <c r="Q3010" t="str">
        <f t="shared" si="280"/>
        <v>theater</v>
      </c>
      <c r="R3010" t="str">
        <f t="shared" si="281"/>
        <v>spaces</v>
      </c>
      <c r="S3010" s="10">
        <f t="shared" ref="S3010:S3073" si="284">(((I3010/60)/60)/24)+DATE(1970,1,1)</f>
        <v>42390.212025462963</v>
      </c>
      <c r="T3010" s="10">
        <f t="shared" ref="T3010:T3073" si="285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12">
        <f t="shared" si="283"/>
        <v>233.8984375</v>
      </c>
      <c r="Q3011" t="str">
        <f t="shared" ref="Q3011:Q3074" si="286">LEFT(N3011,FIND("/", N3011) - 1)</f>
        <v>theater</v>
      </c>
      <c r="R3011" t="str">
        <f t="shared" ref="R3011:R3074" si="287">RIGHT(N3011, LEN(N3011) - FIND("/", N3011))</f>
        <v>spaces</v>
      </c>
      <c r="S3011" s="10">
        <f t="shared" si="284"/>
        <v>41969.611574074079</v>
      </c>
      <c r="T3011" s="10">
        <f t="shared" si="285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2">
        <f t="shared" si="283"/>
        <v>158</v>
      </c>
      <c r="Q3012" t="str">
        <f t="shared" si="286"/>
        <v>theater</v>
      </c>
      <c r="R3012" t="str">
        <f t="shared" si="287"/>
        <v>spaces</v>
      </c>
      <c r="S3012" s="10">
        <f t="shared" si="284"/>
        <v>42056.832395833335</v>
      </c>
      <c r="T3012" s="10">
        <f t="shared" si="285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2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0">
        <f t="shared" si="284"/>
        <v>42361.957638888889</v>
      </c>
      <c r="T3013" s="10">
        <f t="shared" si="285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2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0">
        <f t="shared" si="284"/>
        <v>42045.702893518523</v>
      </c>
      <c r="T3014" s="10">
        <f t="shared" si="285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2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0">
        <f t="shared" si="284"/>
        <v>42176.836215277777</v>
      </c>
      <c r="T3015" s="10">
        <f t="shared" si="285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2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0">
        <f t="shared" si="284"/>
        <v>41948.208333333336</v>
      </c>
      <c r="T3016" s="10">
        <f t="shared" si="285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2">
        <f t="shared" si="283"/>
        <v>87.7</v>
      </c>
      <c r="Q3017" t="str">
        <f t="shared" si="286"/>
        <v>theater</v>
      </c>
      <c r="R3017" t="str">
        <f t="shared" si="287"/>
        <v>spaces</v>
      </c>
      <c r="S3017" s="10">
        <f t="shared" si="284"/>
        <v>41801.166666666664</v>
      </c>
      <c r="T3017" s="10">
        <f t="shared" si="285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2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0">
        <f t="shared" si="284"/>
        <v>41838.548055555555</v>
      </c>
      <c r="T3018" s="10">
        <f t="shared" si="285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2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0">
        <f t="shared" si="284"/>
        <v>41871.850034722222</v>
      </c>
      <c r="T3019" s="10">
        <f t="shared" si="285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2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0">
        <f t="shared" si="284"/>
        <v>42205.916666666672</v>
      </c>
      <c r="T3020" s="10">
        <f t="shared" si="285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2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0">
        <f t="shared" si="284"/>
        <v>41786.125</v>
      </c>
      <c r="T3021" s="10">
        <f t="shared" si="285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0">
        <f t="shared" si="284"/>
        <v>42230.846446759257</v>
      </c>
      <c r="T3022" s="10">
        <f t="shared" si="285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2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0">
        <f t="shared" si="284"/>
        <v>42696.249305555553</v>
      </c>
      <c r="T3023" s="10">
        <f t="shared" si="285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2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0">
        <f t="shared" si="284"/>
        <v>42609.95380787037</v>
      </c>
      <c r="T3024" s="10">
        <f t="shared" si="285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2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0">
        <f t="shared" si="284"/>
        <v>42166.675763888896</v>
      </c>
      <c r="T3025" s="10">
        <f t="shared" si="285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2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0">
        <f t="shared" si="284"/>
        <v>41188.993923611109</v>
      </c>
      <c r="T3026" s="10">
        <f t="shared" si="285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2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0">
        <f t="shared" si="284"/>
        <v>41789.666666666664</v>
      </c>
      <c r="T3027" s="10">
        <f t="shared" si="285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2">
        <f t="shared" si="283"/>
        <v>51.6</v>
      </c>
      <c r="Q3028" t="str">
        <f t="shared" si="286"/>
        <v>theater</v>
      </c>
      <c r="R3028" t="str">
        <f t="shared" si="287"/>
        <v>spaces</v>
      </c>
      <c r="S3028" s="10">
        <f t="shared" si="284"/>
        <v>42797.459398148145</v>
      </c>
      <c r="T3028" s="10">
        <f t="shared" si="285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2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0">
        <f t="shared" si="284"/>
        <v>42083.662627314814</v>
      </c>
      <c r="T3029" s="10">
        <f t="shared" si="285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2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0">
        <f t="shared" si="284"/>
        <v>42597.264178240745</v>
      </c>
      <c r="T3030" s="10">
        <f t="shared" si="285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2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0">
        <f t="shared" si="284"/>
        <v>41961.190972222219</v>
      </c>
      <c r="T3031" s="10">
        <f t="shared" si="285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0">
        <f t="shared" si="284"/>
        <v>42263.747349537036</v>
      </c>
      <c r="T3032" s="10">
        <f t="shared" si="285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2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0">
        <f t="shared" si="284"/>
        <v>42657.882488425923</v>
      </c>
      <c r="T3033" s="10">
        <f t="shared" si="285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2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0">
        <f t="shared" si="284"/>
        <v>42258.044664351852</v>
      </c>
      <c r="T3034" s="10">
        <f t="shared" si="285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2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0">
        <f t="shared" si="284"/>
        <v>42600.110243055555</v>
      </c>
      <c r="T3035" s="10">
        <f t="shared" si="285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2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0">
        <f t="shared" si="284"/>
        <v>42675.165972222225</v>
      </c>
      <c r="T3036" s="10">
        <f t="shared" si="285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2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0">
        <f t="shared" si="284"/>
        <v>41398.560289351852</v>
      </c>
      <c r="T3037" s="10">
        <f t="shared" si="285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2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0">
        <f t="shared" si="284"/>
        <v>41502.499305555553</v>
      </c>
      <c r="T3038" s="10">
        <f t="shared" si="285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2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0">
        <f t="shared" si="284"/>
        <v>40453.207638888889</v>
      </c>
      <c r="T3039" s="10">
        <f t="shared" si="285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2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0">
        <f t="shared" si="284"/>
        <v>42433.252280092594</v>
      </c>
      <c r="T3040" s="10">
        <f t="shared" si="285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2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0">
        <f t="shared" si="284"/>
        <v>41637.332638888889</v>
      </c>
      <c r="T3041" s="10">
        <f t="shared" si="285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0">
        <f t="shared" si="284"/>
        <v>42181.958333333328</v>
      </c>
      <c r="T3042" s="10">
        <f t="shared" si="285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2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0">
        <f t="shared" si="284"/>
        <v>42389.868611111116</v>
      </c>
      <c r="T3043" s="10">
        <f t="shared" si="285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2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0">
        <f t="shared" si="284"/>
        <v>42283.688043981485</v>
      </c>
      <c r="T3044" s="10">
        <f t="shared" si="285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2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0">
        <f t="shared" si="284"/>
        <v>42110.118055555555</v>
      </c>
      <c r="T3045" s="10">
        <f t="shared" si="285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2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0">
        <f t="shared" si="284"/>
        <v>42402.7268287037</v>
      </c>
      <c r="T3046" s="10">
        <f t="shared" si="285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2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0">
        <f t="shared" si="284"/>
        <v>41873.155729166669</v>
      </c>
      <c r="T3047" s="10">
        <f t="shared" si="285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2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0">
        <f t="shared" si="284"/>
        <v>41892.202777777777</v>
      </c>
      <c r="T3048" s="10">
        <f t="shared" si="285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2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0">
        <f t="shared" si="284"/>
        <v>42487.552777777775</v>
      </c>
      <c r="T3049" s="10">
        <f t="shared" si="285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2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0">
        <f t="shared" si="284"/>
        <v>42004.890277777777</v>
      </c>
      <c r="T3050" s="10">
        <f t="shared" si="285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2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0">
        <f t="shared" si="284"/>
        <v>42169.014525462961</v>
      </c>
      <c r="T3051" s="10">
        <f t="shared" si="285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0">
        <f t="shared" si="284"/>
        <v>42495.16851851852</v>
      </c>
      <c r="T3052" s="10">
        <f t="shared" si="285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2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0">
        <f t="shared" si="284"/>
        <v>42774.416030092587</v>
      </c>
      <c r="T3053" s="10">
        <f t="shared" si="285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2">
        <f t="shared" si="283"/>
        <v>37.5</v>
      </c>
      <c r="Q3054" t="str">
        <f t="shared" si="286"/>
        <v>theater</v>
      </c>
      <c r="R3054" t="str">
        <f t="shared" si="287"/>
        <v>spaces</v>
      </c>
      <c r="S3054" s="10">
        <f t="shared" si="284"/>
        <v>42152.665972222225</v>
      </c>
      <c r="T3054" s="10">
        <f t="shared" si="285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2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0">
        <f t="shared" si="284"/>
        <v>41914.165972222225</v>
      </c>
      <c r="T3055" s="10">
        <f t="shared" si="285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2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0">
        <f t="shared" si="284"/>
        <v>42065.044444444444</v>
      </c>
      <c r="T3056" s="10">
        <f t="shared" si="285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2">
        <f t="shared" si="283"/>
        <v>1</v>
      </c>
      <c r="Q3057" t="str">
        <f t="shared" si="286"/>
        <v>theater</v>
      </c>
      <c r="R3057" t="str">
        <f t="shared" si="287"/>
        <v>spaces</v>
      </c>
      <c r="S3057" s="10">
        <f t="shared" si="284"/>
        <v>42013.95821759259</v>
      </c>
      <c r="T3057" s="10">
        <f t="shared" si="285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2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0">
        <f t="shared" si="284"/>
        <v>41911.636388888888</v>
      </c>
      <c r="T3058" s="10">
        <f t="shared" si="285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2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0">
        <f t="shared" si="284"/>
        <v>42463.608923611115</v>
      </c>
      <c r="T3059" s="10">
        <f t="shared" si="285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2">
        <f t="shared" si="283"/>
        <v>1</v>
      </c>
      <c r="Q3060" t="str">
        <f t="shared" si="286"/>
        <v>theater</v>
      </c>
      <c r="R3060" t="str">
        <f t="shared" si="287"/>
        <v>spaces</v>
      </c>
      <c r="S3060" s="10">
        <f t="shared" si="284"/>
        <v>42510.374305555553</v>
      </c>
      <c r="T3060" s="10">
        <f t="shared" si="285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2">
        <f t="shared" si="283"/>
        <v>41</v>
      </c>
      <c r="Q3061" t="str">
        <f t="shared" si="286"/>
        <v>theater</v>
      </c>
      <c r="R3061" t="str">
        <f t="shared" si="287"/>
        <v>spaces</v>
      </c>
      <c r="S3061" s="10">
        <f t="shared" si="284"/>
        <v>41859.935717592591</v>
      </c>
      <c r="T3061" s="10">
        <f t="shared" si="285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0">
        <f t="shared" si="284"/>
        <v>42275.274699074071</v>
      </c>
      <c r="T3062" s="10">
        <f t="shared" si="285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2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0">
        <f t="shared" si="284"/>
        <v>41864.784120370372</v>
      </c>
      <c r="T3063" s="10">
        <f t="shared" si="285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2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0">
        <f t="shared" si="284"/>
        <v>42277.75</v>
      </c>
      <c r="T3064" s="10">
        <f t="shared" si="285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2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0">
        <f t="shared" si="284"/>
        <v>42665.922893518517</v>
      </c>
      <c r="T3065" s="10">
        <f t="shared" si="285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2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0">
        <f t="shared" si="284"/>
        <v>42330.290972222225</v>
      </c>
      <c r="T3066" s="10">
        <f t="shared" si="285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2">
        <f t="shared" si="283"/>
        <v>5</v>
      </c>
      <c r="Q3067" t="str">
        <f t="shared" si="286"/>
        <v>theater</v>
      </c>
      <c r="R3067" t="str">
        <f t="shared" si="287"/>
        <v>spaces</v>
      </c>
      <c r="S3067" s="10">
        <f t="shared" si="284"/>
        <v>41850.055231481485</v>
      </c>
      <c r="T3067" s="10">
        <f t="shared" si="285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2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0">
        <f t="shared" si="284"/>
        <v>42561.228437500002</v>
      </c>
      <c r="T3068" s="10">
        <f t="shared" si="285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2">
        <f t="shared" si="283"/>
        <v>200</v>
      </c>
      <c r="Q3069" t="str">
        <f t="shared" si="286"/>
        <v>theater</v>
      </c>
      <c r="R3069" t="str">
        <f t="shared" si="287"/>
        <v>spaces</v>
      </c>
      <c r="S3069" s="10">
        <f t="shared" si="284"/>
        <v>42256.938414351855</v>
      </c>
      <c r="T3069" s="10">
        <f t="shared" si="285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2">
        <f t="shared" si="283"/>
        <v>87.5</v>
      </c>
      <c r="Q3070" t="str">
        <f t="shared" si="286"/>
        <v>theater</v>
      </c>
      <c r="R3070" t="str">
        <f t="shared" si="287"/>
        <v>spaces</v>
      </c>
      <c r="S3070" s="10">
        <f t="shared" si="284"/>
        <v>42293.691574074073</v>
      </c>
      <c r="T3070" s="10">
        <f t="shared" si="285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2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0">
        <f t="shared" si="284"/>
        <v>41987.833726851852</v>
      </c>
      <c r="T3071" s="10">
        <f t="shared" si="285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0">
        <f t="shared" si="284"/>
        <v>42711.733437499999</v>
      </c>
      <c r="T3072" s="10">
        <f t="shared" si="285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2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0">
        <f t="shared" si="284"/>
        <v>42115.249305555553</v>
      </c>
      <c r="T3073" s="10">
        <f t="shared" si="285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12">
        <f t="shared" ref="P3074:P3137" si="289">E3074/L3074</f>
        <v>1</v>
      </c>
      <c r="Q3074" t="str">
        <f t="shared" si="286"/>
        <v>theater</v>
      </c>
      <c r="R3074" t="str">
        <f t="shared" si="287"/>
        <v>spaces</v>
      </c>
      <c r="S3074" s="10">
        <f t="shared" ref="S3074:S3137" si="290">(((I3074/60)/60)/24)+DATE(1970,1,1)</f>
        <v>42673.073611111111</v>
      </c>
      <c r="T3074" s="10">
        <f t="shared" ref="T3074:T3137" si="291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12">
        <f t="shared" si="289"/>
        <v>92.142857142857139</v>
      </c>
      <c r="Q3075" t="str">
        <f t="shared" ref="Q3075:Q3138" si="292">LEFT(N3075,FIND("/", N3075) - 1)</f>
        <v>theater</v>
      </c>
      <c r="R3075" t="str">
        <f t="shared" ref="R3075:R3138" si="293">RIGHT(N3075, LEN(N3075) - FIND("/", N3075))</f>
        <v>spaces</v>
      </c>
      <c r="S3075" s="10">
        <f t="shared" si="290"/>
        <v>42169.804861111115</v>
      </c>
      <c r="T3075" s="10">
        <f t="shared" si="291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2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10">
        <f t="shared" si="290"/>
        <v>42439.571284722217</v>
      </c>
      <c r="T3076" s="10">
        <f t="shared" si="291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2">
        <f t="shared" si="289"/>
        <v>64.8</v>
      </c>
      <c r="Q3077" t="str">
        <f t="shared" si="292"/>
        <v>theater</v>
      </c>
      <c r="R3077" t="str">
        <f t="shared" si="293"/>
        <v>spaces</v>
      </c>
      <c r="S3077" s="10">
        <f t="shared" si="290"/>
        <v>42601.102314814809</v>
      </c>
      <c r="T3077" s="10">
        <f t="shared" si="291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2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0">
        <f t="shared" si="290"/>
        <v>42286.651886574073</v>
      </c>
      <c r="T3078" s="10">
        <f t="shared" si="291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2">
        <f t="shared" si="289"/>
        <v>52.5</v>
      </c>
      <c r="Q3079" t="str">
        <f t="shared" si="292"/>
        <v>theater</v>
      </c>
      <c r="R3079" t="str">
        <f t="shared" si="293"/>
        <v>spaces</v>
      </c>
      <c r="S3079" s="10">
        <f t="shared" si="290"/>
        <v>42796.956921296296</v>
      </c>
      <c r="T3079" s="10">
        <f t="shared" si="291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2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0">
        <f t="shared" si="290"/>
        <v>42061.138831018514</v>
      </c>
      <c r="T3080" s="10">
        <f t="shared" si="291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2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0">
        <f t="shared" si="290"/>
        <v>42085.671701388885</v>
      </c>
      <c r="T3081" s="10">
        <f t="shared" si="291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0">
        <f t="shared" si="290"/>
        <v>42000.0699537037</v>
      </c>
      <c r="T3082" s="10">
        <f t="shared" si="291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2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0">
        <f t="shared" si="290"/>
        <v>42267.181608796294</v>
      </c>
      <c r="T3083" s="10">
        <f t="shared" si="291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2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0">
        <f t="shared" si="290"/>
        <v>42323.96465277778</v>
      </c>
      <c r="T3084" s="10">
        <f t="shared" si="291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2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0">
        <f t="shared" si="290"/>
        <v>41883.208333333336</v>
      </c>
      <c r="T3085" s="10">
        <f t="shared" si="291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2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0">
        <f t="shared" si="290"/>
        <v>42129.783333333333</v>
      </c>
      <c r="T3086" s="10">
        <f t="shared" si="291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2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0">
        <f t="shared" si="290"/>
        <v>42276.883784722217</v>
      </c>
      <c r="T3087" s="10">
        <f t="shared" si="291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2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0">
        <f t="shared" si="290"/>
        <v>42233.67082175926</v>
      </c>
      <c r="T3088" s="10">
        <f t="shared" si="291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2">
        <f t="shared" si="289"/>
        <v>62.5</v>
      </c>
      <c r="Q3089" t="str">
        <f t="shared" si="292"/>
        <v>theater</v>
      </c>
      <c r="R3089" t="str">
        <f t="shared" si="293"/>
        <v>spaces</v>
      </c>
      <c r="S3089" s="10">
        <f t="shared" si="290"/>
        <v>42725.192013888889</v>
      </c>
      <c r="T3089" s="10">
        <f t="shared" si="291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2">
        <f t="shared" si="289"/>
        <v>42</v>
      </c>
      <c r="Q3090" t="str">
        <f t="shared" si="292"/>
        <v>theater</v>
      </c>
      <c r="R3090" t="str">
        <f t="shared" si="293"/>
        <v>spaces</v>
      </c>
      <c r="S3090" s="10">
        <f t="shared" si="290"/>
        <v>42012.570138888885</v>
      </c>
      <c r="T3090" s="10">
        <f t="shared" si="291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2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0">
        <f t="shared" si="290"/>
        <v>42560.082638888889</v>
      </c>
      <c r="T3091" s="10">
        <f t="shared" si="291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0">
        <f t="shared" si="290"/>
        <v>42125.777141203704</v>
      </c>
      <c r="T3092" s="10">
        <f t="shared" si="291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2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0">
        <f t="shared" si="290"/>
        <v>42596.948414351849</v>
      </c>
      <c r="T3093" s="10">
        <f t="shared" si="291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2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0">
        <f t="shared" si="290"/>
        <v>42292.916666666672</v>
      </c>
      <c r="T3094" s="10">
        <f t="shared" si="291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2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0">
        <f t="shared" si="290"/>
        <v>41791.165972222225</v>
      </c>
      <c r="T3095" s="10">
        <f t="shared" si="291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2">
        <f t="shared" si="289"/>
        <v>25</v>
      </c>
      <c r="Q3096" t="str">
        <f t="shared" si="292"/>
        <v>theater</v>
      </c>
      <c r="R3096" t="str">
        <f t="shared" si="293"/>
        <v>spaces</v>
      </c>
      <c r="S3096" s="10">
        <f t="shared" si="290"/>
        <v>42267.795787037037</v>
      </c>
      <c r="T3096" s="10">
        <f t="shared" si="291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2">
        <f t="shared" si="289"/>
        <v>50</v>
      </c>
      <c r="Q3097" t="str">
        <f t="shared" si="292"/>
        <v>theater</v>
      </c>
      <c r="R3097" t="str">
        <f t="shared" si="293"/>
        <v>spaces</v>
      </c>
      <c r="S3097" s="10">
        <f t="shared" si="290"/>
        <v>42583.025231481486</v>
      </c>
      <c r="T3097" s="10">
        <f t="shared" si="291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2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0">
        <f t="shared" si="290"/>
        <v>42144.825532407413</v>
      </c>
      <c r="T3098" s="10">
        <f t="shared" si="291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2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0">
        <f t="shared" si="290"/>
        <v>42650.583333333328</v>
      </c>
      <c r="T3099" s="10">
        <f t="shared" si="291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2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0">
        <f t="shared" si="290"/>
        <v>42408.01180555555</v>
      </c>
      <c r="T3100" s="10">
        <f t="shared" si="291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2">
        <f t="shared" si="289"/>
        <v>55.6</v>
      </c>
      <c r="Q3101" t="str">
        <f t="shared" si="292"/>
        <v>theater</v>
      </c>
      <c r="R3101" t="str">
        <f t="shared" si="293"/>
        <v>spaces</v>
      </c>
      <c r="S3101" s="10">
        <f t="shared" si="290"/>
        <v>42412.189710648148</v>
      </c>
      <c r="T3101" s="10">
        <f t="shared" si="291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0">
        <f t="shared" si="290"/>
        <v>41932.622395833336</v>
      </c>
      <c r="T3102" s="10">
        <f t="shared" si="291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2">
        <f t="shared" si="289"/>
        <v>25</v>
      </c>
      <c r="Q3103" t="str">
        <f t="shared" si="292"/>
        <v>theater</v>
      </c>
      <c r="R3103" t="str">
        <f t="shared" si="293"/>
        <v>spaces</v>
      </c>
      <c r="S3103" s="10">
        <f t="shared" si="290"/>
        <v>42201.330555555556</v>
      </c>
      <c r="T3103" s="10">
        <f t="shared" si="291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2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0">
        <f t="shared" si="290"/>
        <v>42605.340486111112</v>
      </c>
      <c r="T3104" s="10">
        <f t="shared" si="291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2">
        <f t="shared" si="289"/>
        <v>5.5</v>
      </c>
      <c r="Q3105" t="str">
        <f t="shared" si="292"/>
        <v>theater</v>
      </c>
      <c r="R3105" t="str">
        <f t="shared" si="293"/>
        <v>spaces</v>
      </c>
      <c r="S3105" s="10">
        <f t="shared" si="290"/>
        <v>42167.156319444446</v>
      </c>
      <c r="T3105" s="10">
        <f t="shared" si="291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2">
        <f t="shared" si="289"/>
        <v>237</v>
      </c>
      <c r="Q3106" t="str">
        <f t="shared" si="292"/>
        <v>theater</v>
      </c>
      <c r="R3106" t="str">
        <f t="shared" si="293"/>
        <v>spaces</v>
      </c>
      <c r="S3106" s="10">
        <f t="shared" si="290"/>
        <v>42038.083333333328</v>
      </c>
      <c r="T3106" s="10">
        <f t="shared" si="291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2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0">
        <f t="shared" si="290"/>
        <v>41931.208333333336</v>
      </c>
      <c r="T3107" s="10">
        <f t="shared" si="291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2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0">
        <f t="shared" si="290"/>
        <v>42263.916666666672</v>
      </c>
      <c r="T3108" s="10">
        <f t="shared" si="291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2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0">
        <f t="shared" si="290"/>
        <v>42135.814247685179</v>
      </c>
      <c r="T3109" s="10">
        <f t="shared" si="291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2">
        <f t="shared" si="289"/>
        <v>13</v>
      </c>
      <c r="Q3110" t="str">
        <f t="shared" si="292"/>
        <v>theater</v>
      </c>
      <c r="R3110" t="str">
        <f t="shared" si="293"/>
        <v>spaces</v>
      </c>
      <c r="S3110" s="10">
        <f t="shared" si="290"/>
        <v>42122.638819444444</v>
      </c>
      <c r="T3110" s="10">
        <f t="shared" si="291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2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0">
        <f t="shared" si="290"/>
        <v>41879.125115740739</v>
      </c>
      <c r="T3111" s="10">
        <f t="shared" si="291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2">
        <f t="shared" si="289"/>
        <v>10</v>
      </c>
      <c r="Q3112" t="str">
        <f t="shared" si="292"/>
        <v>theater</v>
      </c>
      <c r="R3112" t="str">
        <f t="shared" si="293"/>
        <v>spaces</v>
      </c>
      <c r="S3112" s="10">
        <f t="shared" si="290"/>
        <v>42785.031469907408</v>
      </c>
      <c r="T3112" s="10">
        <f t="shared" si="291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2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0">
        <f t="shared" si="290"/>
        <v>41916.595138888886</v>
      </c>
      <c r="T3113" s="10">
        <f t="shared" si="291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2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0">
        <f t="shared" si="290"/>
        <v>42675.121921296297</v>
      </c>
      <c r="T3114" s="10">
        <f t="shared" si="291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2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0">
        <f t="shared" si="290"/>
        <v>42111.731273148151</v>
      </c>
      <c r="T3115" s="10">
        <f t="shared" si="291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2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0">
        <f t="shared" si="290"/>
        <v>41903.632523148146</v>
      </c>
      <c r="T3116" s="10">
        <f t="shared" si="291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2">
        <f t="shared" si="289"/>
        <v>300</v>
      </c>
      <c r="Q3117" t="str">
        <f t="shared" si="292"/>
        <v>theater</v>
      </c>
      <c r="R3117" t="str">
        <f t="shared" si="293"/>
        <v>spaces</v>
      </c>
      <c r="S3117" s="10">
        <f t="shared" si="290"/>
        <v>42526.447071759263</v>
      </c>
      <c r="T3117" s="10">
        <f t="shared" si="291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2">
        <f t="shared" si="289"/>
        <v>43</v>
      </c>
      <c r="Q3118" t="str">
        <f t="shared" si="292"/>
        <v>theater</v>
      </c>
      <c r="R3118" t="str">
        <f t="shared" si="293"/>
        <v>spaces</v>
      </c>
      <c r="S3118" s="10">
        <f t="shared" si="290"/>
        <v>42095.515335648146</v>
      </c>
      <c r="T3118" s="10">
        <f t="shared" si="291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2">
        <f t="shared" si="289"/>
        <v>1</v>
      </c>
      <c r="Q3119" t="str">
        <f t="shared" si="292"/>
        <v>theater</v>
      </c>
      <c r="R3119" t="str">
        <f t="shared" si="293"/>
        <v>spaces</v>
      </c>
      <c r="S3119" s="10">
        <f t="shared" si="290"/>
        <v>42517.55</v>
      </c>
      <c r="T3119" s="10">
        <f t="shared" si="291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2">
        <f t="shared" si="289"/>
        <v>775</v>
      </c>
      <c r="Q3120" t="str">
        <f t="shared" si="292"/>
        <v>theater</v>
      </c>
      <c r="R3120" t="str">
        <f t="shared" si="293"/>
        <v>spaces</v>
      </c>
      <c r="S3120" s="10">
        <f t="shared" si="290"/>
        <v>42553.649571759262</v>
      </c>
      <c r="T3120" s="10">
        <f t="shared" si="291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2">
        <f t="shared" si="289"/>
        <v>5</v>
      </c>
      <c r="Q3121" t="str">
        <f t="shared" si="292"/>
        <v>theater</v>
      </c>
      <c r="R3121" t="str">
        <f t="shared" si="293"/>
        <v>spaces</v>
      </c>
      <c r="S3121" s="10">
        <f t="shared" si="290"/>
        <v>42090.003842592589</v>
      </c>
      <c r="T3121" s="10">
        <f t="shared" si="291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2">
        <f t="shared" si="289"/>
        <v>12.8</v>
      </c>
      <c r="Q3122" t="str">
        <f t="shared" si="292"/>
        <v>theater</v>
      </c>
      <c r="R3122" t="str">
        <f t="shared" si="293"/>
        <v>spaces</v>
      </c>
      <c r="S3122" s="10">
        <f t="shared" si="290"/>
        <v>42495.900416666671</v>
      </c>
      <c r="T3122" s="10">
        <f t="shared" si="291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2">
        <f t="shared" si="289"/>
        <v>10</v>
      </c>
      <c r="Q3123" t="str">
        <f t="shared" si="292"/>
        <v>theater</v>
      </c>
      <c r="R3123" t="str">
        <f t="shared" si="293"/>
        <v>spaces</v>
      </c>
      <c r="S3123" s="10">
        <f t="shared" si="290"/>
        <v>41908.679803240739</v>
      </c>
      <c r="T3123" s="10">
        <f t="shared" si="291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2">
        <f t="shared" si="289"/>
        <v>58</v>
      </c>
      <c r="Q3124" t="str">
        <f t="shared" si="292"/>
        <v>theater</v>
      </c>
      <c r="R3124" t="str">
        <f t="shared" si="293"/>
        <v>spaces</v>
      </c>
      <c r="S3124" s="10">
        <f t="shared" si="290"/>
        <v>42683.973750000005</v>
      </c>
      <c r="T3124" s="10">
        <f t="shared" si="291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2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0">
        <f t="shared" si="290"/>
        <v>42560.993032407408</v>
      </c>
      <c r="T3125" s="10">
        <f t="shared" si="291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2">
        <f t="shared" si="289"/>
        <v>6.5</v>
      </c>
      <c r="Q3126" t="str">
        <f t="shared" si="292"/>
        <v>theater</v>
      </c>
      <c r="R3126" t="str">
        <f t="shared" si="293"/>
        <v>spaces</v>
      </c>
      <c r="S3126" s="10">
        <f t="shared" si="290"/>
        <v>42037.780104166668</v>
      </c>
      <c r="T3126" s="10">
        <f t="shared" si="291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2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0">
        <f t="shared" si="290"/>
        <v>42376.20685185185</v>
      </c>
      <c r="T3127" s="10">
        <f t="shared" si="291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2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0">
        <f t="shared" si="290"/>
        <v>42456.976412037038</v>
      </c>
      <c r="T3128" s="10">
        <f t="shared" si="291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2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0">
        <f t="shared" si="290"/>
        <v>42064.856817129628</v>
      </c>
      <c r="T3129" s="10">
        <f t="shared" si="291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2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0">
        <f t="shared" si="290"/>
        <v>42810.784039351856</v>
      </c>
      <c r="T3130" s="10">
        <f t="shared" si="291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2">
        <f t="shared" si="289"/>
        <v>10</v>
      </c>
      <c r="Q3131" t="str">
        <f t="shared" si="292"/>
        <v>theater</v>
      </c>
      <c r="R3131" t="str">
        <f t="shared" si="293"/>
        <v>plays</v>
      </c>
      <c r="S3131" s="10">
        <f t="shared" si="290"/>
        <v>42843.801145833335</v>
      </c>
      <c r="T3131" s="10">
        <f t="shared" si="291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2">
        <f t="shared" si="289"/>
        <v>93.75</v>
      </c>
      <c r="Q3132" t="str">
        <f t="shared" si="292"/>
        <v>theater</v>
      </c>
      <c r="R3132" t="str">
        <f t="shared" si="293"/>
        <v>plays</v>
      </c>
      <c r="S3132" s="10">
        <f t="shared" si="290"/>
        <v>42839.207638888889</v>
      </c>
      <c r="T3132" s="10">
        <f t="shared" si="291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2">
        <f t="shared" si="289"/>
        <v>53.75</v>
      </c>
      <c r="Q3133" t="str">
        <f t="shared" si="292"/>
        <v>theater</v>
      </c>
      <c r="R3133" t="str">
        <f t="shared" si="293"/>
        <v>plays</v>
      </c>
      <c r="S3133" s="10">
        <f t="shared" si="290"/>
        <v>42833.537557870368</v>
      </c>
      <c r="T3133" s="10">
        <f t="shared" si="291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2">
        <f t="shared" si="289"/>
        <v>10</v>
      </c>
      <c r="Q3134" t="str">
        <f t="shared" si="292"/>
        <v>theater</v>
      </c>
      <c r="R3134" t="str">
        <f t="shared" si="293"/>
        <v>plays</v>
      </c>
      <c r="S3134" s="10">
        <f t="shared" si="290"/>
        <v>42846.308564814812</v>
      </c>
      <c r="T3134" s="10">
        <f t="shared" si="291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2">
        <f t="shared" si="289"/>
        <v>33.75</v>
      </c>
      <c r="Q3135" t="str">
        <f t="shared" si="292"/>
        <v>theater</v>
      </c>
      <c r="R3135" t="str">
        <f t="shared" si="293"/>
        <v>plays</v>
      </c>
      <c r="S3135" s="10">
        <f t="shared" si="290"/>
        <v>42818.523541666669</v>
      </c>
      <c r="T3135" s="10">
        <f t="shared" si="291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2">
        <f t="shared" si="289"/>
        <v>18.75</v>
      </c>
      <c r="Q3136" t="str">
        <f t="shared" si="292"/>
        <v>theater</v>
      </c>
      <c r="R3136" t="str">
        <f t="shared" si="293"/>
        <v>plays</v>
      </c>
      <c r="S3136" s="10">
        <f t="shared" si="290"/>
        <v>42821.678460648152</v>
      </c>
      <c r="T3136" s="10">
        <f t="shared" si="291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2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0">
        <f t="shared" si="290"/>
        <v>42829.151863425926</v>
      </c>
      <c r="T3137" s="10">
        <f t="shared" si="291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12">
        <f t="shared" ref="P3138:P3201" si="295">E3138/L3138</f>
        <v>29.045454545454547</v>
      </c>
      <c r="Q3138" t="str">
        <f t="shared" si="292"/>
        <v>theater</v>
      </c>
      <c r="R3138" t="str">
        <f t="shared" si="293"/>
        <v>plays</v>
      </c>
      <c r="S3138" s="10">
        <f t="shared" ref="S3138:S3201" si="296">(((I3138/60)/60)/24)+DATE(1970,1,1)</f>
        <v>42825.957638888889</v>
      </c>
      <c r="T3138" s="10">
        <f t="shared" ref="T3138:T3201" si="297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12">
        <f t="shared" si="295"/>
        <v>50</v>
      </c>
      <c r="Q3139" t="str">
        <f t="shared" ref="Q3139:Q3202" si="298">LEFT(N3139,FIND("/", N3139) - 1)</f>
        <v>theater</v>
      </c>
      <c r="R3139" t="str">
        <f t="shared" ref="R3139:R3202" si="299">RIGHT(N3139, LEN(N3139) - FIND("/", N3139))</f>
        <v>plays</v>
      </c>
      <c r="S3139" s="10">
        <f t="shared" si="296"/>
        <v>42858.8</v>
      </c>
      <c r="T3139" s="10">
        <f t="shared" si="297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2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10">
        <f t="shared" si="296"/>
        <v>42828.645914351851</v>
      </c>
      <c r="T3140" s="10">
        <f t="shared" si="297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2">
        <f t="shared" si="295"/>
        <v>450</v>
      </c>
      <c r="Q3141" t="str">
        <f t="shared" si="298"/>
        <v>theater</v>
      </c>
      <c r="R3141" t="str">
        <f t="shared" si="299"/>
        <v>plays</v>
      </c>
      <c r="S3141" s="10">
        <f t="shared" si="296"/>
        <v>42819.189583333333</v>
      </c>
      <c r="T3141" s="10">
        <f t="shared" si="297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2">
        <f t="shared" si="295"/>
        <v>24</v>
      </c>
      <c r="Q3142" t="str">
        <f t="shared" si="298"/>
        <v>theater</v>
      </c>
      <c r="R3142" t="str">
        <f t="shared" si="299"/>
        <v>plays</v>
      </c>
      <c r="S3142" s="10">
        <f t="shared" si="296"/>
        <v>42832.677118055552</v>
      </c>
      <c r="T3142" s="10">
        <f t="shared" si="297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2">
        <f t="shared" si="295"/>
        <v>32.25</v>
      </c>
      <c r="Q3143" t="str">
        <f t="shared" si="298"/>
        <v>theater</v>
      </c>
      <c r="R3143" t="str">
        <f t="shared" si="299"/>
        <v>plays</v>
      </c>
      <c r="S3143" s="10">
        <f t="shared" si="296"/>
        <v>42841.833333333328</v>
      </c>
      <c r="T3143" s="10">
        <f t="shared" si="297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2">
        <f t="shared" si="295"/>
        <v>15</v>
      </c>
      <c r="Q3144" t="str">
        <f t="shared" si="298"/>
        <v>theater</v>
      </c>
      <c r="R3144" t="str">
        <f t="shared" si="299"/>
        <v>plays</v>
      </c>
      <c r="S3144" s="10">
        <f t="shared" si="296"/>
        <v>42813.471516203703</v>
      </c>
      <c r="T3144" s="10">
        <f t="shared" si="297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2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0">
        <f t="shared" si="296"/>
        <v>42834.358287037037</v>
      </c>
      <c r="T3145" s="10">
        <f t="shared" si="297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2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0">
        <f t="shared" si="296"/>
        <v>42813.25</v>
      </c>
      <c r="T3146" s="10">
        <f t="shared" si="297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2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0">
        <f t="shared" si="296"/>
        <v>42821.999236111107</v>
      </c>
      <c r="T3147" s="10">
        <f t="shared" si="297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2">
        <f t="shared" si="295"/>
        <v>437.5</v>
      </c>
      <c r="Q3148" t="str">
        <f t="shared" si="298"/>
        <v>theater</v>
      </c>
      <c r="R3148" t="str">
        <f t="shared" si="299"/>
        <v>plays</v>
      </c>
      <c r="S3148" s="10">
        <f t="shared" si="296"/>
        <v>42841.640810185185</v>
      </c>
      <c r="T3148" s="10">
        <f t="shared" si="297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2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0">
        <f t="shared" si="296"/>
        <v>41950.011053240742</v>
      </c>
      <c r="T3149" s="10">
        <f t="shared" si="297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2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0">
        <f t="shared" si="296"/>
        <v>41913.166666666664</v>
      </c>
      <c r="T3150" s="10">
        <f t="shared" si="297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2">
        <f t="shared" si="295"/>
        <v>52</v>
      </c>
      <c r="Q3151" t="str">
        <f t="shared" si="298"/>
        <v>theater</v>
      </c>
      <c r="R3151" t="str">
        <f t="shared" si="299"/>
        <v>plays</v>
      </c>
      <c r="S3151" s="10">
        <f t="shared" si="296"/>
        <v>41250.083333333336</v>
      </c>
      <c r="T3151" s="10">
        <f t="shared" si="297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0">
        <f t="shared" si="296"/>
        <v>40568.166666666664</v>
      </c>
      <c r="T3152" s="10">
        <f t="shared" si="297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2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0">
        <f t="shared" si="296"/>
        <v>41892.83997685185</v>
      </c>
      <c r="T3153" s="10">
        <f t="shared" si="297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2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0">
        <f t="shared" si="296"/>
        <v>41580.867673611108</v>
      </c>
      <c r="T3154" s="10">
        <f t="shared" si="297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2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0">
        <f t="shared" si="296"/>
        <v>40664.207638888889</v>
      </c>
      <c r="T3155" s="10">
        <f t="shared" si="297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2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0">
        <f t="shared" si="296"/>
        <v>41000.834004629629</v>
      </c>
      <c r="T3156" s="10">
        <f t="shared" si="297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2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0">
        <f t="shared" si="296"/>
        <v>41263.499131944445</v>
      </c>
      <c r="T3157" s="10">
        <f t="shared" si="297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2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0">
        <f t="shared" si="296"/>
        <v>41061.953055555554</v>
      </c>
      <c r="T3158" s="10">
        <f t="shared" si="297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2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0">
        <f t="shared" si="296"/>
        <v>41839.208333333336</v>
      </c>
      <c r="T3159" s="10">
        <f t="shared" si="297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2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0">
        <f t="shared" si="296"/>
        <v>41477.839722222219</v>
      </c>
      <c r="T3160" s="10">
        <f t="shared" si="297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2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0">
        <f t="shared" si="296"/>
        <v>40926.958333333336</v>
      </c>
      <c r="T3161" s="10">
        <f t="shared" si="297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0">
        <f t="shared" si="296"/>
        <v>41864.207638888889</v>
      </c>
      <c r="T3162" s="10">
        <f t="shared" si="297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2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0">
        <f t="shared" si="296"/>
        <v>41927.536134259259</v>
      </c>
      <c r="T3163" s="10">
        <f t="shared" si="297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2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0">
        <f t="shared" si="296"/>
        <v>41827.083333333336</v>
      </c>
      <c r="T3164" s="10">
        <f t="shared" si="297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2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0">
        <f t="shared" si="296"/>
        <v>41805.753761574073</v>
      </c>
      <c r="T3165" s="10">
        <f t="shared" si="297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2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0">
        <f t="shared" si="296"/>
        <v>41799.80572916667</v>
      </c>
      <c r="T3166" s="10">
        <f t="shared" si="297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2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0">
        <f t="shared" si="296"/>
        <v>40666.165972222225</v>
      </c>
      <c r="T3167" s="10">
        <f t="shared" si="297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2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0">
        <f t="shared" si="296"/>
        <v>41969.332638888889</v>
      </c>
      <c r="T3168" s="10">
        <f t="shared" si="297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2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0">
        <f t="shared" si="296"/>
        <v>41853.175706018519</v>
      </c>
      <c r="T3169" s="10">
        <f t="shared" si="297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2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0">
        <f t="shared" si="296"/>
        <v>41803.916666666664</v>
      </c>
      <c r="T3170" s="10">
        <f t="shared" si="297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2">
        <f t="shared" si="295"/>
        <v>100.5</v>
      </c>
      <c r="Q3171" t="str">
        <f t="shared" si="298"/>
        <v>theater</v>
      </c>
      <c r="R3171" t="str">
        <f t="shared" si="299"/>
        <v>plays</v>
      </c>
      <c r="S3171" s="10">
        <f t="shared" si="296"/>
        <v>41621.207638888889</v>
      </c>
      <c r="T3171" s="10">
        <f t="shared" si="297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0">
        <f t="shared" si="296"/>
        <v>41822.166666666664</v>
      </c>
      <c r="T3172" s="10">
        <f t="shared" si="297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2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0">
        <f t="shared" si="296"/>
        <v>42496.608310185184</v>
      </c>
      <c r="T3173" s="10">
        <f t="shared" si="297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2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0">
        <f t="shared" si="296"/>
        <v>40953.729953703703</v>
      </c>
      <c r="T3174" s="10">
        <f t="shared" si="297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2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0">
        <f t="shared" si="296"/>
        <v>41908.878379629627</v>
      </c>
      <c r="T3175" s="10">
        <f t="shared" si="297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2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0">
        <f t="shared" si="296"/>
        <v>41876.864675925928</v>
      </c>
      <c r="T3176" s="10">
        <f t="shared" si="297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2">
        <f t="shared" si="295"/>
        <v>91.3</v>
      </c>
      <c r="Q3177" t="str">
        <f t="shared" si="298"/>
        <v>theater</v>
      </c>
      <c r="R3177" t="str">
        <f t="shared" si="299"/>
        <v>plays</v>
      </c>
      <c r="S3177" s="10">
        <f t="shared" si="296"/>
        <v>40591.886886574073</v>
      </c>
      <c r="T3177" s="10">
        <f t="shared" si="297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2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0">
        <f t="shared" si="296"/>
        <v>41504.625</v>
      </c>
      <c r="T3178" s="10">
        <f t="shared" si="297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2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0">
        <f t="shared" si="296"/>
        <v>41811.666770833333</v>
      </c>
      <c r="T3179" s="10">
        <f t="shared" si="297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2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0">
        <f t="shared" si="296"/>
        <v>41836.605034722219</v>
      </c>
      <c r="T3180" s="10">
        <f t="shared" si="297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2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0">
        <f t="shared" si="296"/>
        <v>41400.702210648145</v>
      </c>
      <c r="T3181" s="10">
        <f t="shared" si="297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0">
        <f t="shared" si="296"/>
        <v>41810.412604166668</v>
      </c>
      <c r="T3182" s="10">
        <f t="shared" si="297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2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0">
        <f t="shared" si="296"/>
        <v>41805.666666666664</v>
      </c>
      <c r="T3183" s="10">
        <f t="shared" si="297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2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0">
        <f t="shared" si="296"/>
        <v>40939.708333333336</v>
      </c>
      <c r="T3184" s="10">
        <f t="shared" si="297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2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0">
        <f t="shared" si="296"/>
        <v>41509.79478009259</v>
      </c>
      <c r="T3185" s="10">
        <f t="shared" si="297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2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0">
        <f t="shared" si="296"/>
        <v>41821.993414351848</v>
      </c>
      <c r="T3186" s="10">
        <f t="shared" si="297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2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0">
        <f t="shared" si="296"/>
        <v>41836.977326388893</v>
      </c>
      <c r="T3187" s="10">
        <f t="shared" si="297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2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0">
        <f t="shared" si="296"/>
        <v>41898.875</v>
      </c>
      <c r="T3188" s="10">
        <f t="shared" si="297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2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0">
        <f t="shared" si="296"/>
        <v>41855.666354166664</v>
      </c>
      <c r="T3189" s="10">
        <f t="shared" si="297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2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0">
        <f t="shared" si="296"/>
        <v>42165.415532407409</v>
      </c>
      <c r="T3190" s="10">
        <f t="shared" si="297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2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0">
        <f t="shared" si="296"/>
        <v>42148.346435185187</v>
      </c>
      <c r="T3191" s="10">
        <f t="shared" si="297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0">
        <f t="shared" si="296"/>
        <v>42713.192997685182</v>
      </c>
      <c r="T3192" s="10">
        <f t="shared" si="297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2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0">
        <f t="shared" si="296"/>
        <v>42598.755428240736</v>
      </c>
      <c r="T3193" s="10">
        <f t="shared" si="297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2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0">
        <f t="shared" si="296"/>
        <v>42063.916666666672</v>
      </c>
      <c r="T3194" s="10">
        <f t="shared" si="297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2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0">
        <f t="shared" si="296"/>
        <v>42055.968240740738</v>
      </c>
      <c r="T3195" s="10">
        <f t="shared" si="297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2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0">
        <f t="shared" si="296"/>
        <v>42212.062476851846</v>
      </c>
      <c r="T3196" s="10">
        <f t="shared" si="297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2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0">
        <f t="shared" si="296"/>
        <v>42047.594236111108</v>
      </c>
      <c r="T3197" s="10">
        <f t="shared" si="297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2">
        <f t="shared" si="295"/>
        <v>300</v>
      </c>
      <c r="Q3198" t="str">
        <f t="shared" si="298"/>
        <v>theater</v>
      </c>
      <c r="R3198" t="str">
        <f t="shared" si="299"/>
        <v>musical</v>
      </c>
      <c r="S3198" s="10">
        <f t="shared" si="296"/>
        <v>42217.583333333328</v>
      </c>
      <c r="T3198" s="10">
        <f t="shared" si="297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2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0">
        <f t="shared" si="296"/>
        <v>42039.493263888886</v>
      </c>
      <c r="T3199" s="10">
        <f t="shared" si="297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2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0">
        <f t="shared" si="296"/>
        <v>42051.424502314811</v>
      </c>
      <c r="T3200" s="10">
        <f t="shared" si="297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2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0">
        <f t="shared" si="296"/>
        <v>41888.875</v>
      </c>
      <c r="T3201" s="10">
        <f t="shared" si="297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12">
        <f t="shared" ref="P3202:P3265" si="301">E3202/L3202</f>
        <v>1</v>
      </c>
      <c r="Q3202" t="str">
        <f t="shared" si="298"/>
        <v>theater</v>
      </c>
      <c r="R3202" t="str">
        <f t="shared" si="299"/>
        <v>musical</v>
      </c>
      <c r="S3202" s="10">
        <f t="shared" ref="S3202:S3265" si="302">(((I3202/60)/60)/24)+DATE(1970,1,1)</f>
        <v>42490.231944444444</v>
      </c>
      <c r="T3202" s="10">
        <f t="shared" ref="T3202:T3265" si="303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12">
        <f t="shared" si="301"/>
        <v>12.5</v>
      </c>
      <c r="Q3203" t="str">
        <f t="shared" ref="Q3203:Q3266" si="304">LEFT(N3203,FIND("/", N3203) - 1)</f>
        <v>theater</v>
      </c>
      <c r="R3203" t="str">
        <f t="shared" ref="R3203:R3266" si="305">RIGHT(N3203, LEN(N3203) - FIND("/", N3203))</f>
        <v>musical</v>
      </c>
      <c r="S3203" s="10">
        <f t="shared" si="302"/>
        <v>41882.767094907409</v>
      </c>
      <c r="T3203" s="10">
        <f t="shared" si="303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2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0">
        <f t="shared" si="302"/>
        <v>42352.249305555553</v>
      </c>
      <c r="T3204" s="10">
        <f t="shared" si="3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2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10">
        <f t="shared" si="302"/>
        <v>42272.988680555558</v>
      </c>
      <c r="T3205" s="10">
        <f t="shared" si="3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2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0">
        <f t="shared" si="302"/>
        <v>42202.676388888889</v>
      </c>
      <c r="T3206" s="10">
        <f t="shared" si="3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2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0">
        <f t="shared" si="302"/>
        <v>42125.374675925923</v>
      </c>
      <c r="T3207" s="10">
        <f t="shared" si="3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2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0">
        <f t="shared" si="302"/>
        <v>42266.276053240741</v>
      </c>
      <c r="T3208" s="10">
        <f t="shared" si="3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2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0">
        <f t="shared" si="302"/>
        <v>42117.236192129625</v>
      </c>
      <c r="T3209" s="10">
        <f t="shared" si="3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2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0">
        <f t="shared" si="302"/>
        <v>41848.605057870373</v>
      </c>
      <c r="T3210" s="10">
        <f t="shared" si="3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2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0">
        <f t="shared" si="302"/>
        <v>41810.958333333336</v>
      </c>
      <c r="T3211" s="10">
        <f t="shared" si="3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0">
        <f t="shared" si="302"/>
        <v>41061.165972222225</v>
      </c>
      <c r="T3212" s="10">
        <f t="shared" si="3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2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0">
        <f t="shared" si="302"/>
        <v>41866.083333333336</v>
      </c>
      <c r="T3213" s="10">
        <f t="shared" si="3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2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0">
        <f t="shared" si="302"/>
        <v>41859.795729166668</v>
      </c>
      <c r="T3214" s="10">
        <f t="shared" si="3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2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0">
        <f t="shared" si="302"/>
        <v>42211.763414351852</v>
      </c>
      <c r="T3215" s="10">
        <f t="shared" si="3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2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0">
        <f t="shared" si="302"/>
        <v>42374.996527777781</v>
      </c>
      <c r="T3216" s="10">
        <f t="shared" si="3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2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0">
        <f t="shared" si="302"/>
        <v>42257.165972222225</v>
      </c>
      <c r="T3217" s="10">
        <f t="shared" si="3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2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0">
        <f t="shared" si="302"/>
        <v>42196.604166666672</v>
      </c>
      <c r="T3218" s="10">
        <f t="shared" si="3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2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0">
        <f t="shared" si="302"/>
        <v>42678.546111111107</v>
      </c>
      <c r="T3219" s="10">
        <f t="shared" si="3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2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0">
        <f t="shared" si="302"/>
        <v>42004</v>
      </c>
      <c r="T3220" s="10">
        <f t="shared" si="3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2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0">
        <f t="shared" si="302"/>
        <v>42085.941516203704</v>
      </c>
      <c r="T3221" s="10">
        <f t="shared" si="3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0">
        <f t="shared" si="302"/>
        <v>42806.875</v>
      </c>
      <c r="T3222" s="10">
        <f t="shared" si="3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2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0">
        <f t="shared" si="302"/>
        <v>42190.696793981479</v>
      </c>
      <c r="T3223" s="10">
        <f t="shared" si="3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2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0">
        <f t="shared" si="302"/>
        <v>42301.895138888889</v>
      </c>
      <c r="T3224" s="10">
        <f t="shared" si="3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2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0">
        <f t="shared" si="302"/>
        <v>42236.835370370376</v>
      </c>
      <c r="T3225" s="10">
        <f t="shared" si="3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2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0">
        <f t="shared" si="302"/>
        <v>42745.208333333328</v>
      </c>
      <c r="T3226" s="10">
        <f t="shared" si="3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2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0">
        <f t="shared" si="302"/>
        <v>42524.875</v>
      </c>
      <c r="T3227" s="10">
        <f t="shared" si="3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2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0">
        <f t="shared" si="302"/>
        <v>42307.583472222221</v>
      </c>
      <c r="T3228" s="10">
        <f t="shared" si="3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2">
        <f t="shared" si="301"/>
        <v>50</v>
      </c>
      <c r="Q3229" t="str">
        <f t="shared" si="304"/>
        <v>theater</v>
      </c>
      <c r="R3229" t="str">
        <f t="shared" si="305"/>
        <v>plays</v>
      </c>
      <c r="S3229" s="10">
        <f t="shared" si="302"/>
        <v>42752.882361111115</v>
      </c>
      <c r="T3229" s="10">
        <f t="shared" si="3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2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0">
        <f t="shared" si="302"/>
        <v>42355.207638888889</v>
      </c>
      <c r="T3230" s="10">
        <f t="shared" si="3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2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0">
        <f t="shared" si="302"/>
        <v>41963.333310185189</v>
      </c>
      <c r="T3231" s="10">
        <f t="shared" si="3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0">
        <f t="shared" si="302"/>
        <v>41913.165972222225</v>
      </c>
      <c r="T3232" s="10">
        <f t="shared" si="3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2">
        <f t="shared" si="301"/>
        <v>57.5</v>
      </c>
      <c r="Q3233" t="str">
        <f t="shared" si="304"/>
        <v>theater</v>
      </c>
      <c r="R3233" t="str">
        <f t="shared" si="305"/>
        <v>plays</v>
      </c>
      <c r="S3233" s="10">
        <f t="shared" si="302"/>
        <v>42476.943831018521</v>
      </c>
      <c r="T3233" s="10">
        <f t="shared" si="3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2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0">
        <f t="shared" si="302"/>
        <v>42494.165972222225</v>
      </c>
      <c r="T3234" s="10">
        <f t="shared" si="3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2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0">
        <f t="shared" si="302"/>
        <v>42796.805034722223</v>
      </c>
      <c r="T3235" s="10">
        <f t="shared" si="3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2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0">
        <f t="shared" si="302"/>
        <v>42767.979861111111</v>
      </c>
      <c r="T3236" s="10">
        <f t="shared" si="3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2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0">
        <f t="shared" si="302"/>
        <v>42552.347812499997</v>
      </c>
      <c r="T3237" s="10">
        <f t="shared" si="3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2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0">
        <f t="shared" si="302"/>
        <v>42732.917048611111</v>
      </c>
      <c r="T3238" s="10">
        <f t="shared" si="3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2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0">
        <f t="shared" si="302"/>
        <v>42276.165972222225</v>
      </c>
      <c r="T3239" s="10">
        <f t="shared" si="3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2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0">
        <f t="shared" si="302"/>
        <v>42186.510393518518</v>
      </c>
      <c r="T3240" s="10">
        <f t="shared" si="3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2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0">
        <f t="shared" si="302"/>
        <v>42302.999305555553</v>
      </c>
      <c r="T3241" s="10">
        <f t="shared" si="3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0">
        <f t="shared" si="302"/>
        <v>42782.958333333328</v>
      </c>
      <c r="T3242" s="10">
        <f t="shared" si="3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2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0">
        <f t="shared" si="302"/>
        <v>41926.290972222225</v>
      </c>
      <c r="T3243" s="10">
        <f t="shared" si="3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2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0">
        <f t="shared" si="302"/>
        <v>41901.755694444444</v>
      </c>
      <c r="T3244" s="10">
        <f t="shared" si="3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2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0">
        <f t="shared" si="302"/>
        <v>42286</v>
      </c>
      <c r="T3245" s="10">
        <f t="shared" si="3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2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0">
        <f t="shared" si="302"/>
        <v>42705.735902777778</v>
      </c>
      <c r="T3246" s="10">
        <f t="shared" si="3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2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0">
        <f t="shared" si="302"/>
        <v>42167.083333333328</v>
      </c>
      <c r="T3247" s="10">
        <f t="shared" si="3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2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0">
        <f t="shared" si="302"/>
        <v>42259.165972222225</v>
      </c>
      <c r="T3248" s="10">
        <f t="shared" si="3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2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0">
        <f t="shared" si="302"/>
        <v>42197.434166666666</v>
      </c>
      <c r="T3249" s="10">
        <f t="shared" si="3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2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0">
        <f t="shared" si="302"/>
        <v>42098.846724537041</v>
      </c>
      <c r="T3250" s="10">
        <f t="shared" si="3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2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0">
        <f t="shared" si="302"/>
        <v>42175.746689814812</v>
      </c>
      <c r="T3251" s="10">
        <f t="shared" si="3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0">
        <f t="shared" si="302"/>
        <v>41948.783842592595</v>
      </c>
      <c r="T3252" s="10">
        <f t="shared" si="3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2">
        <f t="shared" si="301"/>
        <v>83.05</v>
      </c>
      <c r="Q3253" t="str">
        <f t="shared" si="304"/>
        <v>theater</v>
      </c>
      <c r="R3253" t="str">
        <f t="shared" si="305"/>
        <v>plays</v>
      </c>
      <c r="S3253" s="10">
        <f t="shared" si="302"/>
        <v>42176.731087962966</v>
      </c>
      <c r="T3253" s="10">
        <f t="shared" si="3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2">
        <f t="shared" si="301"/>
        <v>57.52</v>
      </c>
      <c r="Q3254" t="str">
        <f t="shared" si="304"/>
        <v>theater</v>
      </c>
      <c r="R3254" t="str">
        <f t="shared" si="305"/>
        <v>plays</v>
      </c>
      <c r="S3254" s="10">
        <f t="shared" si="302"/>
        <v>42620.472685185188</v>
      </c>
      <c r="T3254" s="10">
        <f t="shared" si="3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2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0">
        <f t="shared" si="302"/>
        <v>42621.15625</v>
      </c>
      <c r="T3255" s="10">
        <f t="shared" si="3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2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0">
        <f t="shared" si="302"/>
        <v>42089.044085648144</v>
      </c>
      <c r="T3256" s="10">
        <f t="shared" si="3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2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0">
        <f t="shared" si="302"/>
        <v>41919.768229166664</v>
      </c>
      <c r="T3257" s="10">
        <f t="shared" si="3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2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0">
        <f t="shared" si="302"/>
        <v>42166.165972222225</v>
      </c>
      <c r="T3258" s="10">
        <f t="shared" si="3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2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0">
        <f t="shared" si="302"/>
        <v>42788.559629629628</v>
      </c>
      <c r="T3259" s="10">
        <f t="shared" si="3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2">
        <f t="shared" si="301"/>
        <v>98.2</v>
      </c>
      <c r="Q3260" t="str">
        <f t="shared" si="304"/>
        <v>theater</v>
      </c>
      <c r="R3260" t="str">
        <f t="shared" si="305"/>
        <v>plays</v>
      </c>
      <c r="S3260" s="10">
        <f t="shared" si="302"/>
        <v>42012.887280092589</v>
      </c>
      <c r="T3260" s="10">
        <f t="shared" si="3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2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0">
        <f t="shared" si="302"/>
        <v>42644.165972222225</v>
      </c>
      <c r="T3261" s="10">
        <f t="shared" si="3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0">
        <f t="shared" si="302"/>
        <v>42338.714328703703</v>
      </c>
      <c r="T3262" s="10">
        <f t="shared" si="3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2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0">
        <f t="shared" si="302"/>
        <v>42201.725416666668</v>
      </c>
      <c r="T3263" s="10">
        <f t="shared" si="3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2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0">
        <f t="shared" si="302"/>
        <v>41995.166666666672</v>
      </c>
      <c r="T3264" s="10">
        <f t="shared" si="3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2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0">
        <f t="shared" si="302"/>
        <v>42307.875</v>
      </c>
      <c r="T3265" s="10">
        <f t="shared" si="3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12">
        <f t="shared" ref="P3266:P3329" si="307">E3266/L3266</f>
        <v>52.551020408163268</v>
      </c>
      <c r="Q3266" t="str">
        <f t="shared" si="304"/>
        <v>theater</v>
      </c>
      <c r="R3266" t="str">
        <f t="shared" si="305"/>
        <v>plays</v>
      </c>
      <c r="S3266" s="10">
        <f t="shared" ref="S3266:S3329" si="308">(((I3266/60)/60)/24)+DATE(1970,1,1)</f>
        <v>42032.916666666672</v>
      </c>
      <c r="T3266" s="10">
        <f t="shared" ref="T3266:T3329" si="309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12">
        <f t="shared" si="307"/>
        <v>70.285714285714292</v>
      </c>
      <c r="Q3267" t="str">
        <f t="shared" ref="Q3267:Q3330" si="310">LEFT(N3267,FIND("/", N3267) - 1)</f>
        <v>theater</v>
      </c>
      <c r="R3267" t="str">
        <f t="shared" ref="R3267:R3330" si="311">RIGHT(N3267, LEN(N3267) - FIND("/", N3267))</f>
        <v>plays</v>
      </c>
      <c r="S3267" s="10">
        <f t="shared" si="308"/>
        <v>42341.708333333328</v>
      </c>
      <c r="T3267" s="10">
        <f t="shared" si="309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2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10">
        <f t="shared" si="308"/>
        <v>42167.875</v>
      </c>
      <c r="T3268" s="10">
        <f t="shared" si="309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2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10">
        <f t="shared" si="308"/>
        <v>42202.757638888885</v>
      </c>
      <c r="T3269" s="10">
        <f t="shared" si="309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2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0">
        <f t="shared" si="308"/>
        <v>42606.90425925926</v>
      </c>
      <c r="T3270" s="10">
        <f t="shared" si="309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2">
        <f t="shared" si="307"/>
        <v>116</v>
      </c>
      <c r="Q3271" t="str">
        <f t="shared" si="310"/>
        <v>theater</v>
      </c>
      <c r="R3271" t="str">
        <f t="shared" si="311"/>
        <v>plays</v>
      </c>
      <c r="S3271" s="10">
        <f t="shared" si="308"/>
        <v>42171.458333333328</v>
      </c>
      <c r="T3271" s="10">
        <f t="shared" si="309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2">
        <f t="shared" si="307"/>
        <v>61</v>
      </c>
      <c r="Q3272" t="str">
        <f t="shared" si="310"/>
        <v>theater</v>
      </c>
      <c r="R3272" t="str">
        <f t="shared" si="311"/>
        <v>plays</v>
      </c>
      <c r="S3272" s="10">
        <f t="shared" si="308"/>
        <v>42197.533159722225</v>
      </c>
      <c r="T3272" s="10">
        <f t="shared" si="309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2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0">
        <f t="shared" si="308"/>
        <v>41945.478877314818</v>
      </c>
      <c r="T3273" s="10">
        <f t="shared" si="309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2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0">
        <f t="shared" si="308"/>
        <v>42314.541770833333</v>
      </c>
      <c r="T3274" s="10">
        <f t="shared" si="309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2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0">
        <f t="shared" si="308"/>
        <v>42627.791666666672</v>
      </c>
      <c r="T3275" s="10">
        <f t="shared" si="309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2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0">
        <f t="shared" si="308"/>
        <v>42444.875</v>
      </c>
      <c r="T3276" s="10">
        <f t="shared" si="309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2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0">
        <f t="shared" si="308"/>
        <v>42044.1875</v>
      </c>
      <c r="T3277" s="10">
        <f t="shared" si="309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2">
        <f t="shared" si="307"/>
        <v>52.58</v>
      </c>
      <c r="Q3278" t="str">
        <f t="shared" si="310"/>
        <v>theater</v>
      </c>
      <c r="R3278" t="str">
        <f t="shared" si="311"/>
        <v>plays</v>
      </c>
      <c r="S3278" s="10">
        <f t="shared" si="308"/>
        <v>42461.165972222225</v>
      </c>
      <c r="T3278" s="10">
        <f t="shared" si="309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2">
        <f t="shared" si="307"/>
        <v>54.3</v>
      </c>
      <c r="Q3279" t="str">
        <f t="shared" si="310"/>
        <v>theater</v>
      </c>
      <c r="R3279" t="str">
        <f t="shared" si="311"/>
        <v>plays</v>
      </c>
      <c r="S3279" s="10">
        <f t="shared" si="308"/>
        <v>41961.724606481483</v>
      </c>
      <c r="T3279" s="10">
        <f t="shared" si="309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2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0">
        <f t="shared" si="308"/>
        <v>42154.848414351851</v>
      </c>
      <c r="T3280" s="10">
        <f t="shared" si="309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2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0">
        <f t="shared" si="308"/>
        <v>42461.06086805556</v>
      </c>
      <c r="T3281" s="10">
        <f t="shared" si="309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0">
        <f t="shared" si="308"/>
        <v>42156.208333333328</v>
      </c>
      <c r="T3282" s="10">
        <f t="shared" si="309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2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0">
        <f t="shared" si="308"/>
        <v>42249.019733796296</v>
      </c>
      <c r="T3283" s="10">
        <f t="shared" si="309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2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0">
        <f t="shared" si="308"/>
        <v>42489.19430555556</v>
      </c>
      <c r="T3284" s="10">
        <f t="shared" si="309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2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0">
        <f t="shared" si="308"/>
        <v>42410.875</v>
      </c>
      <c r="T3285" s="10">
        <f t="shared" si="309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2">
        <f t="shared" si="307"/>
        <v>203.2</v>
      </c>
      <c r="Q3286" t="str">
        <f t="shared" si="310"/>
        <v>theater</v>
      </c>
      <c r="R3286" t="str">
        <f t="shared" si="311"/>
        <v>plays</v>
      </c>
      <c r="S3286" s="10">
        <f t="shared" si="308"/>
        <v>42398.249305555553</v>
      </c>
      <c r="T3286" s="10">
        <f t="shared" si="309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2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0">
        <f t="shared" si="308"/>
        <v>42794.208333333328</v>
      </c>
      <c r="T3287" s="10">
        <f t="shared" si="309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2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0">
        <f t="shared" si="308"/>
        <v>42597.840069444443</v>
      </c>
      <c r="T3288" s="10">
        <f t="shared" si="309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2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0">
        <f t="shared" si="308"/>
        <v>42336.750324074077</v>
      </c>
      <c r="T3289" s="10">
        <f t="shared" si="309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2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0">
        <f t="shared" si="308"/>
        <v>42541.958333333328</v>
      </c>
      <c r="T3290" s="10">
        <f t="shared" si="309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2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0">
        <f t="shared" si="308"/>
        <v>42786.368078703701</v>
      </c>
      <c r="T3291" s="10">
        <f t="shared" si="309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0">
        <f t="shared" si="308"/>
        <v>42805.51494212963</v>
      </c>
      <c r="T3292" s="10">
        <f t="shared" si="309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2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0">
        <f t="shared" si="308"/>
        <v>42264.165972222225</v>
      </c>
      <c r="T3293" s="10">
        <f t="shared" si="309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2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0">
        <f t="shared" si="308"/>
        <v>42342.811898148153</v>
      </c>
      <c r="T3294" s="10">
        <f t="shared" si="309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2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0">
        <f t="shared" si="308"/>
        <v>42798.425370370373</v>
      </c>
      <c r="T3295" s="10">
        <f t="shared" si="309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2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0">
        <f t="shared" si="308"/>
        <v>42171.541134259256</v>
      </c>
      <c r="T3296" s="10">
        <f t="shared" si="309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2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0">
        <f t="shared" si="308"/>
        <v>42639.442465277782</v>
      </c>
      <c r="T3297" s="10">
        <f t="shared" si="309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2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0">
        <f t="shared" si="308"/>
        <v>42330.916666666672</v>
      </c>
      <c r="T3298" s="10">
        <f t="shared" si="309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2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0">
        <f t="shared" si="308"/>
        <v>42212.957638888889</v>
      </c>
      <c r="T3299" s="10">
        <f t="shared" si="309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2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0">
        <f t="shared" si="308"/>
        <v>42260</v>
      </c>
      <c r="T3300" s="10">
        <f t="shared" si="309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2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0">
        <f t="shared" si="308"/>
        <v>42291.917395833334</v>
      </c>
      <c r="T3301" s="10">
        <f t="shared" si="309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0">
        <f t="shared" si="308"/>
        <v>42123.743773148148</v>
      </c>
      <c r="T3302" s="10">
        <f t="shared" si="309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2">
        <f t="shared" si="307"/>
        <v>57.2</v>
      </c>
      <c r="Q3303" t="str">
        <f t="shared" si="310"/>
        <v>theater</v>
      </c>
      <c r="R3303" t="str">
        <f t="shared" si="311"/>
        <v>plays</v>
      </c>
      <c r="S3303" s="10">
        <f t="shared" si="308"/>
        <v>42583.290972222225</v>
      </c>
      <c r="T3303" s="10">
        <f t="shared" si="309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2">
        <f t="shared" si="307"/>
        <v>173.7</v>
      </c>
      <c r="Q3304" t="str">
        <f t="shared" si="310"/>
        <v>theater</v>
      </c>
      <c r="R3304" t="str">
        <f t="shared" si="311"/>
        <v>plays</v>
      </c>
      <c r="S3304" s="10">
        <f t="shared" si="308"/>
        <v>42711.35157407407</v>
      </c>
      <c r="T3304" s="10">
        <f t="shared" si="309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2">
        <f t="shared" si="307"/>
        <v>59.6</v>
      </c>
      <c r="Q3305" t="str">
        <f t="shared" si="310"/>
        <v>theater</v>
      </c>
      <c r="R3305" t="str">
        <f t="shared" si="311"/>
        <v>plays</v>
      </c>
      <c r="S3305" s="10">
        <f t="shared" si="308"/>
        <v>42091.609768518523</v>
      </c>
      <c r="T3305" s="10">
        <f t="shared" si="309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2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0">
        <f t="shared" si="308"/>
        <v>42726.624444444446</v>
      </c>
      <c r="T3306" s="10">
        <f t="shared" si="309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2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0">
        <f t="shared" si="308"/>
        <v>42216.855879629627</v>
      </c>
      <c r="T3307" s="10">
        <f t="shared" si="309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2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0">
        <f t="shared" si="308"/>
        <v>42531.125</v>
      </c>
      <c r="T3308" s="10">
        <f t="shared" si="309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2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0">
        <f t="shared" si="308"/>
        <v>42505.057164351849</v>
      </c>
      <c r="T3309" s="10">
        <f t="shared" si="309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2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0">
        <f t="shared" si="308"/>
        <v>42473.876909722225</v>
      </c>
      <c r="T3310" s="10">
        <f t="shared" si="309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2">
        <f t="shared" si="307"/>
        <v>18</v>
      </c>
      <c r="Q3311" t="str">
        <f t="shared" si="310"/>
        <v>theater</v>
      </c>
      <c r="R3311" t="str">
        <f t="shared" si="311"/>
        <v>plays</v>
      </c>
      <c r="S3311" s="10">
        <f t="shared" si="308"/>
        <v>42659.650208333333</v>
      </c>
      <c r="T3311" s="10">
        <f t="shared" si="309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0">
        <f t="shared" si="308"/>
        <v>42283.928530092591</v>
      </c>
      <c r="T3312" s="10">
        <f t="shared" si="309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2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0">
        <f t="shared" si="308"/>
        <v>42294.29178240741</v>
      </c>
      <c r="T3313" s="10">
        <f t="shared" si="309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2">
        <f t="shared" si="307"/>
        <v>61</v>
      </c>
      <c r="Q3314" t="str">
        <f t="shared" si="310"/>
        <v>theater</v>
      </c>
      <c r="R3314" t="str">
        <f t="shared" si="311"/>
        <v>plays</v>
      </c>
      <c r="S3314" s="10">
        <f t="shared" si="308"/>
        <v>42685.916666666672</v>
      </c>
      <c r="T3314" s="10">
        <f t="shared" si="309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2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0">
        <f t="shared" si="308"/>
        <v>42396.041666666672</v>
      </c>
      <c r="T3315" s="10">
        <f t="shared" si="309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2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0">
        <f t="shared" si="308"/>
        <v>42132.836805555555</v>
      </c>
      <c r="T3316" s="10">
        <f t="shared" si="309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2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0">
        <f t="shared" si="308"/>
        <v>42496.303715277783</v>
      </c>
      <c r="T3317" s="10">
        <f t="shared" si="309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2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0">
        <f t="shared" si="308"/>
        <v>41859.57916666667</v>
      </c>
      <c r="T3318" s="10">
        <f t="shared" si="309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2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0">
        <f t="shared" si="308"/>
        <v>42529.039629629624</v>
      </c>
      <c r="T3319" s="10">
        <f t="shared" si="309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2">
        <f t="shared" si="307"/>
        <v>78.5</v>
      </c>
      <c r="Q3320" t="str">
        <f t="shared" si="310"/>
        <v>theater</v>
      </c>
      <c r="R3320" t="str">
        <f t="shared" si="311"/>
        <v>plays</v>
      </c>
      <c r="S3320" s="10">
        <f t="shared" si="308"/>
        <v>42471.104166666672</v>
      </c>
      <c r="T3320" s="10">
        <f t="shared" si="309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2">
        <f t="shared" si="307"/>
        <v>33.75</v>
      </c>
      <c r="Q3321" t="str">
        <f t="shared" si="310"/>
        <v>theater</v>
      </c>
      <c r="R3321" t="str">
        <f t="shared" si="311"/>
        <v>plays</v>
      </c>
      <c r="S3321" s="10">
        <f t="shared" si="308"/>
        <v>42035.585486111115</v>
      </c>
      <c r="T3321" s="10">
        <f t="shared" si="309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0">
        <f t="shared" si="308"/>
        <v>42543.045798611114</v>
      </c>
      <c r="T3322" s="10">
        <f t="shared" si="309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2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0">
        <f t="shared" si="308"/>
        <v>41928.165972222225</v>
      </c>
      <c r="T3323" s="10">
        <f t="shared" si="309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2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0">
        <f t="shared" si="308"/>
        <v>42543.163194444445</v>
      </c>
      <c r="T3324" s="10">
        <f t="shared" si="309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2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0">
        <f t="shared" si="308"/>
        <v>42638.36583333333</v>
      </c>
      <c r="T3325" s="10">
        <f t="shared" si="309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2">
        <f t="shared" si="307"/>
        <v>152.5</v>
      </c>
      <c r="Q3326" t="str">
        <f t="shared" si="310"/>
        <v>theater</v>
      </c>
      <c r="R3326" t="str">
        <f t="shared" si="311"/>
        <v>plays</v>
      </c>
      <c r="S3326" s="10">
        <f t="shared" si="308"/>
        <v>42526.58321759259</v>
      </c>
      <c r="T3326" s="10">
        <f t="shared" si="309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2">
        <f t="shared" si="307"/>
        <v>30</v>
      </c>
      <c r="Q3327" t="str">
        <f t="shared" si="310"/>
        <v>theater</v>
      </c>
      <c r="R3327" t="str">
        <f t="shared" si="311"/>
        <v>plays</v>
      </c>
      <c r="S3327" s="10">
        <f t="shared" si="308"/>
        <v>42099.743946759263</v>
      </c>
      <c r="T3327" s="10">
        <f t="shared" si="309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2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0">
        <f t="shared" si="308"/>
        <v>42071.67251157407</v>
      </c>
      <c r="T3328" s="10">
        <f t="shared" si="309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2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0">
        <f t="shared" si="308"/>
        <v>42498.374606481477</v>
      </c>
      <c r="T3329" s="10">
        <f t="shared" si="309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12">
        <f t="shared" ref="P3330:P3393" si="313">E3330/L3330</f>
        <v>292.77777777777777</v>
      </c>
      <c r="Q3330" t="str">
        <f t="shared" si="310"/>
        <v>theater</v>
      </c>
      <c r="R3330" t="str">
        <f t="shared" si="311"/>
        <v>plays</v>
      </c>
      <c r="S3330" s="10">
        <f t="shared" ref="S3330:S3393" si="314">(((I3330/60)/60)/24)+DATE(1970,1,1)</f>
        <v>41825.041666666664</v>
      </c>
      <c r="T3330" s="10">
        <f t="shared" ref="T3330:T3393" si="315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12">
        <f t="shared" si="313"/>
        <v>44.92307692307692</v>
      </c>
      <c r="Q3331" t="str">
        <f t="shared" ref="Q3331:Q3394" si="316">LEFT(N3331,FIND("/", N3331) - 1)</f>
        <v>theater</v>
      </c>
      <c r="R3331" t="str">
        <f t="shared" ref="R3331:R3394" si="317">RIGHT(N3331, LEN(N3331) - FIND("/", N3331))</f>
        <v>plays</v>
      </c>
      <c r="S3331" s="10">
        <f t="shared" si="314"/>
        <v>41847.958333333336</v>
      </c>
      <c r="T3331" s="10">
        <f t="shared" si="315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2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10">
        <f t="shared" si="314"/>
        <v>42095.845694444448</v>
      </c>
      <c r="T3332" s="10">
        <f t="shared" si="315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2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0">
        <f t="shared" si="314"/>
        <v>42283.697754629626</v>
      </c>
      <c r="T3333" s="10">
        <f t="shared" si="315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2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0">
        <f t="shared" si="314"/>
        <v>41839.860300925924</v>
      </c>
      <c r="T3334" s="10">
        <f t="shared" si="315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2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0">
        <f t="shared" si="314"/>
        <v>42170.676851851851</v>
      </c>
      <c r="T3335" s="10">
        <f t="shared" si="315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2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0">
        <f t="shared" si="314"/>
        <v>42215.521087962959</v>
      </c>
      <c r="T3336" s="10">
        <f t="shared" si="315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2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0">
        <f t="shared" si="314"/>
        <v>41854.958333333336</v>
      </c>
      <c r="T3337" s="10">
        <f t="shared" si="315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2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0">
        <f t="shared" si="314"/>
        <v>42465.35701388889</v>
      </c>
      <c r="T3338" s="10">
        <f t="shared" si="315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2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0">
        <f t="shared" si="314"/>
        <v>41922.875</v>
      </c>
      <c r="T3339" s="10">
        <f t="shared" si="315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2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0">
        <f t="shared" si="314"/>
        <v>42790.574999999997</v>
      </c>
      <c r="T3340" s="10">
        <f t="shared" si="315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2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0">
        <f t="shared" si="314"/>
        <v>42579.665717592594</v>
      </c>
      <c r="T3341" s="10">
        <f t="shared" si="315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0">
        <f t="shared" si="314"/>
        <v>42710.974004629628</v>
      </c>
      <c r="T3342" s="10">
        <f t="shared" si="315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2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0">
        <f t="shared" si="314"/>
        <v>42533.708333333328</v>
      </c>
      <c r="T3343" s="10">
        <f t="shared" si="315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2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0">
        <f t="shared" si="314"/>
        <v>42095.207638888889</v>
      </c>
      <c r="T3344" s="10">
        <f t="shared" si="315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2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0">
        <f t="shared" si="314"/>
        <v>42473.554166666669</v>
      </c>
      <c r="T3345" s="10">
        <f t="shared" si="315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2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0">
        <f t="shared" si="314"/>
        <v>41881.200150462959</v>
      </c>
      <c r="T3346" s="10">
        <f t="shared" si="315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2">
        <f t="shared" si="313"/>
        <v>50</v>
      </c>
      <c r="Q3347" t="str">
        <f t="shared" si="316"/>
        <v>theater</v>
      </c>
      <c r="R3347" t="str">
        <f t="shared" si="317"/>
        <v>plays</v>
      </c>
      <c r="S3347" s="10">
        <f t="shared" si="314"/>
        <v>42112.025694444441</v>
      </c>
      <c r="T3347" s="10">
        <f t="shared" si="315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2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0">
        <f t="shared" si="314"/>
        <v>42061.024421296301</v>
      </c>
      <c r="T3348" s="10">
        <f t="shared" si="315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2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0">
        <f t="shared" si="314"/>
        <v>42498.875</v>
      </c>
      <c r="T3349" s="10">
        <f t="shared" si="315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2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0">
        <f t="shared" si="314"/>
        <v>42490.165972222225</v>
      </c>
      <c r="T3350" s="10">
        <f t="shared" si="315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2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0">
        <f t="shared" si="314"/>
        <v>42534.708333333328</v>
      </c>
      <c r="T3351" s="10">
        <f t="shared" si="315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0">
        <f t="shared" si="314"/>
        <v>42337.958333333328</v>
      </c>
      <c r="T3352" s="10">
        <f t="shared" si="315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2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0">
        <f t="shared" si="314"/>
        <v>41843.458333333336</v>
      </c>
      <c r="T3353" s="10">
        <f t="shared" si="315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2">
        <f t="shared" si="313"/>
        <v>76.8</v>
      </c>
      <c r="Q3354" t="str">
        <f t="shared" si="316"/>
        <v>theater</v>
      </c>
      <c r="R3354" t="str">
        <f t="shared" si="317"/>
        <v>plays</v>
      </c>
      <c r="S3354" s="10">
        <f t="shared" si="314"/>
        <v>42552.958333333328</v>
      </c>
      <c r="T3354" s="10">
        <f t="shared" si="315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2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0">
        <f t="shared" si="314"/>
        <v>42492.958333333328</v>
      </c>
      <c r="T3355" s="10">
        <f t="shared" si="315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2">
        <f t="shared" si="313"/>
        <v>55.6</v>
      </c>
      <c r="Q3356" t="str">
        <f t="shared" si="316"/>
        <v>theater</v>
      </c>
      <c r="R3356" t="str">
        <f t="shared" si="317"/>
        <v>plays</v>
      </c>
      <c r="S3356" s="10">
        <f t="shared" si="314"/>
        <v>42306.167361111111</v>
      </c>
      <c r="T3356" s="10">
        <f t="shared" si="315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2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0">
        <f t="shared" si="314"/>
        <v>42500.470138888893</v>
      </c>
      <c r="T3357" s="10">
        <f t="shared" si="315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2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0">
        <f t="shared" si="314"/>
        <v>42566.815648148149</v>
      </c>
      <c r="T3358" s="10">
        <f t="shared" si="315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2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0">
        <f t="shared" si="314"/>
        <v>41852.417939814812</v>
      </c>
      <c r="T3359" s="10">
        <f t="shared" si="315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2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0">
        <f t="shared" si="314"/>
        <v>41962.352766203709</v>
      </c>
      <c r="T3360" s="10">
        <f t="shared" si="315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2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0">
        <f t="shared" si="314"/>
        <v>42791.057106481487</v>
      </c>
      <c r="T3361" s="10">
        <f t="shared" si="315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0">
        <f t="shared" si="314"/>
        <v>42718.665972222225</v>
      </c>
      <c r="T3362" s="10">
        <f t="shared" si="315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2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0">
        <f t="shared" si="314"/>
        <v>41883.665972222225</v>
      </c>
      <c r="T3363" s="10">
        <f t="shared" si="315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2">
        <f t="shared" si="313"/>
        <v>54.5</v>
      </c>
      <c r="Q3364" t="str">
        <f t="shared" si="316"/>
        <v>theater</v>
      </c>
      <c r="R3364" t="str">
        <f t="shared" si="317"/>
        <v>plays</v>
      </c>
      <c r="S3364" s="10">
        <f t="shared" si="314"/>
        <v>42070.204861111109</v>
      </c>
      <c r="T3364" s="10">
        <f t="shared" si="315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2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0">
        <f t="shared" si="314"/>
        <v>41870.666666666664</v>
      </c>
      <c r="T3365" s="10">
        <f t="shared" si="315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2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0">
        <f t="shared" si="314"/>
        <v>42444.875</v>
      </c>
      <c r="T3366" s="10">
        <f t="shared" si="315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2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0">
        <f t="shared" si="314"/>
        <v>42351.101759259262</v>
      </c>
      <c r="T3367" s="10">
        <f t="shared" si="315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2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0">
        <f t="shared" si="314"/>
        <v>42137.067557870367</v>
      </c>
      <c r="T3368" s="10">
        <f t="shared" si="315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2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0">
        <f t="shared" si="314"/>
        <v>42217.933958333335</v>
      </c>
      <c r="T3369" s="10">
        <f t="shared" si="315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2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0">
        <f t="shared" si="314"/>
        <v>42005.208333333328</v>
      </c>
      <c r="T3370" s="10">
        <f t="shared" si="315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2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0">
        <f t="shared" si="314"/>
        <v>42750.041435185187</v>
      </c>
      <c r="T3371" s="10">
        <f t="shared" si="315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0">
        <f t="shared" si="314"/>
        <v>42721.333333333328</v>
      </c>
      <c r="T3372" s="10">
        <f t="shared" si="315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2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0">
        <f t="shared" si="314"/>
        <v>42340.874594907407</v>
      </c>
      <c r="T3373" s="10">
        <f t="shared" si="315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2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0">
        <f t="shared" si="314"/>
        <v>41876.207638888889</v>
      </c>
      <c r="T3374" s="10">
        <f t="shared" si="315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2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0">
        <f t="shared" si="314"/>
        <v>42203.666666666672</v>
      </c>
      <c r="T3375" s="10">
        <f t="shared" si="315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2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0">
        <f t="shared" si="314"/>
        <v>42305.731666666667</v>
      </c>
      <c r="T3376" s="10">
        <f t="shared" si="315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2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0">
        <f t="shared" si="314"/>
        <v>41777.610798611109</v>
      </c>
      <c r="T3377" s="10">
        <f t="shared" si="315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2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0">
        <f t="shared" si="314"/>
        <v>42119.659652777773</v>
      </c>
      <c r="T3378" s="10">
        <f t="shared" si="315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2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0">
        <f t="shared" si="314"/>
        <v>42083.705555555556</v>
      </c>
      <c r="T3379" s="10">
        <f t="shared" si="315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2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0">
        <f t="shared" si="314"/>
        <v>41882.547222222223</v>
      </c>
      <c r="T3380" s="10">
        <f t="shared" si="315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2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0">
        <f t="shared" si="314"/>
        <v>42242.958333333328</v>
      </c>
      <c r="T3381" s="10">
        <f t="shared" si="315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0">
        <f t="shared" si="314"/>
        <v>41972.995115740734</v>
      </c>
      <c r="T3382" s="10">
        <f t="shared" si="315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2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0">
        <f t="shared" si="314"/>
        <v>42074.143321759257</v>
      </c>
      <c r="T3383" s="10">
        <f t="shared" si="315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2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0">
        <f t="shared" si="314"/>
        <v>42583.957638888889</v>
      </c>
      <c r="T3384" s="10">
        <f t="shared" si="315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2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0">
        <f t="shared" si="314"/>
        <v>42544.782638888893</v>
      </c>
      <c r="T3385" s="10">
        <f t="shared" si="315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2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0">
        <f t="shared" si="314"/>
        <v>42329.125</v>
      </c>
      <c r="T3386" s="10">
        <f t="shared" si="315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2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0">
        <f t="shared" si="314"/>
        <v>41983.8675</v>
      </c>
      <c r="T3387" s="10">
        <f t="shared" si="315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2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0">
        <f t="shared" si="314"/>
        <v>41976.644745370373</v>
      </c>
      <c r="T3388" s="10">
        <f t="shared" si="315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2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0">
        <f t="shared" si="314"/>
        <v>41987.762592592597</v>
      </c>
      <c r="T3389" s="10">
        <f t="shared" si="315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2">
        <f t="shared" si="313"/>
        <v>34.6</v>
      </c>
      <c r="Q3390" t="str">
        <f t="shared" si="316"/>
        <v>theater</v>
      </c>
      <c r="R3390" t="str">
        <f t="shared" si="317"/>
        <v>plays</v>
      </c>
      <c r="S3390" s="10">
        <f t="shared" si="314"/>
        <v>42173.461122685185</v>
      </c>
      <c r="T3390" s="10">
        <f t="shared" si="315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2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0">
        <f t="shared" si="314"/>
        <v>42524.563449074078</v>
      </c>
      <c r="T3391" s="10">
        <f t="shared" si="315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0">
        <f t="shared" si="314"/>
        <v>41830.774826388886</v>
      </c>
      <c r="T3392" s="10">
        <f t="shared" si="315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2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0">
        <f t="shared" si="314"/>
        <v>41859.936111111114</v>
      </c>
      <c r="T3393" s="10">
        <f t="shared" si="315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12">
        <f t="shared" ref="P3394:P3457" si="319">E3394/L3394</f>
        <v>41.666666666666664</v>
      </c>
      <c r="Q3394" t="str">
        <f t="shared" si="316"/>
        <v>theater</v>
      </c>
      <c r="R3394" t="str">
        <f t="shared" si="317"/>
        <v>plays</v>
      </c>
      <c r="S3394" s="10">
        <f t="shared" ref="S3394:S3457" si="320">(((I3394/60)/60)/24)+DATE(1970,1,1)</f>
        <v>42496.845543981486</v>
      </c>
      <c r="T3394" s="10">
        <f t="shared" ref="T3394:T3457" si="321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12">
        <f t="shared" si="319"/>
        <v>36.06818181818182</v>
      </c>
      <c r="Q3395" t="str">
        <f t="shared" ref="Q3395:Q3458" si="322">LEFT(N3395,FIND("/", N3395) - 1)</f>
        <v>theater</v>
      </c>
      <c r="R3395" t="str">
        <f t="shared" ref="R3395:R3458" si="323">RIGHT(N3395, LEN(N3395) - FIND("/", N3395))</f>
        <v>plays</v>
      </c>
      <c r="S3395" s="10">
        <f t="shared" si="320"/>
        <v>41949.031944444447</v>
      </c>
      <c r="T3395" s="10">
        <f t="shared" si="321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2">
        <f t="shared" si="319"/>
        <v>29</v>
      </c>
      <c r="Q3396" t="str">
        <f t="shared" si="322"/>
        <v>theater</v>
      </c>
      <c r="R3396" t="str">
        <f t="shared" si="323"/>
        <v>plays</v>
      </c>
      <c r="S3396" s="10">
        <f t="shared" si="320"/>
        <v>41847.59542824074</v>
      </c>
      <c r="T3396" s="10">
        <f t="shared" si="321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2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10">
        <f t="shared" si="320"/>
        <v>42154.756944444445</v>
      </c>
      <c r="T3397" s="10">
        <f t="shared" si="321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2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0">
        <f t="shared" si="320"/>
        <v>41791.165972222225</v>
      </c>
      <c r="T3398" s="10">
        <f t="shared" si="321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2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0">
        <f t="shared" si="320"/>
        <v>42418.916666666672</v>
      </c>
      <c r="T3399" s="10">
        <f t="shared" si="321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2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0">
        <f t="shared" si="320"/>
        <v>41964.708333333328</v>
      </c>
      <c r="T3400" s="10">
        <f t="shared" si="321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2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0">
        <f t="shared" si="320"/>
        <v>42056.920428240745</v>
      </c>
      <c r="T3401" s="10">
        <f t="shared" si="321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0">
        <f t="shared" si="320"/>
        <v>41879.953865740739</v>
      </c>
      <c r="T3402" s="10">
        <f t="shared" si="321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2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0">
        <f t="shared" si="320"/>
        <v>42223.723912037036</v>
      </c>
      <c r="T3403" s="10">
        <f t="shared" si="321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2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0">
        <f t="shared" si="320"/>
        <v>42320.104861111111</v>
      </c>
      <c r="T3404" s="10">
        <f t="shared" si="321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2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0">
        <f t="shared" si="320"/>
        <v>42180.462083333332</v>
      </c>
      <c r="T3405" s="10">
        <f t="shared" si="321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2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0">
        <f t="shared" si="320"/>
        <v>42172.503495370373</v>
      </c>
      <c r="T3406" s="10">
        <f t="shared" si="321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2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0">
        <f t="shared" si="320"/>
        <v>42430.999305555553</v>
      </c>
      <c r="T3407" s="10">
        <f t="shared" si="321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2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0">
        <f t="shared" si="320"/>
        <v>41836.492777777778</v>
      </c>
      <c r="T3408" s="10">
        <f t="shared" si="321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2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0">
        <f t="shared" si="320"/>
        <v>41826.422326388885</v>
      </c>
      <c r="T3409" s="10">
        <f t="shared" si="321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2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0">
        <f t="shared" si="320"/>
        <v>41838.991944444446</v>
      </c>
      <c r="T3410" s="10">
        <f t="shared" si="321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2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0">
        <f t="shared" si="320"/>
        <v>42582.873611111107</v>
      </c>
      <c r="T3411" s="10">
        <f t="shared" si="321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0">
        <f t="shared" si="320"/>
        <v>42527.291666666672</v>
      </c>
      <c r="T3412" s="10">
        <f t="shared" si="321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2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0">
        <f t="shared" si="320"/>
        <v>42285.022824074069</v>
      </c>
      <c r="T3413" s="10">
        <f t="shared" si="321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2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0">
        <f t="shared" si="320"/>
        <v>41909.959050925929</v>
      </c>
      <c r="T3414" s="10">
        <f t="shared" si="321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2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0">
        <f t="shared" si="320"/>
        <v>42063.207638888889</v>
      </c>
      <c r="T3415" s="10">
        <f t="shared" si="321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2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0">
        <f t="shared" si="320"/>
        <v>42705.332638888889</v>
      </c>
      <c r="T3416" s="10">
        <f t="shared" si="321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2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0">
        <f t="shared" si="320"/>
        <v>42477.979166666672</v>
      </c>
      <c r="T3417" s="10">
        <f t="shared" si="321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2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0">
        <f t="shared" si="320"/>
        <v>42117.770833333328</v>
      </c>
      <c r="T3418" s="10">
        <f t="shared" si="321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2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0">
        <f t="shared" si="320"/>
        <v>41938.029861111114</v>
      </c>
      <c r="T3419" s="10">
        <f t="shared" si="321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2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0">
        <f t="shared" si="320"/>
        <v>41782.83457175926</v>
      </c>
      <c r="T3420" s="10">
        <f t="shared" si="321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2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0">
        <f t="shared" si="320"/>
        <v>42466.895833333328</v>
      </c>
      <c r="T3421" s="10">
        <f t="shared" si="321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0">
        <f t="shared" si="320"/>
        <v>42414</v>
      </c>
      <c r="T3422" s="10">
        <f t="shared" si="321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2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0">
        <f t="shared" si="320"/>
        <v>42067.791238425925</v>
      </c>
      <c r="T3423" s="10">
        <f t="shared" si="321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2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0">
        <f t="shared" si="320"/>
        <v>42352</v>
      </c>
      <c r="T3424" s="10">
        <f t="shared" si="321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2">
        <f t="shared" si="319"/>
        <v>35</v>
      </c>
      <c r="Q3425" t="str">
        <f t="shared" si="322"/>
        <v>theater</v>
      </c>
      <c r="R3425" t="str">
        <f t="shared" si="323"/>
        <v>plays</v>
      </c>
      <c r="S3425" s="10">
        <f t="shared" si="320"/>
        <v>42118.911354166667</v>
      </c>
      <c r="T3425" s="10">
        <f t="shared" si="321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2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0">
        <f t="shared" si="320"/>
        <v>42040.290972222225</v>
      </c>
      <c r="T3426" s="10">
        <f t="shared" si="321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2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0">
        <f t="shared" si="320"/>
        <v>41916.617314814815</v>
      </c>
      <c r="T3427" s="10">
        <f t="shared" si="321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2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0">
        <f t="shared" si="320"/>
        <v>41903.083333333336</v>
      </c>
      <c r="T3428" s="10">
        <f t="shared" si="321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2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0">
        <f t="shared" si="320"/>
        <v>41822.645277777774</v>
      </c>
      <c r="T3429" s="10">
        <f t="shared" si="321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2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0">
        <f t="shared" si="320"/>
        <v>42063.708333333328</v>
      </c>
      <c r="T3430" s="10">
        <f t="shared" si="321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2">
        <f t="shared" si="319"/>
        <v>16.25</v>
      </c>
      <c r="Q3431" t="str">
        <f t="shared" si="322"/>
        <v>theater</v>
      </c>
      <c r="R3431" t="str">
        <f t="shared" si="323"/>
        <v>plays</v>
      </c>
      <c r="S3431" s="10">
        <f t="shared" si="320"/>
        <v>42676.021539351852</v>
      </c>
      <c r="T3431" s="10">
        <f t="shared" si="321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0">
        <f t="shared" si="320"/>
        <v>41850.945613425924</v>
      </c>
      <c r="T3432" s="10">
        <f t="shared" si="321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2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0">
        <f t="shared" si="320"/>
        <v>41869.730937500004</v>
      </c>
      <c r="T3433" s="10">
        <f t="shared" si="321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2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0">
        <f t="shared" si="320"/>
        <v>42405.916666666672</v>
      </c>
      <c r="T3434" s="10">
        <f t="shared" si="321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2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0">
        <f t="shared" si="320"/>
        <v>41807.125</v>
      </c>
      <c r="T3435" s="10">
        <f t="shared" si="321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2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0">
        <f t="shared" si="320"/>
        <v>41830.380428240744</v>
      </c>
      <c r="T3436" s="10">
        <f t="shared" si="321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2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0">
        <f t="shared" si="320"/>
        <v>42589.125</v>
      </c>
      <c r="T3437" s="10">
        <f t="shared" si="321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2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0">
        <f t="shared" si="320"/>
        <v>41872.686111111114</v>
      </c>
      <c r="T3438" s="10">
        <f t="shared" si="321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2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0">
        <f t="shared" si="320"/>
        <v>42235.710879629631</v>
      </c>
      <c r="T3439" s="10">
        <f t="shared" si="321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2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0">
        <f t="shared" si="320"/>
        <v>42126.875</v>
      </c>
      <c r="T3440" s="10">
        <f t="shared" si="321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2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0">
        <f t="shared" si="320"/>
        <v>42388.207638888889</v>
      </c>
      <c r="T3441" s="10">
        <f t="shared" si="321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0">
        <f t="shared" si="320"/>
        <v>41831.677083333336</v>
      </c>
      <c r="T3442" s="10">
        <f t="shared" si="321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2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0">
        <f t="shared" si="320"/>
        <v>42321.845138888893</v>
      </c>
      <c r="T3443" s="10">
        <f t="shared" si="321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2">
        <f t="shared" si="319"/>
        <v>31.25</v>
      </c>
      <c r="Q3444" t="str">
        <f t="shared" si="322"/>
        <v>theater</v>
      </c>
      <c r="R3444" t="str">
        <f t="shared" si="323"/>
        <v>plays</v>
      </c>
      <c r="S3444" s="10">
        <f t="shared" si="320"/>
        <v>42154.841111111105</v>
      </c>
      <c r="T3444" s="10">
        <f t="shared" si="321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2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0">
        <f t="shared" si="320"/>
        <v>41891.524837962963</v>
      </c>
      <c r="T3445" s="10">
        <f t="shared" si="321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2">
        <f t="shared" si="319"/>
        <v>43.35</v>
      </c>
      <c r="Q3446" t="str">
        <f t="shared" si="322"/>
        <v>theater</v>
      </c>
      <c r="R3446" t="str">
        <f t="shared" si="323"/>
        <v>plays</v>
      </c>
      <c r="S3446" s="10">
        <f t="shared" si="320"/>
        <v>42529.582638888889</v>
      </c>
      <c r="T3446" s="10">
        <f t="shared" si="321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2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0">
        <f t="shared" si="320"/>
        <v>42300.530509259261</v>
      </c>
      <c r="T3447" s="10">
        <f t="shared" si="321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2">
        <f t="shared" si="319"/>
        <v>43.28</v>
      </c>
      <c r="Q3448" t="str">
        <f t="shared" si="322"/>
        <v>theater</v>
      </c>
      <c r="R3448" t="str">
        <f t="shared" si="323"/>
        <v>plays</v>
      </c>
      <c r="S3448" s="10">
        <f t="shared" si="320"/>
        <v>42040.513888888891</v>
      </c>
      <c r="T3448" s="10">
        <f t="shared" si="321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2">
        <f t="shared" si="319"/>
        <v>77</v>
      </c>
      <c r="Q3449" t="str">
        <f t="shared" si="322"/>
        <v>theater</v>
      </c>
      <c r="R3449" t="str">
        <f t="shared" si="323"/>
        <v>plays</v>
      </c>
      <c r="S3449" s="10">
        <f t="shared" si="320"/>
        <v>42447.847361111111</v>
      </c>
      <c r="T3449" s="10">
        <f t="shared" si="321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2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0">
        <f t="shared" si="320"/>
        <v>41990.119085648148</v>
      </c>
      <c r="T3450" s="10">
        <f t="shared" si="321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2">
        <f t="shared" si="319"/>
        <v>68.25</v>
      </c>
      <c r="Q3451" t="str">
        <f t="shared" si="322"/>
        <v>theater</v>
      </c>
      <c r="R3451" t="str">
        <f t="shared" si="323"/>
        <v>plays</v>
      </c>
      <c r="S3451" s="10">
        <f t="shared" si="320"/>
        <v>42560.166666666672</v>
      </c>
      <c r="T3451" s="10">
        <f t="shared" si="321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0">
        <f t="shared" si="320"/>
        <v>42096.662858796291</v>
      </c>
      <c r="T3452" s="10">
        <f t="shared" si="321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2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0">
        <f t="shared" si="320"/>
        <v>42115.723692129628</v>
      </c>
      <c r="T3453" s="10">
        <f t="shared" si="321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2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0">
        <f t="shared" si="320"/>
        <v>41843.165972222225</v>
      </c>
      <c r="T3454" s="10">
        <f t="shared" si="321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2">
        <f t="shared" si="319"/>
        <v>27.5</v>
      </c>
      <c r="Q3455" t="str">
        <f t="shared" si="322"/>
        <v>theater</v>
      </c>
      <c r="R3455" t="str">
        <f t="shared" si="323"/>
        <v>plays</v>
      </c>
      <c r="S3455" s="10">
        <f t="shared" si="320"/>
        <v>42595.97865740741</v>
      </c>
      <c r="T3455" s="10">
        <f t="shared" si="321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2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0">
        <f t="shared" si="320"/>
        <v>41851.698599537034</v>
      </c>
      <c r="T3456" s="10">
        <f t="shared" si="321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2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0">
        <f t="shared" si="320"/>
        <v>42656.7503125</v>
      </c>
      <c r="T3457" s="10">
        <f t="shared" si="321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12">
        <f t="shared" ref="P3458:P3521" si="325">E3458/L3458</f>
        <v>358.6875</v>
      </c>
      <c r="Q3458" t="str">
        <f t="shared" si="322"/>
        <v>theater</v>
      </c>
      <c r="R3458" t="str">
        <f t="shared" si="323"/>
        <v>plays</v>
      </c>
      <c r="S3458" s="10">
        <f t="shared" ref="S3458:S3521" si="326">(((I3458/60)/60)/24)+DATE(1970,1,1)</f>
        <v>41852.290972222225</v>
      </c>
      <c r="T3458" s="10">
        <f t="shared" ref="T3458:T3521" si="327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12">
        <f t="shared" si="325"/>
        <v>50.981818181818184</v>
      </c>
      <c r="Q3459" t="str">
        <f t="shared" ref="Q3459:Q3522" si="328">LEFT(N3459,FIND("/", N3459) - 1)</f>
        <v>theater</v>
      </c>
      <c r="R3459" t="str">
        <f t="shared" ref="R3459:R3522" si="329">RIGHT(N3459, LEN(N3459) - FIND("/", N3459))</f>
        <v>plays</v>
      </c>
      <c r="S3459" s="10">
        <f t="shared" si="326"/>
        <v>42047.249305555553</v>
      </c>
      <c r="T3459" s="10">
        <f t="shared" si="327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2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10">
        <f t="shared" si="326"/>
        <v>42038.185416666667</v>
      </c>
      <c r="T3460" s="10">
        <f t="shared" si="327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2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10">
        <f t="shared" si="326"/>
        <v>42510.479861111111</v>
      </c>
      <c r="T3461" s="10">
        <f t="shared" si="327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2">
        <f t="shared" si="325"/>
        <v>50</v>
      </c>
      <c r="Q3462" t="str">
        <f t="shared" si="328"/>
        <v>theater</v>
      </c>
      <c r="R3462" t="str">
        <f t="shared" si="329"/>
        <v>plays</v>
      </c>
      <c r="S3462" s="10">
        <f t="shared" si="326"/>
        <v>41866.527222222219</v>
      </c>
      <c r="T3462" s="10">
        <f t="shared" si="327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2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0">
        <f t="shared" si="326"/>
        <v>42672.125</v>
      </c>
      <c r="T3463" s="10">
        <f t="shared" si="327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2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0">
        <f t="shared" si="326"/>
        <v>42195.75</v>
      </c>
      <c r="T3464" s="10">
        <f t="shared" si="327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2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0">
        <f t="shared" si="326"/>
        <v>42654.165972222225</v>
      </c>
      <c r="T3465" s="10">
        <f t="shared" si="327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2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0">
        <f t="shared" si="326"/>
        <v>42605.130057870367</v>
      </c>
      <c r="T3466" s="10">
        <f t="shared" si="327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2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0">
        <f t="shared" si="326"/>
        <v>42225.666666666672</v>
      </c>
      <c r="T3467" s="10">
        <f t="shared" si="327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2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0">
        <f t="shared" si="326"/>
        <v>42479.977430555555</v>
      </c>
      <c r="T3468" s="10">
        <f t="shared" si="327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2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0">
        <f t="shared" si="326"/>
        <v>42083.630000000005</v>
      </c>
      <c r="T3469" s="10">
        <f t="shared" si="327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2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0">
        <f t="shared" si="326"/>
        <v>42634.125</v>
      </c>
      <c r="T3470" s="10">
        <f t="shared" si="327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2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0">
        <f t="shared" si="326"/>
        <v>42488.641724537039</v>
      </c>
      <c r="T3471" s="10">
        <f t="shared" si="327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0">
        <f t="shared" si="326"/>
        <v>42566.901388888888</v>
      </c>
      <c r="T3472" s="10">
        <f t="shared" si="327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2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0">
        <f t="shared" si="326"/>
        <v>41882.833333333336</v>
      </c>
      <c r="T3473" s="10">
        <f t="shared" si="327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2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0">
        <f t="shared" si="326"/>
        <v>41949.249305555553</v>
      </c>
      <c r="T3474" s="10">
        <f t="shared" si="327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2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0">
        <f t="shared" si="326"/>
        <v>42083.852083333331</v>
      </c>
      <c r="T3475" s="10">
        <f t="shared" si="327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2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0">
        <f t="shared" si="326"/>
        <v>42571.501516203702</v>
      </c>
      <c r="T3476" s="10">
        <f t="shared" si="327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2">
        <f t="shared" si="325"/>
        <v>20</v>
      </c>
      <c r="Q3477" t="str">
        <f t="shared" si="328"/>
        <v>theater</v>
      </c>
      <c r="R3477" t="str">
        <f t="shared" si="329"/>
        <v>plays</v>
      </c>
      <c r="S3477" s="10">
        <f t="shared" si="326"/>
        <v>41946</v>
      </c>
      <c r="T3477" s="10">
        <f t="shared" si="327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2">
        <f t="shared" si="325"/>
        <v>52</v>
      </c>
      <c r="Q3478" t="str">
        <f t="shared" si="328"/>
        <v>theater</v>
      </c>
      <c r="R3478" t="str">
        <f t="shared" si="329"/>
        <v>plays</v>
      </c>
      <c r="S3478" s="10">
        <f t="shared" si="326"/>
        <v>41939.125</v>
      </c>
      <c r="T3478" s="10">
        <f t="shared" si="327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2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0">
        <f t="shared" si="326"/>
        <v>42141.125</v>
      </c>
      <c r="T3479" s="10">
        <f t="shared" si="327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2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0">
        <f t="shared" si="326"/>
        <v>42079.875</v>
      </c>
      <c r="T3480" s="10">
        <f t="shared" si="327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2">
        <f t="shared" si="325"/>
        <v>34.25</v>
      </c>
      <c r="Q3481" t="str">
        <f t="shared" si="328"/>
        <v>theater</v>
      </c>
      <c r="R3481" t="str">
        <f t="shared" si="329"/>
        <v>plays</v>
      </c>
      <c r="S3481" s="10">
        <f t="shared" si="326"/>
        <v>41811.855092592588</v>
      </c>
      <c r="T3481" s="10">
        <f t="shared" si="327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0">
        <f t="shared" si="326"/>
        <v>42195.875</v>
      </c>
      <c r="T3482" s="10">
        <f t="shared" si="327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2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0">
        <f t="shared" si="326"/>
        <v>42006.24754629629</v>
      </c>
      <c r="T3483" s="10">
        <f t="shared" si="327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2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0">
        <f t="shared" si="326"/>
        <v>41826.771597222221</v>
      </c>
      <c r="T3484" s="10">
        <f t="shared" si="327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2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0">
        <f t="shared" si="326"/>
        <v>41823.668761574074</v>
      </c>
      <c r="T3485" s="10">
        <f t="shared" si="327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2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0">
        <f t="shared" si="326"/>
        <v>42536.760405092587</v>
      </c>
      <c r="T3486" s="10">
        <f t="shared" si="327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2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0">
        <f t="shared" si="326"/>
        <v>42402.693055555559</v>
      </c>
      <c r="T3487" s="10">
        <f t="shared" si="327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2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0">
        <f t="shared" si="326"/>
        <v>42158.290972222225</v>
      </c>
      <c r="T3488" s="10">
        <f t="shared" si="327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2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0">
        <f t="shared" si="326"/>
        <v>42179.940416666665</v>
      </c>
      <c r="T3489" s="10">
        <f t="shared" si="327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2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0">
        <f t="shared" si="326"/>
        <v>42111.666666666672</v>
      </c>
      <c r="T3490" s="10">
        <f t="shared" si="327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2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0">
        <f t="shared" si="326"/>
        <v>41783.875</v>
      </c>
      <c r="T3491" s="10">
        <f t="shared" si="327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0">
        <f t="shared" si="326"/>
        <v>42473.802361111113</v>
      </c>
      <c r="T3492" s="10">
        <f t="shared" si="327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2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0">
        <f t="shared" si="326"/>
        <v>42142.249814814815</v>
      </c>
      <c r="T3493" s="10">
        <f t="shared" si="327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2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0">
        <f t="shared" si="326"/>
        <v>42303.009224537032</v>
      </c>
      <c r="T3494" s="10">
        <f t="shared" si="327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2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0">
        <f t="shared" si="326"/>
        <v>41868.21597222222</v>
      </c>
      <c r="T3495" s="10">
        <f t="shared" si="327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2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0">
        <f t="shared" si="326"/>
        <v>42700.25</v>
      </c>
      <c r="T3496" s="10">
        <f t="shared" si="327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2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0">
        <f t="shared" si="326"/>
        <v>41944.720833333333</v>
      </c>
      <c r="T3497" s="10">
        <f t="shared" si="327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2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0">
        <f t="shared" si="326"/>
        <v>42624.846828703703</v>
      </c>
      <c r="T3498" s="10">
        <f t="shared" si="327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2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0">
        <f t="shared" si="326"/>
        <v>42523.916666666672</v>
      </c>
      <c r="T3499" s="10">
        <f t="shared" si="327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2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0">
        <f t="shared" si="326"/>
        <v>42518.905555555553</v>
      </c>
      <c r="T3500" s="10">
        <f t="shared" si="327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2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0">
        <f t="shared" si="326"/>
        <v>42186.290972222225</v>
      </c>
      <c r="T3501" s="10">
        <f t="shared" si="327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0">
        <f t="shared" si="326"/>
        <v>42436.207638888889</v>
      </c>
      <c r="T3502" s="10">
        <f t="shared" si="327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2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0">
        <f t="shared" si="326"/>
        <v>42258.763831018514</v>
      </c>
      <c r="T3503" s="10">
        <f t="shared" si="327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2">
        <f t="shared" si="325"/>
        <v>136</v>
      </c>
      <c r="Q3504" t="str">
        <f t="shared" si="328"/>
        <v>theater</v>
      </c>
      <c r="R3504" t="str">
        <f t="shared" si="329"/>
        <v>plays</v>
      </c>
      <c r="S3504" s="10">
        <f t="shared" si="326"/>
        <v>42445.165972222225</v>
      </c>
      <c r="T3504" s="10">
        <f t="shared" si="327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2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0">
        <f t="shared" si="326"/>
        <v>42575.478333333333</v>
      </c>
      <c r="T3505" s="10">
        <f t="shared" si="327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2">
        <f t="shared" si="325"/>
        <v>125</v>
      </c>
      <c r="Q3506" t="str">
        <f t="shared" si="328"/>
        <v>theater</v>
      </c>
      <c r="R3506" t="str">
        <f t="shared" si="329"/>
        <v>plays</v>
      </c>
      <c r="S3506" s="10">
        <f t="shared" si="326"/>
        <v>42327.790405092594</v>
      </c>
      <c r="T3506" s="10">
        <f t="shared" si="327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2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0">
        <f t="shared" si="326"/>
        <v>41772.166666666664</v>
      </c>
      <c r="T3507" s="10">
        <f t="shared" si="327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2">
        <f t="shared" si="325"/>
        <v>105</v>
      </c>
      <c r="Q3508" t="str">
        <f t="shared" si="328"/>
        <v>theater</v>
      </c>
      <c r="R3508" t="str">
        <f t="shared" si="329"/>
        <v>plays</v>
      </c>
      <c r="S3508" s="10">
        <f t="shared" si="326"/>
        <v>41874.734259259261</v>
      </c>
      <c r="T3508" s="10">
        <f t="shared" si="327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2">
        <f t="shared" si="325"/>
        <v>145</v>
      </c>
      <c r="Q3509" t="str">
        <f t="shared" si="328"/>
        <v>theater</v>
      </c>
      <c r="R3509" t="str">
        <f t="shared" si="329"/>
        <v>plays</v>
      </c>
      <c r="S3509" s="10">
        <f t="shared" si="326"/>
        <v>42521.92288194444</v>
      </c>
      <c r="T3509" s="10">
        <f t="shared" si="327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2">
        <f t="shared" si="325"/>
        <v>12</v>
      </c>
      <c r="Q3510" t="str">
        <f t="shared" si="328"/>
        <v>theater</v>
      </c>
      <c r="R3510" t="str">
        <f t="shared" si="329"/>
        <v>plays</v>
      </c>
      <c r="S3510" s="10">
        <f t="shared" si="326"/>
        <v>42500.875</v>
      </c>
      <c r="T3510" s="10">
        <f t="shared" si="327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2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0">
        <f t="shared" si="326"/>
        <v>41964.204861111109</v>
      </c>
      <c r="T3511" s="10">
        <f t="shared" si="327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0">
        <f t="shared" si="326"/>
        <v>41822.62090277778</v>
      </c>
      <c r="T3512" s="10">
        <f t="shared" si="327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2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0">
        <f t="shared" si="326"/>
        <v>41950.770833333336</v>
      </c>
      <c r="T3513" s="10">
        <f t="shared" si="327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2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0">
        <f t="shared" si="326"/>
        <v>42117.49527777778</v>
      </c>
      <c r="T3514" s="10">
        <f t="shared" si="327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2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0">
        <f t="shared" si="326"/>
        <v>41794.207638888889</v>
      </c>
      <c r="T3515" s="10">
        <f t="shared" si="327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2">
        <f t="shared" si="325"/>
        <v>55</v>
      </c>
      <c r="Q3516" t="str">
        <f t="shared" si="328"/>
        <v>theater</v>
      </c>
      <c r="R3516" t="str">
        <f t="shared" si="329"/>
        <v>plays</v>
      </c>
      <c r="S3516" s="10">
        <f t="shared" si="326"/>
        <v>42037.207638888889</v>
      </c>
      <c r="T3516" s="10">
        <f t="shared" si="327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2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0">
        <f t="shared" si="326"/>
        <v>42155.772812499999</v>
      </c>
      <c r="T3517" s="10">
        <f t="shared" si="327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2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0">
        <f t="shared" si="326"/>
        <v>41890.125</v>
      </c>
      <c r="T3518" s="10">
        <f t="shared" si="327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2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0">
        <f t="shared" si="326"/>
        <v>41824.458333333336</v>
      </c>
      <c r="T3519" s="10">
        <f t="shared" si="327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2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0">
        <f t="shared" si="326"/>
        <v>41914.597916666666</v>
      </c>
      <c r="T3520" s="10">
        <f t="shared" si="327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2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0">
        <f t="shared" si="326"/>
        <v>42067.598958333328</v>
      </c>
      <c r="T3521" s="10">
        <f t="shared" si="327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12">
        <f t="shared" ref="P3522:P3585" si="331">E3522/L3522</f>
        <v>95.952380952380949</v>
      </c>
      <c r="Q3522" t="str">
        <f t="shared" si="328"/>
        <v>theater</v>
      </c>
      <c r="R3522" t="str">
        <f t="shared" si="329"/>
        <v>plays</v>
      </c>
      <c r="S3522" s="10">
        <f t="shared" ref="S3522:S3585" si="332">(((I3522/60)/60)/24)+DATE(1970,1,1)</f>
        <v>42253.57430555555</v>
      </c>
      <c r="T3522" s="10">
        <f t="shared" ref="T3522:T3585" si="333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12">
        <f t="shared" si="331"/>
        <v>45.615384615384613</v>
      </c>
      <c r="Q3523" t="str">
        <f t="shared" ref="Q3523:Q3586" si="334">LEFT(N3523,FIND("/", N3523) - 1)</f>
        <v>theater</v>
      </c>
      <c r="R3523" t="str">
        <f t="shared" ref="R3523:R3586" si="335">RIGHT(N3523, LEN(N3523) - FIND("/", N3523))</f>
        <v>plays</v>
      </c>
      <c r="S3523" s="10">
        <f t="shared" si="332"/>
        <v>41911.361342592594</v>
      </c>
      <c r="T3523" s="10">
        <f t="shared" si="33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2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10">
        <f t="shared" si="332"/>
        <v>42262.420833333337</v>
      </c>
      <c r="T3524" s="10">
        <f t="shared" si="33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2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10">
        <f t="shared" si="332"/>
        <v>42638.958333333328</v>
      </c>
      <c r="T3525" s="10">
        <f t="shared" si="33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2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0">
        <f t="shared" si="332"/>
        <v>41895.166666666664</v>
      </c>
      <c r="T3526" s="10">
        <f t="shared" si="33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2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0">
        <f t="shared" si="332"/>
        <v>42225.666666666672</v>
      </c>
      <c r="T3527" s="10">
        <f t="shared" si="33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2">
        <f t="shared" si="331"/>
        <v>99</v>
      </c>
      <c r="Q3528" t="str">
        <f t="shared" si="334"/>
        <v>theater</v>
      </c>
      <c r="R3528" t="str">
        <f t="shared" si="335"/>
        <v>plays</v>
      </c>
      <c r="S3528" s="10">
        <f t="shared" si="332"/>
        <v>42488.249305555553</v>
      </c>
      <c r="T3528" s="10">
        <f t="shared" si="33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2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0">
        <f t="shared" si="332"/>
        <v>42196.165972222225</v>
      </c>
      <c r="T3529" s="10">
        <f t="shared" si="33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2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0">
        <f t="shared" si="332"/>
        <v>42753.50136574074</v>
      </c>
      <c r="T3530" s="10">
        <f t="shared" si="33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2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0">
        <f t="shared" si="332"/>
        <v>42198.041666666672</v>
      </c>
      <c r="T3531" s="10">
        <f t="shared" si="33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2">
        <f t="shared" si="331"/>
        <v>125</v>
      </c>
      <c r="Q3532" t="str">
        <f t="shared" si="334"/>
        <v>theater</v>
      </c>
      <c r="R3532" t="str">
        <f t="shared" si="335"/>
        <v>plays</v>
      </c>
      <c r="S3532" s="10">
        <f t="shared" si="332"/>
        <v>42470.833333333328</v>
      </c>
      <c r="T3532" s="10">
        <f t="shared" si="33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2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0">
        <f t="shared" si="332"/>
        <v>42551.654328703706</v>
      </c>
      <c r="T3533" s="10">
        <f t="shared" si="33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2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0">
        <f t="shared" si="332"/>
        <v>41900.165972222225</v>
      </c>
      <c r="T3534" s="10">
        <f t="shared" si="33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2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0">
        <f t="shared" si="332"/>
        <v>42319.802858796291</v>
      </c>
      <c r="T3535" s="10">
        <f t="shared" si="33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2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0">
        <f t="shared" si="332"/>
        <v>42278.6252662037</v>
      </c>
      <c r="T3536" s="10">
        <f t="shared" si="33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2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0">
        <f t="shared" si="332"/>
        <v>42279.75</v>
      </c>
      <c r="T3537" s="10">
        <f t="shared" si="33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2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0">
        <f t="shared" si="332"/>
        <v>42358.499305555553</v>
      </c>
      <c r="T3538" s="10">
        <f t="shared" si="33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2">
        <f t="shared" si="331"/>
        <v>43.5</v>
      </c>
      <c r="Q3539" t="str">
        <f t="shared" si="334"/>
        <v>theater</v>
      </c>
      <c r="R3539" t="str">
        <f t="shared" si="335"/>
        <v>plays</v>
      </c>
      <c r="S3539" s="10">
        <f t="shared" si="332"/>
        <v>41960.332638888889</v>
      </c>
      <c r="T3539" s="10">
        <f t="shared" si="33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2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0">
        <f t="shared" si="332"/>
        <v>42599.420601851853</v>
      </c>
      <c r="T3540" s="10">
        <f t="shared" si="33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2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0">
        <f t="shared" si="332"/>
        <v>42621.756041666667</v>
      </c>
      <c r="T3541" s="10">
        <f t="shared" si="33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0">
        <f t="shared" si="332"/>
        <v>42547.003368055557</v>
      </c>
      <c r="T3542" s="10">
        <f t="shared" si="33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2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0">
        <f t="shared" si="332"/>
        <v>42247.730034722219</v>
      </c>
      <c r="T3543" s="10">
        <f t="shared" si="33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2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0">
        <f t="shared" si="332"/>
        <v>41889.599791666667</v>
      </c>
      <c r="T3544" s="10">
        <f t="shared" si="33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2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0">
        <f t="shared" si="332"/>
        <v>42180.755312499998</v>
      </c>
      <c r="T3545" s="10">
        <f t="shared" si="33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2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0">
        <f t="shared" si="332"/>
        <v>42070.831678240742</v>
      </c>
      <c r="T3546" s="10">
        <f t="shared" si="33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2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0">
        <f t="shared" si="332"/>
        <v>42105.807395833333</v>
      </c>
      <c r="T3547" s="10">
        <f t="shared" si="33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2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0">
        <f t="shared" si="332"/>
        <v>42095.165972222225</v>
      </c>
      <c r="T3548" s="10">
        <f t="shared" si="33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2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0">
        <f t="shared" si="332"/>
        <v>42504.165972222225</v>
      </c>
      <c r="T3549" s="10">
        <f t="shared" si="33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2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0">
        <f t="shared" si="332"/>
        <v>42434.041666666672</v>
      </c>
      <c r="T3550" s="10">
        <f t="shared" si="33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2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0">
        <f t="shared" si="332"/>
        <v>42251.394363425927</v>
      </c>
      <c r="T3551" s="10">
        <f t="shared" si="33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0">
        <f t="shared" si="332"/>
        <v>42492.893495370372</v>
      </c>
      <c r="T3552" s="10">
        <f t="shared" si="33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2">
        <f t="shared" si="331"/>
        <v>61.1</v>
      </c>
      <c r="Q3553" t="str">
        <f t="shared" si="334"/>
        <v>theater</v>
      </c>
      <c r="R3553" t="str">
        <f t="shared" si="335"/>
        <v>plays</v>
      </c>
      <c r="S3553" s="10">
        <f t="shared" si="332"/>
        <v>41781.921527777777</v>
      </c>
      <c r="T3553" s="10">
        <f t="shared" si="33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2">
        <f t="shared" si="331"/>
        <v>38.65</v>
      </c>
      <c r="Q3554" t="str">
        <f t="shared" si="334"/>
        <v>theater</v>
      </c>
      <c r="R3554" t="str">
        <f t="shared" si="335"/>
        <v>plays</v>
      </c>
      <c r="S3554" s="10">
        <f t="shared" si="332"/>
        <v>41818.587083333332</v>
      </c>
      <c r="T3554" s="10">
        <f t="shared" si="33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2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0">
        <f t="shared" si="332"/>
        <v>42228</v>
      </c>
      <c r="T3555" s="10">
        <f t="shared" si="33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2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0">
        <f t="shared" si="332"/>
        <v>42046.708333333328</v>
      </c>
      <c r="T3556" s="10">
        <f t="shared" si="33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2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0">
        <f t="shared" si="332"/>
        <v>42691.483726851846</v>
      </c>
      <c r="T3557" s="10">
        <f t="shared" si="33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2">
        <f t="shared" si="331"/>
        <v>110.5</v>
      </c>
      <c r="Q3558" t="str">
        <f t="shared" si="334"/>
        <v>theater</v>
      </c>
      <c r="R3558" t="str">
        <f t="shared" si="335"/>
        <v>plays</v>
      </c>
      <c r="S3558" s="10">
        <f t="shared" si="332"/>
        <v>41868.649583333332</v>
      </c>
      <c r="T3558" s="10">
        <f t="shared" si="33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2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0">
        <f t="shared" si="332"/>
        <v>41764.276747685188</v>
      </c>
      <c r="T3559" s="10">
        <f t="shared" si="33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2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0">
        <f t="shared" si="332"/>
        <v>42181.875</v>
      </c>
      <c r="T3560" s="10">
        <f t="shared" si="33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2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0">
        <f t="shared" si="332"/>
        <v>42216.373611111107</v>
      </c>
      <c r="T3561" s="10">
        <f t="shared" si="33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0">
        <f t="shared" si="332"/>
        <v>42151.114583333328</v>
      </c>
      <c r="T3562" s="10">
        <f t="shared" si="33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2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0">
        <f t="shared" si="332"/>
        <v>42221.774999999994</v>
      </c>
      <c r="T3563" s="10">
        <f t="shared" si="33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2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0">
        <f t="shared" si="332"/>
        <v>42442.916666666672</v>
      </c>
      <c r="T3564" s="10">
        <f t="shared" si="33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2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0">
        <f t="shared" si="332"/>
        <v>42583.791666666672</v>
      </c>
      <c r="T3565" s="10">
        <f t="shared" si="33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2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0">
        <f t="shared" si="332"/>
        <v>42282.666666666672</v>
      </c>
      <c r="T3566" s="10">
        <f t="shared" si="33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2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0">
        <f t="shared" si="332"/>
        <v>42004.743148148147</v>
      </c>
      <c r="T3567" s="10">
        <f t="shared" si="33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2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0">
        <f t="shared" si="332"/>
        <v>42027.507905092592</v>
      </c>
      <c r="T3568" s="10">
        <f t="shared" si="33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2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0">
        <f t="shared" si="332"/>
        <v>42165.810694444444</v>
      </c>
      <c r="T3569" s="10">
        <f t="shared" si="33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2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0">
        <f t="shared" si="332"/>
        <v>41899.740671296298</v>
      </c>
      <c r="T3570" s="10">
        <f t="shared" si="33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2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0">
        <f t="shared" si="332"/>
        <v>42012.688611111109</v>
      </c>
      <c r="T3571" s="10">
        <f t="shared" si="33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0">
        <f t="shared" si="332"/>
        <v>42004.291666666672</v>
      </c>
      <c r="T3572" s="10">
        <f t="shared" si="33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2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0">
        <f t="shared" si="332"/>
        <v>41942.858946759261</v>
      </c>
      <c r="T3573" s="10">
        <f t="shared" si="33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2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0">
        <f t="shared" si="332"/>
        <v>42176.570393518516</v>
      </c>
      <c r="T3574" s="10">
        <f t="shared" si="33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2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0">
        <f t="shared" si="332"/>
        <v>41951.417199074072</v>
      </c>
      <c r="T3575" s="10">
        <f t="shared" si="33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2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0">
        <f t="shared" si="332"/>
        <v>41956.984351851846</v>
      </c>
      <c r="T3576" s="10">
        <f t="shared" si="33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2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0">
        <f t="shared" si="332"/>
        <v>42593.165972222225</v>
      </c>
      <c r="T3577" s="10">
        <f t="shared" si="33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2">
        <f t="shared" si="331"/>
        <v>20</v>
      </c>
      <c r="Q3578" t="str">
        <f t="shared" si="334"/>
        <v>theater</v>
      </c>
      <c r="R3578" t="str">
        <f t="shared" si="335"/>
        <v>plays</v>
      </c>
      <c r="S3578" s="10">
        <f t="shared" si="332"/>
        <v>42709.590902777782</v>
      </c>
      <c r="T3578" s="10">
        <f t="shared" si="33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2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0">
        <f t="shared" si="332"/>
        <v>42120.26944444445</v>
      </c>
      <c r="T3579" s="10">
        <f t="shared" si="33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2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0">
        <f t="shared" si="332"/>
        <v>42490.733530092592</v>
      </c>
      <c r="T3580" s="10">
        <f t="shared" si="33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2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0">
        <f t="shared" si="332"/>
        <v>42460.720555555556</v>
      </c>
      <c r="T3581" s="10">
        <f t="shared" si="33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0">
        <f t="shared" si="332"/>
        <v>42064.207638888889</v>
      </c>
      <c r="T3582" s="10">
        <f t="shared" si="33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2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0">
        <f t="shared" si="332"/>
        <v>41850.471180555556</v>
      </c>
      <c r="T3583" s="10">
        <f t="shared" si="33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2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0">
        <f t="shared" si="332"/>
        <v>42465.095856481479</v>
      </c>
      <c r="T3584" s="10">
        <f t="shared" si="33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2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0">
        <f t="shared" si="332"/>
        <v>42478.384317129632</v>
      </c>
      <c r="T3585" s="10">
        <f t="shared" si="33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12">
        <f t="shared" ref="P3586:P3649" si="337">E3586/L3586</f>
        <v>30.9375</v>
      </c>
      <c r="Q3586" t="str">
        <f t="shared" si="334"/>
        <v>theater</v>
      </c>
      <c r="R3586" t="str">
        <f t="shared" si="335"/>
        <v>plays</v>
      </c>
      <c r="S3586" s="10">
        <f t="shared" ref="S3586:S3649" si="338">(((I3586/60)/60)/24)+DATE(1970,1,1)</f>
        <v>42198.316481481481</v>
      </c>
      <c r="T3586" s="10">
        <f t="shared" ref="T3586:T3649" si="339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12">
        <f t="shared" si="337"/>
        <v>176.08695652173913</v>
      </c>
      <c r="Q3587" t="str">
        <f t="shared" ref="Q3587:Q3650" si="340">LEFT(N3587,FIND("/", N3587) - 1)</f>
        <v>theater</v>
      </c>
      <c r="R3587" t="str">
        <f t="shared" ref="R3587:R3650" si="341">RIGHT(N3587, LEN(N3587) - FIND("/", N3587))</f>
        <v>plays</v>
      </c>
      <c r="S3587" s="10">
        <f t="shared" si="338"/>
        <v>41994.716319444444</v>
      </c>
      <c r="T3587" s="10">
        <f t="shared" si="339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2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10">
        <f t="shared" si="338"/>
        <v>42636.697569444441</v>
      </c>
      <c r="T3588" s="10">
        <f t="shared" si="339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2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10">
        <f t="shared" si="338"/>
        <v>42548.791666666672</v>
      </c>
      <c r="T3589" s="10">
        <f t="shared" si="339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2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0">
        <f t="shared" si="338"/>
        <v>42123.958333333328</v>
      </c>
      <c r="T3590" s="10">
        <f t="shared" si="339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2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0">
        <f t="shared" si="338"/>
        <v>42150.647534722222</v>
      </c>
      <c r="T3591" s="10">
        <f t="shared" si="339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0">
        <f t="shared" si="338"/>
        <v>41932.333726851852</v>
      </c>
      <c r="T3592" s="10">
        <f t="shared" si="339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2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0">
        <f t="shared" si="338"/>
        <v>42028.207638888889</v>
      </c>
      <c r="T3593" s="10">
        <f t="shared" si="339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2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0">
        <f t="shared" si="338"/>
        <v>42046.207638888889</v>
      </c>
      <c r="T3594" s="10">
        <f t="shared" si="339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2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0">
        <f t="shared" si="338"/>
        <v>42009.851388888885</v>
      </c>
      <c r="T3595" s="10">
        <f t="shared" si="339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2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0">
        <f t="shared" si="338"/>
        <v>42617.066921296297</v>
      </c>
      <c r="T3596" s="10">
        <f t="shared" si="339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2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0">
        <f t="shared" si="338"/>
        <v>42076.290972222225</v>
      </c>
      <c r="T3597" s="10">
        <f t="shared" si="339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2">
        <f t="shared" si="337"/>
        <v>79</v>
      </c>
      <c r="Q3598" t="str">
        <f t="shared" si="340"/>
        <v>theater</v>
      </c>
      <c r="R3598" t="str">
        <f t="shared" si="341"/>
        <v>plays</v>
      </c>
      <c r="S3598" s="10">
        <f t="shared" si="338"/>
        <v>41877.715069444443</v>
      </c>
      <c r="T3598" s="10">
        <f t="shared" si="339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2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0">
        <f t="shared" si="338"/>
        <v>42432.249305555553</v>
      </c>
      <c r="T3599" s="10">
        <f t="shared" si="339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2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0">
        <f t="shared" si="338"/>
        <v>41885.207638888889</v>
      </c>
      <c r="T3600" s="10">
        <f t="shared" si="339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2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0">
        <f t="shared" si="338"/>
        <v>42246</v>
      </c>
      <c r="T3601" s="10">
        <f t="shared" si="339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2">
        <f t="shared" si="337"/>
        <v>3.25</v>
      </c>
      <c r="Q3602" t="str">
        <f t="shared" si="340"/>
        <v>theater</v>
      </c>
      <c r="R3602" t="str">
        <f t="shared" si="341"/>
        <v>plays</v>
      </c>
      <c r="S3602" s="10">
        <f t="shared" si="338"/>
        <v>42656.849120370374</v>
      </c>
      <c r="T3602" s="10">
        <f t="shared" si="339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2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0">
        <f t="shared" si="338"/>
        <v>42020.99863425926</v>
      </c>
      <c r="T3603" s="10">
        <f t="shared" si="339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2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0">
        <f t="shared" si="338"/>
        <v>42507.894432870366</v>
      </c>
      <c r="T3604" s="10">
        <f t="shared" si="339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2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0">
        <f t="shared" si="338"/>
        <v>42313.906018518523</v>
      </c>
      <c r="T3605" s="10">
        <f t="shared" si="339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2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0">
        <f t="shared" si="338"/>
        <v>42489.290972222225</v>
      </c>
      <c r="T3606" s="10">
        <f t="shared" si="339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2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0">
        <f t="shared" si="338"/>
        <v>42413.793124999997</v>
      </c>
      <c r="T3607" s="10">
        <f t="shared" si="339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2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0">
        <f t="shared" si="338"/>
        <v>42596.604826388888</v>
      </c>
      <c r="T3608" s="10">
        <f t="shared" si="339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2">
        <f t="shared" si="337"/>
        <v>29</v>
      </c>
      <c r="Q3609" t="str">
        <f t="shared" si="340"/>
        <v>theater</v>
      </c>
      <c r="R3609" t="str">
        <f t="shared" si="341"/>
        <v>plays</v>
      </c>
      <c r="S3609" s="10">
        <f t="shared" si="338"/>
        <v>42353</v>
      </c>
      <c r="T3609" s="10">
        <f t="shared" si="339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2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0">
        <f t="shared" si="338"/>
        <v>42538.583333333328</v>
      </c>
      <c r="T3610" s="10">
        <f t="shared" si="339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2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0">
        <f t="shared" si="338"/>
        <v>42459.950057870374</v>
      </c>
      <c r="T3611" s="10">
        <f t="shared" si="339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0">
        <f t="shared" si="338"/>
        <v>42233.432129629626</v>
      </c>
      <c r="T3612" s="10">
        <f t="shared" si="339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2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0">
        <f t="shared" si="338"/>
        <v>42102.370381944449</v>
      </c>
      <c r="T3613" s="10">
        <f t="shared" si="339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2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0">
        <f t="shared" si="338"/>
        <v>41799.726979166669</v>
      </c>
      <c r="T3614" s="10">
        <f t="shared" si="339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2">
        <f t="shared" si="337"/>
        <v>62.5</v>
      </c>
      <c r="Q3615" t="str">
        <f t="shared" si="340"/>
        <v>theater</v>
      </c>
      <c r="R3615" t="str">
        <f t="shared" si="341"/>
        <v>plays</v>
      </c>
      <c r="S3615" s="10">
        <f t="shared" si="338"/>
        <v>41818.58997685185</v>
      </c>
      <c r="T3615" s="10">
        <f t="shared" si="339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2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0">
        <f t="shared" si="338"/>
        <v>42174.041851851856</v>
      </c>
      <c r="T3616" s="10">
        <f t="shared" si="339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2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0">
        <f t="shared" si="338"/>
        <v>42348.593703703707</v>
      </c>
      <c r="T3617" s="10">
        <f t="shared" si="339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2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0">
        <f t="shared" si="338"/>
        <v>42082.908148148148</v>
      </c>
      <c r="T3618" s="10">
        <f t="shared" si="339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2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0">
        <f t="shared" si="338"/>
        <v>42794</v>
      </c>
      <c r="T3619" s="10">
        <f t="shared" si="339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2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0">
        <f t="shared" si="338"/>
        <v>42158.627893518518</v>
      </c>
      <c r="T3620" s="10">
        <f t="shared" si="339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2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0">
        <f t="shared" si="338"/>
        <v>42693.916666666672</v>
      </c>
      <c r="T3621" s="10">
        <f t="shared" si="339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0">
        <f t="shared" si="338"/>
        <v>42068.166666666672</v>
      </c>
      <c r="T3622" s="10">
        <f t="shared" si="339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2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0">
        <f t="shared" si="338"/>
        <v>42643.875</v>
      </c>
      <c r="T3623" s="10">
        <f t="shared" si="339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2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0">
        <f t="shared" si="338"/>
        <v>41910.140972222223</v>
      </c>
      <c r="T3624" s="10">
        <f t="shared" si="339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2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0">
        <f t="shared" si="338"/>
        <v>41846.291666666664</v>
      </c>
      <c r="T3625" s="10">
        <f t="shared" si="339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2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0">
        <f t="shared" si="338"/>
        <v>42605.774189814809</v>
      </c>
      <c r="T3626" s="10">
        <f t="shared" si="339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2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0">
        <f t="shared" si="338"/>
        <v>42187.652511574073</v>
      </c>
      <c r="T3627" s="10">
        <f t="shared" si="339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2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0">
        <f t="shared" si="338"/>
        <v>41867.667326388888</v>
      </c>
      <c r="T3628" s="10">
        <f t="shared" si="339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2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0">
        <f t="shared" si="338"/>
        <v>42511.165972222225</v>
      </c>
      <c r="T3629" s="10">
        <f t="shared" si="339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2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0">
        <f t="shared" si="338"/>
        <v>42351.874953703707</v>
      </c>
      <c r="T3630" s="10">
        <f t="shared" si="339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2">
        <f t="shared" si="337"/>
        <v>1</v>
      </c>
      <c r="Q3631" t="str">
        <f t="shared" si="340"/>
        <v>theater</v>
      </c>
      <c r="R3631" t="str">
        <f t="shared" si="341"/>
        <v>musical</v>
      </c>
      <c r="S3631" s="10">
        <f t="shared" si="338"/>
        <v>42495.708333333328</v>
      </c>
      <c r="T3631" s="10">
        <f t="shared" si="339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2">
        <f t="shared" si="337"/>
        <v>1</v>
      </c>
      <c r="Q3632" t="str">
        <f t="shared" si="340"/>
        <v>theater</v>
      </c>
      <c r="R3632" t="str">
        <f t="shared" si="341"/>
        <v>musical</v>
      </c>
      <c r="S3632" s="10">
        <f t="shared" si="338"/>
        <v>41972.888773148152</v>
      </c>
      <c r="T3632" s="10">
        <f t="shared" si="339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2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0">
        <f t="shared" si="338"/>
        <v>41905.165972222225</v>
      </c>
      <c r="T3633" s="10">
        <f t="shared" si="339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2">
        <f t="shared" si="337"/>
        <v>100</v>
      </c>
      <c r="Q3634" t="str">
        <f t="shared" si="340"/>
        <v>theater</v>
      </c>
      <c r="R3634" t="str">
        <f t="shared" si="341"/>
        <v>musical</v>
      </c>
      <c r="S3634" s="10">
        <f t="shared" si="338"/>
        <v>41966.936909722222</v>
      </c>
      <c r="T3634" s="10">
        <f t="shared" si="339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2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0">
        <f t="shared" si="338"/>
        <v>42693.041666666672</v>
      </c>
      <c r="T3635" s="10">
        <f t="shared" si="339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2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0">
        <f t="shared" si="338"/>
        <v>42749.165972222225</v>
      </c>
      <c r="T3636" s="10">
        <f t="shared" si="339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2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0">
        <f t="shared" si="338"/>
        <v>42480.88282407407</v>
      </c>
      <c r="T3637" s="10">
        <f t="shared" si="339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2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0">
        <f t="shared" si="338"/>
        <v>42261.694780092599</v>
      </c>
      <c r="T3638" s="10">
        <f t="shared" si="339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2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0">
        <f t="shared" si="338"/>
        <v>42005.700636574074</v>
      </c>
      <c r="T3639" s="10">
        <f t="shared" si="339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2">
        <f t="shared" si="337"/>
        <v>108</v>
      </c>
      <c r="Q3640" t="str">
        <f t="shared" si="340"/>
        <v>theater</v>
      </c>
      <c r="R3640" t="str">
        <f t="shared" si="341"/>
        <v>musical</v>
      </c>
      <c r="S3640" s="10">
        <f t="shared" si="338"/>
        <v>42113.631157407406</v>
      </c>
      <c r="T3640" s="10">
        <f t="shared" si="339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2">
        <f t="shared" si="337"/>
        <v>1</v>
      </c>
      <c r="Q3641" t="str">
        <f t="shared" si="340"/>
        <v>theater</v>
      </c>
      <c r="R3641" t="str">
        <f t="shared" si="341"/>
        <v>musical</v>
      </c>
      <c r="S3641" s="10">
        <f t="shared" si="338"/>
        <v>42650.632638888885</v>
      </c>
      <c r="T3641" s="10">
        <f t="shared" si="339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0">
        <f t="shared" si="338"/>
        <v>42134.781597222223</v>
      </c>
      <c r="T3642" s="10">
        <f t="shared" si="339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2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0">
        <f t="shared" si="338"/>
        <v>41917.208333333336</v>
      </c>
      <c r="T3643" s="10">
        <f t="shared" si="339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2">
        <f t="shared" si="337"/>
        <v>7.5</v>
      </c>
      <c r="Q3644" t="str">
        <f t="shared" si="340"/>
        <v>theater</v>
      </c>
      <c r="R3644" t="str">
        <f t="shared" si="341"/>
        <v>musical</v>
      </c>
      <c r="S3644" s="10">
        <f t="shared" si="338"/>
        <v>42338.708333333328</v>
      </c>
      <c r="T3644" s="10">
        <f t="shared" si="339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2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0">
        <f t="shared" si="338"/>
        <v>42325.185636574075</v>
      </c>
      <c r="T3645" s="10">
        <f t="shared" si="339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2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0">
        <f t="shared" si="338"/>
        <v>42437.207638888889</v>
      </c>
      <c r="T3646" s="10">
        <f t="shared" si="339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2">
        <f t="shared" si="337"/>
        <v>1</v>
      </c>
      <c r="Q3647" t="str">
        <f t="shared" si="340"/>
        <v>theater</v>
      </c>
      <c r="R3647" t="str">
        <f t="shared" si="341"/>
        <v>musical</v>
      </c>
      <c r="S3647" s="10">
        <f t="shared" si="338"/>
        <v>42696.012013888889</v>
      </c>
      <c r="T3647" s="10">
        <f t="shared" si="339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2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0">
        <f t="shared" si="338"/>
        <v>42171.979166666672</v>
      </c>
      <c r="T3648" s="10">
        <f t="shared" si="339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2">
        <f t="shared" si="337"/>
        <v>15</v>
      </c>
      <c r="Q3649" t="str">
        <f t="shared" si="340"/>
        <v>theater</v>
      </c>
      <c r="R3649" t="str">
        <f t="shared" si="341"/>
        <v>musical</v>
      </c>
      <c r="S3649" s="10">
        <f t="shared" si="338"/>
        <v>42643.749155092592</v>
      </c>
      <c r="T3649" s="10">
        <f t="shared" si="339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12">
        <f t="shared" ref="P3650:P3713" si="343">E3650/L3650</f>
        <v>550.04109589041093</v>
      </c>
      <c r="Q3650" t="str">
        <f t="shared" si="340"/>
        <v>theater</v>
      </c>
      <c r="R3650" t="str">
        <f t="shared" si="341"/>
        <v>plays</v>
      </c>
      <c r="S3650" s="10">
        <f t="shared" ref="S3650:S3713" si="344">(((I3650/60)/60)/24)+DATE(1970,1,1)</f>
        <v>41917.292187500003</v>
      </c>
      <c r="T3650" s="10">
        <f t="shared" ref="T3650:T3713" si="345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12">
        <f t="shared" si="343"/>
        <v>97.5</v>
      </c>
      <c r="Q3651" t="str">
        <f t="shared" ref="Q3651:Q3714" si="346">LEFT(N3651,FIND("/", N3651) - 1)</f>
        <v>theater</v>
      </c>
      <c r="R3651" t="str">
        <f t="shared" ref="R3651:R3714" si="347">RIGHT(N3651, LEN(N3651) - FIND("/", N3651))</f>
        <v>plays</v>
      </c>
      <c r="S3651" s="10">
        <f t="shared" si="344"/>
        <v>41806.712893518517</v>
      </c>
      <c r="T3651" s="10">
        <f t="shared" si="345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2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10">
        <f t="shared" si="344"/>
        <v>42402.478981481487</v>
      </c>
      <c r="T3652" s="10">
        <f t="shared" si="345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2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10">
        <f t="shared" si="344"/>
        <v>41861.665972222225</v>
      </c>
      <c r="T3653" s="10">
        <f t="shared" si="345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2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0">
        <f t="shared" si="344"/>
        <v>42607.165972222225</v>
      </c>
      <c r="T3654" s="10">
        <f t="shared" si="345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2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0">
        <f t="shared" si="344"/>
        <v>42221.363506944443</v>
      </c>
      <c r="T3655" s="10">
        <f t="shared" si="345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2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0">
        <f t="shared" si="344"/>
        <v>42463.708333333328</v>
      </c>
      <c r="T3656" s="10">
        <f t="shared" si="345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2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0">
        <f t="shared" si="344"/>
        <v>42203.290972222225</v>
      </c>
      <c r="T3657" s="10">
        <f t="shared" si="345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2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0">
        <f t="shared" si="344"/>
        <v>42767.957638888889</v>
      </c>
      <c r="T3658" s="10">
        <f t="shared" si="345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2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0">
        <f t="shared" si="344"/>
        <v>42522.904166666667</v>
      </c>
      <c r="T3659" s="10">
        <f t="shared" si="345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2">
        <f t="shared" si="343"/>
        <v>75.5</v>
      </c>
      <c r="Q3660" t="str">
        <f t="shared" si="346"/>
        <v>theater</v>
      </c>
      <c r="R3660" t="str">
        <f t="shared" si="347"/>
        <v>plays</v>
      </c>
      <c r="S3660" s="10">
        <f t="shared" si="344"/>
        <v>41822.165972222225</v>
      </c>
      <c r="T3660" s="10">
        <f t="shared" si="345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2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0">
        <f t="shared" si="344"/>
        <v>42082.610416666663</v>
      </c>
      <c r="T3661" s="10">
        <f t="shared" si="345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0">
        <f t="shared" si="344"/>
        <v>41996.881076388891</v>
      </c>
      <c r="T3662" s="10">
        <f t="shared" si="345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2">
        <f t="shared" si="343"/>
        <v>92.5</v>
      </c>
      <c r="Q3663" t="str">
        <f t="shared" si="346"/>
        <v>theater</v>
      </c>
      <c r="R3663" t="str">
        <f t="shared" si="347"/>
        <v>plays</v>
      </c>
      <c r="S3663" s="10">
        <f t="shared" si="344"/>
        <v>42470.166666666672</v>
      </c>
      <c r="T3663" s="10">
        <f t="shared" si="345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2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0">
        <f t="shared" si="344"/>
        <v>42094.178402777776</v>
      </c>
      <c r="T3664" s="10">
        <f t="shared" si="345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2">
        <f t="shared" si="343"/>
        <v>26</v>
      </c>
      <c r="Q3665" t="str">
        <f t="shared" si="346"/>
        <v>theater</v>
      </c>
      <c r="R3665" t="str">
        <f t="shared" si="347"/>
        <v>plays</v>
      </c>
      <c r="S3665" s="10">
        <f t="shared" si="344"/>
        <v>42725.493402777778</v>
      </c>
      <c r="T3665" s="10">
        <f t="shared" si="345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2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0">
        <f t="shared" si="344"/>
        <v>42537.248715277776</v>
      </c>
      <c r="T3666" s="10">
        <f t="shared" si="345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2">
        <f t="shared" si="343"/>
        <v>51</v>
      </c>
      <c r="Q3667" t="str">
        <f t="shared" si="346"/>
        <v>theater</v>
      </c>
      <c r="R3667" t="str">
        <f t="shared" si="347"/>
        <v>plays</v>
      </c>
      <c r="S3667" s="10">
        <f t="shared" si="344"/>
        <v>42305.829166666663</v>
      </c>
      <c r="T3667" s="10">
        <f t="shared" si="345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2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0">
        <f t="shared" si="344"/>
        <v>41844.291666666664</v>
      </c>
      <c r="T3668" s="10">
        <f t="shared" si="345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2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0">
        <f t="shared" si="344"/>
        <v>42203.970127314817</v>
      </c>
      <c r="T3669" s="10">
        <f t="shared" si="345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2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0">
        <f t="shared" si="344"/>
        <v>42208.772916666669</v>
      </c>
      <c r="T3670" s="10">
        <f t="shared" si="345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2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0">
        <f t="shared" si="344"/>
        <v>42166.675196759257</v>
      </c>
      <c r="T3671" s="10">
        <f t="shared" si="345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0">
        <f t="shared" si="344"/>
        <v>42155.958333333328</v>
      </c>
      <c r="T3672" s="10">
        <f t="shared" si="345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2">
        <f t="shared" si="343"/>
        <v>88.25</v>
      </c>
      <c r="Q3673" t="str">
        <f t="shared" si="346"/>
        <v>theater</v>
      </c>
      <c r="R3673" t="str">
        <f t="shared" si="347"/>
        <v>plays</v>
      </c>
      <c r="S3673" s="10">
        <f t="shared" si="344"/>
        <v>41841.165972222225</v>
      </c>
      <c r="T3673" s="10">
        <f t="shared" si="345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2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0">
        <f t="shared" si="344"/>
        <v>41908.946574074071</v>
      </c>
      <c r="T3674" s="10">
        <f t="shared" si="345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2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0">
        <f t="shared" si="344"/>
        <v>41948.536111111112</v>
      </c>
      <c r="T3675" s="10">
        <f t="shared" si="345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2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0">
        <f t="shared" si="344"/>
        <v>42616.873020833329</v>
      </c>
      <c r="T3676" s="10">
        <f t="shared" si="345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2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0">
        <f t="shared" si="344"/>
        <v>42505.958333333328</v>
      </c>
      <c r="T3677" s="10">
        <f t="shared" si="345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2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0">
        <f t="shared" si="344"/>
        <v>41894.815787037034</v>
      </c>
      <c r="T3678" s="10">
        <f t="shared" si="345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2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0">
        <f t="shared" si="344"/>
        <v>41823.165972222225</v>
      </c>
      <c r="T3679" s="10">
        <f t="shared" si="345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2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0">
        <f t="shared" si="344"/>
        <v>42155.531226851846</v>
      </c>
      <c r="T3680" s="10">
        <f t="shared" si="345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2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0">
        <f t="shared" si="344"/>
        <v>41821.207638888889</v>
      </c>
      <c r="T3681" s="10">
        <f t="shared" si="345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2">
        <f t="shared" si="343"/>
        <v>99.5</v>
      </c>
      <c r="Q3682" t="str">
        <f t="shared" si="346"/>
        <v>theater</v>
      </c>
      <c r="R3682" t="str">
        <f t="shared" si="347"/>
        <v>plays</v>
      </c>
      <c r="S3682" s="10">
        <f t="shared" si="344"/>
        <v>42648.454097222217</v>
      </c>
      <c r="T3682" s="10">
        <f t="shared" si="345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2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0">
        <f t="shared" si="344"/>
        <v>42384.651504629626</v>
      </c>
      <c r="T3683" s="10">
        <f t="shared" si="345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2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0">
        <f t="shared" si="344"/>
        <v>41806.290972222225</v>
      </c>
      <c r="T3684" s="10">
        <f t="shared" si="345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2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0">
        <f t="shared" si="344"/>
        <v>42663.116851851853</v>
      </c>
      <c r="T3685" s="10">
        <f t="shared" si="345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2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0">
        <f t="shared" si="344"/>
        <v>42249.180393518516</v>
      </c>
      <c r="T3686" s="10">
        <f t="shared" si="345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2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0">
        <f t="shared" si="344"/>
        <v>41778.875</v>
      </c>
      <c r="T3687" s="10">
        <f t="shared" si="345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2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0">
        <f t="shared" si="344"/>
        <v>42245.165972222225</v>
      </c>
      <c r="T3688" s="10">
        <f t="shared" si="345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2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0">
        <f t="shared" si="344"/>
        <v>41817.218229166669</v>
      </c>
      <c r="T3689" s="10">
        <f t="shared" si="345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2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0">
        <f t="shared" si="344"/>
        <v>41859.787083333329</v>
      </c>
      <c r="T3690" s="10">
        <f t="shared" si="345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2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0">
        <f t="shared" si="344"/>
        <v>42176.934027777781</v>
      </c>
      <c r="T3691" s="10">
        <f t="shared" si="345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0">
        <f t="shared" si="344"/>
        <v>41970.639849537038</v>
      </c>
      <c r="T3692" s="10">
        <f t="shared" si="345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2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0">
        <f t="shared" si="344"/>
        <v>42065.207638888889</v>
      </c>
      <c r="T3693" s="10">
        <f t="shared" si="345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2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0">
        <f t="shared" si="344"/>
        <v>41901</v>
      </c>
      <c r="T3694" s="10">
        <f t="shared" si="345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2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0">
        <f t="shared" si="344"/>
        <v>42338.9375</v>
      </c>
      <c r="T3695" s="10">
        <f t="shared" si="345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2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0">
        <f t="shared" si="344"/>
        <v>42527.083333333328</v>
      </c>
      <c r="T3696" s="10">
        <f t="shared" si="345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2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0">
        <f t="shared" si="344"/>
        <v>42015.870486111111</v>
      </c>
      <c r="T3697" s="10">
        <f t="shared" si="345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2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0">
        <f t="shared" si="344"/>
        <v>42048.617083333331</v>
      </c>
      <c r="T3698" s="10">
        <f t="shared" si="345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2">
        <f t="shared" si="343"/>
        <v>72</v>
      </c>
      <c r="Q3699" t="str">
        <f t="shared" si="346"/>
        <v>theater</v>
      </c>
      <c r="R3699" t="str">
        <f t="shared" si="347"/>
        <v>plays</v>
      </c>
      <c r="S3699" s="10">
        <f t="shared" si="344"/>
        <v>42500.465833333335</v>
      </c>
      <c r="T3699" s="10">
        <f t="shared" si="345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2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0">
        <f t="shared" si="344"/>
        <v>42431.806562500002</v>
      </c>
      <c r="T3700" s="10">
        <f t="shared" si="345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2">
        <f t="shared" si="343"/>
        <v>63</v>
      </c>
      <c r="Q3701" t="str">
        <f t="shared" si="346"/>
        <v>theater</v>
      </c>
      <c r="R3701" t="str">
        <f t="shared" si="347"/>
        <v>plays</v>
      </c>
      <c r="S3701" s="10">
        <f t="shared" si="344"/>
        <v>41927.602037037039</v>
      </c>
      <c r="T3701" s="10">
        <f t="shared" si="345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0">
        <f t="shared" si="344"/>
        <v>41912.666666666664</v>
      </c>
      <c r="T3702" s="10">
        <f t="shared" si="345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2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0">
        <f t="shared" si="344"/>
        <v>42159.541585648149</v>
      </c>
      <c r="T3703" s="10">
        <f t="shared" si="345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2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0">
        <f t="shared" si="344"/>
        <v>42561.957638888889</v>
      </c>
      <c r="T3704" s="10">
        <f t="shared" si="345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2">
        <f t="shared" si="343"/>
        <v>43.2</v>
      </c>
      <c r="Q3705" t="str">
        <f t="shared" si="346"/>
        <v>theater</v>
      </c>
      <c r="R3705" t="str">
        <f t="shared" si="347"/>
        <v>plays</v>
      </c>
      <c r="S3705" s="10">
        <f t="shared" si="344"/>
        <v>42595.290972222225</v>
      </c>
      <c r="T3705" s="10">
        <f t="shared" si="345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2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0">
        <f t="shared" si="344"/>
        <v>42521.689745370371</v>
      </c>
      <c r="T3706" s="10">
        <f t="shared" si="345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2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0">
        <f t="shared" si="344"/>
        <v>41813.75</v>
      </c>
      <c r="T3707" s="10">
        <f t="shared" si="345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2">
        <f t="shared" si="343"/>
        <v>140</v>
      </c>
      <c r="Q3708" t="str">
        <f t="shared" si="346"/>
        <v>theater</v>
      </c>
      <c r="R3708" t="str">
        <f t="shared" si="347"/>
        <v>plays</v>
      </c>
      <c r="S3708" s="10">
        <f t="shared" si="344"/>
        <v>41894.913761574076</v>
      </c>
      <c r="T3708" s="10">
        <f t="shared" si="345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2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0">
        <f t="shared" si="344"/>
        <v>42573.226388888885</v>
      </c>
      <c r="T3709" s="10">
        <f t="shared" si="345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2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0">
        <f t="shared" si="344"/>
        <v>41824.142199074071</v>
      </c>
      <c r="T3710" s="10">
        <f t="shared" si="345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2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0">
        <f t="shared" si="344"/>
        <v>41815.707708333335</v>
      </c>
      <c r="T3711" s="10">
        <f t="shared" si="345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0">
        <f t="shared" si="344"/>
        <v>42097.576249999998</v>
      </c>
      <c r="T3712" s="10">
        <f t="shared" si="345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2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0">
        <f t="shared" si="344"/>
        <v>41805.666666666664</v>
      </c>
      <c r="T3713" s="10">
        <f t="shared" si="345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12">
        <f t="shared" ref="P3714:P3777" si="349">E3714/L3714</f>
        <v>110.86538461538461</v>
      </c>
      <c r="Q3714" t="str">
        <f t="shared" si="346"/>
        <v>theater</v>
      </c>
      <c r="R3714" t="str">
        <f t="shared" si="347"/>
        <v>plays</v>
      </c>
      <c r="S3714" s="10">
        <f t="shared" ref="S3714:S3777" si="350">(((I3714/60)/60)/24)+DATE(1970,1,1)</f>
        <v>42155.290972222225</v>
      </c>
      <c r="T3714" s="10">
        <f t="shared" ref="T3714:T3777" si="351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12">
        <f t="shared" si="349"/>
        <v>106.84210526315789</v>
      </c>
      <c r="Q3715" t="str">
        <f t="shared" ref="Q3715:Q3778" si="352">LEFT(N3715,FIND("/", N3715) - 1)</f>
        <v>theater</v>
      </c>
      <c r="R3715" t="str">
        <f t="shared" ref="R3715:R3778" si="353">RIGHT(N3715, LEN(N3715) - FIND("/", N3715))</f>
        <v>plays</v>
      </c>
      <c r="S3715" s="10">
        <f t="shared" si="350"/>
        <v>42525.738032407404</v>
      </c>
      <c r="T3715" s="10">
        <f t="shared" si="351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12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10">
        <f t="shared" si="350"/>
        <v>42150.165972222225</v>
      </c>
      <c r="T3716" s="10">
        <f t="shared" si="351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12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10">
        <f t="shared" si="350"/>
        <v>42094.536111111112</v>
      </c>
      <c r="T3717" s="10">
        <f t="shared" si="351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12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0">
        <f t="shared" si="350"/>
        <v>42390.887835648144</v>
      </c>
      <c r="T3718" s="10">
        <f t="shared" si="351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12">
        <f t="shared" si="349"/>
        <v>310</v>
      </c>
      <c r="Q3719" t="str">
        <f t="shared" si="352"/>
        <v>theater</v>
      </c>
      <c r="R3719" t="str">
        <f t="shared" si="353"/>
        <v>plays</v>
      </c>
      <c r="S3719" s="10">
        <f t="shared" si="350"/>
        <v>42133.866307870368</v>
      </c>
      <c r="T3719" s="10">
        <f t="shared" si="351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12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0">
        <f t="shared" si="350"/>
        <v>42062.716145833328</v>
      </c>
      <c r="T3720" s="10">
        <f t="shared" si="351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12">
        <f t="shared" si="349"/>
        <v>105</v>
      </c>
      <c r="Q3721" t="str">
        <f t="shared" si="352"/>
        <v>theater</v>
      </c>
      <c r="R3721" t="str">
        <f t="shared" si="353"/>
        <v>plays</v>
      </c>
      <c r="S3721" s="10">
        <f t="shared" si="350"/>
        <v>42177.729930555557</v>
      </c>
      <c r="T3721" s="10">
        <f t="shared" si="351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1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0">
        <f t="shared" si="350"/>
        <v>42187.993125000001</v>
      </c>
      <c r="T3722" s="10">
        <f t="shared" si="351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12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0">
        <f t="shared" si="350"/>
        <v>41948.977824074071</v>
      </c>
      <c r="T3723" s="10">
        <f t="shared" si="351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12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0">
        <f t="shared" si="350"/>
        <v>42411.957638888889</v>
      </c>
      <c r="T3724" s="10">
        <f t="shared" si="351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12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0">
        <f t="shared" si="350"/>
        <v>41973.794699074075</v>
      </c>
      <c r="T3725" s="10">
        <f t="shared" si="351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12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0">
        <f t="shared" si="350"/>
        <v>42494.958333333328</v>
      </c>
      <c r="T3726" s="10">
        <f t="shared" si="351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12">
        <f t="shared" si="349"/>
        <v>25.4</v>
      </c>
      <c r="Q3727" t="str">
        <f t="shared" si="352"/>
        <v>theater</v>
      </c>
      <c r="R3727" t="str">
        <f t="shared" si="353"/>
        <v>plays</v>
      </c>
      <c r="S3727" s="10">
        <f t="shared" si="350"/>
        <v>42418.895833333328</v>
      </c>
      <c r="T3727" s="10">
        <f t="shared" si="351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12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0">
        <f t="shared" si="350"/>
        <v>42489.875</v>
      </c>
      <c r="T3728" s="10">
        <f t="shared" si="351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12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0">
        <f t="shared" si="350"/>
        <v>42663.204861111109</v>
      </c>
      <c r="T3729" s="10">
        <f t="shared" si="351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12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0">
        <f t="shared" si="350"/>
        <v>42235.171018518522</v>
      </c>
      <c r="T3730" s="10">
        <f t="shared" si="351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12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0">
        <f t="shared" si="350"/>
        <v>42086.16333333333</v>
      </c>
      <c r="T3731" s="10">
        <f t="shared" si="351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12">
        <f t="shared" si="349"/>
        <v>100</v>
      </c>
      <c r="Q3732" t="str">
        <f t="shared" si="352"/>
        <v>theater</v>
      </c>
      <c r="R3732" t="str">
        <f t="shared" si="353"/>
        <v>plays</v>
      </c>
      <c r="S3732" s="10">
        <f t="shared" si="350"/>
        <v>42233.677766203706</v>
      </c>
      <c r="T3732" s="10">
        <f t="shared" si="351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12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0">
        <f t="shared" si="350"/>
        <v>42014.140972222223</v>
      </c>
      <c r="T3733" s="10">
        <f t="shared" si="351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12">
        <f t="shared" si="349"/>
        <v>32.75</v>
      </c>
      <c r="Q3734" t="str">
        <f t="shared" si="352"/>
        <v>theater</v>
      </c>
      <c r="R3734" t="str">
        <f t="shared" si="353"/>
        <v>plays</v>
      </c>
      <c r="S3734" s="10">
        <f t="shared" si="350"/>
        <v>42028.5</v>
      </c>
      <c r="T3734" s="10">
        <f t="shared" si="351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2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0">
        <f t="shared" si="350"/>
        <v>42112.9375</v>
      </c>
      <c r="T3735" s="10">
        <f t="shared" si="351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12">
        <f t="shared" si="349"/>
        <v>61</v>
      </c>
      <c r="Q3736" t="str">
        <f t="shared" si="352"/>
        <v>theater</v>
      </c>
      <c r="R3736" t="str">
        <f t="shared" si="353"/>
        <v>plays</v>
      </c>
      <c r="S3736" s="10">
        <f t="shared" si="350"/>
        <v>42149.901574074072</v>
      </c>
      <c r="T3736" s="10">
        <f t="shared" si="351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12">
        <f t="shared" si="349"/>
        <v>10</v>
      </c>
      <c r="Q3737" t="str">
        <f t="shared" si="352"/>
        <v>theater</v>
      </c>
      <c r="R3737" t="str">
        <f t="shared" si="353"/>
        <v>plays</v>
      </c>
      <c r="S3737" s="10">
        <f t="shared" si="350"/>
        <v>42152.693159722221</v>
      </c>
      <c r="T3737" s="10">
        <f t="shared" si="351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12">
        <f t="shared" si="349"/>
        <v>10</v>
      </c>
      <c r="Q3738" t="str">
        <f t="shared" si="352"/>
        <v>theater</v>
      </c>
      <c r="R3738" t="str">
        <f t="shared" si="353"/>
        <v>plays</v>
      </c>
      <c r="S3738" s="10">
        <f t="shared" si="350"/>
        <v>42086.75</v>
      </c>
      <c r="T3738" s="10">
        <f t="shared" si="351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12">
        <f t="shared" si="349"/>
        <v>37.5</v>
      </c>
      <c r="Q3739" t="str">
        <f t="shared" si="352"/>
        <v>theater</v>
      </c>
      <c r="R3739" t="str">
        <f t="shared" si="353"/>
        <v>plays</v>
      </c>
      <c r="S3739" s="10">
        <f t="shared" si="350"/>
        <v>42320.290972222225</v>
      </c>
      <c r="T3739" s="10">
        <f t="shared" si="351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12">
        <f t="shared" si="349"/>
        <v>45</v>
      </c>
      <c r="Q3740" t="str">
        <f t="shared" si="352"/>
        <v>theater</v>
      </c>
      <c r="R3740" t="str">
        <f t="shared" si="353"/>
        <v>plays</v>
      </c>
      <c r="S3740" s="10">
        <f t="shared" si="350"/>
        <v>41835.916666666664</v>
      </c>
      <c r="T3740" s="10">
        <f t="shared" si="351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12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0">
        <f t="shared" si="350"/>
        <v>42568.449861111112</v>
      </c>
      <c r="T3741" s="10">
        <f t="shared" si="351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1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0">
        <f t="shared" si="350"/>
        <v>41863.079143518517</v>
      </c>
      <c r="T3742" s="10">
        <f t="shared" si="351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2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0">
        <f t="shared" si="350"/>
        <v>42355.920717592591</v>
      </c>
      <c r="T3743" s="10">
        <f t="shared" si="351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12">
        <f t="shared" si="349"/>
        <v>25</v>
      </c>
      <c r="Q3744" t="str">
        <f t="shared" si="352"/>
        <v>theater</v>
      </c>
      <c r="R3744" t="str">
        <f t="shared" si="353"/>
        <v>plays</v>
      </c>
      <c r="S3744" s="10">
        <f t="shared" si="350"/>
        <v>41888.214629629627</v>
      </c>
      <c r="T3744" s="10">
        <f t="shared" si="351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2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0">
        <f t="shared" si="350"/>
        <v>41823.710231481484</v>
      </c>
      <c r="T3745" s="10">
        <f t="shared" si="351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2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0">
        <f t="shared" si="350"/>
        <v>41825.165972222225</v>
      </c>
      <c r="T3746" s="10">
        <f t="shared" si="351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12">
        <f t="shared" si="349"/>
        <v>10</v>
      </c>
      <c r="Q3747" t="str">
        <f t="shared" si="352"/>
        <v>theater</v>
      </c>
      <c r="R3747" t="str">
        <f t="shared" si="353"/>
        <v>plays</v>
      </c>
      <c r="S3747" s="10">
        <f t="shared" si="350"/>
        <v>41861.697939814818</v>
      </c>
      <c r="T3747" s="10">
        <f t="shared" si="351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12">
        <f t="shared" si="349"/>
        <v>202</v>
      </c>
      <c r="Q3748" t="str">
        <f t="shared" si="352"/>
        <v>theater</v>
      </c>
      <c r="R3748" t="str">
        <f t="shared" si="353"/>
        <v>plays</v>
      </c>
      <c r="S3748" s="10">
        <f t="shared" si="350"/>
        <v>42651.389340277776</v>
      </c>
      <c r="T3748" s="10">
        <f t="shared" si="351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12">
        <f t="shared" si="349"/>
        <v>25</v>
      </c>
      <c r="Q3749" t="str">
        <f t="shared" si="352"/>
        <v>theater</v>
      </c>
      <c r="R3749" t="str">
        <f t="shared" si="353"/>
        <v>plays</v>
      </c>
      <c r="S3749" s="10">
        <f t="shared" si="350"/>
        <v>42190.957638888889</v>
      </c>
      <c r="T3749" s="10">
        <f t="shared" si="351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12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0">
        <f t="shared" si="350"/>
        <v>42416.249305555553</v>
      </c>
      <c r="T3750" s="10">
        <f t="shared" si="351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12">
        <f t="shared" si="349"/>
        <v>75</v>
      </c>
      <c r="Q3751" t="str">
        <f t="shared" si="352"/>
        <v>theater</v>
      </c>
      <c r="R3751" t="str">
        <f t="shared" si="353"/>
        <v>musical</v>
      </c>
      <c r="S3751" s="10">
        <f t="shared" si="350"/>
        <v>42489.165972222225</v>
      </c>
      <c r="T3751" s="10">
        <f t="shared" si="351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1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0">
        <f t="shared" si="350"/>
        <v>42045.332638888889</v>
      </c>
      <c r="T3752" s="10">
        <f t="shared" si="351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12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0">
        <f t="shared" si="350"/>
        <v>42462.993900462956</v>
      </c>
      <c r="T3753" s="10">
        <f t="shared" si="351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12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0">
        <f t="shared" si="350"/>
        <v>42659.875</v>
      </c>
      <c r="T3754" s="10">
        <f t="shared" si="351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12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0">
        <f t="shared" si="350"/>
        <v>42158</v>
      </c>
      <c r="T3755" s="10">
        <f t="shared" si="351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12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0">
        <f t="shared" si="350"/>
        <v>41846.207638888889</v>
      </c>
      <c r="T3756" s="10">
        <f t="shared" si="351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12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0">
        <f t="shared" si="350"/>
        <v>42475.866979166662</v>
      </c>
      <c r="T3757" s="10">
        <f t="shared" si="351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12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0">
        <f t="shared" si="350"/>
        <v>41801.814791666664</v>
      </c>
      <c r="T3758" s="10">
        <f t="shared" si="351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12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0">
        <f t="shared" si="350"/>
        <v>41974.850868055553</v>
      </c>
      <c r="T3759" s="10">
        <f t="shared" si="351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12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0">
        <f t="shared" si="350"/>
        <v>41778.208333333336</v>
      </c>
      <c r="T3760" s="10">
        <f t="shared" si="351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12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0">
        <f t="shared" si="350"/>
        <v>42242.108252314814</v>
      </c>
      <c r="T3761" s="10">
        <f t="shared" si="351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1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0">
        <f t="shared" si="350"/>
        <v>41764.525300925925</v>
      </c>
      <c r="T3762" s="10">
        <f t="shared" si="351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12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0">
        <f t="shared" si="350"/>
        <v>42226.958333333328</v>
      </c>
      <c r="T3763" s="10">
        <f t="shared" si="351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12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0">
        <f t="shared" si="350"/>
        <v>42218.813530092593</v>
      </c>
      <c r="T3764" s="10">
        <f t="shared" si="351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12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0">
        <f t="shared" si="350"/>
        <v>42095.708634259259</v>
      </c>
      <c r="T3765" s="10">
        <f t="shared" si="351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12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0">
        <f t="shared" si="350"/>
        <v>42519.024999999994</v>
      </c>
      <c r="T3766" s="10">
        <f t="shared" si="351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12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0">
        <f t="shared" si="350"/>
        <v>41850.776412037041</v>
      </c>
      <c r="T3767" s="10">
        <f t="shared" si="351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12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0">
        <f t="shared" si="350"/>
        <v>41823.167187500003</v>
      </c>
      <c r="T3768" s="10">
        <f t="shared" si="351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12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0">
        <f t="shared" si="350"/>
        <v>42064.207638888889</v>
      </c>
      <c r="T3769" s="10">
        <f t="shared" si="351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12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0">
        <f t="shared" si="350"/>
        <v>41802.727893518517</v>
      </c>
      <c r="T3770" s="10">
        <f t="shared" si="351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12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0">
        <f t="shared" si="350"/>
        <v>42475.598136574074</v>
      </c>
      <c r="T3771" s="10">
        <f t="shared" si="351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12">
        <f t="shared" si="349"/>
        <v>100</v>
      </c>
      <c r="Q3772" t="str">
        <f t="shared" si="352"/>
        <v>theater</v>
      </c>
      <c r="R3772" t="str">
        <f t="shared" si="353"/>
        <v>musical</v>
      </c>
      <c r="S3772" s="10">
        <f t="shared" si="350"/>
        <v>42168.930671296301</v>
      </c>
      <c r="T3772" s="10">
        <f t="shared" si="351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12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0">
        <f t="shared" si="350"/>
        <v>42508</v>
      </c>
      <c r="T3773" s="10">
        <f t="shared" si="35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12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0">
        <f t="shared" si="350"/>
        <v>42703.25</v>
      </c>
      <c r="T3774" s="10">
        <f t="shared" si="35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12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0">
        <f t="shared" si="350"/>
        <v>42689.088888888888</v>
      </c>
      <c r="T3775" s="10">
        <f t="shared" si="35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12">
        <f t="shared" si="349"/>
        <v>100</v>
      </c>
      <c r="Q3776" t="str">
        <f t="shared" si="352"/>
        <v>theater</v>
      </c>
      <c r="R3776" t="str">
        <f t="shared" si="353"/>
        <v>musical</v>
      </c>
      <c r="S3776" s="10">
        <f t="shared" si="350"/>
        <v>42103.792303240742</v>
      </c>
      <c r="T3776" s="10">
        <f t="shared" si="35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12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0">
        <f t="shared" si="350"/>
        <v>42103.166666666672</v>
      </c>
      <c r="T3777" s="10">
        <f t="shared" si="35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12">
        <f t="shared" ref="P3778:P3841" si="355">E3778/L3778</f>
        <v>90.819148936170208</v>
      </c>
      <c r="Q3778" t="str">
        <f t="shared" si="352"/>
        <v>theater</v>
      </c>
      <c r="R3778" t="str">
        <f t="shared" si="353"/>
        <v>musical</v>
      </c>
      <c r="S3778" s="10">
        <f t="shared" ref="S3778:S3841" si="356">(((I3778/60)/60)/24)+DATE(1970,1,1)</f>
        <v>41852.041666666664</v>
      </c>
      <c r="T3778" s="10">
        <f t="shared" ref="T3778:T3841" si="357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12">
        <f t="shared" si="355"/>
        <v>48.542372881355931</v>
      </c>
      <c r="Q3779" t="str">
        <f t="shared" ref="Q3779:Q3842" si="358">LEFT(N3779,FIND("/", N3779) - 1)</f>
        <v>theater</v>
      </c>
      <c r="R3779" t="str">
        <f t="shared" ref="R3779:R3842" si="359">RIGHT(N3779, LEN(N3779) - FIND("/", N3779))</f>
        <v>musical</v>
      </c>
      <c r="S3779" s="10">
        <f t="shared" si="356"/>
        <v>41909.166666666664</v>
      </c>
      <c r="T3779" s="10">
        <f t="shared" si="357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12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10">
        <f t="shared" si="356"/>
        <v>42049.819212962961</v>
      </c>
      <c r="T3780" s="10">
        <f t="shared" si="357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12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10">
        <f t="shared" si="356"/>
        <v>42455.693750000006</v>
      </c>
      <c r="T3781" s="10">
        <f t="shared" si="357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12">
        <f t="shared" si="355"/>
        <v>100</v>
      </c>
      <c r="Q3782" t="str">
        <f t="shared" si="358"/>
        <v>theater</v>
      </c>
      <c r="R3782" t="str">
        <f t="shared" si="359"/>
        <v>musical</v>
      </c>
      <c r="S3782" s="10">
        <f t="shared" si="356"/>
        <v>42198.837499999994</v>
      </c>
      <c r="T3782" s="10">
        <f t="shared" si="357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12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0">
        <f t="shared" si="356"/>
        <v>41890.882928240739</v>
      </c>
      <c r="T3783" s="10">
        <f t="shared" si="357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12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0">
        <f t="shared" si="356"/>
        <v>42575.958333333328</v>
      </c>
      <c r="T3784" s="10">
        <f t="shared" si="357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12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0">
        <f t="shared" si="356"/>
        <v>42444.666666666672</v>
      </c>
      <c r="T3785" s="10">
        <f t="shared" si="357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12">
        <f t="shared" si="355"/>
        <v>115</v>
      </c>
      <c r="Q3786" t="str">
        <f t="shared" si="358"/>
        <v>theater</v>
      </c>
      <c r="R3786" t="str">
        <f t="shared" si="359"/>
        <v>musical</v>
      </c>
      <c r="S3786" s="10">
        <f t="shared" si="356"/>
        <v>42561.980694444443</v>
      </c>
      <c r="T3786" s="10">
        <f t="shared" si="357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12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0">
        <f t="shared" si="356"/>
        <v>42584.418749999997</v>
      </c>
      <c r="T3787" s="10">
        <f t="shared" si="357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12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0">
        <f t="shared" si="356"/>
        <v>42517.037905092591</v>
      </c>
      <c r="T3788" s="10">
        <f t="shared" si="357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12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0">
        <f t="shared" si="356"/>
        <v>42196.165972222225</v>
      </c>
      <c r="T3789" s="10">
        <f t="shared" si="357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12">
        <f t="shared" si="355"/>
        <v>500</v>
      </c>
      <c r="Q3790" t="str">
        <f t="shared" si="358"/>
        <v>theater</v>
      </c>
      <c r="R3790" t="str">
        <f t="shared" si="359"/>
        <v>musical</v>
      </c>
      <c r="S3790" s="10">
        <f t="shared" si="356"/>
        <v>42361.679166666669</v>
      </c>
      <c r="T3790" s="10">
        <f t="shared" si="357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12">
        <f t="shared" si="355"/>
        <v>29</v>
      </c>
      <c r="Q3791" t="str">
        <f t="shared" si="358"/>
        <v>theater</v>
      </c>
      <c r="R3791" t="str">
        <f t="shared" si="359"/>
        <v>musical</v>
      </c>
      <c r="S3791" s="10">
        <f t="shared" si="356"/>
        <v>42170.798819444448</v>
      </c>
      <c r="T3791" s="10">
        <f t="shared" si="357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0">
        <f t="shared" si="356"/>
        <v>42696.708599537036</v>
      </c>
      <c r="T3792" s="10">
        <f t="shared" si="357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2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0">
        <f t="shared" si="356"/>
        <v>41826.692037037035</v>
      </c>
      <c r="T3793" s="10">
        <f t="shared" si="357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12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0">
        <f t="shared" si="356"/>
        <v>42200.447013888886</v>
      </c>
      <c r="T3794" s="10">
        <f t="shared" si="357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12">
        <f t="shared" si="355"/>
        <v>174</v>
      </c>
      <c r="Q3795" t="str">
        <f t="shared" si="358"/>
        <v>theater</v>
      </c>
      <c r="R3795" t="str">
        <f t="shared" si="359"/>
        <v>musical</v>
      </c>
      <c r="S3795" s="10">
        <f t="shared" si="356"/>
        <v>41989.938993055555</v>
      </c>
      <c r="T3795" s="10">
        <f t="shared" si="357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12">
        <f t="shared" si="355"/>
        <v>50</v>
      </c>
      <c r="Q3796" t="str">
        <f t="shared" si="358"/>
        <v>theater</v>
      </c>
      <c r="R3796" t="str">
        <f t="shared" si="359"/>
        <v>musical</v>
      </c>
      <c r="S3796" s="10">
        <f t="shared" si="356"/>
        <v>42162.58048611111</v>
      </c>
      <c r="T3796" s="10">
        <f t="shared" si="357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12">
        <f t="shared" si="355"/>
        <v>5</v>
      </c>
      <c r="Q3797" t="str">
        <f t="shared" si="358"/>
        <v>theater</v>
      </c>
      <c r="R3797" t="str">
        <f t="shared" si="359"/>
        <v>musical</v>
      </c>
      <c r="S3797" s="10">
        <f t="shared" si="356"/>
        <v>42244.9375</v>
      </c>
      <c r="T3797" s="10">
        <f t="shared" si="357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12">
        <f t="shared" si="355"/>
        <v>1</v>
      </c>
      <c r="Q3798" t="str">
        <f t="shared" si="358"/>
        <v>theater</v>
      </c>
      <c r="R3798" t="str">
        <f t="shared" si="359"/>
        <v>musical</v>
      </c>
      <c r="S3798" s="10">
        <f t="shared" si="356"/>
        <v>42749.029583333337</v>
      </c>
      <c r="T3798" s="10">
        <f t="shared" si="357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12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0">
        <f t="shared" si="356"/>
        <v>42114.881539351853</v>
      </c>
      <c r="T3799" s="10">
        <f t="shared" si="357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12">
        <f t="shared" si="355"/>
        <v>205</v>
      </c>
      <c r="Q3800" t="str">
        <f t="shared" si="358"/>
        <v>theater</v>
      </c>
      <c r="R3800" t="str">
        <f t="shared" si="359"/>
        <v>musical</v>
      </c>
      <c r="S3800" s="10">
        <f t="shared" si="356"/>
        <v>41861.722777777781</v>
      </c>
      <c r="T3800" s="10">
        <f t="shared" si="357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12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0">
        <f t="shared" si="356"/>
        <v>42440.93105324074</v>
      </c>
      <c r="T3801" s="10">
        <f t="shared" si="357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1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0">
        <f t="shared" si="356"/>
        <v>42015.207638888889</v>
      </c>
      <c r="T3802" s="10">
        <f t="shared" si="357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12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0">
        <f t="shared" si="356"/>
        <v>42006.676111111112</v>
      </c>
      <c r="T3803" s="10">
        <f t="shared" si="357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2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0">
        <f t="shared" si="356"/>
        <v>42299.126226851848</v>
      </c>
      <c r="T3804" s="10">
        <f t="shared" si="357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12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0">
        <f t="shared" si="356"/>
        <v>42433.971851851849</v>
      </c>
      <c r="T3805" s="10">
        <f t="shared" si="357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2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0">
        <f t="shared" si="356"/>
        <v>42582.291666666672</v>
      </c>
      <c r="T3806" s="10">
        <f t="shared" si="357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12">
        <f t="shared" si="355"/>
        <v>1.5</v>
      </c>
      <c r="Q3807" t="str">
        <f t="shared" si="358"/>
        <v>theater</v>
      </c>
      <c r="R3807" t="str">
        <f t="shared" si="359"/>
        <v>musical</v>
      </c>
      <c r="S3807" s="10">
        <f t="shared" si="356"/>
        <v>41909.887037037035</v>
      </c>
      <c r="T3807" s="10">
        <f t="shared" si="357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12">
        <f t="shared" si="355"/>
        <v>5</v>
      </c>
      <c r="Q3808" t="str">
        <f t="shared" si="358"/>
        <v>theater</v>
      </c>
      <c r="R3808" t="str">
        <f t="shared" si="359"/>
        <v>musical</v>
      </c>
      <c r="S3808" s="10">
        <f t="shared" si="356"/>
        <v>41819.259039351848</v>
      </c>
      <c r="T3808" s="10">
        <f t="shared" si="357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12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0">
        <f t="shared" si="356"/>
        <v>42097.909016203703</v>
      </c>
      <c r="T3809" s="10">
        <f t="shared" si="357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12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0">
        <f t="shared" si="356"/>
        <v>42119.412256944444</v>
      </c>
      <c r="T3810" s="10">
        <f t="shared" si="357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12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0">
        <f t="shared" si="356"/>
        <v>41850.958333333336</v>
      </c>
      <c r="T3811" s="10">
        <f t="shared" si="357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0">
        <f t="shared" si="356"/>
        <v>42084.807384259257</v>
      </c>
      <c r="T3812" s="10">
        <f t="shared" si="357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12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0">
        <f t="shared" si="356"/>
        <v>42521.458333333328</v>
      </c>
      <c r="T3813" s="10">
        <f t="shared" si="357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12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0">
        <f t="shared" si="356"/>
        <v>42156.165972222225</v>
      </c>
      <c r="T3814" s="10">
        <f t="shared" si="357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12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0">
        <f t="shared" si="356"/>
        <v>42535.904861111107</v>
      </c>
      <c r="T3815" s="10">
        <f t="shared" si="357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12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0">
        <f t="shared" si="356"/>
        <v>42095.165972222225</v>
      </c>
      <c r="T3816" s="10">
        <f t="shared" si="357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12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0">
        <f t="shared" si="356"/>
        <v>42236.958333333328</v>
      </c>
      <c r="T3817" s="10">
        <f t="shared" si="357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12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0">
        <f t="shared" si="356"/>
        <v>41837.690081018518</v>
      </c>
      <c r="T3818" s="10">
        <f t="shared" si="357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12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0">
        <f t="shared" si="356"/>
        <v>42301.165972222225</v>
      </c>
      <c r="T3819" s="10">
        <f t="shared" si="357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12">
        <f t="shared" si="355"/>
        <v>57</v>
      </c>
      <c r="Q3820" t="str">
        <f t="shared" si="358"/>
        <v>theater</v>
      </c>
      <c r="R3820" t="str">
        <f t="shared" si="359"/>
        <v>plays</v>
      </c>
      <c r="S3820" s="10">
        <f t="shared" si="356"/>
        <v>42075.800717592589</v>
      </c>
      <c r="T3820" s="10">
        <f t="shared" si="357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12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0">
        <f t="shared" si="356"/>
        <v>42202.876388888893</v>
      </c>
      <c r="T3821" s="10">
        <f t="shared" si="357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12">
        <f t="shared" si="355"/>
        <v>21.5</v>
      </c>
      <c r="Q3822" t="str">
        <f t="shared" si="358"/>
        <v>theater</v>
      </c>
      <c r="R3822" t="str">
        <f t="shared" si="359"/>
        <v>plays</v>
      </c>
      <c r="S3822" s="10">
        <f t="shared" si="356"/>
        <v>42190.651817129634</v>
      </c>
      <c r="T3822" s="10">
        <f t="shared" si="357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12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0">
        <f t="shared" si="356"/>
        <v>42373.180636574078</v>
      </c>
      <c r="T3823" s="10">
        <f t="shared" si="357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12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0">
        <f t="shared" si="356"/>
        <v>42388.957638888889</v>
      </c>
      <c r="T3824" s="10">
        <f t="shared" si="357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12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0">
        <f t="shared" si="356"/>
        <v>42205.165972222225</v>
      </c>
      <c r="T3825" s="10">
        <f t="shared" si="357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12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0">
        <f t="shared" si="356"/>
        <v>42583.570138888885</v>
      </c>
      <c r="T3826" s="10">
        <f t="shared" si="357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12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0">
        <f t="shared" si="356"/>
        <v>42172.069606481484</v>
      </c>
      <c r="T3827" s="10">
        <f t="shared" si="357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12">
        <f t="shared" si="355"/>
        <v>27.5</v>
      </c>
      <c r="Q3828" t="str">
        <f t="shared" si="358"/>
        <v>theater</v>
      </c>
      <c r="R3828" t="str">
        <f t="shared" si="359"/>
        <v>plays</v>
      </c>
      <c r="S3828" s="10">
        <f t="shared" si="356"/>
        <v>42131.423541666663</v>
      </c>
      <c r="T3828" s="10">
        <f t="shared" si="357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12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0">
        <f t="shared" si="356"/>
        <v>42090</v>
      </c>
      <c r="T3829" s="10">
        <f t="shared" si="357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12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0">
        <f t="shared" si="356"/>
        <v>42004.569293981483</v>
      </c>
      <c r="T3830" s="10">
        <f t="shared" si="357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12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0">
        <f t="shared" si="356"/>
        <v>42613.865405092598</v>
      </c>
      <c r="T3831" s="10">
        <f t="shared" si="357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12">
        <f t="shared" si="355"/>
        <v>75</v>
      </c>
      <c r="Q3832" t="str">
        <f t="shared" si="358"/>
        <v>theater</v>
      </c>
      <c r="R3832" t="str">
        <f t="shared" si="359"/>
        <v>plays</v>
      </c>
      <c r="S3832" s="10">
        <f t="shared" si="356"/>
        <v>42517.740868055553</v>
      </c>
      <c r="T3832" s="10">
        <f t="shared" si="357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12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0">
        <f t="shared" si="356"/>
        <v>41948.890567129631</v>
      </c>
      <c r="T3833" s="10">
        <f t="shared" si="357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12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0">
        <f t="shared" si="356"/>
        <v>42420.114988425921</v>
      </c>
      <c r="T3834" s="10">
        <f t="shared" si="357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12">
        <f t="shared" si="355"/>
        <v>70</v>
      </c>
      <c r="Q3835" t="str">
        <f t="shared" si="358"/>
        <v>theater</v>
      </c>
      <c r="R3835" t="str">
        <f t="shared" si="359"/>
        <v>plays</v>
      </c>
      <c r="S3835" s="10">
        <f t="shared" si="356"/>
        <v>41974.797916666663</v>
      </c>
      <c r="T3835" s="10">
        <f t="shared" si="357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12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0">
        <f t="shared" si="356"/>
        <v>42173.445219907408</v>
      </c>
      <c r="T3836" s="10">
        <f t="shared" si="357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12">
        <f t="shared" si="355"/>
        <v>40</v>
      </c>
      <c r="Q3837" t="str">
        <f t="shared" si="358"/>
        <v>theater</v>
      </c>
      <c r="R3837" t="str">
        <f t="shared" si="359"/>
        <v>plays</v>
      </c>
      <c r="S3837" s="10">
        <f t="shared" si="356"/>
        <v>42481.94222222222</v>
      </c>
      <c r="T3837" s="10">
        <f t="shared" si="357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12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0">
        <f t="shared" si="356"/>
        <v>42585.172916666663</v>
      </c>
      <c r="T3838" s="10">
        <f t="shared" si="357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12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0">
        <f t="shared" si="356"/>
        <v>42188.765717592592</v>
      </c>
      <c r="T3839" s="10">
        <f t="shared" si="357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12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0">
        <f t="shared" si="356"/>
        <v>42146.710752314815</v>
      </c>
      <c r="T3840" s="10">
        <f t="shared" si="357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12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0">
        <f t="shared" si="356"/>
        <v>42215.142638888887</v>
      </c>
      <c r="T3841" s="10">
        <f t="shared" si="357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12">
        <f t="shared" ref="P3842:P3905" si="361">E3842/L3842</f>
        <v>21.666666666666668</v>
      </c>
      <c r="Q3842" t="str">
        <f t="shared" si="358"/>
        <v>theater</v>
      </c>
      <c r="R3842" t="str">
        <f t="shared" si="359"/>
        <v>plays</v>
      </c>
      <c r="S3842" s="10">
        <f t="shared" ref="S3842:S3905" si="362">(((I3842/60)/60)/24)+DATE(1970,1,1)</f>
        <v>42457.660057870366</v>
      </c>
      <c r="T3842" s="10">
        <f t="shared" ref="T3842:T3905" si="363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12">
        <f t="shared" si="361"/>
        <v>25.647058823529413</v>
      </c>
      <c r="Q3843" t="str">
        <f t="shared" ref="Q3843:Q3906" si="364">LEFT(N3843,FIND("/", N3843) - 1)</f>
        <v>theater</v>
      </c>
      <c r="R3843" t="str">
        <f t="shared" ref="R3843:R3906" si="365">RIGHT(N3843, LEN(N3843) - FIND("/", N3843))</f>
        <v>plays</v>
      </c>
      <c r="S3843" s="10">
        <f t="shared" si="362"/>
        <v>41840.785729166666</v>
      </c>
      <c r="T3843" s="10">
        <f t="shared" si="363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12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10">
        <f t="shared" si="362"/>
        <v>41770.493657407409</v>
      </c>
      <c r="T3844" s="10">
        <f t="shared" si="36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12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10">
        <f t="shared" si="362"/>
        <v>41791.072500000002</v>
      </c>
      <c r="T3845" s="10">
        <f t="shared" si="36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12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0">
        <f t="shared" si="362"/>
        <v>41793.290972222225</v>
      </c>
      <c r="T3846" s="10">
        <f t="shared" si="36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12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0">
        <f t="shared" si="362"/>
        <v>42278.627013888887</v>
      </c>
      <c r="T3847" s="10">
        <f t="shared" si="36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12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0">
        <f t="shared" si="362"/>
        <v>41916.290972222225</v>
      </c>
      <c r="T3848" s="10">
        <f t="shared" si="36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12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0">
        <f t="shared" si="362"/>
        <v>42204.224432870367</v>
      </c>
      <c r="T3849" s="10">
        <f t="shared" si="36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12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0">
        <f t="shared" si="362"/>
        <v>42295.817002314812</v>
      </c>
      <c r="T3850" s="10">
        <f t="shared" si="36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12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0">
        <f t="shared" si="362"/>
        <v>42166.767175925925</v>
      </c>
      <c r="T3851" s="10">
        <f t="shared" si="36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12">
        <f t="shared" si="361"/>
        <v>9.5</v>
      </c>
      <c r="Q3852" t="str">
        <f t="shared" si="364"/>
        <v>theater</v>
      </c>
      <c r="R3852" t="str">
        <f t="shared" si="365"/>
        <v>plays</v>
      </c>
      <c r="S3852" s="10">
        <f t="shared" si="362"/>
        <v>42005.124340277776</v>
      </c>
      <c r="T3852" s="10">
        <f t="shared" si="36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12">
        <f t="shared" si="361"/>
        <v>35.5</v>
      </c>
      <c r="Q3853" t="str">
        <f t="shared" si="364"/>
        <v>theater</v>
      </c>
      <c r="R3853" t="str">
        <f t="shared" si="365"/>
        <v>plays</v>
      </c>
      <c r="S3853" s="10">
        <f t="shared" si="362"/>
        <v>42202.439571759256</v>
      </c>
      <c r="T3853" s="10">
        <f t="shared" si="36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12">
        <f t="shared" si="361"/>
        <v>10</v>
      </c>
      <c r="Q3854" t="str">
        <f t="shared" si="364"/>
        <v>theater</v>
      </c>
      <c r="R3854" t="str">
        <f t="shared" si="365"/>
        <v>plays</v>
      </c>
      <c r="S3854" s="10">
        <f t="shared" si="362"/>
        <v>42090.149027777778</v>
      </c>
      <c r="T3854" s="10">
        <f t="shared" si="36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12">
        <f t="shared" si="361"/>
        <v>13</v>
      </c>
      <c r="Q3855" t="str">
        <f t="shared" si="364"/>
        <v>theater</v>
      </c>
      <c r="R3855" t="str">
        <f t="shared" si="365"/>
        <v>plays</v>
      </c>
      <c r="S3855" s="10">
        <f t="shared" si="362"/>
        <v>41883.84002314815</v>
      </c>
      <c r="T3855" s="10">
        <f t="shared" si="36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12">
        <f t="shared" si="361"/>
        <v>89.4</v>
      </c>
      <c r="Q3856" t="str">
        <f t="shared" si="364"/>
        <v>theater</v>
      </c>
      <c r="R3856" t="str">
        <f t="shared" si="365"/>
        <v>plays</v>
      </c>
      <c r="S3856" s="10">
        <f t="shared" si="362"/>
        <v>42133.884930555556</v>
      </c>
      <c r="T3856" s="10">
        <f t="shared" si="36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12">
        <f t="shared" si="361"/>
        <v>25</v>
      </c>
      <c r="Q3857" t="str">
        <f t="shared" si="364"/>
        <v>theater</v>
      </c>
      <c r="R3857" t="str">
        <f t="shared" si="365"/>
        <v>plays</v>
      </c>
      <c r="S3857" s="10">
        <f t="shared" si="362"/>
        <v>42089.929062499999</v>
      </c>
      <c r="T3857" s="10">
        <f t="shared" si="36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12">
        <f t="shared" si="361"/>
        <v>1</v>
      </c>
      <c r="Q3858" t="str">
        <f t="shared" si="364"/>
        <v>theater</v>
      </c>
      <c r="R3858" t="str">
        <f t="shared" si="365"/>
        <v>plays</v>
      </c>
      <c r="S3858" s="10">
        <f t="shared" si="362"/>
        <v>42071.701423611114</v>
      </c>
      <c r="T3858" s="10">
        <f t="shared" si="36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12">
        <f t="shared" si="361"/>
        <v>65</v>
      </c>
      <c r="Q3859" t="str">
        <f t="shared" si="364"/>
        <v>theater</v>
      </c>
      <c r="R3859" t="str">
        <f t="shared" si="365"/>
        <v>plays</v>
      </c>
      <c r="S3859" s="10">
        <f t="shared" si="362"/>
        <v>41852.716666666667</v>
      </c>
      <c r="T3859" s="10">
        <f t="shared" si="36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12">
        <f t="shared" si="361"/>
        <v>10</v>
      </c>
      <c r="Q3860" t="str">
        <f t="shared" si="364"/>
        <v>theater</v>
      </c>
      <c r="R3860" t="str">
        <f t="shared" si="365"/>
        <v>plays</v>
      </c>
      <c r="S3860" s="10">
        <f t="shared" si="362"/>
        <v>42146.875</v>
      </c>
      <c r="T3860" s="10">
        <f t="shared" si="36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12">
        <f t="shared" si="361"/>
        <v>1</v>
      </c>
      <c r="Q3861" t="str">
        <f t="shared" si="364"/>
        <v>theater</v>
      </c>
      <c r="R3861" t="str">
        <f t="shared" si="365"/>
        <v>plays</v>
      </c>
      <c r="S3861" s="10">
        <f t="shared" si="362"/>
        <v>41815.875</v>
      </c>
      <c r="T3861" s="10">
        <f t="shared" si="36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1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0">
        <f t="shared" si="362"/>
        <v>41863.660995370366</v>
      </c>
      <c r="T3862" s="10">
        <f t="shared" si="36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12">
        <f t="shared" si="361"/>
        <v>100</v>
      </c>
      <c r="Q3863" t="str">
        <f t="shared" si="364"/>
        <v>theater</v>
      </c>
      <c r="R3863" t="str">
        <f t="shared" si="365"/>
        <v>plays</v>
      </c>
      <c r="S3863" s="10">
        <f t="shared" si="362"/>
        <v>41955.907638888893</v>
      </c>
      <c r="T3863" s="10">
        <f t="shared" si="36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12">
        <f t="shared" si="361"/>
        <v>1</v>
      </c>
      <c r="Q3864" t="str">
        <f t="shared" si="364"/>
        <v>theater</v>
      </c>
      <c r="R3864" t="str">
        <f t="shared" si="365"/>
        <v>plays</v>
      </c>
      <c r="S3864" s="10">
        <f t="shared" si="362"/>
        <v>42625.707638888889</v>
      </c>
      <c r="T3864" s="10">
        <f t="shared" si="36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2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0">
        <f t="shared" si="362"/>
        <v>42313.674826388888</v>
      </c>
      <c r="T3865" s="10">
        <f t="shared" si="36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12">
        <f t="shared" si="361"/>
        <v>20</v>
      </c>
      <c r="Q3866" t="str">
        <f t="shared" si="364"/>
        <v>theater</v>
      </c>
      <c r="R3866" t="str">
        <f t="shared" si="365"/>
        <v>plays</v>
      </c>
      <c r="S3866" s="10">
        <f t="shared" si="362"/>
        <v>42325.933495370366</v>
      </c>
      <c r="T3866" s="10">
        <f t="shared" si="36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12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0">
        <f t="shared" si="362"/>
        <v>41881.229166666664</v>
      </c>
      <c r="T3867" s="10">
        <f t="shared" si="36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12">
        <f t="shared" si="361"/>
        <v>5.5</v>
      </c>
      <c r="Q3868" t="str">
        <f t="shared" si="364"/>
        <v>theater</v>
      </c>
      <c r="R3868" t="str">
        <f t="shared" si="365"/>
        <v>plays</v>
      </c>
      <c r="S3868" s="10">
        <f t="shared" si="362"/>
        <v>42452.145138888889</v>
      </c>
      <c r="T3868" s="10">
        <f t="shared" si="36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12">
        <f t="shared" si="361"/>
        <v>50.2</v>
      </c>
      <c r="Q3869" t="str">
        <f t="shared" si="364"/>
        <v>theater</v>
      </c>
      <c r="R3869" t="str">
        <f t="shared" si="365"/>
        <v>plays</v>
      </c>
      <c r="S3869" s="10">
        <f t="shared" si="362"/>
        <v>42539.814108796301</v>
      </c>
      <c r="T3869" s="10">
        <f t="shared" si="36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12">
        <f t="shared" si="361"/>
        <v>10</v>
      </c>
      <c r="Q3870" t="str">
        <f t="shared" si="364"/>
        <v>theater</v>
      </c>
      <c r="R3870" t="str">
        <f t="shared" si="365"/>
        <v>musical</v>
      </c>
      <c r="S3870" s="10">
        <f t="shared" si="362"/>
        <v>41890.659780092588</v>
      </c>
      <c r="T3870" s="10">
        <f t="shared" si="36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12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0">
        <f t="shared" si="362"/>
        <v>42077.132638888885</v>
      </c>
      <c r="T3871" s="10">
        <f t="shared" si="36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12">
        <f t="shared" si="361"/>
        <v>150</v>
      </c>
      <c r="Q3872" t="str">
        <f t="shared" si="364"/>
        <v>theater</v>
      </c>
      <c r="R3872" t="str">
        <f t="shared" si="365"/>
        <v>musical</v>
      </c>
      <c r="S3872" s="10">
        <f t="shared" si="362"/>
        <v>41823.17219907407</v>
      </c>
      <c r="T3872" s="10">
        <f t="shared" si="36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12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0">
        <f t="shared" si="362"/>
        <v>42823.739004629635</v>
      </c>
      <c r="T3873" s="10">
        <f t="shared" si="36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2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0">
        <f t="shared" si="362"/>
        <v>42230.145787037036</v>
      </c>
      <c r="T3874" s="10">
        <f t="shared" si="36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2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0">
        <f t="shared" si="362"/>
        <v>42285.696006944447</v>
      </c>
      <c r="T3875" s="10">
        <f t="shared" si="36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2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0">
        <f t="shared" si="362"/>
        <v>42028.041666666672</v>
      </c>
      <c r="T3876" s="10">
        <f t="shared" si="36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2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0">
        <f t="shared" si="362"/>
        <v>42616.416666666672</v>
      </c>
      <c r="T3877" s="10">
        <f t="shared" si="36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12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0">
        <f t="shared" si="362"/>
        <v>42402.624166666668</v>
      </c>
      <c r="T3878" s="10">
        <f t="shared" si="36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12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0">
        <f t="shared" si="362"/>
        <v>42712.67768518519</v>
      </c>
      <c r="T3879" s="10">
        <f t="shared" si="36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12">
        <f t="shared" si="361"/>
        <v>10</v>
      </c>
      <c r="Q3880" t="str">
        <f t="shared" si="364"/>
        <v>theater</v>
      </c>
      <c r="R3880" t="str">
        <f t="shared" si="365"/>
        <v>musical</v>
      </c>
      <c r="S3880" s="10">
        <f t="shared" si="362"/>
        <v>42185.165972222225</v>
      </c>
      <c r="T3880" s="10">
        <f t="shared" si="36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2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0">
        <f t="shared" si="362"/>
        <v>42029.861064814817</v>
      </c>
      <c r="T3881" s="10">
        <f t="shared" si="36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1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0">
        <f t="shared" si="362"/>
        <v>41850.958333333336</v>
      </c>
      <c r="T3882" s="10">
        <f t="shared" si="36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12">
        <f t="shared" si="361"/>
        <v>25</v>
      </c>
      <c r="Q3883" t="str">
        <f t="shared" si="364"/>
        <v>theater</v>
      </c>
      <c r="R3883" t="str">
        <f t="shared" si="365"/>
        <v>musical</v>
      </c>
      <c r="S3883" s="10">
        <f t="shared" si="362"/>
        <v>42786.018506944441</v>
      </c>
      <c r="T3883" s="10">
        <f t="shared" si="36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2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0">
        <f t="shared" si="362"/>
        <v>42400.960416666669</v>
      </c>
      <c r="T3884" s="10">
        <f t="shared" si="36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2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0">
        <f t="shared" si="362"/>
        <v>41884.602650462963</v>
      </c>
      <c r="T3885" s="10">
        <f t="shared" si="36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2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0">
        <f t="shared" si="362"/>
        <v>42090.749907407408</v>
      </c>
      <c r="T3886" s="10">
        <f t="shared" si="36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2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0">
        <f t="shared" si="362"/>
        <v>42499.951284722221</v>
      </c>
      <c r="T3887" s="10">
        <f t="shared" si="36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2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0">
        <f t="shared" si="362"/>
        <v>41984.228032407409</v>
      </c>
      <c r="T3888" s="10">
        <f t="shared" si="36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12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0">
        <f t="shared" si="362"/>
        <v>42125.916666666672</v>
      </c>
      <c r="T3889" s="10">
        <f t="shared" si="36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12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0">
        <f t="shared" si="362"/>
        <v>42792.545810185184</v>
      </c>
      <c r="T3890" s="10">
        <f t="shared" si="36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12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0">
        <f t="shared" si="362"/>
        <v>42008.976388888885</v>
      </c>
      <c r="T3891" s="10">
        <f t="shared" si="36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12">
        <f t="shared" si="361"/>
        <v>315.5</v>
      </c>
      <c r="Q3892" t="str">
        <f t="shared" si="364"/>
        <v>theater</v>
      </c>
      <c r="R3892" t="str">
        <f t="shared" si="365"/>
        <v>plays</v>
      </c>
      <c r="S3892" s="10">
        <f t="shared" si="362"/>
        <v>42231.758611111116</v>
      </c>
      <c r="T3892" s="10">
        <f t="shared" si="36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12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0">
        <f t="shared" si="362"/>
        <v>42086.207638888889</v>
      </c>
      <c r="T3893" s="10">
        <f t="shared" si="36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2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0">
        <f t="shared" si="362"/>
        <v>41875.291666666664</v>
      </c>
      <c r="T3894" s="10">
        <f t="shared" si="36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12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0">
        <f t="shared" si="362"/>
        <v>41821.25</v>
      </c>
      <c r="T3895" s="10">
        <f t="shared" si="36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12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0">
        <f t="shared" si="362"/>
        <v>42710.207638888889</v>
      </c>
      <c r="T3896" s="10">
        <f t="shared" si="36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12">
        <f t="shared" si="361"/>
        <v>50</v>
      </c>
      <c r="Q3897" t="str">
        <f t="shared" si="364"/>
        <v>theater</v>
      </c>
      <c r="R3897" t="str">
        <f t="shared" si="365"/>
        <v>plays</v>
      </c>
      <c r="S3897" s="10">
        <f t="shared" si="362"/>
        <v>42063.250208333338</v>
      </c>
      <c r="T3897" s="10">
        <f t="shared" si="36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12">
        <f t="shared" si="361"/>
        <v>42.5</v>
      </c>
      <c r="Q3898" t="str">
        <f t="shared" si="364"/>
        <v>theater</v>
      </c>
      <c r="R3898" t="str">
        <f t="shared" si="365"/>
        <v>plays</v>
      </c>
      <c r="S3898" s="10">
        <f t="shared" si="362"/>
        <v>41807.191875000004</v>
      </c>
      <c r="T3898" s="10">
        <f t="shared" si="36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12">
        <f t="shared" si="361"/>
        <v>44</v>
      </c>
      <c r="Q3899" t="str">
        <f t="shared" si="364"/>
        <v>theater</v>
      </c>
      <c r="R3899" t="str">
        <f t="shared" si="365"/>
        <v>plays</v>
      </c>
      <c r="S3899" s="10">
        <f t="shared" si="362"/>
        <v>42012.87364583333</v>
      </c>
      <c r="T3899" s="10">
        <f t="shared" si="36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12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0">
        <f t="shared" si="362"/>
        <v>42233.666666666672</v>
      </c>
      <c r="T3900" s="10">
        <f t="shared" si="36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12">
        <f t="shared" si="361"/>
        <v>62.5</v>
      </c>
      <c r="Q3901" t="str">
        <f t="shared" si="364"/>
        <v>theater</v>
      </c>
      <c r="R3901" t="str">
        <f t="shared" si="365"/>
        <v>plays</v>
      </c>
      <c r="S3901" s="10">
        <f t="shared" si="362"/>
        <v>41863.775011574071</v>
      </c>
      <c r="T3901" s="10">
        <f t="shared" si="36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12">
        <f t="shared" si="361"/>
        <v>27</v>
      </c>
      <c r="Q3902" t="str">
        <f t="shared" si="364"/>
        <v>theater</v>
      </c>
      <c r="R3902" t="str">
        <f t="shared" si="365"/>
        <v>plays</v>
      </c>
      <c r="S3902" s="10">
        <f t="shared" si="362"/>
        <v>42166.092488425929</v>
      </c>
      <c r="T3902" s="10">
        <f t="shared" si="36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12">
        <f t="shared" si="361"/>
        <v>25</v>
      </c>
      <c r="Q3903" t="str">
        <f t="shared" si="364"/>
        <v>theater</v>
      </c>
      <c r="R3903" t="str">
        <f t="shared" si="365"/>
        <v>plays</v>
      </c>
      <c r="S3903" s="10">
        <f t="shared" si="362"/>
        <v>42357.826377314821</v>
      </c>
      <c r="T3903" s="10">
        <f t="shared" si="36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12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0">
        <f t="shared" si="362"/>
        <v>42688.509745370371</v>
      </c>
      <c r="T3904" s="10">
        <f t="shared" si="36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2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0">
        <f t="shared" si="362"/>
        <v>42230.818055555559</v>
      </c>
      <c r="T3905" s="10">
        <f t="shared" si="36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12">
        <f t="shared" ref="P3906:P3969" si="367">E3906/L3906</f>
        <v>1.5</v>
      </c>
      <c r="Q3906" t="str">
        <f t="shared" si="364"/>
        <v>theater</v>
      </c>
      <c r="R3906" t="str">
        <f t="shared" si="365"/>
        <v>plays</v>
      </c>
      <c r="S3906" s="10">
        <f t="shared" ref="S3906:S3969" si="368">(((I3906/60)/60)/24)+DATE(1970,1,1)</f>
        <v>42109.211111111115</v>
      </c>
      <c r="T3906" s="10">
        <f t="shared" ref="T3906:T3969" si="369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12">
        <f t="shared" si="367"/>
        <v>24.714285714285715</v>
      </c>
      <c r="Q3907" t="str">
        <f t="shared" ref="Q3907:Q3970" si="370">LEFT(N3907,FIND("/", N3907) - 1)</f>
        <v>theater</v>
      </c>
      <c r="R3907" t="str">
        <f t="shared" ref="R3907:R3970" si="371">RIGHT(N3907, LEN(N3907) - FIND("/", N3907))</f>
        <v>plays</v>
      </c>
      <c r="S3907" s="10">
        <f t="shared" si="368"/>
        <v>42166.958333333328</v>
      </c>
      <c r="T3907" s="10">
        <f t="shared" si="369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12">
        <f t="shared" si="367"/>
        <v>63.125</v>
      </c>
      <c r="Q3908" t="str">
        <f t="shared" si="370"/>
        <v>theater</v>
      </c>
      <c r="R3908" t="str">
        <f t="shared" si="371"/>
        <v>plays</v>
      </c>
      <c r="S3908" s="10">
        <f t="shared" si="368"/>
        <v>42181.559027777781</v>
      </c>
      <c r="T3908" s="10">
        <f t="shared" si="369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12">
        <f t="shared" si="367"/>
        <v>38.25</v>
      </c>
      <c r="Q3909" t="str">
        <f t="shared" si="370"/>
        <v>theater</v>
      </c>
      <c r="R3909" t="str">
        <f t="shared" si="371"/>
        <v>plays</v>
      </c>
      <c r="S3909" s="10">
        <f t="shared" si="368"/>
        <v>41938.838888888888</v>
      </c>
      <c r="T3909" s="10">
        <f t="shared" si="369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12">
        <f t="shared" si="367"/>
        <v>16.25</v>
      </c>
      <c r="Q3910" t="str">
        <f t="shared" si="370"/>
        <v>theater</v>
      </c>
      <c r="R3910" t="str">
        <f t="shared" si="371"/>
        <v>plays</v>
      </c>
      <c r="S3910" s="10">
        <f t="shared" si="368"/>
        <v>41849.135370370372</v>
      </c>
      <c r="T3910" s="10">
        <f t="shared" si="369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12">
        <f t="shared" si="367"/>
        <v>33.75</v>
      </c>
      <c r="Q3911" t="str">
        <f t="shared" si="370"/>
        <v>theater</v>
      </c>
      <c r="R3911" t="str">
        <f t="shared" si="371"/>
        <v>plays</v>
      </c>
      <c r="S3911" s="10">
        <f t="shared" si="368"/>
        <v>41893.359282407408</v>
      </c>
      <c r="T3911" s="10">
        <f t="shared" si="369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0">
        <f t="shared" si="368"/>
        <v>42254.756909722222</v>
      </c>
      <c r="T3912" s="10">
        <f t="shared" si="369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12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0">
        <f t="shared" si="368"/>
        <v>41969.853900462964</v>
      </c>
      <c r="T3913" s="10">
        <f t="shared" si="369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12">
        <f t="shared" si="367"/>
        <v>1</v>
      </c>
      <c r="Q3914" t="str">
        <f t="shared" si="370"/>
        <v>theater</v>
      </c>
      <c r="R3914" t="str">
        <f t="shared" si="371"/>
        <v>plays</v>
      </c>
      <c r="S3914" s="10">
        <f t="shared" si="368"/>
        <v>42119.190972222219</v>
      </c>
      <c r="T3914" s="10">
        <f t="shared" si="369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12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0">
        <f t="shared" si="368"/>
        <v>42338.252881944441</v>
      </c>
      <c r="T3915" s="10">
        <f t="shared" si="369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12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0">
        <f t="shared" si="368"/>
        <v>42134.957638888889</v>
      </c>
      <c r="T3916" s="10">
        <f t="shared" si="369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12">
        <f t="shared" si="367"/>
        <v>5</v>
      </c>
      <c r="Q3917" t="str">
        <f t="shared" si="370"/>
        <v>theater</v>
      </c>
      <c r="R3917" t="str">
        <f t="shared" si="371"/>
        <v>plays</v>
      </c>
      <c r="S3917" s="10">
        <f t="shared" si="368"/>
        <v>42522.98505787037</v>
      </c>
      <c r="T3917" s="10">
        <f t="shared" si="369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2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0">
        <f t="shared" si="368"/>
        <v>42524.471666666665</v>
      </c>
      <c r="T3918" s="10">
        <f t="shared" si="369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12">
        <f t="shared" si="367"/>
        <v>10</v>
      </c>
      <c r="Q3919" t="str">
        <f t="shared" si="370"/>
        <v>theater</v>
      </c>
      <c r="R3919" t="str">
        <f t="shared" si="371"/>
        <v>plays</v>
      </c>
      <c r="S3919" s="10">
        <f t="shared" si="368"/>
        <v>41893.527326388888</v>
      </c>
      <c r="T3919" s="10">
        <f t="shared" si="369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12">
        <f t="shared" si="367"/>
        <v>40</v>
      </c>
      <c r="Q3920" t="str">
        <f t="shared" si="370"/>
        <v>theater</v>
      </c>
      <c r="R3920" t="str">
        <f t="shared" si="371"/>
        <v>plays</v>
      </c>
      <c r="S3920" s="10">
        <f t="shared" si="368"/>
        <v>41855.666666666664</v>
      </c>
      <c r="T3920" s="10">
        <f t="shared" si="369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12">
        <f t="shared" si="367"/>
        <v>30</v>
      </c>
      <c r="Q3921" t="str">
        <f t="shared" si="370"/>
        <v>theater</v>
      </c>
      <c r="R3921" t="str">
        <f t="shared" si="371"/>
        <v>plays</v>
      </c>
      <c r="S3921" s="10">
        <f t="shared" si="368"/>
        <v>42387</v>
      </c>
      <c r="T3921" s="10">
        <f t="shared" si="369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12">
        <f t="shared" si="367"/>
        <v>45</v>
      </c>
      <c r="Q3922" t="str">
        <f t="shared" si="370"/>
        <v>theater</v>
      </c>
      <c r="R3922" t="str">
        <f t="shared" si="371"/>
        <v>plays</v>
      </c>
      <c r="S3922" s="10">
        <f t="shared" si="368"/>
        <v>42687.428935185191</v>
      </c>
      <c r="T3922" s="10">
        <f t="shared" si="369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2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0">
        <f t="shared" si="368"/>
        <v>41938.75</v>
      </c>
      <c r="T3923" s="10">
        <f t="shared" si="369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12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0">
        <f t="shared" si="368"/>
        <v>42065.958333333328</v>
      </c>
      <c r="T3924" s="10">
        <f t="shared" si="369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12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0">
        <f t="shared" si="368"/>
        <v>42103.979988425926</v>
      </c>
      <c r="T3925" s="10">
        <f t="shared" si="369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12">
        <f t="shared" si="367"/>
        <v>57.25</v>
      </c>
      <c r="Q3926" t="str">
        <f t="shared" si="370"/>
        <v>theater</v>
      </c>
      <c r="R3926" t="str">
        <f t="shared" si="371"/>
        <v>plays</v>
      </c>
      <c r="S3926" s="10">
        <f t="shared" si="368"/>
        <v>41816.959745370368</v>
      </c>
      <c r="T3926" s="10">
        <f t="shared" si="369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12">
        <f t="shared" si="367"/>
        <v>5</v>
      </c>
      <c r="Q3927" t="str">
        <f t="shared" si="370"/>
        <v>theater</v>
      </c>
      <c r="R3927" t="str">
        <f t="shared" si="371"/>
        <v>plays</v>
      </c>
      <c r="S3927" s="10">
        <f t="shared" si="368"/>
        <v>41850.870821759258</v>
      </c>
      <c r="T3927" s="10">
        <f t="shared" si="369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12">
        <f t="shared" si="367"/>
        <v>15</v>
      </c>
      <c r="Q3928" t="str">
        <f t="shared" si="370"/>
        <v>theater</v>
      </c>
      <c r="R3928" t="str">
        <f t="shared" si="371"/>
        <v>plays</v>
      </c>
      <c r="S3928" s="10">
        <f t="shared" si="368"/>
        <v>42000.085046296299</v>
      </c>
      <c r="T3928" s="10">
        <f t="shared" si="369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12">
        <f t="shared" si="367"/>
        <v>12.5</v>
      </c>
      <c r="Q3929" t="str">
        <f t="shared" si="370"/>
        <v>theater</v>
      </c>
      <c r="R3929" t="str">
        <f t="shared" si="371"/>
        <v>plays</v>
      </c>
      <c r="S3929" s="10">
        <f t="shared" si="368"/>
        <v>41860.267407407409</v>
      </c>
      <c r="T3929" s="10">
        <f t="shared" si="369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12">
        <f t="shared" si="367"/>
        <v>93</v>
      </c>
      <c r="Q3930" t="str">
        <f t="shared" si="370"/>
        <v>theater</v>
      </c>
      <c r="R3930" t="str">
        <f t="shared" si="371"/>
        <v>plays</v>
      </c>
      <c r="S3930" s="10">
        <f t="shared" si="368"/>
        <v>42293.207638888889</v>
      </c>
      <c r="T3930" s="10">
        <f t="shared" si="369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12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0">
        <f t="shared" si="368"/>
        <v>42631.827141203699</v>
      </c>
      <c r="T3931" s="10">
        <f t="shared" si="369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0">
        <f t="shared" si="368"/>
        <v>42461.25</v>
      </c>
      <c r="T3932" s="10">
        <f t="shared" si="369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2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0">
        <f t="shared" si="368"/>
        <v>42253.151701388888</v>
      </c>
      <c r="T3933" s="10">
        <f t="shared" si="369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12">
        <f t="shared" si="367"/>
        <v>1</v>
      </c>
      <c r="Q3934" t="str">
        <f t="shared" si="370"/>
        <v>theater</v>
      </c>
      <c r="R3934" t="str">
        <f t="shared" si="371"/>
        <v>plays</v>
      </c>
      <c r="S3934" s="10">
        <f t="shared" si="368"/>
        <v>42445.126898148148</v>
      </c>
      <c r="T3934" s="10">
        <f t="shared" si="369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12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0">
        <f t="shared" si="368"/>
        <v>42568.029861111107</v>
      </c>
      <c r="T3935" s="10">
        <f t="shared" si="369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12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0">
        <f t="shared" si="368"/>
        <v>42278.541666666672</v>
      </c>
      <c r="T3936" s="10">
        <f t="shared" si="369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12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0">
        <f t="shared" si="368"/>
        <v>42281.656782407401</v>
      </c>
      <c r="T3937" s="10">
        <f t="shared" si="369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2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0">
        <f t="shared" si="368"/>
        <v>42705.304629629631</v>
      </c>
      <c r="T3938" s="10">
        <f t="shared" si="369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12">
        <f t="shared" si="367"/>
        <v>248.5</v>
      </c>
      <c r="Q3939" t="str">
        <f t="shared" si="370"/>
        <v>theater</v>
      </c>
      <c r="R3939" t="str">
        <f t="shared" si="371"/>
        <v>plays</v>
      </c>
      <c r="S3939" s="10">
        <f t="shared" si="368"/>
        <v>42562.631481481483</v>
      </c>
      <c r="T3939" s="10">
        <f t="shared" si="369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12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0">
        <f t="shared" si="368"/>
        <v>42182.905717592599</v>
      </c>
      <c r="T3940" s="10">
        <f t="shared" si="369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12">
        <f t="shared" si="367"/>
        <v>5</v>
      </c>
      <c r="Q3941" t="str">
        <f t="shared" si="370"/>
        <v>theater</v>
      </c>
      <c r="R3941" t="str">
        <f t="shared" si="371"/>
        <v>plays</v>
      </c>
      <c r="S3941" s="10">
        <f t="shared" si="368"/>
        <v>41919.1875</v>
      </c>
      <c r="T3941" s="10">
        <f t="shared" si="369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12">
        <f t="shared" si="367"/>
        <v>5.5</v>
      </c>
      <c r="Q3942" t="str">
        <f t="shared" si="370"/>
        <v>theater</v>
      </c>
      <c r="R3942" t="str">
        <f t="shared" si="371"/>
        <v>plays</v>
      </c>
      <c r="S3942" s="10">
        <f t="shared" si="368"/>
        <v>42006.492488425924</v>
      </c>
      <c r="T3942" s="10">
        <f t="shared" si="369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12">
        <f t="shared" si="367"/>
        <v>25</v>
      </c>
      <c r="Q3943" t="str">
        <f t="shared" si="370"/>
        <v>theater</v>
      </c>
      <c r="R3943" t="str">
        <f t="shared" si="371"/>
        <v>plays</v>
      </c>
      <c r="S3943" s="10">
        <f t="shared" si="368"/>
        <v>41968.041666666672</v>
      </c>
      <c r="T3943" s="10">
        <f t="shared" si="369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2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0">
        <f t="shared" si="368"/>
        <v>42171.904097222221</v>
      </c>
      <c r="T3944" s="10">
        <f t="shared" si="369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12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0">
        <f t="shared" si="368"/>
        <v>42310.701388888891</v>
      </c>
      <c r="T3945" s="10">
        <f t="shared" si="369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2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0">
        <f t="shared" si="368"/>
        <v>42243.662905092591</v>
      </c>
      <c r="T3946" s="10">
        <f t="shared" si="369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12">
        <f t="shared" si="367"/>
        <v>5</v>
      </c>
      <c r="Q3947" t="str">
        <f t="shared" si="370"/>
        <v>theater</v>
      </c>
      <c r="R3947" t="str">
        <f t="shared" si="371"/>
        <v>plays</v>
      </c>
      <c r="S3947" s="10">
        <f t="shared" si="368"/>
        <v>42139.801712962959</v>
      </c>
      <c r="T3947" s="10">
        <f t="shared" si="369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12">
        <f t="shared" si="367"/>
        <v>39</v>
      </c>
      <c r="Q3948" t="str">
        <f t="shared" si="370"/>
        <v>theater</v>
      </c>
      <c r="R3948" t="str">
        <f t="shared" si="371"/>
        <v>plays</v>
      </c>
      <c r="S3948" s="10">
        <f t="shared" si="368"/>
        <v>42063.333333333328</v>
      </c>
      <c r="T3948" s="10">
        <f t="shared" si="369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12">
        <f t="shared" si="367"/>
        <v>50.5</v>
      </c>
      <c r="Q3949" t="str">
        <f t="shared" si="370"/>
        <v>theater</v>
      </c>
      <c r="R3949" t="str">
        <f t="shared" si="371"/>
        <v>plays</v>
      </c>
      <c r="S3949" s="10">
        <f t="shared" si="368"/>
        <v>42645.142870370371</v>
      </c>
      <c r="T3949" s="10">
        <f t="shared" si="369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2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0">
        <f t="shared" si="368"/>
        <v>41889.325497685182</v>
      </c>
      <c r="T3950" s="10">
        <f t="shared" si="369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12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0">
        <f t="shared" si="368"/>
        <v>42046.120613425926</v>
      </c>
      <c r="T3951" s="10">
        <f t="shared" si="369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12">
        <f t="shared" si="367"/>
        <v>25</v>
      </c>
      <c r="Q3952" t="str">
        <f t="shared" si="370"/>
        <v>theater</v>
      </c>
      <c r="R3952" t="str">
        <f t="shared" si="371"/>
        <v>plays</v>
      </c>
      <c r="S3952" s="10">
        <f t="shared" si="368"/>
        <v>42468.774305555555</v>
      </c>
      <c r="T3952" s="10">
        <f t="shared" si="369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12">
        <f t="shared" si="367"/>
        <v>1</v>
      </c>
      <c r="Q3953" t="str">
        <f t="shared" si="370"/>
        <v>theater</v>
      </c>
      <c r="R3953" t="str">
        <f t="shared" si="371"/>
        <v>plays</v>
      </c>
      <c r="S3953" s="10">
        <f t="shared" si="368"/>
        <v>42493.784050925926</v>
      </c>
      <c r="T3953" s="10">
        <f t="shared" si="369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12">
        <f t="shared" si="367"/>
        <v>25</v>
      </c>
      <c r="Q3954" t="str">
        <f t="shared" si="370"/>
        <v>theater</v>
      </c>
      <c r="R3954" t="str">
        <f t="shared" si="371"/>
        <v>plays</v>
      </c>
      <c r="S3954" s="10">
        <f t="shared" si="368"/>
        <v>42303.790393518517</v>
      </c>
      <c r="T3954" s="10">
        <f t="shared" si="369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2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0">
        <f t="shared" si="368"/>
        <v>42580.978472222225</v>
      </c>
      <c r="T3955" s="10">
        <f t="shared" si="369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2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0">
        <f t="shared" si="368"/>
        <v>41834.651203703703</v>
      </c>
      <c r="T3956" s="10">
        <f t="shared" si="369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12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0">
        <f t="shared" si="368"/>
        <v>42336.890520833331</v>
      </c>
      <c r="T3957" s="10">
        <f t="shared" si="369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2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0">
        <f t="shared" si="368"/>
        <v>42485.013888888891</v>
      </c>
      <c r="T3958" s="10">
        <f t="shared" si="369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12">
        <f t="shared" si="367"/>
        <v>7</v>
      </c>
      <c r="Q3959" t="str">
        <f t="shared" si="370"/>
        <v>theater</v>
      </c>
      <c r="R3959" t="str">
        <f t="shared" si="371"/>
        <v>plays</v>
      </c>
      <c r="S3959" s="10">
        <f t="shared" si="368"/>
        <v>42559.976319444439</v>
      </c>
      <c r="T3959" s="10">
        <f t="shared" si="369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12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0">
        <f t="shared" si="368"/>
        <v>41853.583333333336</v>
      </c>
      <c r="T3960" s="10">
        <f t="shared" si="369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12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0">
        <f t="shared" si="368"/>
        <v>41910.788842592592</v>
      </c>
      <c r="T3961" s="10">
        <f t="shared" si="369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12">
        <f t="shared" si="367"/>
        <v>11.25</v>
      </c>
      <c r="Q3962" t="str">
        <f t="shared" si="370"/>
        <v>theater</v>
      </c>
      <c r="R3962" t="str">
        <f t="shared" si="371"/>
        <v>plays</v>
      </c>
      <c r="S3962" s="10">
        <f t="shared" si="368"/>
        <v>42372.845555555556</v>
      </c>
      <c r="T3962" s="10">
        <f t="shared" si="369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12">
        <f t="shared" si="367"/>
        <v>10.5</v>
      </c>
      <c r="Q3963" t="str">
        <f t="shared" si="370"/>
        <v>theater</v>
      </c>
      <c r="R3963" t="str">
        <f t="shared" si="371"/>
        <v>plays</v>
      </c>
      <c r="S3963" s="10">
        <f t="shared" si="368"/>
        <v>41767.891319444447</v>
      </c>
      <c r="T3963" s="10">
        <f t="shared" si="369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12">
        <f t="shared" si="367"/>
        <v>15</v>
      </c>
      <c r="Q3964" t="str">
        <f t="shared" si="370"/>
        <v>theater</v>
      </c>
      <c r="R3964" t="str">
        <f t="shared" si="371"/>
        <v>plays</v>
      </c>
      <c r="S3964" s="10">
        <f t="shared" si="368"/>
        <v>42336.621458333335</v>
      </c>
      <c r="T3964" s="10">
        <f t="shared" si="369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2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0">
        <f t="shared" si="368"/>
        <v>42326.195798611108</v>
      </c>
      <c r="T3965" s="10">
        <f t="shared" si="369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12">
        <f t="shared" si="367"/>
        <v>42</v>
      </c>
      <c r="Q3966" t="str">
        <f t="shared" si="370"/>
        <v>theater</v>
      </c>
      <c r="R3966" t="str">
        <f t="shared" si="371"/>
        <v>plays</v>
      </c>
      <c r="S3966" s="10">
        <f t="shared" si="368"/>
        <v>42113.680393518516</v>
      </c>
      <c r="T3966" s="10">
        <f t="shared" si="369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12">
        <f t="shared" si="367"/>
        <v>71.25</v>
      </c>
      <c r="Q3967" t="str">
        <f t="shared" si="370"/>
        <v>theater</v>
      </c>
      <c r="R3967" t="str">
        <f t="shared" si="371"/>
        <v>plays</v>
      </c>
      <c r="S3967" s="10">
        <f t="shared" si="368"/>
        <v>42474.194212962961</v>
      </c>
      <c r="T3967" s="10">
        <f t="shared" si="369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12">
        <f t="shared" si="367"/>
        <v>22.5</v>
      </c>
      <c r="Q3968" t="str">
        <f t="shared" si="370"/>
        <v>theater</v>
      </c>
      <c r="R3968" t="str">
        <f t="shared" si="371"/>
        <v>plays</v>
      </c>
      <c r="S3968" s="10">
        <f t="shared" si="368"/>
        <v>41844.124305555553</v>
      </c>
      <c r="T3968" s="10">
        <f t="shared" si="369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12">
        <f t="shared" si="367"/>
        <v>41</v>
      </c>
      <c r="Q3969" t="str">
        <f t="shared" si="370"/>
        <v>theater</v>
      </c>
      <c r="R3969" t="str">
        <f t="shared" si="371"/>
        <v>plays</v>
      </c>
      <c r="S3969" s="10">
        <f t="shared" si="368"/>
        <v>42800.290590277778</v>
      </c>
      <c r="T3969" s="10">
        <f t="shared" si="369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12">
        <f t="shared" ref="P3970:P4033" si="373">E3970/L3970</f>
        <v>47.909090909090907</v>
      </c>
      <c r="Q3970" t="str">
        <f t="shared" si="370"/>
        <v>theater</v>
      </c>
      <c r="R3970" t="str">
        <f t="shared" si="371"/>
        <v>plays</v>
      </c>
      <c r="S3970" s="10">
        <f t="shared" ref="S3970:S4033" si="374">(((I3970/60)/60)/24)+DATE(1970,1,1)</f>
        <v>42512.815659722226</v>
      </c>
      <c r="T3970" s="10">
        <f t="shared" ref="T3970:T4033" si="375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12">
        <f t="shared" si="373"/>
        <v>35.166666666666664</v>
      </c>
      <c r="Q3971" t="str">
        <f t="shared" ref="Q3971:Q4034" si="376">LEFT(N3971,FIND("/", N3971) - 1)</f>
        <v>theater</v>
      </c>
      <c r="R3971" t="str">
        <f t="shared" ref="R3971:R4034" si="377">RIGHT(N3971, LEN(N3971) - FIND("/", N3971))</f>
        <v>plays</v>
      </c>
      <c r="S3971" s="10">
        <f t="shared" si="374"/>
        <v>42611.163194444445</v>
      </c>
      <c r="T3971" s="10">
        <f t="shared" si="375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12">
        <f t="shared" si="373"/>
        <v>5.5</v>
      </c>
      <c r="Q3972" t="str">
        <f t="shared" si="376"/>
        <v>theater</v>
      </c>
      <c r="R3972" t="str">
        <f t="shared" si="377"/>
        <v>plays</v>
      </c>
      <c r="S3972" s="10">
        <f t="shared" si="374"/>
        <v>42477.863553240735</v>
      </c>
      <c r="T3972" s="10">
        <f t="shared" si="375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12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10">
        <f t="shared" si="374"/>
        <v>41841.536180555559</v>
      </c>
      <c r="T3973" s="10">
        <f t="shared" si="375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12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0">
        <f t="shared" si="374"/>
        <v>42041.067523148144</v>
      </c>
      <c r="T3974" s="10">
        <f t="shared" si="375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12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0">
        <f t="shared" si="374"/>
        <v>42499.166666666672</v>
      </c>
      <c r="T3975" s="10">
        <f t="shared" si="375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12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0">
        <f t="shared" si="374"/>
        <v>42523.546851851846</v>
      </c>
      <c r="T3976" s="10">
        <f t="shared" si="375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2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0">
        <f t="shared" si="374"/>
        <v>42564.866875</v>
      </c>
      <c r="T3977" s="10">
        <f t="shared" si="375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12">
        <f t="shared" si="373"/>
        <v>62</v>
      </c>
      <c r="Q3978" t="str">
        <f t="shared" si="376"/>
        <v>theater</v>
      </c>
      <c r="R3978" t="str">
        <f t="shared" si="377"/>
        <v>plays</v>
      </c>
      <c r="S3978" s="10">
        <f t="shared" si="374"/>
        <v>41852.291666666664</v>
      </c>
      <c r="T3978" s="10">
        <f t="shared" si="375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12">
        <f t="shared" si="373"/>
        <v>217.5</v>
      </c>
      <c r="Q3979" t="str">
        <f t="shared" si="376"/>
        <v>theater</v>
      </c>
      <c r="R3979" t="str">
        <f t="shared" si="377"/>
        <v>plays</v>
      </c>
      <c r="S3979" s="10">
        <f t="shared" si="374"/>
        <v>42573.788564814815</v>
      </c>
      <c r="T3979" s="10">
        <f t="shared" si="375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12">
        <f t="shared" si="373"/>
        <v>26.75</v>
      </c>
      <c r="Q3980" t="str">
        <f t="shared" si="376"/>
        <v>theater</v>
      </c>
      <c r="R3980" t="str">
        <f t="shared" si="377"/>
        <v>plays</v>
      </c>
      <c r="S3980" s="10">
        <f t="shared" si="374"/>
        <v>42035.642974537041</v>
      </c>
      <c r="T3980" s="10">
        <f t="shared" si="375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12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0">
        <f t="shared" si="374"/>
        <v>42092.833333333328</v>
      </c>
      <c r="T3981" s="10">
        <f t="shared" si="375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1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0">
        <f t="shared" si="374"/>
        <v>41825.598923611113</v>
      </c>
      <c r="T3982" s="10">
        <f t="shared" si="375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12">
        <f t="shared" si="373"/>
        <v>175</v>
      </c>
      <c r="Q3983" t="str">
        <f t="shared" si="376"/>
        <v>theater</v>
      </c>
      <c r="R3983" t="str">
        <f t="shared" si="377"/>
        <v>plays</v>
      </c>
      <c r="S3983" s="10">
        <f t="shared" si="374"/>
        <v>42568.179965277777</v>
      </c>
      <c r="T3983" s="10">
        <f t="shared" si="375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12">
        <f t="shared" si="373"/>
        <v>34</v>
      </c>
      <c r="Q3984" t="str">
        <f t="shared" si="376"/>
        <v>theater</v>
      </c>
      <c r="R3984" t="str">
        <f t="shared" si="377"/>
        <v>plays</v>
      </c>
      <c r="S3984" s="10">
        <f t="shared" si="374"/>
        <v>42192.809953703705</v>
      </c>
      <c r="T3984" s="10">
        <f t="shared" si="375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12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0">
        <f t="shared" si="374"/>
        <v>41779.290972222225</v>
      </c>
      <c r="T3985" s="10">
        <f t="shared" si="375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12">
        <f t="shared" si="373"/>
        <v>9.5</v>
      </c>
      <c r="Q3986" t="str">
        <f t="shared" si="376"/>
        <v>theater</v>
      </c>
      <c r="R3986" t="str">
        <f t="shared" si="377"/>
        <v>plays</v>
      </c>
      <c r="S3986" s="10">
        <f t="shared" si="374"/>
        <v>41951</v>
      </c>
      <c r="T3986" s="10">
        <f t="shared" si="375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12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0">
        <f t="shared" si="374"/>
        <v>42420.878472222219</v>
      </c>
      <c r="T3987" s="10">
        <f t="shared" si="375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12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0">
        <f t="shared" si="374"/>
        <v>42496.544444444444</v>
      </c>
      <c r="T3988" s="10">
        <f t="shared" si="375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12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0">
        <f t="shared" si="374"/>
        <v>41775.92465277778</v>
      </c>
      <c r="T3989" s="10">
        <f t="shared" si="375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12">
        <f t="shared" si="373"/>
        <v>8</v>
      </c>
      <c r="Q3990" t="str">
        <f t="shared" si="376"/>
        <v>theater</v>
      </c>
      <c r="R3990" t="str">
        <f t="shared" si="377"/>
        <v>plays</v>
      </c>
      <c r="S3990" s="10">
        <f t="shared" si="374"/>
        <v>42245.08116898148</v>
      </c>
      <c r="T3990" s="10">
        <f t="shared" si="375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2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0">
        <f t="shared" si="374"/>
        <v>42316.791446759264</v>
      </c>
      <c r="T3991" s="10">
        <f t="shared" si="375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12">
        <f t="shared" si="373"/>
        <v>23</v>
      </c>
      <c r="Q3992" t="str">
        <f t="shared" si="376"/>
        <v>theater</v>
      </c>
      <c r="R3992" t="str">
        <f t="shared" si="377"/>
        <v>plays</v>
      </c>
      <c r="S3992" s="10">
        <f t="shared" si="374"/>
        <v>42431.672372685185</v>
      </c>
      <c r="T3992" s="10">
        <f t="shared" si="375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12">
        <f t="shared" si="373"/>
        <v>100</v>
      </c>
      <c r="Q3993" t="str">
        <f t="shared" si="376"/>
        <v>theater</v>
      </c>
      <c r="R3993" t="str">
        <f t="shared" si="377"/>
        <v>plays</v>
      </c>
      <c r="S3993" s="10">
        <f t="shared" si="374"/>
        <v>42155.644467592589</v>
      </c>
      <c r="T3993" s="10">
        <f t="shared" si="375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12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0">
        <f t="shared" si="374"/>
        <v>42349.982164351852</v>
      </c>
      <c r="T3994" s="10">
        <f t="shared" si="375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12">
        <f t="shared" si="373"/>
        <v>3</v>
      </c>
      <c r="Q3995" t="str">
        <f t="shared" si="376"/>
        <v>theater</v>
      </c>
      <c r="R3995" t="str">
        <f t="shared" si="377"/>
        <v>plays</v>
      </c>
      <c r="S3995" s="10">
        <f t="shared" si="374"/>
        <v>42137.864722222221</v>
      </c>
      <c r="T3995" s="10">
        <f t="shared" si="375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12">
        <f t="shared" si="373"/>
        <v>5</v>
      </c>
      <c r="Q3996" t="str">
        <f t="shared" si="376"/>
        <v>theater</v>
      </c>
      <c r="R3996" t="str">
        <f t="shared" si="377"/>
        <v>plays</v>
      </c>
      <c r="S3996" s="10">
        <f t="shared" si="374"/>
        <v>41839.389930555553</v>
      </c>
      <c r="T3996" s="10">
        <f t="shared" si="375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12">
        <f t="shared" si="373"/>
        <v>17.5</v>
      </c>
      <c r="Q3997" t="str">
        <f t="shared" si="376"/>
        <v>theater</v>
      </c>
      <c r="R3997" t="str">
        <f t="shared" si="377"/>
        <v>plays</v>
      </c>
      <c r="S3997" s="10">
        <f t="shared" si="374"/>
        <v>42049.477083333331</v>
      </c>
      <c r="T3997" s="10">
        <f t="shared" si="375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12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0">
        <f t="shared" si="374"/>
        <v>41963.669444444444</v>
      </c>
      <c r="T3998" s="10">
        <f t="shared" si="375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2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0">
        <f t="shared" si="374"/>
        <v>42099.349780092598</v>
      </c>
      <c r="T3999" s="10">
        <f t="shared" si="375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12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0">
        <f t="shared" si="374"/>
        <v>42091.921597222223</v>
      </c>
      <c r="T4000" s="10">
        <f t="shared" si="375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12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0">
        <f t="shared" si="374"/>
        <v>41882.827650462961</v>
      </c>
      <c r="T4001" s="10">
        <f t="shared" si="375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12">
        <f t="shared" si="373"/>
        <v>10</v>
      </c>
      <c r="Q4002" t="str">
        <f t="shared" si="376"/>
        <v>theater</v>
      </c>
      <c r="R4002" t="str">
        <f t="shared" si="377"/>
        <v>plays</v>
      </c>
      <c r="S4002" s="10">
        <f t="shared" si="374"/>
        <v>42497.603680555556</v>
      </c>
      <c r="T4002" s="10">
        <f t="shared" si="375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12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0">
        <f t="shared" si="374"/>
        <v>42795.791666666672</v>
      </c>
      <c r="T4003" s="10">
        <f t="shared" si="375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12">
        <f t="shared" si="373"/>
        <v>5.75</v>
      </c>
      <c r="Q4004" t="str">
        <f t="shared" si="376"/>
        <v>theater</v>
      </c>
      <c r="R4004" t="str">
        <f t="shared" si="377"/>
        <v>plays</v>
      </c>
      <c r="S4004" s="10">
        <f t="shared" si="374"/>
        <v>41909.043530092589</v>
      </c>
      <c r="T4004" s="10">
        <f t="shared" si="375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12">
        <f t="shared" si="373"/>
        <v>100.5</v>
      </c>
      <c r="Q4005" t="str">
        <f t="shared" si="376"/>
        <v>theater</v>
      </c>
      <c r="R4005" t="str">
        <f t="shared" si="377"/>
        <v>plays</v>
      </c>
      <c r="S4005" s="10">
        <f t="shared" si="374"/>
        <v>42050.587349537032</v>
      </c>
      <c r="T4005" s="10">
        <f t="shared" si="375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12">
        <f t="shared" si="373"/>
        <v>1</v>
      </c>
      <c r="Q4006" t="str">
        <f t="shared" si="376"/>
        <v>theater</v>
      </c>
      <c r="R4006" t="str">
        <f t="shared" si="377"/>
        <v>plays</v>
      </c>
      <c r="S4006" s="10">
        <f t="shared" si="374"/>
        <v>41920.16269675926</v>
      </c>
      <c r="T4006" s="10">
        <f t="shared" si="375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12">
        <f t="shared" si="373"/>
        <v>20</v>
      </c>
      <c r="Q4007" t="str">
        <f t="shared" si="376"/>
        <v>theater</v>
      </c>
      <c r="R4007" t="str">
        <f t="shared" si="377"/>
        <v>plays</v>
      </c>
      <c r="S4007" s="10">
        <f t="shared" si="374"/>
        <v>41932.807696759257</v>
      </c>
      <c r="T4007" s="10">
        <f t="shared" si="375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12">
        <f t="shared" si="373"/>
        <v>2</v>
      </c>
      <c r="Q4008" t="str">
        <f t="shared" si="376"/>
        <v>theater</v>
      </c>
      <c r="R4008" t="str">
        <f t="shared" si="377"/>
        <v>plays</v>
      </c>
      <c r="S4008" s="10">
        <f t="shared" si="374"/>
        <v>42416.772997685184</v>
      </c>
      <c r="T4008" s="10">
        <f t="shared" si="375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12">
        <f t="shared" si="373"/>
        <v>5</v>
      </c>
      <c r="Q4009" t="str">
        <f t="shared" si="376"/>
        <v>theater</v>
      </c>
      <c r="R4009" t="str">
        <f t="shared" si="377"/>
        <v>plays</v>
      </c>
      <c r="S4009" s="10">
        <f t="shared" si="374"/>
        <v>41877.686111111114</v>
      </c>
      <c r="T4009" s="10">
        <f t="shared" si="375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12">
        <f t="shared" si="373"/>
        <v>15</v>
      </c>
      <c r="Q4010" t="str">
        <f t="shared" si="376"/>
        <v>theater</v>
      </c>
      <c r="R4010" t="str">
        <f t="shared" si="377"/>
        <v>plays</v>
      </c>
      <c r="S4010" s="10">
        <f t="shared" si="374"/>
        <v>42207.964201388888</v>
      </c>
      <c r="T4010" s="10">
        <f t="shared" si="375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12">
        <f t="shared" si="373"/>
        <v>25</v>
      </c>
      <c r="Q4011" t="str">
        <f t="shared" si="376"/>
        <v>theater</v>
      </c>
      <c r="R4011" t="str">
        <f t="shared" si="377"/>
        <v>plays</v>
      </c>
      <c r="S4011" s="10">
        <f t="shared" si="374"/>
        <v>41891.700925925928</v>
      </c>
      <c r="T4011" s="10">
        <f t="shared" si="375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0">
        <f t="shared" si="374"/>
        <v>41938.770439814813</v>
      </c>
      <c r="T4012" s="10">
        <f t="shared" si="375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12">
        <f t="shared" si="373"/>
        <v>4.75</v>
      </c>
      <c r="Q4013" t="str">
        <f t="shared" si="376"/>
        <v>theater</v>
      </c>
      <c r="R4013" t="str">
        <f t="shared" si="377"/>
        <v>plays</v>
      </c>
      <c r="S4013" s="10">
        <f t="shared" si="374"/>
        <v>42032.54488425926</v>
      </c>
      <c r="T4013" s="10">
        <f t="shared" si="375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2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0">
        <f t="shared" si="374"/>
        <v>42126.544548611113</v>
      </c>
      <c r="T4014" s="10">
        <f t="shared" si="375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12">
        <f t="shared" si="373"/>
        <v>13</v>
      </c>
      <c r="Q4015" t="str">
        <f t="shared" si="376"/>
        <v>theater</v>
      </c>
      <c r="R4015" t="str">
        <f t="shared" si="377"/>
        <v>plays</v>
      </c>
      <c r="S4015" s="10">
        <f t="shared" si="374"/>
        <v>42051.301192129627</v>
      </c>
      <c r="T4015" s="10">
        <f t="shared" si="375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2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0">
        <f t="shared" si="374"/>
        <v>42434.246168981481</v>
      </c>
      <c r="T4016" s="10">
        <f t="shared" si="375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12">
        <f t="shared" si="373"/>
        <v>1</v>
      </c>
      <c r="Q4017" t="str">
        <f t="shared" si="376"/>
        <v>theater</v>
      </c>
      <c r="R4017" t="str">
        <f t="shared" si="377"/>
        <v>plays</v>
      </c>
      <c r="S4017" s="10">
        <f t="shared" si="374"/>
        <v>42204.780821759254</v>
      </c>
      <c r="T4017" s="10">
        <f t="shared" si="375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12">
        <f t="shared" si="373"/>
        <v>10</v>
      </c>
      <c r="Q4018" t="str">
        <f t="shared" si="376"/>
        <v>theater</v>
      </c>
      <c r="R4018" t="str">
        <f t="shared" si="377"/>
        <v>plays</v>
      </c>
      <c r="S4018" s="10">
        <f t="shared" si="374"/>
        <v>41899.872685185182</v>
      </c>
      <c r="T4018" s="10">
        <f t="shared" si="375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12">
        <f t="shared" si="373"/>
        <v>52.5</v>
      </c>
      <c r="Q4019" t="str">
        <f t="shared" si="376"/>
        <v>theater</v>
      </c>
      <c r="R4019" t="str">
        <f t="shared" si="377"/>
        <v>plays</v>
      </c>
      <c r="S4019" s="10">
        <f t="shared" si="374"/>
        <v>41886.672152777777</v>
      </c>
      <c r="T4019" s="10">
        <f t="shared" si="375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12">
        <f t="shared" si="373"/>
        <v>32.5</v>
      </c>
      <c r="Q4020" t="str">
        <f t="shared" si="376"/>
        <v>theater</v>
      </c>
      <c r="R4020" t="str">
        <f t="shared" si="377"/>
        <v>plays</v>
      </c>
      <c r="S4020" s="10">
        <f t="shared" si="374"/>
        <v>42650.91097222222</v>
      </c>
      <c r="T4020" s="10">
        <f t="shared" si="375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12">
        <f t="shared" si="373"/>
        <v>7.25</v>
      </c>
      <c r="Q4021" t="str">
        <f t="shared" si="376"/>
        <v>theater</v>
      </c>
      <c r="R4021" t="str">
        <f t="shared" si="377"/>
        <v>plays</v>
      </c>
      <c r="S4021" s="10">
        <f t="shared" si="374"/>
        <v>42475.686111111107</v>
      </c>
      <c r="T4021" s="10">
        <f t="shared" si="375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1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0">
        <f t="shared" si="374"/>
        <v>42087.149293981478</v>
      </c>
      <c r="T4022" s="10">
        <f t="shared" si="375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12">
        <f t="shared" si="373"/>
        <v>62.5</v>
      </c>
      <c r="Q4023" t="str">
        <f t="shared" si="376"/>
        <v>theater</v>
      </c>
      <c r="R4023" t="str">
        <f t="shared" si="377"/>
        <v>plays</v>
      </c>
      <c r="S4023" s="10">
        <f t="shared" si="374"/>
        <v>41938.911550925928</v>
      </c>
      <c r="T4023" s="10">
        <f t="shared" si="375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12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0">
        <f t="shared" si="374"/>
        <v>42036.120833333334</v>
      </c>
      <c r="T4024" s="10">
        <f t="shared" si="375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2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0">
        <f t="shared" si="374"/>
        <v>42453.957905092597</v>
      </c>
      <c r="T4025" s="10">
        <f t="shared" si="375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12">
        <f t="shared" si="373"/>
        <v>10</v>
      </c>
      <c r="Q4026" t="str">
        <f t="shared" si="376"/>
        <v>theater</v>
      </c>
      <c r="R4026" t="str">
        <f t="shared" si="377"/>
        <v>plays</v>
      </c>
      <c r="S4026" s="10">
        <f t="shared" si="374"/>
        <v>42247.670104166667</v>
      </c>
      <c r="T4026" s="10">
        <f t="shared" si="375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12">
        <f t="shared" si="373"/>
        <v>62.5</v>
      </c>
      <c r="Q4027" t="str">
        <f t="shared" si="376"/>
        <v>theater</v>
      </c>
      <c r="R4027" t="str">
        <f t="shared" si="377"/>
        <v>plays</v>
      </c>
      <c r="S4027" s="10">
        <f t="shared" si="374"/>
        <v>42211.237685185188</v>
      </c>
      <c r="T4027" s="10">
        <f t="shared" si="375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2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0">
        <f t="shared" si="374"/>
        <v>42342.697210648148</v>
      </c>
      <c r="T4028" s="10">
        <f t="shared" si="375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12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0">
        <f t="shared" si="374"/>
        <v>42789.041666666672</v>
      </c>
      <c r="T4029" s="10">
        <f t="shared" si="375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12">
        <f t="shared" si="373"/>
        <v>51</v>
      </c>
      <c r="Q4030" t="str">
        <f t="shared" si="376"/>
        <v>theater</v>
      </c>
      <c r="R4030" t="str">
        <f t="shared" si="377"/>
        <v>plays</v>
      </c>
      <c r="S4030" s="10">
        <f t="shared" si="374"/>
        <v>41795.938657407409</v>
      </c>
      <c r="T4030" s="10">
        <f t="shared" si="375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2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0">
        <f t="shared" si="374"/>
        <v>42352.025115740747</v>
      </c>
      <c r="T4031" s="10">
        <f t="shared" si="375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1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0">
        <f t="shared" si="374"/>
        <v>42403.784027777772</v>
      </c>
      <c r="T4032" s="10">
        <f t="shared" si="375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2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0">
        <f t="shared" si="374"/>
        <v>41991.626898148148</v>
      </c>
      <c r="T4033" s="10">
        <f t="shared" si="375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12">
        <f t="shared" ref="P4034:P4097" si="379">E4034/L4034</f>
        <v>59</v>
      </c>
      <c r="Q4034" t="str">
        <f t="shared" si="376"/>
        <v>theater</v>
      </c>
      <c r="R4034" t="str">
        <f t="shared" si="377"/>
        <v>plays</v>
      </c>
      <c r="S4034" s="10">
        <f t="shared" ref="S4034:S4097" si="380">(((I4034/60)/60)/24)+DATE(1970,1,1)</f>
        <v>42353.85087962963</v>
      </c>
      <c r="T4034" s="10">
        <f t="shared" ref="T4034:T4097" si="381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12">
        <f t="shared" si="379"/>
        <v>65.340319148936175</v>
      </c>
      <c r="Q4035" t="str">
        <f t="shared" ref="Q4035:Q4098" si="382">LEFT(N4035,FIND("/", N4035) - 1)</f>
        <v>theater</v>
      </c>
      <c r="R4035" t="str">
        <f t="shared" ref="R4035:R4098" si="383">RIGHT(N4035, LEN(N4035) - FIND("/", N4035))</f>
        <v>plays</v>
      </c>
      <c r="S4035" s="10">
        <f t="shared" si="380"/>
        <v>42645.375</v>
      </c>
      <c r="T4035" s="10">
        <f t="shared" si="381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12">
        <f t="shared" si="379"/>
        <v>100</v>
      </c>
      <c r="Q4036" t="str">
        <f t="shared" si="382"/>
        <v>theater</v>
      </c>
      <c r="R4036" t="str">
        <f t="shared" si="383"/>
        <v>plays</v>
      </c>
      <c r="S4036" s="10">
        <f t="shared" si="380"/>
        <v>42097.905671296292</v>
      </c>
      <c r="T4036" s="10">
        <f t="shared" si="381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12">
        <f t="shared" si="379"/>
        <v>147.4</v>
      </c>
      <c r="Q4037" t="str">
        <f t="shared" si="382"/>
        <v>theater</v>
      </c>
      <c r="R4037" t="str">
        <f t="shared" si="383"/>
        <v>plays</v>
      </c>
      <c r="S4037" s="10">
        <f t="shared" si="380"/>
        <v>41933.882951388885</v>
      </c>
      <c r="T4037" s="10">
        <f t="shared" si="381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12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0">
        <f t="shared" si="380"/>
        <v>41821.9375</v>
      </c>
      <c r="T4038" s="10">
        <f t="shared" si="381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12">
        <f t="shared" si="379"/>
        <v>40</v>
      </c>
      <c r="Q4039" t="str">
        <f t="shared" si="382"/>
        <v>theater</v>
      </c>
      <c r="R4039" t="str">
        <f t="shared" si="383"/>
        <v>plays</v>
      </c>
      <c r="S4039" s="10">
        <f t="shared" si="380"/>
        <v>42514.600694444445</v>
      </c>
      <c r="T4039" s="10">
        <f t="shared" si="381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12">
        <f t="shared" si="379"/>
        <v>75.25</v>
      </c>
      <c r="Q4040" t="str">
        <f t="shared" si="382"/>
        <v>theater</v>
      </c>
      <c r="R4040" t="str">
        <f t="shared" si="383"/>
        <v>plays</v>
      </c>
      <c r="S4040" s="10">
        <f t="shared" si="380"/>
        <v>41929.798726851855</v>
      </c>
      <c r="T4040" s="10">
        <f t="shared" si="381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12">
        <f t="shared" si="379"/>
        <v>60</v>
      </c>
      <c r="Q4041" t="str">
        <f t="shared" si="382"/>
        <v>theater</v>
      </c>
      <c r="R4041" t="str">
        <f t="shared" si="383"/>
        <v>plays</v>
      </c>
      <c r="S4041" s="10">
        <f t="shared" si="380"/>
        <v>42339.249305555553</v>
      </c>
      <c r="T4041" s="10">
        <f t="shared" si="381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12">
        <f t="shared" si="379"/>
        <v>1250</v>
      </c>
      <c r="Q4042" t="str">
        <f t="shared" si="382"/>
        <v>theater</v>
      </c>
      <c r="R4042" t="str">
        <f t="shared" si="383"/>
        <v>plays</v>
      </c>
      <c r="S4042" s="10">
        <f t="shared" si="380"/>
        <v>42203.125</v>
      </c>
      <c r="T4042" s="10">
        <f t="shared" si="381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12">
        <f t="shared" si="379"/>
        <v>10.5</v>
      </c>
      <c r="Q4043" t="str">
        <f t="shared" si="382"/>
        <v>theater</v>
      </c>
      <c r="R4043" t="str">
        <f t="shared" si="383"/>
        <v>plays</v>
      </c>
      <c r="S4043" s="10">
        <f t="shared" si="380"/>
        <v>42619.474004629628</v>
      </c>
      <c r="T4043" s="10">
        <f t="shared" si="381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12">
        <f t="shared" si="379"/>
        <v>7</v>
      </c>
      <c r="Q4044" t="str">
        <f t="shared" si="382"/>
        <v>theater</v>
      </c>
      <c r="R4044" t="str">
        <f t="shared" si="383"/>
        <v>plays</v>
      </c>
      <c r="S4044" s="10">
        <f t="shared" si="380"/>
        <v>42024.802777777775</v>
      </c>
      <c r="T4044" s="10">
        <f t="shared" si="381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2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0">
        <f t="shared" si="380"/>
        <v>41963.957465277781</v>
      </c>
      <c r="T4045" s="10">
        <f t="shared" si="381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12">
        <f t="shared" si="379"/>
        <v>56.25</v>
      </c>
      <c r="Q4046" t="str">
        <f t="shared" si="382"/>
        <v>theater</v>
      </c>
      <c r="R4046" t="str">
        <f t="shared" si="383"/>
        <v>plays</v>
      </c>
      <c r="S4046" s="10">
        <f t="shared" si="380"/>
        <v>42104.208333333328</v>
      </c>
      <c r="T4046" s="10">
        <f t="shared" si="381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12">
        <f t="shared" si="379"/>
        <v>1</v>
      </c>
      <c r="Q4047" t="str">
        <f t="shared" si="382"/>
        <v>theater</v>
      </c>
      <c r="R4047" t="str">
        <f t="shared" si="383"/>
        <v>plays</v>
      </c>
      <c r="S4047" s="10">
        <f t="shared" si="380"/>
        <v>41872.201261574075</v>
      </c>
      <c r="T4047" s="10">
        <f t="shared" si="381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12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0">
        <f t="shared" si="380"/>
        <v>41934.650578703702</v>
      </c>
      <c r="T4048" s="10">
        <f t="shared" si="381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12">
        <f t="shared" si="379"/>
        <v>27.5</v>
      </c>
      <c r="Q4049" t="str">
        <f t="shared" si="382"/>
        <v>theater</v>
      </c>
      <c r="R4049" t="str">
        <f t="shared" si="383"/>
        <v>plays</v>
      </c>
      <c r="S4049" s="10">
        <f t="shared" si="380"/>
        <v>42015.041666666672</v>
      </c>
      <c r="T4049" s="10">
        <f t="shared" si="381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12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0">
        <f t="shared" si="380"/>
        <v>42471.467442129629</v>
      </c>
      <c r="T4050" s="10">
        <f t="shared" si="381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12">
        <f t="shared" si="379"/>
        <v>16</v>
      </c>
      <c r="Q4051" t="str">
        <f t="shared" si="382"/>
        <v>theater</v>
      </c>
      <c r="R4051" t="str">
        <f t="shared" si="383"/>
        <v>plays</v>
      </c>
      <c r="S4051" s="10">
        <f t="shared" si="380"/>
        <v>42199.958506944444</v>
      </c>
      <c r="T4051" s="10">
        <f t="shared" si="381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12">
        <f t="shared" si="379"/>
        <v>1</v>
      </c>
      <c r="Q4052" t="str">
        <f t="shared" si="382"/>
        <v>theater</v>
      </c>
      <c r="R4052" t="str">
        <f t="shared" si="383"/>
        <v>plays</v>
      </c>
      <c r="S4052" s="10">
        <f t="shared" si="380"/>
        <v>41935.636469907404</v>
      </c>
      <c r="T4052" s="10">
        <f t="shared" si="381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2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0">
        <f t="shared" si="380"/>
        <v>41768.286805555559</v>
      </c>
      <c r="T4053" s="10">
        <f t="shared" si="381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12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0">
        <f t="shared" si="380"/>
        <v>41925.878657407404</v>
      </c>
      <c r="T4054" s="10">
        <f t="shared" si="381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12">
        <f t="shared" si="379"/>
        <v>55</v>
      </c>
      <c r="Q4055" t="str">
        <f t="shared" si="382"/>
        <v>theater</v>
      </c>
      <c r="R4055" t="str">
        <f t="shared" si="383"/>
        <v>plays</v>
      </c>
      <c r="S4055" s="10">
        <f t="shared" si="380"/>
        <v>41958.833333333328</v>
      </c>
      <c r="T4055" s="10">
        <f t="shared" si="381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2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0">
        <f t="shared" si="380"/>
        <v>42644.166666666672</v>
      </c>
      <c r="T4056" s="10">
        <f t="shared" si="381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12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0">
        <f t="shared" si="380"/>
        <v>41809.648506944446</v>
      </c>
      <c r="T4057" s="10">
        <f t="shared" si="381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12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0">
        <f t="shared" si="380"/>
        <v>42554.832638888889</v>
      </c>
      <c r="T4058" s="10">
        <f t="shared" si="381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12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0">
        <f t="shared" si="380"/>
        <v>42333.958333333328</v>
      </c>
      <c r="T4059" s="10">
        <f t="shared" si="381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12">
        <f t="shared" si="379"/>
        <v>23.75</v>
      </c>
      <c r="Q4060" t="str">
        <f t="shared" si="382"/>
        <v>theater</v>
      </c>
      <c r="R4060" t="str">
        <f t="shared" si="383"/>
        <v>plays</v>
      </c>
      <c r="S4060" s="10">
        <f t="shared" si="380"/>
        <v>42461.165972222225</v>
      </c>
      <c r="T4060" s="10">
        <f t="shared" si="381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12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0">
        <f t="shared" si="380"/>
        <v>41898.125</v>
      </c>
      <c r="T4061" s="10">
        <f t="shared" si="381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12">
        <f t="shared" si="379"/>
        <v>57</v>
      </c>
      <c r="Q4062" t="str">
        <f t="shared" si="382"/>
        <v>theater</v>
      </c>
      <c r="R4062" t="str">
        <f t="shared" si="383"/>
        <v>plays</v>
      </c>
      <c r="S4062" s="10">
        <f t="shared" si="380"/>
        <v>41813.666666666664</v>
      </c>
      <c r="T4062" s="10">
        <f t="shared" si="381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2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0">
        <f t="shared" si="380"/>
        <v>42481.099803240737</v>
      </c>
      <c r="T4063" s="10">
        <f t="shared" si="381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12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0">
        <f t="shared" si="380"/>
        <v>42553.739212962959</v>
      </c>
      <c r="T4064" s="10">
        <f t="shared" si="381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12">
        <f t="shared" si="379"/>
        <v>15</v>
      </c>
      <c r="Q4065" t="str">
        <f t="shared" si="382"/>
        <v>theater</v>
      </c>
      <c r="R4065" t="str">
        <f t="shared" si="383"/>
        <v>plays</v>
      </c>
      <c r="S4065" s="10">
        <f t="shared" si="380"/>
        <v>41817.681527777779</v>
      </c>
      <c r="T4065" s="10">
        <f t="shared" si="381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12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0">
        <f t="shared" si="380"/>
        <v>42123.588263888887</v>
      </c>
      <c r="T4066" s="10">
        <f t="shared" si="381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12">
        <f t="shared" si="379"/>
        <v>6.75</v>
      </c>
      <c r="Q4067" t="str">
        <f t="shared" si="382"/>
        <v>theater</v>
      </c>
      <c r="R4067" t="str">
        <f t="shared" si="383"/>
        <v>plays</v>
      </c>
      <c r="S4067" s="10">
        <f t="shared" si="380"/>
        <v>41863.951516203706</v>
      </c>
      <c r="T4067" s="10">
        <f t="shared" si="381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12">
        <f t="shared" si="379"/>
        <v>25</v>
      </c>
      <c r="Q4068" t="str">
        <f t="shared" si="382"/>
        <v>theater</v>
      </c>
      <c r="R4068" t="str">
        <f t="shared" si="383"/>
        <v>plays</v>
      </c>
      <c r="S4068" s="10">
        <f t="shared" si="380"/>
        <v>42509.039212962962</v>
      </c>
      <c r="T4068" s="10">
        <f t="shared" si="381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12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0">
        <f t="shared" si="380"/>
        <v>42275.117476851854</v>
      </c>
      <c r="T4069" s="10">
        <f t="shared" si="381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12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0">
        <f t="shared" si="380"/>
        <v>42748.961805555555</v>
      </c>
      <c r="T4070" s="10">
        <f t="shared" si="381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12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0">
        <f t="shared" si="380"/>
        <v>42063.5</v>
      </c>
      <c r="T4071" s="10">
        <f t="shared" si="381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12">
        <f t="shared" si="379"/>
        <v>27.5</v>
      </c>
      <c r="Q4072" t="str">
        <f t="shared" si="382"/>
        <v>theater</v>
      </c>
      <c r="R4072" t="str">
        <f t="shared" si="383"/>
        <v>plays</v>
      </c>
      <c r="S4072" s="10">
        <f t="shared" si="380"/>
        <v>42064.125</v>
      </c>
      <c r="T4072" s="10">
        <f t="shared" si="381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2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0">
        <f t="shared" si="380"/>
        <v>42730.804756944446</v>
      </c>
      <c r="T4073" s="10">
        <f t="shared" si="381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12">
        <f t="shared" si="379"/>
        <v>2</v>
      </c>
      <c r="Q4074" t="str">
        <f t="shared" si="382"/>
        <v>theater</v>
      </c>
      <c r="R4074" t="str">
        <f t="shared" si="383"/>
        <v>plays</v>
      </c>
      <c r="S4074" s="10">
        <f t="shared" si="380"/>
        <v>41872.77443287037</v>
      </c>
      <c r="T4074" s="10">
        <f t="shared" si="381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12">
        <f t="shared" si="379"/>
        <v>18.5</v>
      </c>
      <c r="Q4075" t="str">
        <f t="shared" si="382"/>
        <v>theater</v>
      </c>
      <c r="R4075" t="str">
        <f t="shared" si="383"/>
        <v>plays</v>
      </c>
      <c r="S4075" s="10">
        <f t="shared" si="380"/>
        <v>42133.166666666672</v>
      </c>
      <c r="T4075" s="10">
        <f t="shared" si="381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12">
        <f t="shared" si="379"/>
        <v>35</v>
      </c>
      <c r="Q4076" t="str">
        <f t="shared" si="382"/>
        <v>theater</v>
      </c>
      <c r="R4076" t="str">
        <f t="shared" si="383"/>
        <v>plays</v>
      </c>
      <c r="S4076" s="10">
        <f t="shared" si="380"/>
        <v>42313.594618055555</v>
      </c>
      <c r="T4076" s="10">
        <f t="shared" si="381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12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0">
        <f t="shared" si="380"/>
        <v>41820.727777777778</v>
      </c>
      <c r="T4077" s="10">
        <f t="shared" si="381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2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0">
        <f t="shared" si="380"/>
        <v>41933.82708333333</v>
      </c>
      <c r="T4078" s="10">
        <f t="shared" si="381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12">
        <f t="shared" si="379"/>
        <v>222.5</v>
      </c>
      <c r="Q4079" t="str">
        <f t="shared" si="382"/>
        <v>theater</v>
      </c>
      <c r="R4079" t="str">
        <f t="shared" si="383"/>
        <v>plays</v>
      </c>
      <c r="S4079" s="10">
        <f t="shared" si="380"/>
        <v>42725.7105787037</v>
      </c>
      <c r="T4079" s="10">
        <f t="shared" si="381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2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0">
        <f t="shared" si="380"/>
        <v>42762.787523148145</v>
      </c>
      <c r="T4080" s="10">
        <f t="shared" si="381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12">
        <f t="shared" si="379"/>
        <v>5</v>
      </c>
      <c r="Q4081" t="str">
        <f t="shared" si="382"/>
        <v>theater</v>
      </c>
      <c r="R4081" t="str">
        <f t="shared" si="383"/>
        <v>plays</v>
      </c>
      <c r="S4081" s="10">
        <f t="shared" si="380"/>
        <v>42540.938900462963</v>
      </c>
      <c r="T4081" s="10">
        <f t="shared" si="381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0">
        <f t="shared" si="380"/>
        <v>42535.787500000006</v>
      </c>
      <c r="T4082" s="10">
        <f t="shared" si="381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12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0">
        <f t="shared" si="380"/>
        <v>42071.539641203708</v>
      </c>
      <c r="T4083" s="10">
        <f t="shared" si="381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12">
        <f t="shared" si="379"/>
        <v>1.5</v>
      </c>
      <c r="Q4084" t="str">
        <f t="shared" si="382"/>
        <v>theater</v>
      </c>
      <c r="R4084" t="str">
        <f t="shared" si="383"/>
        <v>plays</v>
      </c>
      <c r="S4084" s="10">
        <f t="shared" si="380"/>
        <v>42322.958333333328</v>
      </c>
      <c r="T4084" s="10">
        <f t="shared" si="381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12">
        <f t="shared" si="379"/>
        <v>126.5</v>
      </c>
      <c r="Q4085" t="str">
        <f t="shared" si="382"/>
        <v>theater</v>
      </c>
      <c r="R4085" t="str">
        <f t="shared" si="383"/>
        <v>plays</v>
      </c>
      <c r="S4085" s="10">
        <f t="shared" si="380"/>
        <v>42383.761759259258</v>
      </c>
      <c r="T4085" s="10">
        <f t="shared" si="381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12">
        <f t="shared" si="379"/>
        <v>10</v>
      </c>
      <c r="Q4086" t="str">
        <f t="shared" si="382"/>
        <v>theater</v>
      </c>
      <c r="R4086" t="str">
        <f t="shared" si="383"/>
        <v>plays</v>
      </c>
      <c r="S4086" s="10">
        <f t="shared" si="380"/>
        <v>42652.436412037037</v>
      </c>
      <c r="T4086" s="10">
        <f t="shared" si="381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12">
        <f t="shared" si="379"/>
        <v>10</v>
      </c>
      <c r="Q4087" t="str">
        <f t="shared" si="382"/>
        <v>theater</v>
      </c>
      <c r="R4087" t="str">
        <f t="shared" si="383"/>
        <v>plays</v>
      </c>
      <c r="S4087" s="10">
        <f t="shared" si="380"/>
        <v>42087.165972222225</v>
      </c>
      <c r="T4087" s="10">
        <f t="shared" si="381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12">
        <f t="shared" si="379"/>
        <v>9.4</v>
      </c>
      <c r="Q4088" t="str">
        <f t="shared" si="382"/>
        <v>theater</v>
      </c>
      <c r="R4088" t="str">
        <f t="shared" si="383"/>
        <v>plays</v>
      </c>
      <c r="S4088" s="10">
        <f t="shared" si="380"/>
        <v>42329.166666666672</v>
      </c>
      <c r="T4088" s="10">
        <f t="shared" si="381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2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0">
        <f t="shared" si="380"/>
        <v>42568.742893518516</v>
      </c>
      <c r="T4089" s="10">
        <f t="shared" si="381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12">
        <f t="shared" si="379"/>
        <v>72</v>
      </c>
      <c r="Q4090" t="str">
        <f t="shared" si="382"/>
        <v>theater</v>
      </c>
      <c r="R4090" t="str">
        <f t="shared" si="383"/>
        <v>plays</v>
      </c>
      <c r="S4090" s="10">
        <f t="shared" si="380"/>
        <v>42020.434722222228</v>
      </c>
      <c r="T4090" s="10">
        <f t="shared" si="381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12">
        <f t="shared" si="379"/>
        <v>30</v>
      </c>
      <c r="Q4091" t="str">
        <f t="shared" si="382"/>
        <v>theater</v>
      </c>
      <c r="R4091" t="str">
        <f t="shared" si="383"/>
        <v>plays</v>
      </c>
      <c r="S4091" s="10">
        <f t="shared" si="380"/>
        <v>42155.732638888891</v>
      </c>
      <c r="T4091" s="10">
        <f t="shared" si="381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1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0">
        <f t="shared" si="380"/>
        <v>42223.625</v>
      </c>
      <c r="T4092" s="10">
        <f t="shared" si="381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12">
        <f t="shared" si="379"/>
        <v>25.5</v>
      </c>
      <c r="Q4093" t="str">
        <f t="shared" si="382"/>
        <v>theater</v>
      </c>
      <c r="R4093" t="str">
        <f t="shared" si="383"/>
        <v>plays</v>
      </c>
      <c r="S4093" s="10">
        <f t="shared" si="380"/>
        <v>42020.506377314814</v>
      </c>
      <c r="T4093" s="10">
        <f t="shared" si="381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12">
        <f t="shared" si="379"/>
        <v>20</v>
      </c>
      <c r="Q4094" t="str">
        <f t="shared" si="382"/>
        <v>theater</v>
      </c>
      <c r="R4094" t="str">
        <f t="shared" si="383"/>
        <v>plays</v>
      </c>
      <c r="S4094" s="10">
        <f t="shared" si="380"/>
        <v>42099.153321759266</v>
      </c>
      <c r="T4094" s="10">
        <f t="shared" si="381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12">
        <f t="shared" si="379"/>
        <v>15</v>
      </c>
      <c r="Q4095" t="str">
        <f t="shared" si="382"/>
        <v>theater</v>
      </c>
      <c r="R4095" t="str">
        <f t="shared" si="383"/>
        <v>plays</v>
      </c>
      <c r="S4095" s="10">
        <f t="shared" si="380"/>
        <v>42238.815891203703</v>
      </c>
      <c r="T4095" s="10">
        <f t="shared" si="381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12">
        <f t="shared" si="379"/>
        <v>91.25</v>
      </c>
      <c r="Q4096" t="str">
        <f t="shared" si="382"/>
        <v>theater</v>
      </c>
      <c r="R4096" t="str">
        <f t="shared" si="383"/>
        <v>plays</v>
      </c>
      <c r="S4096" s="10">
        <f t="shared" si="380"/>
        <v>41934.207638888889</v>
      </c>
      <c r="T4096" s="10">
        <f t="shared" si="381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12">
        <f t="shared" si="379"/>
        <v>800</v>
      </c>
      <c r="Q4097" t="str">
        <f t="shared" si="382"/>
        <v>theater</v>
      </c>
      <c r="R4097" t="str">
        <f t="shared" si="383"/>
        <v>plays</v>
      </c>
      <c r="S4097" s="10">
        <f t="shared" si="380"/>
        <v>42723.031828703708</v>
      </c>
      <c r="T4097" s="10">
        <f t="shared" si="381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12">
        <f t="shared" ref="P4098:P4115" si="385">E4098/L4098</f>
        <v>80</v>
      </c>
      <c r="Q4098" t="str">
        <f t="shared" si="382"/>
        <v>theater</v>
      </c>
      <c r="R4098" t="str">
        <f t="shared" si="383"/>
        <v>plays</v>
      </c>
      <c r="S4098" s="10">
        <f t="shared" ref="S4098:S4115" si="386">(((I4098/60)/60)/24)+DATE(1970,1,1)</f>
        <v>42794.368749999994</v>
      </c>
      <c r="T4098" s="10">
        <f t="shared" ref="T4098:T4115" si="387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12" t="e">
        <f t="shared" si="385"/>
        <v>#DIV/0!</v>
      </c>
      <c r="Q4099" t="str">
        <f t="shared" ref="Q4099:Q4115" si="388">LEFT(N4099,FIND("/", N4099) - 1)</f>
        <v>theater</v>
      </c>
      <c r="R4099" t="str">
        <f t="shared" ref="R4099:R4115" si="389">RIGHT(N4099, LEN(N4099) - FIND("/", N4099))</f>
        <v>plays</v>
      </c>
      <c r="S4099" s="10">
        <f t="shared" si="386"/>
        <v>42400.996527777781</v>
      </c>
      <c r="T4099" s="10">
        <f t="shared" si="387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2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10">
        <f t="shared" si="386"/>
        <v>42525.722187499996</v>
      </c>
      <c r="T4100" s="10">
        <f t="shared" si="387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12">
        <f t="shared" si="385"/>
        <v>50</v>
      </c>
      <c r="Q4101" t="str">
        <f t="shared" si="388"/>
        <v>theater</v>
      </c>
      <c r="R4101" t="str">
        <f t="shared" si="389"/>
        <v>plays</v>
      </c>
      <c r="S4101" s="10">
        <f t="shared" si="386"/>
        <v>42615.850381944445</v>
      </c>
      <c r="T4101" s="10">
        <f t="shared" si="387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0">
        <f t="shared" si="386"/>
        <v>41937.124884259261</v>
      </c>
      <c r="T4102" s="10">
        <f t="shared" si="387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2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0">
        <f t="shared" si="386"/>
        <v>42760.903726851851</v>
      </c>
      <c r="T4103" s="10">
        <f t="shared" si="387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12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0">
        <f t="shared" si="386"/>
        <v>42505.848067129627</v>
      </c>
      <c r="T4104" s="10">
        <f t="shared" si="387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12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0">
        <f t="shared" si="386"/>
        <v>42242.772222222222</v>
      </c>
      <c r="T4105" s="10">
        <f t="shared" si="387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12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0">
        <f t="shared" si="386"/>
        <v>42670.278171296297</v>
      </c>
      <c r="T4106" s="10">
        <f t="shared" si="387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12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0">
        <f t="shared" si="386"/>
        <v>42730.010520833333</v>
      </c>
      <c r="T4107" s="10">
        <f t="shared" si="387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12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0">
        <f t="shared" si="386"/>
        <v>42096.041666666672</v>
      </c>
      <c r="T4108" s="10">
        <f t="shared" si="387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12">
        <f t="shared" si="385"/>
        <v>10.25</v>
      </c>
      <c r="Q4109" t="str">
        <f t="shared" si="388"/>
        <v>theater</v>
      </c>
      <c r="R4109" t="str">
        <f t="shared" si="389"/>
        <v>plays</v>
      </c>
      <c r="S4109" s="10">
        <f t="shared" si="386"/>
        <v>41906.916678240741</v>
      </c>
      <c r="T4109" s="10">
        <f t="shared" si="387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12">
        <f t="shared" si="385"/>
        <v>59</v>
      </c>
      <c r="Q4110" t="str">
        <f t="shared" si="388"/>
        <v>theater</v>
      </c>
      <c r="R4110" t="str">
        <f t="shared" si="389"/>
        <v>plays</v>
      </c>
      <c r="S4110" s="10">
        <f t="shared" si="386"/>
        <v>42797.208333333328</v>
      </c>
      <c r="T4110" s="10">
        <f t="shared" si="387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2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0">
        <f t="shared" si="386"/>
        <v>42337.581064814818</v>
      </c>
      <c r="T4111" s="10">
        <f t="shared" si="387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0">
        <f t="shared" si="386"/>
        <v>42572.626747685179</v>
      </c>
      <c r="T4112" s="10">
        <f t="shared" si="387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12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0">
        <f t="shared" si="386"/>
        <v>42059.135879629626</v>
      </c>
      <c r="T4113" s="10">
        <f t="shared" si="387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12">
        <f t="shared" si="385"/>
        <v>1</v>
      </c>
      <c r="Q4114" t="str">
        <f t="shared" si="388"/>
        <v>theater</v>
      </c>
      <c r="R4114" t="str">
        <f t="shared" si="389"/>
        <v>plays</v>
      </c>
      <c r="S4114" s="10">
        <f t="shared" si="386"/>
        <v>42428</v>
      </c>
      <c r="T4114" s="10">
        <f t="shared" si="387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12">
        <f t="shared" si="385"/>
        <v>1</v>
      </c>
      <c r="Q4115" t="str">
        <f t="shared" si="388"/>
        <v>theater</v>
      </c>
      <c r="R4115" t="str">
        <f t="shared" si="389"/>
        <v>plays</v>
      </c>
      <c r="S4115" s="10">
        <f t="shared" si="386"/>
        <v>42377.273611111115</v>
      </c>
      <c r="T4115" s="10">
        <f t="shared" si="387"/>
        <v>42358.573182870372</v>
      </c>
    </row>
  </sheetData>
  <autoFilter ref="A1:R4115" xr:uid="{A3CA97C4-1B49-4A76-B3BC-87B69F72F1BE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6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56339-4F94-4500-A1F1-7D50551A9FEA}">
  <dimension ref="A1:F14"/>
  <sheetViews>
    <sheetView topLeftCell="F1"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9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8339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8219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38</v>
      </c>
      <c r="C5" s="9">
        <v>173</v>
      </c>
      <c r="D5" s="9">
        <v>293</v>
      </c>
      <c r="E5" s="9"/>
      <c r="F5" s="9">
        <v>504</v>
      </c>
    </row>
    <row r="6" spans="1:6" x14ac:dyDescent="0.3">
      <c r="A6" s="8" t="s">
        <v>8312</v>
      </c>
      <c r="B6" s="9">
        <v>19</v>
      </c>
      <c r="C6" s="9">
        <v>134</v>
      </c>
      <c r="D6" s="9">
        <v>34</v>
      </c>
      <c r="E6" s="9">
        <v>5</v>
      </c>
      <c r="F6" s="9">
        <v>192</v>
      </c>
    </row>
    <row r="7" spans="1:6" x14ac:dyDescent="0.3">
      <c r="A7" s="8" t="s">
        <v>8313</v>
      </c>
      <c r="B7" s="9"/>
      <c r="C7" s="9">
        <v>127</v>
      </c>
      <c r="D7" s="9">
        <v>75</v>
      </c>
      <c r="E7" s="9"/>
      <c r="F7" s="9">
        <v>202</v>
      </c>
    </row>
    <row r="8" spans="1:6" x14ac:dyDescent="0.3">
      <c r="A8" s="8" t="s">
        <v>8314</v>
      </c>
      <c r="B8" s="9">
        <v>23</v>
      </c>
      <c r="C8" s="9"/>
      <c r="D8" s="9"/>
      <c r="E8" s="9"/>
      <c r="F8" s="9">
        <v>23</v>
      </c>
    </row>
    <row r="9" spans="1:6" x14ac:dyDescent="0.3">
      <c r="A9" s="8" t="s">
        <v>8315</v>
      </c>
      <c r="B9" s="9">
        <v>20</v>
      </c>
      <c r="C9" s="9">
        <v>118</v>
      </c>
      <c r="D9" s="9">
        <v>526</v>
      </c>
      <c r="E9" s="9">
        <v>19</v>
      </c>
      <c r="F9" s="9">
        <v>683</v>
      </c>
    </row>
    <row r="10" spans="1:6" x14ac:dyDescent="0.3">
      <c r="A10" s="8" t="s">
        <v>8316</v>
      </c>
      <c r="B10" s="9"/>
      <c r="C10" s="9">
        <v>109</v>
      </c>
      <c r="D10" s="9">
        <v>89</v>
      </c>
      <c r="E10" s="9"/>
      <c r="F10" s="9">
        <v>198</v>
      </c>
    </row>
    <row r="11" spans="1:6" x14ac:dyDescent="0.3">
      <c r="A11" s="8" t="s">
        <v>8317</v>
      </c>
      <c r="B11" s="9">
        <v>26</v>
      </c>
      <c r="C11" s="9">
        <v>107</v>
      </c>
      <c r="D11" s="9">
        <v>79</v>
      </c>
      <c r="E11" s="9"/>
      <c r="F11" s="9">
        <v>212</v>
      </c>
    </row>
    <row r="12" spans="1:6" x14ac:dyDescent="0.3">
      <c r="A12" s="8" t="s">
        <v>8318</v>
      </c>
      <c r="B12" s="9">
        <v>157</v>
      </c>
      <c r="C12" s="9">
        <v>177</v>
      </c>
      <c r="D12" s="9">
        <v>191</v>
      </c>
      <c r="E12" s="9"/>
      <c r="F12" s="9">
        <v>525</v>
      </c>
    </row>
    <row r="13" spans="1:6" x14ac:dyDescent="0.3">
      <c r="A13" s="8" t="s">
        <v>8319</v>
      </c>
      <c r="B13" s="9">
        <v>36</v>
      </c>
      <c r="C13" s="9">
        <v>471</v>
      </c>
      <c r="D13" s="9">
        <v>824</v>
      </c>
      <c r="E13" s="9">
        <v>19</v>
      </c>
      <c r="F13" s="9">
        <v>1350</v>
      </c>
    </row>
    <row r="14" spans="1:6" x14ac:dyDescent="0.3">
      <c r="A14" s="8" t="s">
        <v>8320</v>
      </c>
      <c r="B14" s="9">
        <v>319</v>
      </c>
      <c r="C14" s="9">
        <v>1416</v>
      </c>
      <c r="D14" s="9">
        <v>2111</v>
      </c>
      <c r="E14" s="9">
        <v>43</v>
      </c>
      <c r="F14" s="9">
        <v>3889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8AADA-229F-49E9-BC7B-4A9EA58051EB}">
  <dimension ref="A1:F9"/>
  <sheetViews>
    <sheetView topLeftCell="H1"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8319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8222</v>
      </c>
      <c r="F5" t="s">
        <v>8320</v>
      </c>
    </row>
    <row r="6" spans="1:6" x14ac:dyDescent="0.3">
      <c r="A6" s="8" t="s">
        <v>8324</v>
      </c>
      <c r="B6" s="9">
        <v>20</v>
      </c>
      <c r="C6" s="9">
        <v>60</v>
      </c>
      <c r="D6" s="9">
        <v>60</v>
      </c>
      <c r="E6" s="9"/>
      <c r="F6" s="9">
        <v>140</v>
      </c>
    </row>
    <row r="7" spans="1:6" x14ac:dyDescent="0.3">
      <c r="A7" s="8" t="s">
        <v>8361</v>
      </c>
      <c r="B7" s="9"/>
      <c r="C7" s="9">
        <v>353</v>
      </c>
      <c r="D7" s="9">
        <v>694</v>
      </c>
      <c r="E7" s="9">
        <v>19</v>
      </c>
      <c r="F7" s="9">
        <v>1066</v>
      </c>
    </row>
    <row r="8" spans="1:6" x14ac:dyDescent="0.3">
      <c r="A8" s="8" t="s">
        <v>8325</v>
      </c>
      <c r="B8" s="9">
        <v>17</v>
      </c>
      <c r="C8" s="9">
        <v>80</v>
      </c>
      <c r="D8" s="9">
        <v>85</v>
      </c>
      <c r="E8" s="9">
        <v>5</v>
      </c>
      <c r="F8" s="9">
        <v>187</v>
      </c>
    </row>
    <row r="9" spans="1:6" x14ac:dyDescent="0.3">
      <c r="A9" s="8" t="s">
        <v>8320</v>
      </c>
      <c r="B9" s="9">
        <v>37</v>
      </c>
      <c r="C9" s="9">
        <v>493</v>
      </c>
      <c r="D9" s="9">
        <v>839</v>
      </c>
      <c r="E9" s="9">
        <v>24</v>
      </c>
      <c r="F9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DB578-1BA9-4863-8565-E4E29760F3A3}">
  <dimension ref="A1:F18"/>
  <sheetViews>
    <sheetView workbookViewId="0">
      <selection activeCell="H25" sqref="H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8338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8222</v>
      </c>
      <c r="F5" t="s">
        <v>8320</v>
      </c>
    </row>
    <row r="6" spans="1:6" x14ac:dyDescent="0.3">
      <c r="A6" s="8" t="s">
        <v>8332</v>
      </c>
      <c r="B6" s="9">
        <v>34</v>
      </c>
      <c r="C6" s="9">
        <v>149</v>
      </c>
      <c r="D6" s="9">
        <v>182</v>
      </c>
      <c r="E6" s="9">
        <v>2</v>
      </c>
      <c r="F6" s="9">
        <v>367</v>
      </c>
    </row>
    <row r="7" spans="1:6" x14ac:dyDescent="0.3">
      <c r="A7" s="8" t="s">
        <v>8333</v>
      </c>
      <c r="B7" s="9">
        <v>27</v>
      </c>
      <c r="C7" s="9">
        <v>106</v>
      </c>
      <c r="D7" s="9">
        <v>202</v>
      </c>
      <c r="E7" s="9">
        <v>18</v>
      </c>
      <c r="F7" s="9">
        <v>353</v>
      </c>
    </row>
    <row r="8" spans="1:6" x14ac:dyDescent="0.3">
      <c r="A8" s="8" t="s">
        <v>8334</v>
      </c>
      <c r="B8" s="9">
        <v>28</v>
      </c>
      <c r="C8" s="9">
        <v>108</v>
      </c>
      <c r="D8" s="9">
        <v>180</v>
      </c>
      <c r="E8" s="9">
        <v>30</v>
      </c>
      <c r="F8" s="9">
        <v>346</v>
      </c>
    </row>
    <row r="9" spans="1:6" x14ac:dyDescent="0.3">
      <c r="A9" s="8" t="s">
        <v>8335</v>
      </c>
      <c r="B9" s="9">
        <v>27</v>
      </c>
      <c r="C9" s="9">
        <v>102</v>
      </c>
      <c r="D9" s="9">
        <v>192</v>
      </c>
      <c r="E9" s="9"/>
      <c r="F9" s="9">
        <v>321</v>
      </c>
    </row>
    <row r="10" spans="1:6" x14ac:dyDescent="0.3">
      <c r="A10" s="8" t="s">
        <v>8326</v>
      </c>
      <c r="B10" s="9">
        <v>26</v>
      </c>
      <c r="C10" s="9">
        <v>126</v>
      </c>
      <c r="D10" s="9">
        <v>234</v>
      </c>
      <c r="E10" s="9"/>
      <c r="F10" s="9">
        <v>386</v>
      </c>
    </row>
    <row r="11" spans="1:6" x14ac:dyDescent="0.3">
      <c r="A11" s="8" t="s">
        <v>8336</v>
      </c>
      <c r="B11" s="9">
        <v>27</v>
      </c>
      <c r="C11" s="9">
        <v>147</v>
      </c>
      <c r="D11" s="9">
        <v>211</v>
      </c>
      <c r="E11" s="9"/>
      <c r="F11" s="9">
        <v>385</v>
      </c>
    </row>
    <row r="12" spans="1:6" x14ac:dyDescent="0.3">
      <c r="A12" s="8" t="s">
        <v>8327</v>
      </c>
      <c r="B12" s="9">
        <v>43</v>
      </c>
      <c r="C12" s="9">
        <v>150</v>
      </c>
      <c r="D12" s="9">
        <v>194</v>
      </c>
      <c r="E12" s="9"/>
      <c r="F12" s="9">
        <v>387</v>
      </c>
    </row>
    <row r="13" spans="1:6" x14ac:dyDescent="0.3">
      <c r="A13" s="8" t="s">
        <v>8328</v>
      </c>
      <c r="B13" s="9">
        <v>33</v>
      </c>
      <c r="C13" s="9">
        <v>134</v>
      </c>
      <c r="D13" s="9">
        <v>166</v>
      </c>
      <c r="E13" s="9"/>
      <c r="F13" s="9">
        <v>333</v>
      </c>
    </row>
    <row r="14" spans="1:6" x14ac:dyDescent="0.3">
      <c r="A14" s="8" t="s">
        <v>8329</v>
      </c>
      <c r="B14" s="9">
        <v>24</v>
      </c>
      <c r="C14" s="9">
        <v>127</v>
      </c>
      <c r="D14" s="9">
        <v>147</v>
      </c>
      <c r="E14" s="9"/>
      <c r="F14" s="9">
        <v>298</v>
      </c>
    </row>
    <row r="15" spans="1:6" x14ac:dyDescent="0.3">
      <c r="A15" s="8" t="s">
        <v>8330</v>
      </c>
      <c r="B15" s="9">
        <v>20</v>
      </c>
      <c r="C15" s="9">
        <v>149</v>
      </c>
      <c r="D15" s="9">
        <v>183</v>
      </c>
      <c r="E15" s="9"/>
      <c r="F15" s="9">
        <v>352</v>
      </c>
    </row>
    <row r="16" spans="1:6" x14ac:dyDescent="0.3">
      <c r="A16" s="8" t="s">
        <v>8331</v>
      </c>
      <c r="B16" s="9">
        <v>37</v>
      </c>
      <c r="C16" s="9">
        <v>114</v>
      </c>
      <c r="D16" s="9">
        <v>183</v>
      </c>
      <c r="E16" s="9"/>
      <c r="F16" s="9">
        <v>334</v>
      </c>
    </row>
    <row r="17" spans="1:6" x14ac:dyDescent="0.3">
      <c r="A17" s="8" t="s">
        <v>8337</v>
      </c>
      <c r="B17" s="9">
        <v>23</v>
      </c>
      <c r="C17" s="9">
        <v>118</v>
      </c>
      <c r="D17" s="9">
        <v>111</v>
      </c>
      <c r="E17" s="9"/>
      <c r="F17" s="9">
        <v>252</v>
      </c>
    </row>
    <row r="18" spans="1:6" x14ac:dyDescent="0.3">
      <c r="A18" s="8" t="s">
        <v>8320</v>
      </c>
      <c r="B18" s="9">
        <v>349</v>
      </c>
      <c r="C18" s="9">
        <v>1530</v>
      </c>
      <c r="D18" s="9">
        <v>2185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5BFB3-F62E-4EBC-8E93-D85DD32471FA}">
  <dimension ref="B1:K14"/>
  <sheetViews>
    <sheetView topLeftCell="A2" workbookViewId="0">
      <selection activeCell="E22" sqref="E22"/>
    </sheetView>
  </sheetViews>
  <sheetFormatPr defaultRowHeight="14.4" x14ac:dyDescent="0.3"/>
  <cols>
    <col min="2" max="3" width="14" hidden="1" customWidth="1"/>
    <col min="4" max="4" width="14" customWidth="1"/>
    <col min="5" max="5" width="16.44140625" bestFit="1" customWidth="1"/>
    <col min="6" max="6" width="12.77734375" bestFit="1" customWidth="1"/>
    <col min="7" max="7" width="15.5546875" bestFit="1" customWidth="1"/>
    <col min="8" max="8" width="12.21875" bestFit="1" customWidth="1"/>
    <col min="9" max="9" width="11.21875" bestFit="1" customWidth="1"/>
    <col min="11" max="11" width="10.33203125" bestFit="1" customWidth="1"/>
  </cols>
  <sheetData>
    <row r="1" spans="2:11" hidden="1" x14ac:dyDescent="0.3">
      <c r="E1" t="s">
        <v>8219</v>
      </c>
      <c r="F1" t="s">
        <v>8221</v>
      </c>
      <c r="G1" t="s">
        <v>8220</v>
      </c>
    </row>
    <row r="2" spans="2:11" x14ac:dyDescent="0.3">
      <c r="B2" t="s">
        <v>8347</v>
      </c>
      <c r="C2" t="s">
        <v>8348</v>
      </c>
      <c r="D2" t="s">
        <v>8340</v>
      </c>
      <c r="E2" t="s">
        <v>8341</v>
      </c>
      <c r="F2" t="s">
        <v>8342</v>
      </c>
      <c r="G2" t="s">
        <v>8343</v>
      </c>
      <c r="H2" t="s">
        <v>8344</v>
      </c>
      <c r="I2" t="s">
        <v>8349</v>
      </c>
      <c r="J2" t="s">
        <v>8345</v>
      </c>
      <c r="K2" t="s">
        <v>8346</v>
      </c>
    </row>
    <row r="3" spans="2:11" x14ac:dyDescent="0.3">
      <c r="C3">
        <v>1000</v>
      </c>
      <c r="D3" t="str">
        <f>"&gt;1000"</f>
        <v>&gt;1000</v>
      </c>
      <c r="E3">
        <f>COUNTIFS(Goal, "&lt;1000", State, E1)</f>
        <v>322</v>
      </c>
      <c r="F3">
        <f>COUNTIFS(Goal, "&lt;1000", State, F1)</f>
        <v>113</v>
      </c>
      <c r="G3">
        <f>COUNTIFS(Goal, "&lt;1000", State, G1)</f>
        <v>18</v>
      </c>
      <c r="H3">
        <f>SUM(E3:G3)</f>
        <v>453</v>
      </c>
      <c r="I3" s="6">
        <f>E3/$H3</f>
        <v>0.71081677704194257</v>
      </c>
      <c r="J3" s="6">
        <f t="shared" ref="J3:K14" si="0">F3/$H3</f>
        <v>0.24944812362030905</v>
      </c>
      <c r="K3" s="6">
        <f t="shared" si="0"/>
        <v>3.9735099337748346E-2</v>
      </c>
    </row>
    <row r="4" spans="2:11" x14ac:dyDescent="0.3">
      <c r="B4">
        <v>1000</v>
      </c>
      <c r="C4">
        <v>4999</v>
      </c>
      <c r="D4" t="str">
        <f>_xlfn.CONCAT(B4, " to ", C4)</f>
        <v>1000 to 4999</v>
      </c>
      <c r="E4">
        <f t="shared" ref="E4:G13" si="1">COUNTIFS(Goal, "&gt;=" &amp; $B4, Goal, "&lt;=" &amp; $C4, State, E$1)</f>
        <v>932</v>
      </c>
      <c r="F4">
        <f t="shared" si="1"/>
        <v>420</v>
      </c>
      <c r="G4">
        <f t="shared" si="1"/>
        <v>60</v>
      </c>
      <c r="H4">
        <f t="shared" ref="H4:H14" si="2">SUM(E4:G4)</f>
        <v>1412</v>
      </c>
      <c r="I4" s="6">
        <f t="shared" ref="I4:I14" si="3">E4/$H4</f>
        <v>0.66005665722379603</v>
      </c>
      <c r="J4" s="6">
        <f t="shared" si="0"/>
        <v>0.29745042492917845</v>
      </c>
      <c r="K4" s="6">
        <f t="shared" si="0"/>
        <v>4.2492917847025496E-2</v>
      </c>
    </row>
    <row r="5" spans="2:11" x14ac:dyDescent="0.3">
      <c r="B5">
        <v>5000</v>
      </c>
      <c r="C5">
        <v>9999</v>
      </c>
      <c r="D5" t="str">
        <f t="shared" ref="D5:D13" si="4">_xlfn.CONCAT(B5, " to ", C5)</f>
        <v>5000 to 9999</v>
      </c>
      <c r="E5">
        <f t="shared" si="1"/>
        <v>381</v>
      </c>
      <c r="F5">
        <f t="shared" si="1"/>
        <v>283</v>
      </c>
      <c r="G5">
        <f t="shared" si="1"/>
        <v>52</v>
      </c>
      <c r="H5">
        <f t="shared" si="2"/>
        <v>716</v>
      </c>
      <c r="I5" s="6">
        <f t="shared" si="3"/>
        <v>0.53212290502793291</v>
      </c>
      <c r="J5" s="6">
        <f t="shared" si="0"/>
        <v>0.39525139664804471</v>
      </c>
      <c r="K5" s="6">
        <f t="shared" si="0"/>
        <v>7.2625698324022353E-2</v>
      </c>
    </row>
    <row r="6" spans="2:11" x14ac:dyDescent="0.3">
      <c r="B6">
        <v>10000</v>
      </c>
      <c r="C6">
        <v>14999</v>
      </c>
      <c r="D6" t="str">
        <f t="shared" si="4"/>
        <v>10000 to 14999</v>
      </c>
      <c r="E6">
        <f t="shared" si="1"/>
        <v>168</v>
      </c>
      <c r="F6">
        <f t="shared" si="1"/>
        <v>144</v>
      </c>
      <c r="G6">
        <f t="shared" si="1"/>
        <v>40</v>
      </c>
      <c r="H6">
        <f t="shared" si="2"/>
        <v>352</v>
      </c>
      <c r="I6" s="6">
        <f t="shared" si="3"/>
        <v>0.47727272727272729</v>
      </c>
      <c r="J6" s="6">
        <f t="shared" si="0"/>
        <v>0.40909090909090912</v>
      </c>
      <c r="K6" s="6">
        <f t="shared" si="0"/>
        <v>0.11363636363636363</v>
      </c>
    </row>
    <row r="7" spans="2:11" x14ac:dyDescent="0.3">
      <c r="B7">
        <v>15000</v>
      </c>
      <c r="C7">
        <v>19999</v>
      </c>
      <c r="D7" t="str">
        <f t="shared" si="4"/>
        <v>15000 to 19999</v>
      </c>
      <c r="E7">
        <f t="shared" si="1"/>
        <v>94</v>
      </c>
      <c r="F7">
        <f t="shared" si="1"/>
        <v>90</v>
      </c>
      <c r="G7">
        <f t="shared" si="1"/>
        <v>17</v>
      </c>
      <c r="H7">
        <f t="shared" si="2"/>
        <v>201</v>
      </c>
      <c r="I7" s="6">
        <f t="shared" si="3"/>
        <v>0.46766169154228854</v>
      </c>
      <c r="J7" s="6">
        <f t="shared" si="0"/>
        <v>0.44776119402985076</v>
      </c>
      <c r="K7" s="6">
        <f t="shared" si="0"/>
        <v>8.45771144278607E-2</v>
      </c>
    </row>
    <row r="8" spans="2:11" x14ac:dyDescent="0.3">
      <c r="B8">
        <v>20000</v>
      </c>
      <c r="C8">
        <v>24999</v>
      </c>
      <c r="D8" t="str">
        <f t="shared" si="4"/>
        <v>20000 to 24999</v>
      </c>
      <c r="E8">
        <f t="shared" si="1"/>
        <v>62</v>
      </c>
      <c r="F8">
        <f t="shared" si="1"/>
        <v>72</v>
      </c>
      <c r="G8">
        <f t="shared" si="1"/>
        <v>14</v>
      </c>
      <c r="H8">
        <f t="shared" si="2"/>
        <v>148</v>
      </c>
      <c r="I8" s="6">
        <f t="shared" si="3"/>
        <v>0.41891891891891891</v>
      </c>
      <c r="J8" s="6">
        <f t="shared" si="0"/>
        <v>0.48648648648648651</v>
      </c>
      <c r="K8" s="6">
        <f t="shared" si="0"/>
        <v>9.45945945945946E-2</v>
      </c>
    </row>
    <row r="9" spans="2:11" x14ac:dyDescent="0.3">
      <c r="B9">
        <v>25000</v>
      </c>
      <c r="C9">
        <v>29999</v>
      </c>
      <c r="D9" t="str">
        <f t="shared" si="4"/>
        <v>25000 to 29999</v>
      </c>
      <c r="E9">
        <f t="shared" si="1"/>
        <v>55</v>
      </c>
      <c r="F9">
        <f t="shared" si="1"/>
        <v>64</v>
      </c>
      <c r="G9">
        <f t="shared" si="1"/>
        <v>18</v>
      </c>
      <c r="H9">
        <f t="shared" si="2"/>
        <v>137</v>
      </c>
      <c r="I9" s="6">
        <f t="shared" si="3"/>
        <v>0.40145985401459855</v>
      </c>
      <c r="J9" s="6">
        <f t="shared" si="0"/>
        <v>0.46715328467153283</v>
      </c>
      <c r="K9" s="6">
        <f t="shared" si="0"/>
        <v>0.13138686131386862</v>
      </c>
    </row>
    <row r="10" spans="2:11" x14ac:dyDescent="0.3">
      <c r="B10">
        <v>30000</v>
      </c>
      <c r="C10">
        <v>34999</v>
      </c>
      <c r="D10" t="str">
        <f t="shared" si="4"/>
        <v>30000 to 34999</v>
      </c>
      <c r="E10">
        <f t="shared" si="1"/>
        <v>32</v>
      </c>
      <c r="F10">
        <f t="shared" si="1"/>
        <v>37</v>
      </c>
      <c r="G10">
        <f t="shared" si="1"/>
        <v>13</v>
      </c>
      <c r="H10">
        <f t="shared" si="2"/>
        <v>82</v>
      </c>
      <c r="I10" s="6">
        <f t="shared" si="3"/>
        <v>0.3902439024390244</v>
      </c>
      <c r="J10" s="6">
        <f t="shared" si="0"/>
        <v>0.45121951219512196</v>
      </c>
      <c r="K10" s="6">
        <f t="shared" si="0"/>
        <v>0.15853658536585366</v>
      </c>
    </row>
    <row r="11" spans="2:11" x14ac:dyDescent="0.3">
      <c r="B11">
        <v>35000</v>
      </c>
      <c r="C11">
        <v>39999</v>
      </c>
      <c r="D11" t="str">
        <f t="shared" si="4"/>
        <v>35000 to 39999</v>
      </c>
      <c r="E11">
        <f t="shared" si="1"/>
        <v>26</v>
      </c>
      <c r="F11">
        <f t="shared" si="1"/>
        <v>22</v>
      </c>
      <c r="G11">
        <f t="shared" si="1"/>
        <v>7</v>
      </c>
      <c r="H11">
        <f t="shared" si="2"/>
        <v>55</v>
      </c>
      <c r="I11" s="6">
        <f t="shared" si="3"/>
        <v>0.47272727272727272</v>
      </c>
      <c r="J11" s="6">
        <f t="shared" si="0"/>
        <v>0.4</v>
      </c>
      <c r="K11" s="6">
        <f t="shared" si="0"/>
        <v>0.12727272727272726</v>
      </c>
    </row>
    <row r="12" spans="2:11" x14ac:dyDescent="0.3">
      <c r="B12">
        <v>40000</v>
      </c>
      <c r="C12">
        <v>44999</v>
      </c>
      <c r="D12" t="str">
        <f t="shared" si="4"/>
        <v>40000 to 44999</v>
      </c>
      <c r="E12">
        <f t="shared" si="1"/>
        <v>21</v>
      </c>
      <c r="F12">
        <f t="shared" si="1"/>
        <v>16</v>
      </c>
      <c r="G12">
        <f t="shared" si="1"/>
        <v>6</v>
      </c>
      <c r="H12">
        <f t="shared" si="2"/>
        <v>43</v>
      </c>
      <c r="I12" s="6">
        <f t="shared" si="3"/>
        <v>0.48837209302325579</v>
      </c>
      <c r="J12" s="6">
        <f t="shared" si="0"/>
        <v>0.37209302325581395</v>
      </c>
      <c r="K12" s="6">
        <f t="shared" si="0"/>
        <v>0.13953488372093023</v>
      </c>
    </row>
    <row r="13" spans="2:11" x14ac:dyDescent="0.3">
      <c r="B13">
        <v>45000</v>
      </c>
      <c r="C13">
        <v>49999</v>
      </c>
      <c r="D13" t="str">
        <f t="shared" si="4"/>
        <v>45000 to 49999</v>
      </c>
      <c r="E13">
        <f t="shared" si="1"/>
        <v>6</v>
      </c>
      <c r="F13">
        <f t="shared" si="1"/>
        <v>11</v>
      </c>
      <c r="G13">
        <f t="shared" si="1"/>
        <v>4</v>
      </c>
      <c r="H13">
        <f t="shared" si="2"/>
        <v>21</v>
      </c>
      <c r="I13" s="6">
        <f t="shared" si="3"/>
        <v>0.2857142857142857</v>
      </c>
      <c r="J13" s="6">
        <f t="shared" si="0"/>
        <v>0.52380952380952384</v>
      </c>
      <c r="K13" s="6">
        <f t="shared" si="0"/>
        <v>0.19047619047619047</v>
      </c>
    </row>
    <row r="14" spans="2:11" x14ac:dyDescent="0.3">
      <c r="B14">
        <v>50000</v>
      </c>
      <c r="D14" t="str">
        <f>"&gt;=50000"</f>
        <v>&gt;=50000</v>
      </c>
      <c r="E14">
        <f>COUNTIFS(Goal, "&gt;=" &amp; B14, State, E$1)</f>
        <v>86</v>
      </c>
      <c r="F14">
        <f>COUNTIFS(Goal, "&gt;=" &amp; C14, State, F$1)</f>
        <v>0</v>
      </c>
      <c r="G14">
        <f>COUNTIFS(Goal, "&gt;=" &amp; E14, State, G$1)</f>
        <v>348</v>
      </c>
      <c r="H14">
        <f t="shared" si="2"/>
        <v>434</v>
      </c>
      <c r="I14" s="6">
        <f t="shared" si="3"/>
        <v>0.19815668202764977</v>
      </c>
      <c r="J14" s="6">
        <f t="shared" si="0"/>
        <v>0</v>
      </c>
      <c r="K14" s="6">
        <f t="shared" si="0"/>
        <v>0.8018433179723502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CD69-6522-49B2-8DC9-EBC12A68C4F7}">
  <dimension ref="A1:I2186"/>
  <sheetViews>
    <sheetView workbookViewId="0">
      <selection activeCell="C11" sqref="C11"/>
    </sheetView>
  </sheetViews>
  <sheetFormatPr defaultRowHeight="14.4" x14ac:dyDescent="0.3"/>
  <sheetData>
    <row r="1" spans="1:9" x14ac:dyDescent="0.3">
      <c r="A1" t="s">
        <v>8350</v>
      </c>
      <c r="F1" t="s">
        <v>8358</v>
      </c>
    </row>
    <row r="2" spans="1:9" x14ac:dyDescent="0.3">
      <c r="A2" cm="1">
        <f t="array" ref="A2:A2186">_xlfn._xlws.FILTER(Backers, State = "successful")</f>
        <v>182</v>
      </c>
      <c r="C2" t="s">
        <v>8351</v>
      </c>
      <c r="F2" cm="1">
        <f t="array" ref="F2:F1531">_xlfn._xlws.FILTER(Backers, State = "failed")</f>
        <v>0</v>
      </c>
      <c r="H2" t="s">
        <v>8351</v>
      </c>
    </row>
    <row r="3" spans="1:9" x14ac:dyDescent="0.3">
      <c r="A3">
        <v>79</v>
      </c>
      <c r="C3" t="s">
        <v>8352</v>
      </c>
      <c r="D3" s="11">
        <f>AVERAGE(SuccessBackers)</f>
        <v>194.42517162471395</v>
      </c>
      <c r="F3">
        <v>1</v>
      </c>
      <c r="H3" t="s">
        <v>8352</v>
      </c>
      <c r="I3" s="11">
        <f>AVERAGE(FailedBackers)</f>
        <v>17.709803921568628</v>
      </c>
    </row>
    <row r="4" spans="1:9" x14ac:dyDescent="0.3">
      <c r="A4">
        <v>35</v>
      </c>
      <c r="C4" t="s">
        <v>8353</v>
      </c>
      <c r="D4">
        <f>MEDIAN(SuccessBackers)</f>
        <v>62</v>
      </c>
      <c r="F4">
        <v>10</v>
      </c>
      <c r="H4" t="s">
        <v>8353</v>
      </c>
      <c r="I4">
        <f>MEDIAN(FailedBackers)</f>
        <v>4</v>
      </c>
    </row>
    <row r="5" spans="1:9" x14ac:dyDescent="0.3">
      <c r="A5">
        <v>150</v>
      </c>
      <c r="C5" t="s">
        <v>8354</v>
      </c>
      <c r="D5">
        <f>MIN(SuccessBackers)</f>
        <v>1</v>
      </c>
      <c r="F5">
        <v>0</v>
      </c>
      <c r="H5" t="s">
        <v>8354</v>
      </c>
      <c r="I5">
        <f>MIN(FailedBackers)</f>
        <v>0</v>
      </c>
    </row>
    <row r="6" spans="1:9" x14ac:dyDescent="0.3">
      <c r="A6">
        <v>284</v>
      </c>
      <c r="C6" t="s">
        <v>8355</v>
      </c>
      <c r="D6">
        <f>MAX(SuccessBackers)</f>
        <v>26457</v>
      </c>
      <c r="F6">
        <v>7</v>
      </c>
      <c r="H6" t="s">
        <v>8355</v>
      </c>
      <c r="I6">
        <f>MAX(FailedBackers)</f>
        <v>1293</v>
      </c>
    </row>
    <row r="7" spans="1:9" x14ac:dyDescent="0.3">
      <c r="A7">
        <v>47</v>
      </c>
      <c r="C7" t="s">
        <v>8356</v>
      </c>
      <c r="D7">
        <f>_xlfn.VAR.P(SuccessBackers)</f>
        <v>712840.9867348104</v>
      </c>
      <c r="F7">
        <v>0</v>
      </c>
      <c r="H7" t="s">
        <v>8356</v>
      </c>
      <c r="I7" s="11">
        <f>_xlfn.VAR.P(FailedBackers)</f>
        <v>3773.2216685890044</v>
      </c>
    </row>
    <row r="8" spans="1:9" x14ac:dyDescent="0.3">
      <c r="A8">
        <v>58</v>
      </c>
      <c r="C8" t="s">
        <v>8357</v>
      </c>
      <c r="D8" s="11">
        <f>_xlfn.STDEV.P(SuccessBackers)</f>
        <v>844.29910975602149</v>
      </c>
      <c r="F8">
        <v>1</v>
      </c>
      <c r="H8" t="s">
        <v>8357</v>
      </c>
      <c r="I8" s="11">
        <f>_xlfn.STDEV.P(FailedBackers)</f>
        <v>61.426555076684906</v>
      </c>
    </row>
    <row r="9" spans="1:9" x14ac:dyDescent="0.3">
      <c r="A9">
        <v>57</v>
      </c>
      <c r="F9">
        <v>2</v>
      </c>
    </row>
    <row r="10" spans="1:9" x14ac:dyDescent="0.3">
      <c r="A10">
        <v>12</v>
      </c>
      <c r="F10">
        <v>3</v>
      </c>
    </row>
    <row r="11" spans="1:9" x14ac:dyDescent="0.3">
      <c r="A11">
        <v>20</v>
      </c>
      <c r="F11">
        <v>10</v>
      </c>
    </row>
    <row r="12" spans="1:9" x14ac:dyDescent="0.3">
      <c r="A12">
        <v>19</v>
      </c>
      <c r="F12">
        <v>10</v>
      </c>
    </row>
    <row r="13" spans="1:9" x14ac:dyDescent="0.3">
      <c r="A13">
        <v>75</v>
      </c>
      <c r="F13">
        <v>1</v>
      </c>
    </row>
    <row r="14" spans="1:9" x14ac:dyDescent="0.3">
      <c r="A14">
        <v>827</v>
      </c>
      <c r="F14">
        <v>0</v>
      </c>
    </row>
    <row r="15" spans="1:9" x14ac:dyDescent="0.3">
      <c r="A15">
        <v>51</v>
      </c>
      <c r="F15">
        <v>0</v>
      </c>
    </row>
    <row r="16" spans="1:9" x14ac:dyDescent="0.3">
      <c r="A16">
        <v>41</v>
      </c>
      <c r="F16">
        <v>0</v>
      </c>
    </row>
    <row r="17" spans="1:6" x14ac:dyDescent="0.3">
      <c r="A17">
        <v>98</v>
      </c>
      <c r="F17">
        <v>26</v>
      </c>
    </row>
    <row r="18" spans="1:6" x14ac:dyDescent="0.3">
      <c r="A18">
        <v>70</v>
      </c>
      <c r="F18">
        <v>0</v>
      </c>
    </row>
    <row r="19" spans="1:6" x14ac:dyDescent="0.3">
      <c r="A19">
        <v>36</v>
      </c>
      <c r="F19">
        <v>7</v>
      </c>
    </row>
    <row r="20" spans="1:6" x14ac:dyDescent="0.3">
      <c r="A20">
        <v>342</v>
      </c>
      <c r="F20">
        <v>0</v>
      </c>
    </row>
    <row r="21" spans="1:6" x14ac:dyDescent="0.3">
      <c r="A21">
        <v>22</v>
      </c>
      <c r="F21">
        <v>2</v>
      </c>
    </row>
    <row r="22" spans="1:6" x14ac:dyDescent="0.3">
      <c r="A22">
        <v>25</v>
      </c>
      <c r="F22">
        <v>13</v>
      </c>
    </row>
    <row r="23" spans="1:6" x14ac:dyDescent="0.3">
      <c r="A23">
        <v>101</v>
      </c>
      <c r="F23">
        <v>4</v>
      </c>
    </row>
    <row r="24" spans="1:6" x14ac:dyDescent="0.3">
      <c r="A24">
        <v>8</v>
      </c>
      <c r="F24">
        <v>0</v>
      </c>
    </row>
    <row r="25" spans="1:6" x14ac:dyDescent="0.3">
      <c r="A25">
        <v>23</v>
      </c>
      <c r="F25">
        <v>12</v>
      </c>
    </row>
    <row r="26" spans="1:6" x14ac:dyDescent="0.3">
      <c r="A26">
        <v>574</v>
      </c>
      <c r="F26">
        <v>2</v>
      </c>
    </row>
    <row r="27" spans="1:6" x14ac:dyDescent="0.3">
      <c r="A27">
        <v>14</v>
      </c>
      <c r="F27">
        <v>10</v>
      </c>
    </row>
    <row r="28" spans="1:6" x14ac:dyDescent="0.3">
      <c r="A28">
        <v>19</v>
      </c>
      <c r="F28">
        <v>0</v>
      </c>
    </row>
    <row r="29" spans="1:6" x14ac:dyDescent="0.3">
      <c r="A29">
        <v>150</v>
      </c>
      <c r="F29">
        <v>5</v>
      </c>
    </row>
    <row r="30" spans="1:6" x14ac:dyDescent="0.3">
      <c r="A30">
        <v>71</v>
      </c>
      <c r="F30">
        <v>0</v>
      </c>
    </row>
    <row r="31" spans="1:6" x14ac:dyDescent="0.3">
      <c r="A31">
        <v>117</v>
      </c>
      <c r="F31">
        <v>5</v>
      </c>
    </row>
    <row r="32" spans="1:6" x14ac:dyDescent="0.3">
      <c r="A32">
        <v>53</v>
      </c>
      <c r="F32">
        <v>1</v>
      </c>
    </row>
    <row r="33" spans="1:6" x14ac:dyDescent="0.3">
      <c r="A33">
        <v>1</v>
      </c>
      <c r="F33">
        <v>3</v>
      </c>
    </row>
    <row r="34" spans="1:6" x14ac:dyDescent="0.3">
      <c r="A34">
        <v>89</v>
      </c>
      <c r="F34">
        <v>3</v>
      </c>
    </row>
    <row r="35" spans="1:6" x14ac:dyDescent="0.3">
      <c r="A35">
        <v>64</v>
      </c>
      <c r="F35">
        <v>0</v>
      </c>
    </row>
    <row r="36" spans="1:6" x14ac:dyDescent="0.3">
      <c r="A36">
        <v>68</v>
      </c>
      <c r="F36">
        <v>3</v>
      </c>
    </row>
    <row r="37" spans="1:6" x14ac:dyDescent="0.3">
      <c r="A37">
        <v>28</v>
      </c>
      <c r="F37">
        <v>0</v>
      </c>
    </row>
    <row r="38" spans="1:6" x14ac:dyDescent="0.3">
      <c r="A38">
        <v>44</v>
      </c>
      <c r="F38">
        <v>19</v>
      </c>
    </row>
    <row r="39" spans="1:6" x14ac:dyDescent="0.3">
      <c r="A39">
        <v>253</v>
      </c>
      <c r="F39">
        <v>8</v>
      </c>
    </row>
    <row r="40" spans="1:6" x14ac:dyDescent="0.3">
      <c r="A40">
        <v>66</v>
      </c>
      <c r="F40">
        <v>6</v>
      </c>
    </row>
    <row r="41" spans="1:6" x14ac:dyDescent="0.3">
      <c r="A41">
        <v>217</v>
      </c>
      <c r="F41">
        <v>0</v>
      </c>
    </row>
    <row r="42" spans="1:6" x14ac:dyDescent="0.3">
      <c r="A42">
        <v>16</v>
      </c>
      <c r="F42">
        <v>18</v>
      </c>
    </row>
    <row r="43" spans="1:6" x14ac:dyDescent="0.3">
      <c r="A43">
        <v>19</v>
      </c>
      <c r="F43">
        <v>7</v>
      </c>
    </row>
    <row r="44" spans="1:6" x14ac:dyDescent="0.3">
      <c r="A44">
        <v>169</v>
      </c>
      <c r="F44">
        <v>0</v>
      </c>
    </row>
    <row r="45" spans="1:6" x14ac:dyDescent="0.3">
      <c r="A45">
        <v>263</v>
      </c>
      <c r="F45">
        <v>8</v>
      </c>
    </row>
    <row r="46" spans="1:6" x14ac:dyDescent="0.3">
      <c r="A46">
        <v>15</v>
      </c>
      <c r="F46">
        <v>1293</v>
      </c>
    </row>
    <row r="47" spans="1:6" x14ac:dyDescent="0.3">
      <c r="A47">
        <v>61</v>
      </c>
      <c r="F47">
        <v>17</v>
      </c>
    </row>
    <row r="48" spans="1:6" x14ac:dyDescent="0.3">
      <c r="A48">
        <v>45</v>
      </c>
      <c r="F48">
        <v>0</v>
      </c>
    </row>
    <row r="49" spans="1:6" x14ac:dyDescent="0.3">
      <c r="A49">
        <v>70</v>
      </c>
      <c r="F49">
        <v>13</v>
      </c>
    </row>
    <row r="50" spans="1:6" x14ac:dyDescent="0.3">
      <c r="A50">
        <v>38</v>
      </c>
      <c r="F50">
        <v>0</v>
      </c>
    </row>
    <row r="51" spans="1:6" x14ac:dyDescent="0.3">
      <c r="A51">
        <v>87</v>
      </c>
      <c r="F51">
        <v>0</v>
      </c>
    </row>
    <row r="52" spans="1:6" x14ac:dyDescent="0.3">
      <c r="A52">
        <v>22</v>
      </c>
      <c r="F52">
        <v>33</v>
      </c>
    </row>
    <row r="53" spans="1:6" x14ac:dyDescent="0.3">
      <c r="A53">
        <v>119</v>
      </c>
      <c r="F53">
        <v>12</v>
      </c>
    </row>
    <row r="54" spans="1:6" x14ac:dyDescent="0.3">
      <c r="A54">
        <v>52</v>
      </c>
      <c r="F54">
        <v>1</v>
      </c>
    </row>
    <row r="55" spans="1:6" x14ac:dyDescent="0.3">
      <c r="A55">
        <v>117</v>
      </c>
      <c r="F55">
        <v>1</v>
      </c>
    </row>
    <row r="56" spans="1:6" x14ac:dyDescent="0.3">
      <c r="A56">
        <v>52</v>
      </c>
      <c r="F56">
        <v>1</v>
      </c>
    </row>
    <row r="57" spans="1:6" x14ac:dyDescent="0.3">
      <c r="A57">
        <v>86</v>
      </c>
      <c r="F57">
        <v>1</v>
      </c>
    </row>
    <row r="58" spans="1:6" x14ac:dyDescent="0.3">
      <c r="A58">
        <v>174</v>
      </c>
      <c r="F58">
        <v>84</v>
      </c>
    </row>
    <row r="59" spans="1:6" x14ac:dyDescent="0.3">
      <c r="A59">
        <v>69</v>
      </c>
      <c r="F59">
        <v>38</v>
      </c>
    </row>
    <row r="60" spans="1:6" x14ac:dyDescent="0.3">
      <c r="A60">
        <v>75</v>
      </c>
      <c r="F60">
        <v>1</v>
      </c>
    </row>
    <row r="61" spans="1:6" x14ac:dyDescent="0.3">
      <c r="A61">
        <v>33</v>
      </c>
      <c r="F61">
        <v>76</v>
      </c>
    </row>
    <row r="62" spans="1:6" x14ac:dyDescent="0.3">
      <c r="A62">
        <v>108</v>
      </c>
      <c r="F62">
        <v>3</v>
      </c>
    </row>
    <row r="63" spans="1:6" x14ac:dyDescent="0.3">
      <c r="A63">
        <v>23</v>
      </c>
      <c r="F63">
        <v>0</v>
      </c>
    </row>
    <row r="64" spans="1:6" x14ac:dyDescent="0.3">
      <c r="A64">
        <v>48</v>
      </c>
      <c r="F64">
        <v>2</v>
      </c>
    </row>
    <row r="65" spans="1:6" x14ac:dyDescent="0.3">
      <c r="A65">
        <v>64</v>
      </c>
      <c r="F65">
        <v>0</v>
      </c>
    </row>
    <row r="66" spans="1:6" x14ac:dyDescent="0.3">
      <c r="A66">
        <v>24</v>
      </c>
      <c r="F66">
        <v>0</v>
      </c>
    </row>
    <row r="67" spans="1:6" x14ac:dyDescent="0.3">
      <c r="A67">
        <v>57</v>
      </c>
      <c r="F67">
        <v>0</v>
      </c>
    </row>
    <row r="68" spans="1:6" x14ac:dyDescent="0.3">
      <c r="A68">
        <v>26</v>
      </c>
      <c r="F68">
        <v>2</v>
      </c>
    </row>
    <row r="69" spans="1:6" x14ac:dyDescent="0.3">
      <c r="A69">
        <v>20</v>
      </c>
      <c r="F69">
        <v>0</v>
      </c>
    </row>
    <row r="70" spans="1:6" x14ac:dyDescent="0.3">
      <c r="A70">
        <v>36</v>
      </c>
      <c r="F70">
        <v>0</v>
      </c>
    </row>
    <row r="71" spans="1:6" x14ac:dyDescent="0.3">
      <c r="A71">
        <v>178</v>
      </c>
      <c r="F71">
        <v>0</v>
      </c>
    </row>
    <row r="72" spans="1:6" x14ac:dyDescent="0.3">
      <c r="A72">
        <v>17</v>
      </c>
      <c r="F72">
        <v>2</v>
      </c>
    </row>
    <row r="73" spans="1:6" x14ac:dyDescent="0.3">
      <c r="A73">
        <v>32</v>
      </c>
      <c r="F73">
        <v>0</v>
      </c>
    </row>
    <row r="74" spans="1:6" x14ac:dyDescent="0.3">
      <c r="A74">
        <v>41</v>
      </c>
      <c r="F74">
        <v>7</v>
      </c>
    </row>
    <row r="75" spans="1:6" x14ac:dyDescent="0.3">
      <c r="A75">
        <v>18</v>
      </c>
      <c r="F75">
        <v>0</v>
      </c>
    </row>
    <row r="76" spans="1:6" x14ac:dyDescent="0.3">
      <c r="A76">
        <v>29</v>
      </c>
      <c r="F76">
        <v>5</v>
      </c>
    </row>
    <row r="77" spans="1:6" x14ac:dyDescent="0.3">
      <c r="A77">
        <v>47</v>
      </c>
      <c r="F77">
        <v>0</v>
      </c>
    </row>
    <row r="78" spans="1:6" x14ac:dyDescent="0.3">
      <c r="A78">
        <v>15</v>
      </c>
      <c r="F78">
        <v>0</v>
      </c>
    </row>
    <row r="79" spans="1:6" x14ac:dyDescent="0.3">
      <c r="A79">
        <v>26</v>
      </c>
      <c r="F79">
        <v>1</v>
      </c>
    </row>
    <row r="80" spans="1:6" x14ac:dyDescent="0.3">
      <c r="A80">
        <v>35</v>
      </c>
      <c r="F80">
        <v>0</v>
      </c>
    </row>
    <row r="81" spans="1:6" x14ac:dyDescent="0.3">
      <c r="A81">
        <v>41</v>
      </c>
      <c r="F81">
        <v>5</v>
      </c>
    </row>
    <row r="82" spans="1:6" x14ac:dyDescent="0.3">
      <c r="A82">
        <v>47</v>
      </c>
      <c r="F82">
        <v>3</v>
      </c>
    </row>
    <row r="83" spans="1:6" x14ac:dyDescent="0.3">
      <c r="A83">
        <v>28</v>
      </c>
      <c r="F83">
        <v>6</v>
      </c>
    </row>
    <row r="84" spans="1:6" x14ac:dyDescent="0.3">
      <c r="A84">
        <v>100</v>
      </c>
      <c r="F84">
        <v>12</v>
      </c>
    </row>
    <row r="85" spans="1:6" x14ac:dyDescent="0.3">
      <c r="A85">
        <v>13</v>
      </c>
      <c r="F85">
        <v>13</v>
      </c>
    </row>
    <row r="86" spans="1:6" x14ac:dyDescent="0.3">
      <c r="A86">
        <v>7</v>
      </c>
      <c r="F86">
        <v>5</v>
      </c>
    </row>
    <row r="87" spans="1:6" x14ac:dyDescent="0.3">
      <c r="A87">
        <v>21</v>
      </c>
      <c r="F87">
        <v>2</v>
      </c>
    </row>
    <row r="88" spans="1:6" x14ac:dyDescent="0.3">
      <c r="A88">
        <v>17</v>
      </c>
      <c r="F88">
        <v>8</v>
      </c>
    </row>
    <row r="89" spans="1:6" x14ac:dyDescent="0.3">
      <c r="A89">
        <v>25</v>
      </c>
      <c r="F89">
        <v>0</v>
      </c>
    </row>
    <row r="90" spans="1:6" x14ac:dyDescent="0.3">
      <c r="A90">
        <v>60</v>
      </c>
      <c r="F90">
        <v>13</v>
      </c>
    </row>
    <row r="91" spans="1:6" x14ac:dyDescent="0.3">
      <c r="A91">
        <v>56</v>
      </c>
      <c r="F91">
        <v>0</v>
      </c>
    </row>
    <row r="92" spans="1:6" x14ac:dyDescent="0.3">
      <c r="A92">
        <v>16</v>
      </c>
      <c r="F92">
        <v>5</v>
      </c>
    </row>
    <row r="93" spans="1:6" x14ac:dyDescent="0.3">
      <c r="A93">
        <v>46</v>
      </c>
      <c r="F93">
        <v>8</v>
      </c>
    </row>
    <row r="94" spans="1:6" x14ac:dyDescent="0.3">
      <c r="A94">
        <v>43</v>
      </c>
      <c r="F94">
        <v>8</v>
      </c>
    </row>
    <row r="95" spans="1:6" x14ac:dyDescent="0.3">
      <c r="A95">
        <v>15</v>
      </c>
      <c r="F95">
        <v>0</v>
      </c>
    </row>
    <row r="96" spans="1:6" x14ac:dyDescent="0.3">
      <c r="A96">
        <v>12</v>
      </c>
      <c r="F96">
        <v>2</v>
      </c>
    </row>
    <row r="97" spans="1:6" x14ac:dyDescent="0.3">
      <c r="A97">
        <v>21</v>
      </c>
      <c r="F97">
        <v>3</v>
      </c>
    </row>
    <row r="98" spans="1:6" x14ac:dyDescent="0.3">
      <c r="A98">
        <v>34</v>
      </c>
      <c r="F98">
        <v>0</v>
      </c>
    </row>
    <row r="99" spans="1:6" x14ac:dyDescent="0.3">
      <c r="A99">
        <v>8</v>
      </c>
      <c r="F99">
        <v>0</v>
      </c>
    </row>
    <row r="100" spans="1:6" x14ac:dyDescent="0.3">
      <c r="A100">
        <v>60</v>
      </c>
      <c r="F100">
        <v>11</v>
      </c>
    </row>
    <row r="101" spans="1:6" x14ac:dyDescent="0.3">
      <c r="A101">
        <v>39</v>
      </c>
      <c r="F101">
        <v>0</v>
      </c>
    </row>
    <row r="102" spans="1:6" x14ac:dyDescent="0.3">
      <c r="A102">
        <v>26</v>
      </c>
      <c r="F102">
        <v>1</v>
      </c>
    </row>
    <row r="103" spans="1:6" x14ac:dyDescent="0.3">
      <c r="A103">
        <v>35</v>
      </c>
      <c r="F103">
        <v>0</v>
      </c>
    </row>
    <row r="104" spans="1:6" x14ac:dyDescent="0.3">
      <c r="A104">
        <v>65</v>
      </c>
      <c r="F104">
        <v>17</v>
      </c>
    </row>
    <row r="105" spans="1:6" x14ac:dyDescent="0.3">
      <c r="A105">
        <v>49</v>
      </c>
      <c r="F105">
        <v>2</v>
      </c>
    </row>
    <row r="106" spans="1:6" x14ac:dyDescent="0.3">
      <c r="A106">
        <v>10</v>
      </c>
      <c r="F106">
        <v>1</v>
      </c>
    </row>
    <row r="107" spans="1:6" x14ac:dyDescent="0.3">
      <c r="A107">
        <v>60</v>
      </c>
      <c r="F107">
        <v>2</v>
      </c>
    </row>
    <row r="108" spans="1:6" x14ac:dyDescent="0.3">
      <c r="A108">
        <v>27</v>
      </c>
      <c r="F108">
        <v>16</v>
      </c>
    </row>
    <row r="109" spans="1:6" x14ac:dyDescent="0.3">
      <c r="A109">
        <v>69</v>
      </c>
      <c r="F109">
        <v>1</v>
      </c>
    </row>
    <row r="110" spans="1:6" x14ac:dyDescent="0.3">
      <c r="A110">
        <v>47</v>
      </c>
      <c r="F110">
        <v>4</v>
      </c>
    </row>
    <row r="111" spans="1:6" x14ac:dyDescent="0.3">
      <c r="A111">
        <v>47</v>
      </c>
      <c r="F111">
        <v>5</v>
      </c>
    </row>
    <row r="112" spans="1:6" x14ac:dyDescent="0.3">
      <c r="A112">
        <v>26</v>
      </c>
      <c r="F112">
        <v>7</v>
      </c>
    </row>
    <row r="113" spans="1:6" x14ac:dyDescent="0.3">
      <c r="A113">
        <v>53</v>
      </c>
      <c r="F113">
        <v>0</v>
      </c>
    </row>
    <row r="114" spans="1:6" x14ac:dyDescent="0.3">
      <c r="A114">
        <v>81</v>
      </c>
      <c r="F114">
        <v>12</v>
      </c>
    </row>
    <row r="115" spans="1:6" x14ac:dyDescent="0.3">
      <c r="A115">
        <v>78</v>
      </c>
      <c r="F115">
        <v>2</v>
      </c>
    </row>
    <row r="116" spans="1:6" x14ac:dyDescent="0.3">
      <c r="A116">
        <v>35</v>
      </c>
      <c r="F116">
        <v>5</v>
      </c>
    </row>
    <row r="117" spans="1:6" x14ac:dyDescent="0.3">
      <c r="A117">
        <v>22</v>
      </c>
      <c r="F117">
        <v>2</v>
      </c>
    </row>
    <row r="118" spans="1:6" x14ac:dyDescent="0.3">
      <c r="A118">
        <v>57</v>
      </c>
      <c r="F118">
        <v>3</v>
      </c>
    </row>
    <row r="119" spans="1:6" x14ac:dyDescent="0.3">
      <c r="A119">
        <v>27</v>
      </c>
      <c r="F119">
        <v>0</v>
      </c>
    </row>
    <row r="120" spans="1:6" x14ac:dyDescent="0.3">
      <c r="A120">
        <v>39</v>
      </c>
      <c r="F120">
        <v>49</v>
      </c>
    </row>
    <row r="121" spans="1:6" x14ac:dyDescent="0.3">
      <c r="A121">
        <v>37</v>
      </c>
      <c r="F121">
        <v>1</v>
      </c>
    </row>
    <row r="122" spans="1:6" x14ac:dyDescent="0.3">
      <c r="A122">
        <v>137</v>
      </c>
      <c r="F122">
        <v>2</v>
      </c>
    </row>
    <row r="123" spans="1:6" x14ac:dyDescent="0.3">
      <c r="A123">
        <v>376</v>
      </c>
      <c r="F123">
        <v>0</v>
      </c>
    </row>
    <row r="124" spans="1:6" x14ac:dyDescent="0.3">
      <c r="A124">
        <v>202</v>
      </c>
      <c r="F124">
        <v>0</v>
      </c>
    </row>
    <row r="125" spans="1:6" x14ac:dyDescent="0.3">
      <c r="A125">
        <v>328</v>
      </c>
      <c r="F125">
        <v>11</v>
      </c>
    </row>
    <row r="126" spans="1:6" x14ac:dyDescent="0.3">
      <c r="A126">
        <v>84</v>
      </c>
      <c r="F126">
        <v>1</v>
      </c>
    </row>
    <row r="127" spans="1:6" x14ac:dyDescent="0.3">
      <c r="A127">
        <v>96</v>
      </c>
      <c r="F127">
        <v>8</v>
      </c>
    </row>
    <row r="128" spans="1:6" x14ac:dyDescent="0.3">
      <c r="A128">
        <v>223</v>
      </c>
      <c r="F128">
        <v>5</v>
      </c>
    </row>
    <row r="129" spans="1:6" x14ac:dyDescent="0.3">
      <c r="A129">
        <v>62</v>
      </c>
      <c r="F129">
        <v>39</v>
      </c>
    </row>
    <row r="130" spans="1:6" x14ac:dyDescent="0.3">
      <c r="A130">
        <v>146</v>
      </c>
      <c r="F130">
        <v>0</v>
      </c>
    </row>
    <row r="131" spans="1:6" x14ac:dyDescent="0.3">
      <c r="A131">
        <v>235</v>
      </c>
      <c r="F131">
        <v>0</v>
      </c>
    </row>
    <row r="132" spans="1:6" x14ac:dyDescent="0.3">
      <c r="A132">
        <v>437</v>
      </c>
      <c r="F132">
        <v>2</v>
      </c>
    </row>
    <row r="133" spans="1:6" x14ac:dyDescent="0.3">
      <c r="A133">
        <v>77</v>
      </c>
      <c r="F133">
        <v>170</v>
      </c>
    </row>
    <row r="134" spans="1:6" x14ac:dyDescent="0.3">
      <c r="A134">
        <v>108</v>
      </c>
      <c r="F134">
        <v>5</v>
      </c>
    </row>
    <row r="135" spans="1:6" x14ac:dyDescent="0.3">
      <c r="A135">
        <v>7</v>
      </c>
      <c r="F135">
        <v>14</v>
      </c>
    </row>
    <row r="136" spans="1:6" x14ac:dyDescent="0.3">
      <c r="A136">
        <v>314</v>
      </c>
      <c r="F136">
        <v>1</v>
      </c>
    </row>
    <row r="137" spans="1:6" x14ac:dyDescent="0.3">
      <c r="A137">
        <v>188</v>
      </c>
      <c r="F137">
        <v>0</v>
      </c>
    </row>
    <row r="138" spans="1:6" x14ac:dyDescent="0.3">
      <c r="A138">
        <v>275</v>
      </c>
      <c r="F138">
        <v>124</v>
      </c>
    </row>
    <row r="139" spans="1:6" x14ac:dyDescent="0.3">
      <c r="A139">
        <v>560</v>
      </c>
      <c r="F139">
        <v>0</v>
      </c>
    </row>
    <row r="140" spans="1:6" x14ac:dyDescent="0.3">
      <c r="A140">
        <v>688</v>
      </c>
      <c r="F140">
        <v>0</v>
      </c>
    </row>
    <row r="141" spans="1:6" x14ac:dyDescent="0.3">
      <c r="A141">
        <v>942</v>
      </c>
      <c r="F141">
        <v>55</v>
      </c>
    </row>
    <row r="142" spans="1:6" x14ac:dyDescent="0.3">
      <c r="A142">
        <v>88</v>
      </c>
      <c r="F142">
        <v>140</v>
      </c>
    </row>
    <row r="143" spans="1:6" x14ac:dyDescent="0.3">
      <c r="A143">
        <v>220</v>
      </c>
      <c r="F143">
        <v>21</v>
      </c>
    </row>
    <row r="144" spans="1:6" x14ac:dyDescent="0.3">
      <c r="A144">
        <v>145</v>
      </c>
      <c r="F144">
        <v>1</v>
      </c>
    </row>
    <row r="145" spans="1:6" x14ac:dyDescent="0.3">
      <c r="A145">
        <v>963</v>
      </c>
      <c r="F145">
        <v>147</v>
      </c>
    </row>
    <row r="146" spans="1:6" x14ac:dyDescent="0.3">
      <c r="A146">
        <v>91</v>
      </c>
      <c r="F146">
        <v>11</v>
      </c>
    </row>
    <row r="147" spans="1:6" x14ac:dyDescent="0.3">
      <c r="A147">
        <v>58</v>
      </c>
      <c r="F147">
        <v>125</v>
      </c>
    </row>
    <row r="148" spans="1:6" x14ac:dyDescent="0.3">
      <c r="A148">
        <v>36</v>
      </c>
      <c r="F148">
        <v>1</v>
      </c>
    </row>
    <row r="149" spans="1:6" x14ac:dyDescent="0.3">
      <c r="A149">
        <v>165</v>
      </c>
      <c r="F149">
        <v>0</v>
      </c>
    </row>
    <row r="150" spans="1:6" x14ac:dyDescent="0.3">
      <c r="A150">
        <v>111</v>
      </c>
      <c r="F150">
        <v>0</v>
      </c>
    </row>
    <row r="151" spans="1:6" x14ac:dyDescent="0.3">
      <c r="A151">
        <v>1596</v>
      </c>
      <c r="F151">
        <v>3</v>
      </c>
    </row>
    <row r="152" spans="1:6" x14ac:dyDescent="0.3">
      <c r="A152">
        <v>61</v>
      </c>
      <c r="F152">
        <v>0</v>
      </c>
    </row>
    <row r="153" spans="1:6" x14ac:dyDescent="0.3">
      <c r="A153">
        <v>287</v>
      </c>
      <c r="F153">
        <v>0</v>
      </c>
    </row>
    <row r="154" spans="1:6" x14ac:dyDescent="0.3">
      <c r="A154">
        <v>65</v>
      </c>
      <c r="F154">
        <v>0</v>
      </c>
    </row>
    <row r="155" spans="1:6" x14ac:dyDescent="0.3">
      <c r="A155">
        <v>118</v>
      </c>
      <c r="F155">
        <v>0</v>
      </c>
    </row>
    <row r="156" spans="1:6" x14ac:dyDescent="0.3">
      <c r="A156">
        <v>113</v>
      </c>
      <c r="F156">
        <v>3</v>
      </c>
    </row>
    <row r="157" spans="1:6" x14ac:dyDescent="0.3">
      <c r="A157">
        <v>332</v>
      </c>
      <c r="F157">
        <v>0</v>
      </c>
    </row>
    <row r="158" spans="1:6" x14ac:dyDescent="0.3">
      <c r="A158">
        <v>62</v>
      </c>
      <c r="F158">
        <v>1</v>
      </c>
    </row>
    <row r="159" spans="1:6" x14ac:dyDescent="0.3">
      <c r="A159">
        <v>951</v>
      </c>
      <c r="F159">
        <v>3</v>
      </c>
    </row>
    <row r="160" spans="1:6" x14ac:dyDescent="0.3">
      <c r="A160">
        <v>415</v>
      </c>
      <c r="F160">
        <v>22</v>
      </c>
    </row>
    <row r="161" spans="1:6" x14ac:dyDescent="0.3">
      <c r="A161">
        <v>305</v>
      </c>
      <c r="F161">
        <v>26</v>
      </c>
    </row>
    <row r="162" spans="1:6" x14ac:dyDescent="0.3">
      <c r="A162">
        <v>2139</v>
      </c>
      <c r="F162">
        <v>4</v>
      </c>
    </row>
    <row r="163" spans="1:6" x14ac:dyDescent="0.3">
      <c r="A163">
        <v>79</v>
      </c>
      <c r="F163">
        <v>0</v>
      </c>
    </row>
    <row r="164" spans="1:6" x14ac:dyDescent="0.3">
      <c r="A164">
        <v>179</v>
      </c>
      <c r="F164">
        <v>4</v>
      </c>
    </row>
    <row r="165" spans="1:6" x14ac:dyDescent="0.3">
      <c r="A165">
        <v>202</v>
      </c>
      <c r="F165">
        <v>9</v>
      </c>
    </row>
    <row r="166" spans="1:6" x14ac:dyDescent="0.3">
      <c r="A166">
        <v>760</v>
      </c>
      <c r="F166">
        <v>5</v>
      </c>
    </row>
    <row r="167" spans="1:6" x14ac:dyDescent="0.3">
      <c r="A167">
        <v>563</v>
      </c>
      <c r="F167">
        <v>14</v>
      </c>
    </row>
    <row r="168" spans="1:6" x14ac:dyDescent="0.3">
      <c r="A168">
        <v>135</v>
      </c>
      <c r="F168">
        <v>1</v>
      </c>
    </row>
    <row r="169" spans="1:6" x14ac:dyDescent="0.3">
      <c r="A169">
        <v>290</v>
      </c>
      <c r="F169">
        <v>10</v>
      </c>
    </row>
    <row r="170" spans="1:6" x14ac:dyDescent="0.3">
      <c r="A170">
        <v>447</v>
      </c>
      <c r="F170">
        <v>3</v>
      </c>
    </row>
    <row r="171" spans="1:6" x14ac:dyDescent="0.3">
      <c r="A171">
        <v>232</v>
      </c>
      <c r="F171">
        <v>1</v>
      </c>
    </row>
    <row r="172" spans="1:6" x14ac:dyDescent="0.3">
      <c r="A172">
        <v>168</v>
      </c>
      <c r="F172">
        <v>0</v>
      </c>
    </row>
    <row r="173" spans="1:6" x14ac:dyDescent="0.3">
      <c r="A173">
        <v>128</v>
      </c>
      <c r="F173">
        <v>5</v>
      </c>
    </row>
    <row r="174" spans="1:6" x14ac:dyDescent="0.3">
      <c r="A174">
        <v>493</v>
      </c>
      <c r="F174">
        <v>2</v>
      </c>
    </row>
    <row r="175" spans="1:6" x14ac:dyDescent="0.3">
      <c r="A175">
        <v>131</v>
      </c>
      <c r="F175">
        <v>68</v>
      </c>
    </row>
    <row r="176" spans="1:6" x14ac:dyDescent="0.3">
      <c r="A176">
        <v>50</v>
      </c>
      <c r="F176">
        <v>3</v>
      </c>
    </row>
    <row r="177" spans="1:6" x14ac:dyDescent="0.3">
      <c r="A177">
        <v>665</v>
      </c>
      <c r="F177">
        <v>34</v>
      </c>
    </row>
    <row r="178" spans="1:6" x14ac:dyDescent="0.3">
      <c r="A178">
        <v>129</v>
      </c>
      <c r="F178">
        <v>0</v>
      </c>
    </row>
    <row r="179" spans="1:6" x14ac:dyDescent="0.3">
      <c r="A179">
        <v>142</v>
      </c>
      <c r="F179">
        <v>3</v>
      </c>
    </row>
    <row r="180" spans="1:6" x14ac:dyDescent="0.3">
      <c r="A180">
        <v>2436</v>
      </c>
      <c r="F180">
        <v>0</v>
      </c>
    </row>
    <row r="181" spans="1:6" x14ac:dyDescent="0.3">
      <c r="A181">
        <v>244</v>
      </c>
      <c r="F181">
        <v>70</v>
      </c>
    </row>
    <row r="182" spans="1:6" x14ac:dyDescent="0.3">
      <c r="A182">
        <v>298</v>
      </c>
      <c r="F182">
        <v>1</v>
      </c>
    </row>
    <row r="183" spans="1:6" x14ac:dyDescent="0.3">
      <c r="A183">
        <v>251</v>
      </c>
      <c r="F183">
        <v>1</v>
      </c>
    </row>
    <row r="184" spans="1:6" x14ac:dyDescent="0.3">
      <c r="A184">
        <v>108</v>
      </c>
      <c r="F184">
        <v>1</v>
      </c>
    </row>
    <row r="185" spans="1:6" x14ac:dyDescent="0.3">
      <c r="A185">
        <v>82</v>
      </c>
      <c r="F185">
        <v>2</v>
      </c>
    </row>
    <row r="186" spans="1:6" x14ac:dyDescent="0.3">
      <c r="A186">
        <v>74</v>
      </c>
      <c r="F186">
        <v>2</v>
      </c>
    </row>
    <row r="187" spans="1:6" x14ac:dyDescent="0.3">
      <c r="A187">
        <v>189</v>
      </c>
      <c r="F187">
        <v>34</v>
      </c>
    </row>
    <row r="188" spans="1:6" x14ac:dyDescent="0.3">
      <c r="A188">
        <v>80</v>
      </c>
      <c r="F188">
        <v>2</v>
      </c>
    </row>
    <row r="189" spans="1:6" x14ac:dyDescent="0.3">
      <c r="A189">
        <v>576</v>
      </c>
      <c r="F189">
        <v>0</v>
      </c>
    </row>
    <row r="190" spans="1:6" x14ac:dyDescent="0.3">
      <c r="A190">
        <v>202</v>
      </c>
      <c r="F190">
        <v>1</v>
      </c>
    </row>
    <row r="191" spans="1:6" x14ac:dyDescent="0.3">
      <c r="A191">
        <v>238</v>
      </c>
      <c r="F191">
        <v>8</v>
      </c>
    </row>
    <row r="192" spans="1:6" x14ac:dyDescent="0.3">
      <c r="A192">
        <v>36</v>
      </c>
      <c r="F192">
        <v>4</v>
      </c>
    </row>
    <row r="193" spans="1:6" x14ac:dyDescent="0.3">
      <c r="A193">
        <v>150</v>
      </c>
      <c r="F193">
        <v>28</v>
      </c>
    </row>
    <row r="194" spans="1:6" x14ac:dyDescent="0.3">
      <c r="A194">
        <v>146</v>
      </c>
      <c r="F194">
        <v>0</v>
      </c>
    </row>
    <row r="195" spans="1:6" x14ac:dyDescent="0.3">
      <c r="A195">
        <v>222</v>
      </c>
      <c r="F195">
        <v>6</v>
      </c>
    </row>
    <row r="196" spans="1:6" x14ac:dyDescent="0.3">
      <c r="A196">
        <v>120</v>
      </c>
      <c r="F196">
        <v>22</v>
      </c>
    </row>
    <row r="197" spans="1:6" x14ac:dyDescent="0.3">
      <c r="A197">
        <v>126</v>
      </c>
      <c r="F197">
        <v>0</v>
      </c>
    </row>
    <row r="198" spans="1:6" x14ac:dyDescent="0.3">
      <c r="A198">
        <v>158</v>
      </c>
      <c r="F198">
        <v>1</v>
      </c>
    </row>
    <row r="199" spans="1:6" x14ac:dyDescent="0.3">
      <c r="A199">
        <v>316</v>
      </c>
      <c r="F199">
        <v>20</v>
      </c>
    </row>
    <row r="200" spans="1:6" x14ac:dyDescent="0.3">
      <c r="A200">
        <v>284</v>
      </c>
      <c r="F200">
        <v>0</v>
      </c>
    </row>
    <row r="201" spans="1:6" x14ac:dyDescent="0.3">
      <c r="A201">
        <v>51</v>
      </c>
      <c r="F201">
        <v>1</v>
      </c>
    </row>
    <row r="202" spans="1:6" x14ac:dyDescent="0.3">
      <c r="A202">
        <v>158</v>
      </c>
      <c r="F202">
        <v>3</v>
      </c>
    </row>
    <row r="203" spans="1:6" x14ac:dyDescent="0.3">
      <c r="A203">
        <v>337</v>
      </c>
      <c r="F203">
        <v>2</v>
      </c>
    </row>
    <row r="204" spans="1:6" x14ac:dyDescent="0.3">
      <c r="A204">
        <v>186</v>
      </c>
      <c r="F204">
        <v>0</v>
      </c>
    </row>
    <row r="205" spans="1:6" x14ac:dyDescent="0.3">
      <c r="A205">
        <v>58</v>
      </c>
      <c r="F205">
        <v>2</v>
      </c>
    </row>
    <row r="206" spans="1:6" x14ac:dyDescent="0.3">
      <c r="A206">
        <v>82</v>
      </c>
      <c r="F206">
        <v>1</v>
      </c>
    </row>
    <row r="207" spans="1:6" x14ac:dyDescent="0.3">
      <c r="A207">
        <v>736</v>
      </c>
      <c r="F207">
        <v>0</v>
      </c>
    </row>
    <row r="208" spans="1:6" x14ac:dyDescent="0.3">
      <c r="A208">
        <v>1151</v>
      </c>
      <c r="F208">
        <v>1</v>
      </c>
    </row>
    <row r="209" spans="1:6" x14ac:dyDescent="0.3">
      <c r="A209">
        <v>34</v>
      </c>
      <c r="F209">
        <v>0</v>
      </c>
    </row>
    <row r="210" spans="1:6" x14ac:dyDescent="0.3">
      <c r="A210">
        <v>498</v>
      </c>
      <c r="F210">
        <v>5</v>
      </c>
    </row>
    <row r="211" spans="1:6" x14ac:dyDescent="0.3">
      <c r="A211">
        <v>167</v>
      </c>
      <c r="F211">
        <v>1</v>
      </c>
    </row>
    <row r="212" spans="1:6" x14ac:dyDescent="0.3">
      <c r="A212">
        <v>340</v>
      </c>
      <c r="F212">
        <v>1</v>
      </c>
    </row>
    <row r="213" spans="1:6" x14ac:dyDescent="0.3">
      <c r="A213">
        <v>438</v>
      </c>
      <c r="F213">
        <v>2</v>
      </c>
    </row>
    <row r="214" spans="1:6" x14ac:dyDescent="0.3">
      <c r="A214">
        <v>555</v>
      </c>
      <c r="F214">
        <v>0</v>
      </c>
    </row>
    <row r="215" spans="1:6" x14ac:dyDescent="0.3">
      <c r="A215">
        <v>266</v>
      </c>
      <c r="F215">
        <v>9</v>
      </c>
    </row>
    <row r="216" spans="1:6" x14ac:dyDescent="0.3">
      <c r="A216">
        <v>69</v>
      </c>
      <c r="F216">
        <v>4</v>
      </c>
    </row>
    <row r="217" spans="1:6" x14ac:dyDescent="0.3">
      <c r="A217">
        <v>80</v>
      </c>
      <c r="F217">
        <v>4</v>
      </c>
    </row>
    <row r="218" spans="1:6" x14ac:dyDescent="0.3">
      <c r="A218">
        <v>493</v>
      </c>
      <c r="F218">
        <v>1</v>
      </c>
    </row>
    <row r="219" spans="1:6" x14ac:dyDescent="0.3">
      <c r="A219">
        <v>31</v>
      </c>
      <c r="F219">
        <v>1</v>
      </c>
    </row>
    <row r="220" spans="1:6" x14ac:dyDescent="0.3">
      <c r="A220">
        <v>236</v>
      </c>
      <c r="F220">
        <v>7</v>
      </c>
    </row>
    <row r="221" spans="1:6" x14ac:dyDescent="0.3">
      <c r="A221">
        <v>89</v>
      </c>
      <c r="F221">
        <v>5</v>
      </c>
    </row>
    <row r="222" spans="1:6" x14ac:dyDescent="0.3">
      <c r="A222">
        <v>299</v>
      </c>
      <c r="F222">
        <v>1</v>
      </c>
    </row>
    <row r="223" spans="1:6" x14ac:dyDescent="0.3">
      <c r="A223">
        <v>55</v>
      </c>
      <c r="F223">
        <v>0</v>
      </c>
    </row>
    <row r="224" spans="1:6" x14ac:dyDescent="0.3">
      <c r="A224">
        <v>325</v>
      </c>
      <c r="F224">
        <v>0</v>
      </c>
    </row>
    <row r="225" spans="1:6" x14ac:dyDescent="0.3">
      <c r="A225">
        <v>524</v>
      </c>
      <c r="F225">
        <v>1</v>
      </c>
    </row>
    <row r="226" spans="1:6" x14ac:dyDescent="0.3">
      <c r="A226">
        <v>285</v>
      </c>
      <c r="F226">
        <v>2</v>
      </c>
    </row>
    <row r="227" spans="1:6" x14ac:dyDescent="0.3">
      <c r="A227">
        <v>179</v>
      </c>
      <c r="F227">
        <v>0</v>
      </c>
    </row>
    <row r="228" spans="1:6" x14ac:dyDescent="0.3">
      <c r="A228">
        <v>188</v>
      </c>
      <c r="F228">
        <v>4</v>
      </c>
    </row>
    <row r="229" spans="1:6" x14ac:dyDescent="0.3">
      <c r="A229">
        <v>379</v>
      </c>
      <c r="F229">
        <v>7</v>
      </c>
    </row>
    <row r="230" spans="1:6" x14ac:dyDescent="0.3">
      <c r="A230">
        <v>119</v>
      </c>
      <c r="F230">
        <v>2</v>
      </c>
    </row>
    <row r="231" spans="1:6" x14ac:dyDescent="0.3">
      <c r="A231">
        <v>167</v>
      </c>
      <c r="F231">
        <v>1</v>
      </c>
    </row>
    <row r="232" spans="1:6" x14ac:dyDescent="0.3">
      <c r="A232">
        <v>221</v>
      </c>
      <c r="F232">
        <v>9</v>
      </c>
    </row>
    <row r="233" spans="1:6" x14ac:dyDescent="0.3">
      <c r="A233">
        <v>964</v>
      </c>
      <c r="F233">
        <v>2</v>
      </c>
    </row>
    <row r="234" spans="1:6" x14ac:dyDescent="0.3">
      <c r="A234">
        <v>286</v>
      </c>
      <c r="F234">
        <v>1</v>
      </c>
    </row>
    <row r="235" spans="1:6" x14ac:dyDescent="0.3">
      <c r="A235">
        <v>613</v>
      </c>
      <c r="F235">
        <v>7</v>
      </c>
    </row>
    <row r="236" spans="1:6" x14ac:dyDescent="0.3">
      <c r="A236">
        <v>29</v>
      </c>
      <c r="F236">
        <v>2</v>
      </c>
    </row>
    <row r="237" spans="1:6" x14ac:dyDescent="0.3">
      <c r="A237">
        <v>165</v>
      </c>
      <c r="F237">
        <v>8</v>
      </c>
    </row>
    <row r="238" spans="1:6" x14ac:dyDescent="0.3">
      <c r="A238">
        <v>97</v>
      </c>
      <c r="F238">
        <v>2</v>
      </c>
    </row>
    <row r="239" spans="1:6" x14ac:dyDescent="0.3">
      <c r="A239">
        <v>303</v>
      </c>
      <c r="F239">
        <v>2</v>
      </c>
    </row>
    <row r="240" spans="1:6" x14ac:dyDescent="0.3">
      <c r="A240">
        <v>267</v>
      </c>
      <c r="F240">
        <v>7</v>
      </c>
    </row>
    <row r="241" spans="1:6" x14ac:dyDescent="0.3">
      <c r="A241">
        <v>302</v>
      </c>
      <c r="F241">
        <v>2</v>
      </c>
    </row>
    <row r="242" spans="1:6" x14ac:dyDescent="0.3">
      <c r="A242">
        <v>87</v>
      </c>
      <c r="F242">
        <v>18</v>
      </c>
    </row>
    <row r="243" spans="1:6" x14ac:dyDescent="0.3">
      <c r="A243">
        <v>354</v>
      </c>
      <c r="F243">
        <v>9</v>
      </c>
    </row>
    <row r="244" spans="1:6" x14ac:dyDescent="0.3">
      <c r="A244">
        <v>86</v>
      </c>
      <c r="F244">
        <v>4</v>
      </c>
    </row>
    <row r="245" spans="1:6" x14ac:dyDescent="0.3">
      <c r="A245">
        <v>26</v>
      </c>
      <c r="F245">
        <v>7</v>
      </c>
    </row>
    <row r="246" spans="1:6" x14ac:dyDescent="0.3">
      <c r="A246">
        <v>113</v>
      </c>
      <c r="F246">
        <v>29</v>
      </c>
    </row>
    <row r="247" spans="1:6" x14ac:dyDescent="0.3">
      <c r="A247">
        <v>65</v>
      </c>
      <c r="F247">
        <v>12</v>
      </c>
    </row>
    <row r="248" spans="1:6" x14ac:dyDescent="0.3">
      <c r="A248">
        <v>134</v>
      </c>
      <c r="F248">
        <v>4</v>
      </c>
    </row>
    <row r="249" spans="1:6" x14ac:dyDescent="0.3">
      <c r="A249">
        <v>119</v>
      </c>
      <c r="F249">
        <v>28</v>
      </c>
    </row>
    <row r="250" spans="1:6" x14ac:dyDescent="0.3">
      <c r="A250">
        <v>159</v>
      </c>
      <c r="F250">
        <v>25</v>
      </c>
    </row>
    <row r="251" spans="1:6" x14ac:dyDescent="0.3">
      <c r="A251">
        <v>167</v>
      </c>
      <c r="F251">
        <v>28</v>
      </c>
    </row>
    <row r="252" spans="1:6" x14ac:dyDescent="0.3">
      <c r="A252">
        <v>43</v>
      </c>
      <c r="F252">
        <v>310</v>
      </c>
    </row>
    <row r="253" spans="1:6" x14ac:dyDescent="0.3">
      <c r="A253">
        <v>1062</v>
      </c>
      <c r="F253">
        <v>15</v>
      </c>
    </row>
    <row r="254" spans="1:6" x14ac:dyDescent="0.3">
      <c r="A254">
        <v>9</v>
      </c>
      <c r="F254">
        <v>215</v>
      </c>
    </row>
    <row r="255" spans="1:6" x14ac:dyDescent="0.3">
      <c r="A255">
        <v>89</v>
      </c>
      <c r="F255">
        <v>3</v>
      </c>
    </row>
    <row r="256" spans="1:6" x14ac:dyDescent="0.3">
      <c r="A256">
        <v>174</v>
      </c>
      <c r="F256">
        <v>2</v>
      </c>
    </row>
    <row r="257" spans="1:6" x14ac:dyDescent="0.3">
      <c r="A257">
        <v>14</v>
      </c>
      <c r="F257">
        <v>26</v>
      </c>
    </row>
    <row r="258" spans="1:6" x14ac:dyDescent="0.3">
      <c r="A258">
        <v>48</v>
      </c>
      <c r="F258">
        <v>24</v>
      </c>
    </row>
    <row r="259" spans="1:6" x14ac:dyDescent="0.3">
      <c r="A259">
        <v>133</v>
      </c>
      <c r="F259">
        <v>96</v>
      </c>
    </row>
    <row r="260" spans="1:6" x14ac:dyDescent="0.3">
      <c r="A260">
        <v>83</v>
      </c>
      <c r="F260">
        <v>17</v>
      </c>
    </row>
    <row r="261" spans="1:6" x14ac:dyDescent="0.3">
      <c r="A261">
        <v>149</v>
      </c>
      <c r="F261">
        <v>94</v>
      </c>
    </row>
    <row r="262" spans="1:6" x14ac:dyDescent="0.3">
      <c r="A262">
        <v>49</v>
      </c>
      <c r="F262">
        <v>129</v>
      </c>
    </row>
    <row r="263" spans="1:6" x14ac:dyDescent="0.3">
      <c r="A263">
        <v>251</v>
      </c>
      <c r="F263">
        <v>1</v>
      </c>
    </row>
    <row r="264" spans="1:6" x14ac:dyDescent="0.3">
      <c r="A264">
        <v>22</v>
      </c>
      <c r="F264">
        <v>4</v>
      </c>
    </row>
    <row r="265" spans="1:6" x14ac:dyDescent="0.3">
      <c r="A265">
        <v>48</v>
      </c>
      <c r="F265">
        <v>3</v>
      </c>
    </row>
    <row r="266" spans="1:6" x14ac:dyDescent="0.3">
      <c r="A266">
        <v>383</v>
      </c>
      <c r="F266">
        <v>135</v>
      </c>
    </row>
    <row r="267" spans="1:6" x14ac:dyDescent="0.3">
      <c r="A267">
        <v>237</v>
      </c>
      <c r="F267">
        <v>10</v>
      </c>
    </row>
    <row r="268" spans="1:6" x14ac:dyDescent="0.3">
      <c r="A268">
        <v>13</v>
      </c>
      <c r="F268">
        <v>0</v>
      </c>
    </row>
    <row r="269" spans="1:6" x14ac:dyDescent="0.3">
      <c r="A269">
        <v>562</v>
      </c>
      <c r="F269">
        <v>6</v>
      </c>
    </row>
    <row r="270" spans="1:6" x14ac:dyDescent="0.3">
      <c r="A270">
        <v>71</v>
      </c>
      <c r="F270">
        <v>36</v>
      </c>
    </row>
    <row r="271" spans="1:6" x14ac:dyDescent="0.3">
      <c r="A271">
        <v>1510</v>
      </c>
      <c r="F271">
        <v>336</v>
      </c>
    </row>
    <row r="272" spans="1:6" x14ac:dyDescent="0.3">
      <c r="A272">
        <v>14</v>
      </c>
      <c r="F272">
        <v>34</v>
      </c>
    </row>
    <row r="273" spans="1:6" x14ac:dyDescent="0.3">
      <c r="A273">
        <v>193</v>
      </c>
      <c r="F273">
        <v>10</v>
      </c>
    </row>
    <row r="274" spans="1:6" x14ac:dyDescent="0.3">
      <c r="A274">
        <v>206</v>
      </c>
      <c r="F274">
        <v>201</v>
      </c>
    </row>
    <row r="275" spans="1:6" x14ac:dyDescent="0.3">
      <c r="A275">
        <v>351</v>
      </c>
      <c r="F275">
        <v>296</v>
      </c>
    </row>
    <row r="276" spans="1:6" x14ac:dyDescent="0.3">
      <c r="A276">
        <v>50</v>
      </c>
      <c r="F276">
        <v>7</v>
      </c>
    </row>
    <row r="277" spans="1:6" x14ac:dyDescent="0.3">
      <c r="A277">
        <v>184</v>
      </c>
      <c r="F277">
        <v>7</v>
      </c>
    </row>
    <row r="278" spans="1:6" x14ac:dyDescent="0.3">
      <c r="A278">
        <v>196</v>
      </c>
      <c r="F278">
        <v>1</v>
      </c>
    </row>
    <row r="279" spans="1:6" x14ac:dyDescent="0.3">
      <c r="A279">
        <v>229</v>
      </c>
      <c r="F279">
        <v>114</v>
      </c>
    </row>
    <row r="280" spans="1:6" x14ac:dyDescent="0.3">
      <c r="A280">
        <v>67</v>
      </c>
      <c r="F280">
        <v>29</v>
      </c>
    </row>
    <row r="281" spans="1:6" x14ac:dyDescent="0.3">
      <c r="A281">
        <v>95</v>
      </c>
      <c r="F281">
        <v>890</v>
      </c>
    </row>
    <row r="282" spans="1:6" x14ac:dyDescent="0.3">
      <c r="A282">
        <v>62</v>
      </c>
      <c r="F282">
        <v>31</v>
      </c>
    </row>
    <row r="283" spans="1:6" x14ac:dyDescent="0.3">
      <c r="A283">
        <v>73</v>
      </c>
      <c r="F283">
        <v>21</v>
      </c>
    </row>
    <row r="284" spans="1:6" x14ac:dyDescent="0.3">
      <c r="A284">
        <v>43</v>
      </c>
      <c r="F284">
        <v>37</v>
      </c>
    </row>
    <row r="285" spans="1:6" x14ac:dyDescent="0.3">
      <c r="A285">
        <v>70</v>
      </c>
      <c r="F285">
        <v>7</v>
      </c>
    </row>
    <row r="286" spans="1:6" x14ac:dyDescent="0.3">
      <c r="A286">
        <v>271</v>
      </c>
      <c r="F286">
        <v>4</v>
      </c>
    </row>
    <row r="287" spans="1:6" x14ac:dyDescent="0.3">
      <c r="A287">
        <v>55</v>
      </c>
      <c r="F287">
        <v>5</v>
      </c>
    </row>
    <row r="288" spans="1:6" x14ac:dyDescent="0.3">
      <c r="A288">
        <v>35</v>
      </c>
      <c r="F288">
        <v>0</v>
      </c>
    </row>
    <row r="289" spans="1:6" x14ac:dyDescent="0.3">
      <c r="A289">
        <v>22</v>
      </c>
      <c r="F289">
        <v>456</v>
      </c>
    </row>
    <row r="290" spans="1:6" x14ac:dyDescent="0.3">
      <c r="A290">
        <v>38</v>
      </c>
      <c r="F290">
        <v>369</v>
      </c>
    </row>
    <row r="291" spans="1:6" x14ac:dyDescent="0.3">
      <c r="A291">
        <v>15</v>
      </c>
      <c r="F291">
        <v>2</v>
      </c>
    </row>
    <row r="292" spans="1:6" x14ac:dyDescent="0.3">
      <c r="A292">
        <v>7</v>
      </c>
      <c r="F292">
        <v>0</v>
      </c>
    </row>
    <row r="293" spans="1:6" x14ac:dyDescent="0.3">
      <c r="A293">
        <v>241</v>
      </c>
      <c r="F293">
        <v>338</v>
      </c>
    </row>
    <row r="294" spans="1:6" x14ac:dyDescent="0.3">
      <c r="A294">
        <v>55</v>
      </c>
      <c r="F294">
        <v>4</v>
      </c>
    </row>
    <row r="295" spans="1:6" x14ac:dyDescent="0.3">
      <c r="A295">
        <v>171</v>
      </c>
      <c r="F295">
        <v>1</v>
      </c>
    </row>
    <row r="296" spans="1:6" x14ac:dyDescent="0.3">
      <c r="A296">
        <v>208</v>
      </c>
      <c r="F296">
        <v>28</v>
      </c>
    </row>
    <row r="297" spans="1:6" x14ac:dyDescent="0.3">
      <c r="A297">
        <v>21</v>
      </c>
      <c r="F297">
        <v>12</v>
      </c>
    </row>
    <row r="298" spans="1:6" x14ac:dyDescent="0.3">
      <c r="A298">
        <v>25</v>
      </c>
      <c r="F298">
        <v>16</v>
      </c>
    </row>
    <row r="299" spans="1:6" x14ac:dyDescent="0.3">
      <c r="A299">
        <v>52</v>
      </c>
      <c r="F299">
        <v>4</v>
      </c>
    </row>
    <row r="300" spans="1:6" x14ac:dyDescent="0.3">
      <c r="A300">
        <v>104</v>
      </c>
      <c r="F300">
        <v>4</v>
      </c>
    </row>
    <row r="301" spans="1:6" x14ac:dyDescent="0.3">
      <c r="A301">
        <v>73</v>
      </c>
      <c r="F301">
        <v>10</v>
      </c>
    </row>
    <row r="302" spans="1:6" x14ac:dyDescent="0.3">
      <c r="A302">
        <v>34</v>
      </c>
      <c r="F302">
        <v>0</v>
      </c>
    </row>
    <row r="303" spans="1:6" x14ac:dyDescent="0.3">
      <c r="A303">
        <v>56</v>
      </c>
      <c r="F303">
        <v>6</v>
      </c>
    </row>
    <row r="304" spans="1:6" x14ac:dyDescent="0.3">
      <c r="A304">
        <v>31</v>
      </c>
      <c r="F304">
        <v>0</v>
      </c>
    </row>
    <row r="305" spans="1:6" x14ac:dyDescent="0.3">
      <c r="A305">
        <v>84</v>
      </c>
      <c r="F305">
        <v>1</v>
      </c>
    </row>
    <row r="306" spans="1:6" x14ac:dyDescent="0.3">
      <c r="A306">
        <v>130</v>
      </c>
      <c r="F306">
        <v>0</v>
      </c>
    </row>
    <row r="307" spans="1:6" x14ac:dyDescent="0.3">
      <c r="A307">
        <v>12</v>
      </c>
      <c r="F307">
        <v>44</v>
      </c>
    </row>
    <row r="308" spans="1:6" x14ac:dyDescent="0.3">
      <c r="A308">
        <v>23</v>
      </c>
      <c r="F308">
        <v>0</v>
      </c>
    </row>
    <row r="309" spans="1:6" x14ac:dyDescent="0.3">
      <c r="A309">
        <v>158</v>
      </c>
      <c r="F309">
        <v>3</v>
      </c>
    </row>
    <row r="310" spans="1:6" x14ac:dyDescent="0.3">
      <c r="A310">
        <v>30</v>
      </c>
      <c r="F310">
        <v>0</v>
      </c>
    </row>
    <row r="311" spans="1:6" x14ac:dyDescent="0.3">
      <c r="A311">
        <v>18</v>
      </c>
      <c r="F311">
        <v>52</v>
      </c>
    </row>
    <row r="312" spans="1:6" x14ac:dyDescent="0.3">
      <c r="A312">
        <v>29</v>
      </c>
      <c r="F312">
        <v>0</v>
      </c>
    </row>
    <row r="313" spans="1:6" x14ac:dyDescent="0.3">
      <c r="A313">
        <v>31</v>
      </c>
      <c r="F313">
        <v>1</v>
      </c>
    </row>
    <row r="314" spans="1:6" x14ac:dyDescent="0.3">
      <c r="A314">
        <v>173</v>
      </c>
      <c r="F314">
        <v>1</v>
      </c>
    </row>
    <row r="315" spans="1:6" x14ac:dyDescent="0.3">
      <c r="A315">
        <v>17</v>
      </c>
      <c r="F315">
        <v>2</v>
      </c>
    </row>
    <row r="316" spans="1:6" x14ac:dyDescent="0.3">
      <c r="A316">
        <v>48</v>
      </c>
      <c r="F316">
        <v>9</v>
      </c>
    </row>
    <row r="317" spans="1:6" x14ac:dyDescent="0.3">
      <c r="A317">
        <v>59</v>
      </c>
      <c r="F317">
        <v>5</v>
      </c>
    </row>
    <row r="318" spans="1:6" x14ac:dyDescent="0.3">
      <c r="A318">
        <v>39</v>
      </c>
      <c r="F318">
        <v>57</v>
      </c>
    </row>
    <row r="319" spans="1:6" x14ac:dyDescent="0.3">
      <c r="A319">
        <v>59</v>
      </c>
      <c r="F319">
        <v>3</v>
      </c>
    </row>
    <row r="320" spans="1:6" x14ac:dyDescent="0.3">
      <c r="A320">
        <v>60</v>
      </c>
      <c r="F320">
        <v>1</v>
      </c>
    </row>
    <row r="321" spans="1:6" x14ac:dyDescent="0.3">
      <c r="A321">
        <v>20</v>
      </c>
      <c r="F321">
        <v>6</v>
      </c>
    </row>
    <row r="322" spans="1:6" x14ac:dyDescent="0.3">
      <c r="A322">
        <v>2</v>
      </c>
      <c r="F322">
        <v>48</v>
      </c>
    </row>
    <row r="323" spans="1:6" x14ac:dyDescent="0.3">
      <c r="A323">
        <v>315</v>
      </c>
      <c r="F323">
        <v>2</v>
      </c>
    </row>
    <row r="324" spans="1:6" x14ac:dyDescent="0.3">
      <c r="A324">
        <v>2174</v>
      </c>
      <c r="F324">
        <v>4</v>
      </c>
    </row>
    <row r="325" spans="1:6" x14ac:dyDescent="0.3">
      <c r="A325">
        <v>152</v>
      </c>
      <c r="F325">
        <v>5</v>
      </c>
    </row>
    <row r="326" spans="1:6" x14ac:dyDescent="0.3">
      <c r="A326">
        <v>1021</v>
      </c>
      <c r="F326">
        <v>79</v>
      </c>
    </row>
    <row r="327" spans="1:6" x14ac:dyDescent="0.3">
      <c r="A327">
        <v>237</v>
      </c>
      <c r="F327">
        <v>2</v>
      </c>
    </row>
    <row r="328" spans="1:6" x14ac:dyDescent="0.3">
      <c r="A328">
        <v>27</v>
      </c>
      <c r="F328">
        <v>11</v>
      </c>
    </row>
    <row r="329" spans="1:6" x14ac:dyDescent="0.3">
      <c r="A329">
        <v>17</v>
      </c>
      <c r="F329">
        <v>11</v>
      </c>
    </row>
    <row r="330" spans="1:6" x14ac:dyDescent="0.3">
      <c r="A330">
        <v>27</v>
      </c>
      <c r="F330">
        <v>1</v>
      </c>
    </row>
    <row r="331" spans="1:6" x14ac:dyDescent="0.3">
      <c r="A331">
        <v>82</v>
      </c>
      <c r="F331">
        <v>3</v>
      </c>
    </row>
    <row r="332" spans="1:6" x14ac:dyDescent="0.3">
      <c r="A332">
        <v>48</v>
      </c>
      <c r="F332">
        <v>5</v>
      </c>
    </row>
    <row r="333" spans="1:6" x14ac:dyDescent="0.3">
      <c r="A333">
        <v>105</v>
      </c>
      <c r="F333">
        <v>12</v>
      </c>
    </row>
    <row r="334" spans="1:6" x14ac:dyDescent="0.3">
      <c r="A334">
        <v>28</v>
      </c>
      <c r="F334">
        <v>2</v>
      </c>
    </row>
    <row r="335" spans="1:6" x14ac:dyDescent="0.3">
      <c r="A335">
        <v>1107</v>
      </c>
      <c r="F335">
        <v>5</v>
      </c>
    </row>
    <row r="336" spans="1:6" x14ac:dyDescent="0.3">
      <c r="A336">
        <v>1013</v>
      </c>
      <c r="F336">
        <v>21</v>
      </c>
    </row>
    <row r="337" spans="1:6" x14ac:dyDescent="0.3">
      <c r="A337">
        <v>274</v>
      </c>
      <c r="F337">
        <v>0</v>
      </c>
    </row>
    <row r="338" spans="1:6" x14ac:dyDescent="0.3">
      <c r="A338">
        <v>87</v>
      </c>
      <c r="F338">
        <v>45</v>
      </c>
    </row>
    <row r="339" spans="1:6" x14ac:dyDescent="0.3">
      <c r="A339">
        <v>99</v>
      </c>
      <c r="F339">
        <v>29</v>
      </c>
    </row>
    <row r="340" spans="1:6" x14ac:dyDescent="0.3">
      <c r="A340">
        <v>276</v>
      </c>
      <c r="F340">
        <v>2</v>
      </c>
    </row>
    <row r="341" spans="1:6" x14ac:dyDescent="0.3">
      <c r="A341">
        <v>21</v>
      </c>
      <c r="F341">
        <v>30</v>
      </c>
    </row>
    <row r="342" spans="1:6" x14ac:dyDescent="0.3">
      <c r="A342">
        <v>41</v>
      </c>
      <c r="F342">
        <v>8</v>
      </c>
    </row>
    <row r="343" spans="1:6" x14ac:dyDescent="0.3">
      <c r="A343">
        <v>119</v>
      </c>
      <c r="F343">
        <v>1</v>
      </c>
    </row>
    <row r="344" spans="1:6" x14ac:dyDescent="0.3">
      <c r="A344">
        <v>153</v>
      </c>
      <c r="F344">
        <v>14</v>
      </c>
    </row>
    <row r="345" spans="1:6" x14ac:dyDescent="0.3">
      <c r="A345">
        <v>100</v>
      </c>
      <c r="F345">
        <v>24</v>
      </c>
    </row>
    <row r="346" spans="1:6" x14ac:dyDescent="0.3">
      <c r="A346">
        <v>143</v>
      </c>
      <c r="F346">
        <v>2</v>
      </c>
    </row>
    <row r="347" spans="1:6" x14ac:dyDescent="0.3">
      <c r="A347">
        <v>140</v>
      </c>
      <c r="F347">
        <v>21</v>
      </c>
    </row>
    <row r="348" spans="1:6" x14ac:dyDescent="0.3">
      <c r="A348">
        <v>35</v>
      </c>
      <c r="F348">
        <v>7</v>
      </c>
    </row>
    <row r="349" spans="1:6" x14ac:dyDescent="0.3">
      <c r="A349">
        <v>149</v>
      </c>
      <c r="F349">
        <v>0</v>
      </c>
    </row>
    <row r="350" spans="1:6" x14ac:dyDescent="0.3">
      <c r="A350">
        <v>130</v>
      </c>
      <c r="F350">
        <v>4</v>
      </c>
    </row>
    <row r="351" spans="1:6" x14ac:dyDescent="0.3">
      <c r="A351">
        <v>120</v>
      </c>
      <c r="F351">
        <v>32</v>
      </c>
    </row>
    <row r="352" spans="1:6" x14ac:dyDescent="0.3">
      <c r="A352">
        <v>265</v>
      </c>
      <c r="F352">
        <v>4</v>
      </c>
    </row>
    <row r="353" spans="1:6" x14ac:dyDescent="0.3">
      <c r="A353">
        <v>71</v>
      </c>
      <c r="F353">
        <v>9</v>
      </c>
    </row>
    <row r="354" spans="1:6" x14ac:dyDescent="0.3">
      <c r="A354">
        <v>13</v>
      </c>
      <c r="F354">
        <v>17</v>
      </c>
    </row>
    <row r="355" spans="1:6" x14ac:dyDescent="0.3">
      <c r="A355">
        <v>169</v>
      </c>
      <c r="F355">
        <v>5</v>
      </c>
    </row>
    <row r="356" spans="1:6" x14ac:dyDescent="0.3">
      <c r="A356">
        <v>57</v>
      </c>
      <c r="F356">
        <v>53</v>
      </c>
    </row>
    <row r="357" spans="1:6" x14ac:dyDescent="0.3">
      <c r="A357">
        <v>229</v>
      </c>
      <c r="F357">
        <v>7</v>
      </c>
    </row>
    <row r="358" spans="1:6" x14ac:dyDescent="0.3">
      <c r="A358">
        <v>108</v>
      </c>
      <c r="F358">
        <v>72</v>
      </c>
    </row>
    <row r="359" spans="1:6" x14ac:dyDescent="0.3">
      <c r="A359">
        <v>108</v>
      </c>
      <c r="F359">
        <v>0</v>
      </c>
    </row>
    <row r="360" spans="1:6" x14ac:dyDescent="0.3">
      <c r="A360">
        <v>41</v>
      </c>
      <c r="F360">
        <v>2</v>
      </c>
    </row>
    <row r="361" spans="1:6" x14ac:dyDescent="0.3">
      <c r="A361">
        <v>139</v>
      </c>
      <c r="F361">
        <v>8</v>
      </c>
    </row>
    <row r="362" spans="1:6" x14ac:dyDescent="0.3">
      <c r="A362">
        <v>19</v>
      </c>
      <c r="F362">
        <v>2</v>
      </c>
    </row>
    <row r="363" spans="1:6" x14ac:dyDescent="0.3">
      <c r="A363">
        <v>94</v>
      </c>
      <c r="F363">
        <v>0</v>
      </c>
    </row>
    <row r="364" spans="1:6" x14ac:dyDescent="0.3">
      <c r="A364">
        <v>23</v>
      </c>
      <c r="F364">
        <v>3</v>
      </c>
    </row>
    <row r="365" spans="1:6" x14ac:dyDescent="0.3">
      <c r="A365">
        <v>15</v>
      </c>
      <c r="F365">
        <v>4</v>
      </c>
    </row>
    <row r="366" spans="1:6" x14ac:dyDescent="0.3">
      <c r="A366">
        <v>62</v>
      </c>
      <c r="F366">
        <v>3</v>
      </c>
    </row>
    <row r="367" spans="1:6" x14ac:dyDescent="0.3">
      <c r="A367">
        <v>74</v>
      </c>
      <c r="F367">
        <v>6</v>
      </c>
    </row>
    <row r="368" spans="1:6" x14ac:dyDescent="0.3">
      <c r="A368">
        <v>97</v>
      </c>
      <c r="F368">
        <v>0</v>
      </c>
    </row>
    <row r="369" spans="1:6" x14ac:dyDescent="0.3">
      <c r="A369">
        <v>55</v>
      </c>
      <c r="F369">
        <v>0</v>
      </c>
    </row>
    <row r="370" spans="1:6" x14ac:dyDescent="0.3">
      <c r="A370">
        <v>44</v>
      </c>
      <c r="F370">
        <v>0</v>
      </c>
    </row>
    <row r="371" spans="1:6" x14ac:dyDescent="0.3">
      <c r="A371">
        <v>110</v>
      </c>
      <c r="F371">
        <v>8</v>
      </c>
    </row>
    <row r="372" spans="1:6" x14ac:dyDescent="0.3">
      <c r="A372">
        <v>59</v>
      </c>
      <c r="F372">
        <v>5</v>
      </c>
    </row>
    <row r="373" spans="1:6" x14ac:dyDescent="0.3">
      <c r="A373">
        <v>62</v>
      </c>
      <c r="F373">
        <v>0</v>
      </c>
    </row>
    <row r="374" spans="1:6" x14ac:dyDescent="0.3">
      <c r="A374">
        <v>105</v>
      </c>
      <c r="F374">
        <v>2</v>
      </c>
    </row>
    <row r="375" spans="1:6" x14ac:dyDescent="0.3">
      <c r="A375">
        <v>26</v>
      </c>
      <c r="F375">
        <v>24</v>
      </c>
    </row>
    <row r="376" spans="1:6" x14ac:dyDescent="0.3">
      <c r="A376">
        <v>49</v>
      </c>
      <c r="F376">
        <v>0</v>
      </c>
    </row>
    <row r="377" spans="1:6" x14ac:dyDescent="0.3">
      <c r="A377">
        <v>68</v>
      </c>
      <c r="F377">
        <v>9</v>
      </c>
    </row>
    <row r="378" spans="1:6" x14ac:dyDescent="0.3">
      <c r="A378">
        <v>22</v>
      </c>
      <c r="F378">
        <v>0</v>
      </c>
    </row>
    <row r="379" spans="1:6" x14ac:dyDescent="0.3">
      <c r="A379">
        <v>18</v>
      </c>
      <c r="F379">
        <v>1</v>
      </c>
    </row>
    <row r="380" spans="1:6" x14ac:dyDescent="0.3">
      <c r="A380">
        <v>19</v>
      </c>
      <c r="F380">
        <v>10</v>
      </c>
    </row>
    <row r="381" spans="1:6" x14ac:dyDescent="0.3">
      <c r="A381">
        <v>99</v>
      </c>
      <c r="F381">
        <v>1</v>
      </c>
    </row>
    <row r="382" spans="1:6" x14ac:dyDescent="0.3">
      <c r="A382">
        <v>27</v>
      </c>
      <c r="F382">
        <v>0</v>
      </c>
    </row>
    <row r="383" spans="1:6" x14ac:dyDescent="0.3">
      <c r="A383">
        <v>25</v>
      </c>
      <c r="F383">
        <v>20</v>
      </c>
    </row>
    <row r="384" spans="1:6" x14ac:dyDescent="0.3">
      <c r="A384">
        <v>14</v>
      </c>
      <c r="F384">
        <v>30</v>
      </c>
    </row>
    <row r="385" spans="1:6" x14ac:dyDescent="0.3">
      <c r="A385">
        <v>35</v>
      </c>
      <c r="F385">
        <v>6</v>
      </c>
    </row>
    <row r="386" spans="1:6" x14ac:dyDescent="0.3">
      <c r="A386">
        <v>10</v>
      </c>
      <c r="F386">
        <v>15</v>
      </c>
    </row>
    <row r="387" spans="1:6" x14ac:dyDescent="0.3">
      <c r="A387">
        <v>29</v>
      </c>
      <c r="F387">
        <v>5</v>
      </c>
    </row>
    <row r="388" spans="1:6" x14ac:dyDescent="0.3">
      <c r="A388">
        <v>44</v>
      </c>
      <c r="F388">
        <v>0</v>
      </c>
    </row>
    <row r="389" spans="1:6" x14ac:dyDescent="0.3">
      <c r="A389">
        <v>17</v>
      </c>
      <c r="F389">
        <v>0</v>
      </c>
    </row>
    <row r="390" spans="1:6" x14ac:dyDescent="0.3">
      <c r="A390">
        <v>34</v>
      </c>
      <c r="F390">
        <v>28</v>
      </c>
    </row>
    <row r="391" spans="1:6" x14ac:dyDescent="0.3">
      <c r="A391">
        <v>14</v>
      </c>
      <c r="F391">
        <v>0</v>
      </c>
    </row>
    <row r="392" spans="1:6" x14ac:dyDescent="0.3">
      <c r="A392">
        <v>156</v>
      </c>
      <c r="F392">
        <v>5</v>
      </c>
    </row>
    <row r="393" spans="1:6" x14ac:dyDescent="0.3">
      <c r="A393">
        <v>128</v>
      </c>
      <c r="F393">
        <v>7</v>
      </c>
    </row>
    <row r="394" spans="1:6" x14ac:dyDescent="0.3">
      <c r="A394">
        <v>60</v>
      </c>
      <c r="F394">
        <v>30</v>
      </c>
    </row>
    <row r="395" spans="1:6" x14ac:dyDescent="0.3">
      <c r="A395">
        <v>32</v>
      </c>
      <c r="F395">
        <v>2</v>
      </c>
    </row>
    <row r="396" spans="1:6" x14ac:dyDescent="0.3">
      <c r="A396">
        <v>53</v>
      </c>
      <c r="F396">
        <v>30</v>
      </c>
    </row>
    <row r="397" spans="1:6" x14ac:dyDescent="0.3">
      <c r="A397">
        <v>184</v>
      </c>
      <c r="F397">
        <v>2</v>
      </c>
    </row>
    <row r="398" spans="1:6" x14ac:dyDescent="0.3">
      <c r="A398">
        <v>90</v>
      </c>
      <c r="F398">
        <v>0</v>
      </c>
    </row>
    <row r="399" spans="1:6" x14ac:dyDescent="0.3">
      <c r="A399">
        <v>71</v>
      </c>
      <c r="F399">
        <v>2</v>
      </c>
    </row>
    <row r="400" spans="1:6" x14ac:dyDescent="0.3">
      <c r="A400">
        <v>87</v>
      </c>
      <c r="F400">
        <v>1</v>
      </c>
    </row>
    <row r="401" spans="1:6" x14ac:dyDescent="0.3">
      <c r="A401">
        <v>28</v>
      </c>
      <c r="F401">
        <v>2</v>
      </c>
    </row>
    <row r="402" spans="1:6" x14ac:dyDescent="0.3">
      <c r="A402">
        <v>56</v>
      </c>
      <c r="F402">
        <v>14</v>
      </c>
    </row>
    <row r="403" spans="1:6" x14ac:dyDescent="0.3">
      <c r="A403">
        <v>51</v>
      </c>
      <c r="F403">
        <v>31</v>
      </c>
    </row>
    <row r="404" spans="1:6" x14ac:dyDescent="0.3">
      <c r="A404">
        <v>75</v>
      </c>
      <c r="F404">
        <v>16</v>
      </c>
    </row>
    <row r="405" spans="1:6" x14ac:dyDescent="0.3">
      <c r="A405">
        <v>38</v>
      </c>
      <c r="F405">
        <v>12</v>
      </c>
    </row>
    <row r="406" spans="1:6" x14ac:dyDescent="0.3">
      <c r="A406">
        <v>18</v>
      </c>
      <c r="F406">
        <v>96</v>
      </c>
    </row>
    <row r="407" spans="1:6" x14ac:dyDescent="0.3">
      <c r="A407">
        <v>54</v>
      </c>
      <c r="F407">
        <v>16</v>
      </c>
    </row>
    <row r="408" spans="1:6" x14ac:dyDescent="0.3">
      <c r="A408">
        <v>71</v>
      </c>
      <c r="F408">
        <v>5</v>
      </c>
    </row>
    <row r="409" spans="1:6" x14ac:dyDescent="0.3">
      <c r="A409">
        <v>57</v>
      </c>
      <c r="F409">
        <v>0</v>
      </c>
    </row>
    <row r="410" spans="1:6" x14ac:dyDescent="0.3">
      <c r="A410">
        <v>43</v>
      </c>
      <c r="F410">
        <v>8</v>
      </c>
    </row>
    <row r="411" spans="1:6" x14ac:dyDescent="0.3">
      <c r="A411">
        <v>52</v>
      </c>
      <c r="F411">
        <v>7</v>
      </c>
    </row>
    <row r="412" spans="1:6" x14ac:dyDescent="0.3">
      <c r="A412">
        <v>27</v>
      </c>
      <c r="F412">
        <v>24</v>
      </c>
    </row>
    <row r="413" spans="1:6" x14ac:dyDescent="0.3">
      <c r="A413">
        <v>12</v>
      </c>
      <c r="F413">
        <v>121</v>
      </c>
    </row>
    <row r="414" spans="1:6" x14ac:dyDescent="0.3">
      <c r="A414">
        <v>33</v>
      </c>
      <c r="F414">
        <v>196</v>
      </c>
    </row>
    <row r="415" spans="1:6" x14ac:dyDescent="0.3">
      <c r="A415">
        <v>96</v>
      </c>
      <c r="F415">
        <v>5</v>
      </c>
    </row>
    <row r="416" spans="1:6" x14ac:dyDescent="0.3">
      <c r="A416">
        <v>28</v>
      </c>
      <c r="F416">
        <v>73</v>
      </c>
    </row>
    <row r="417" spans="1:6" x14ac:dyDescent="0.3">
      <c r="A417">
        <v>43</v>
      </c>
      <c r="F417">
        <v>93</v>
      </c>
    </row>
    <row r="418" spans="1:6" x14ac:dyDescent="0.3">
      <c r="A418">
        <v>205</v>
      </c>
      <c r="F418">
        <v>17</v>
      </c>
    </row>
    <row r="419" spans="1:6" x14ac:dyDescent="0.3">
      <c r="A419">
        <v>23</v>
      </c>
      <c r="F419">
        <v>7</v>
      </c>
    </row>
    <row r="420" spans="1:6" x14ac:dyDescent="0.3">
      <c r="A420">
        <v>19</v>
      </c>
      <c r="F420">
        <v>17</v>
      </c>
    </row>
    <row r="421" spans="1:6" x14ac:dyDescent="0.3">
      <c r="A421">
        <v>14</v>
      </c>
      <c r="F421">
        <v>171</v>
      </c>
    </row>
    <row r="422" spans="1:6" x14ac:dyDescent="0.3">
      <c r="A422">
        <v>38</v>
      </c>
      <c r="F422">
        <v>188</v>
      </c>
    </row>
    <row r="423" spans="1:6" x14ac:dyDescent="0.3">
      <c r="A423">
        <v>78</v>
      </c>
      <c r="F423">
        <v>110</v>
      </c>
    </row>
    <row r="424" spans="1:6" x14ac:dyDescent="0.3">
      <c r="A424">
        <v>69</v>
      </c>
      <c r="F424">
        <v>37</v>
      </c>
    </row>
    <row r="425" spans="1:6" x14ac:dyDescent="0.3">
      <c r="A425">
        <v>33</v>
      </c>
      <c r="F425">
        <v>9</v>
      </c>
    </row>
    <row r="426" spans="1:6" x14ac:dyDescent="0.3">
      <c r="A426">
        <v>54</v>
      </c>
      <c r="F426">
        <v>29</v>
      </c>
    </row>
    <row r="427" spans="1:6" x14ac:dyDescent="0.3">
      <c r="A427">
        <v>99</v>
      </c>
      <c r="F427">
        <v>6</v>
      </c>
    </row>
    <row r="428" spans="1:6" x14ac:dyDescent="0.3">
      <c r="A428">
        <v>49</v>
      </c>
      <c r="F428">
        <v>30</v>
      </c>
    </row>
    <row r="429" spans="1:6" x14ac:dyDescent="0.3">
      <c r="A429">
        <v>11</v>
      </c>
      <c r="F429">
        <v>81</v>
      </c>
    </row>
    <row r="430" spans="1:6" x14ac:dyDescent="0.3">
      <c r="A430">
        <v>38</v>
      </c>
      <c r="F430">
        <v>4</v>
      </c>
    </row>
    <row r="431" spans="1:6" x14ac:dyDescent="0.3">
      <c r="A431">
        <v>16</v>
      </c>
      <c r="F431">
        <v>11</v>
      </c>
    </row>
    <row r="432" spans="1:6" x14ac:dyDescent="0.3">
      <c r="A432">
        <v>32</v>
      </c>
      <c r="F432">
        <v>14</v>
      </c>
    </row>
    <row r="433" spans="1:6" x14ac:dyDescent="0.3">
      <c r="A433">
        <v>20</v>
      </c>
      <c r="F433">
        <v>5</v>
      </c>
    </row>
    <row r="434" spans="1:6" x14ac:dyDescent="0.3">
      <c r="A434">
        <v>154</v>
      </c>
      <c r="F434">
        <v>45</v>
      </c>
    </row>
    <row r="435" spans="1:6" x14ac:dyDescent="0.3">
      <c r="A435">
        <v>41</v>
      </c>
      <c r="F435">
        <v>8</v>
      </c>
    </row>
    <row r="436" spans="1:6" x14ac:dyDescent="0.3">
      <c r="A436">
        <v>75</v>
      </c>
      <c r="F436">
        <v>3</v>
      </c>
    </row>
    <row r="437" spans="1:6" x14ac:dyDescent="0.3">
      <c r="A437">
        <v>40</v>
      </c>
      <c r="F437">
        <v>24</v>
      </c>
    </row>
    <row r="438" spans="1:6" x14ac:dyDescent="0.3">
      <c r="A438">
        <v>46</v>
      </c>
      <c r="F438">
        <v>18</v>
      </c>
    </row>
    <row r="439" spans="1:6" x14ac:dyDescent="0.3">
      <c r="A439">
        <v>62</v>
      </c>
      <c r="F439">
        <v>12</v>
      </c>
    </row>
    <row r="440" spans="1:6" x14ac:dyDescent="0.3">
      <c r="A440">
        <v>61</v>
      </c>
      <c r="F440">
        <v>123</v>
      </c>
    </row>
    <row r="441" spans="1:6" x14ac:dyDescent="0.3">
      <c r="A441">
        <v>96</v>
      </c>
      <c r="F441">
        <v>96</v>
      </c>
    </row>
    <row r="442" spans="1:6" x14ac:dyDescent="0.3">
      <c r="A442">
        <v>190</v>
      </c>
      <c r="F442">
        <v>31</v>
      </c>
    </row>
    <row r="443" spans="1:6" x14ac:dyDescent="0.3">
      <c r="A443">
        <v>94</v>
      </c>
      <c r="F443">
        <v>4</v>
      </c>
    </row>
    <row r="444" spans="1:6" x14ac:dyDescent="0.3">
      <c r="A444">
        <v>39</v>
      </c>
      <c r="F444">
        <v>3</v>
      </c>
    </row>
    <row r="445" spans="1:6" x14ac:dyDescent="0.3">
      <c r="A445">
        <v>127</v>
      </c>
      <c r="F445">
        <v>179</v>
      </c>
    </row>
    <row r="446" spans="1:6" x14ac:dyDescent="0.3">
      <c r="A446">
        <v>159</v>
      </c>
      <c r="F446">
        <v>3</v>
      </c>
    </row>
    <row r="447" spans="1:6" x14ac:dyDescent="0.3">
      <c r="A447">
        <v>177</v>
      </c>
      <c r="F447">
        <v>23</v>
      </c>
    </row>
    <row r="448" spans="1:6" x14ac:dyDescent="0.3">
      <c r="A448">
        <v>47</v>
      </c>
      <c r="F448">
        <v>23</v>
      </c>
    </row>
    <row r="449" spans="1:6" x14ac:dyDescent="0.3">
      <c r="A449">
        <v>1</v>
      </c>
      <c r="F449">
        <v>41</v>
      </c>
    </row>
    <row r="450" spans="1:6" x14ac:dyDescent="0.3">
      <c r="A450">
        <v>16</v>
      </c>
      <c r="F450">
        <v>0</v>
      </c>
    </row>
    <row r="451" spans="1:6" x14ac:dyDescent="0.3">
      <c r="A451">
        <v>115</v>
      </c>
      <c r="F451">
        <v>32</v>
      </c>
    </row>
    <row r="452" spans="1:6" x14ac:dyDescent="0.3">
      <c r="A452">
        <v>133</v>
      </c>
      <c r="F452">
        <v>2</v>
      </c>
    </row>
    <row r="453" spans="1:6" x14ac:dyDescent="0.3">
      <c r="A453">
        <v>70</v>
      </c>
      <c r="F453">
        <v>7</v>
      </c>
    </row>
    <row r="454" spans="1:6" x14ac:dyDescent="0.3">
      <c r="A454">
        <v>62</v>
      </c>
      <c r="F454">
        <v>4</v>
      </c>
    </row>
    <row r="455" spans="1:6" x14ac:dyDescent="0.3">
      <c r="A455">
        <v>10</v>
      </c>
      <c r="F455">
        <v>196</v>
      </c>
    </row>
    <row r="456" spans="1:6" x14ac:dyDescent="0.3">
      <c r="A456">
        <v>499</v>
      </c>
      <c r="F456">
        <v>11</v>
      </c>
    </row>
    <row r="457" spans="1:6" x14ac:dyDescent="0.3">
      <c r="A457">
        <v>47</v>
      </c>
      <c r="F457">
        <v>9</v>
      </c>
    </row>
    <row r="458" spans="1:6" x14ac:dyDescent="0.3">
      <c r="A458">
        <v>28</v>
      </c>
      <c r="F458">
        <v>5</v>
      </c>
    </row>
    <row r="459" spans="1:6" x14ac:dyDescent="0.3">
      <c r="A459">
        <v>24</v>
      </c>
      <c r="F459">
        <v>8</v>
      </c>
    </row>
    <row r="460" spans="1:6" x14ac:dyDescent="0.3">
      <c r="A460">
        <v>76</v>
      </c>
      <c r="F460">
        <v>229</v>
      </c>
    </row>
    <row r="461" spans="1:6" x14ac:dyDescent="0.3">
      <c r="A461">
        <v>98</v>
      </c>
      <c r="F461">
        <v>40</v>
      </c>
    </row>
    <row r="462" spans="1:6" x14ac:dyDescent="0.3">
      <c r="A462">
        <v>30</v>
      </c>
      <c r="F462">
        <v>123</v>
      </c>
    </row>
    <row r="463" spans="1:6" x14ac:dyDescent="0.3">
      <c r="A463">
        <v>478</v>
      </c>
      <c r="F463">
        <v>5</v>
      </c>
    </row>
    <row r="464" spans="1:6" x14ac:dyDescent="0.3">
      <c r="A464">
        <v>74</v>
      </c>
      <c r="F464">
        <v>148</v>
      </c>
    </row>
    <row r="465" spans="1:6" x14ac:dyDescent="0.3">
      <c r="A465">
        <v>131</v>
      </c>
      <c r="F465">
        <v>10</v>
      </c>
    </row>
    <row r="466" spans="1:6" x14ac:dyDescent="0.3">
      <c r="A466">
        <v>61</v>
      </c>
      <c r="F466">
        <v>4</v>
      </c>
    </row>
    <row r="467" spans="1:6" x14ac:dyDescent="0.3">
      <c r="A467">
        <v>1071</v>
      </c>
      <c r="F467">
        <v>21</v>
      </c>
    </row>
    <row r="468" spans="1:6" x14ac:dyDescent="0.3">
      <c r="A468">
        <v>122</v>
      </c>
      <c r="F468">
        <v>2</v>
      </c>
    </row>
    <row r="469" spans="1:6" x14ac:dyDescent="0.3">
      <c r="A469">
        <v>111</v>
      </c>
      <c r="F469">
        <v>0</v>
      </c>
    </row>
    <row r="470" spans="1:6" x14ac:dyDescent="0.3">
      <c r="A470">
        <v>255</v>
      </c>
      <c r="F470">
        <v>4</v>
      </c>
    </row>
    <row r="471" spans="1:6" x14ac:dyDescent="0.3">
      <c r="A471">
        <v>141</v>
      </c>
      <c r="F471">
        <v>1</v>
      </c>
    </row>
    <row r="472" spans="1:6" x14ac:dyDescent="0.3">
      <c r="A472">
        <v>159</v>
      </c>
      <c r="F472">
        <v>30</v>
      </c>
    </row>
    <row r="473" spans="1:6" x14ac:dyDescent="0.3">
      <c r="A473">
        <v>99</v>
      </c>
      <c r="F473">
        <v>3</v>
      </c>
    </row>
    <row r="474" spans="1:6" x14ac:dyDescent="0.3">
      <c r="A474">
        <v>96</v>
      </c>
      <c r="F474">
        <v>975</v>
      </c>
    </row>
    <row r="475" spans="1:6" x14ac:dyDescent="0.3">
      <c r="A475">
        <v>27</v>
      </c>
      <c r="F475">
        <v>167</v>
      </c>
    </row>
    <row r="476" spans="1:6" x14ac:dyDescent="0.3">
      <c r="A476">
        <v>166</v>
      </c>
      <c r="F476">
        <v>5</v>
      </c>
    </row>
    <row r="477" spans="1:6" x14ac:dyDescent="0.3">
      <c r="A477">
        <v>76</v>
      </c>
      <c r="F477">
        <v>18</v>
      </c>
    </row>
    <row r="478" spans="1:6" x14ac:dyDescent="0.3">
      <c r="A478">
        <v>211</v>
      </c>
      <c r="F478">
        <v>98</v>
      </c>
    </row>
    <row r="479" spans="1:6" x14ac:dyDescent="0.3">
      <c r="A479">
        <v>21</v>
      </c>
      <c r="F479">
        <v>4</v>
      </c>
    </row>
    <row r="480" spans="1:6" x14ac:dyDescent="0.3">
      <c r="A480">
        <v>61</v>
      </c>
      <c r="F480">
        <v>3</v>
      </c>
    </row>
    <row r="481" spans="1:6" x14ac:dyDescent="0.3">
      <c r="A481">
        <v>30</v>
      </c>
      <c r="F481">
        <v>1</v>
      </c>
    </row>
    <row r="482" spans="1:6" x14ac:dyDescent="0.3">
      <c r="A482">
        <v>375</v>
      </c>
      <c r="F482">
        <v>0</v>
      </c>
    </row>
    <row r="483" spans="1:6" x14ac:dyDescent="0.3">
      <c r="A483">
        <v>111</v>
      </c>
      <c r="F483">
        <v>9</v>
      </c>
    </row>
    <row r="484" spans="1:6" x14ac:dyDescent="0.3">
      <c r="A484">
        <v>123</v>
      </c>
      <c r="F484">
        <v>2</v>
      </c>
    </row>
    <row r="485" spans="1:6" x14ac:dyDescent="0.3">
      <c r="A485">
        <v>70</v>
      </c>
      <c r="F485">
        <v>0</v>
      </c>
    </row>
    <row r="486" spans="1:6" x14ac:dyDescent="0.3">
      <c r="A486">
        <v>85</v>
      </c>
      <c r="F486">
        <v>147</v>
      </c>
    </row>
    <row r="487" spans="1:6" x14ac:dyDescent="0.3">
      <c r="A487">
        <v>86</v>
      </c>
      <c r="F487">
        <v>49</v>
      </c>
    </row>
    <row r="488" spans="1:6" x14ac:dyDescent="0.3">
      <c r="A488">
        <v>13</v>
      </c>
      <c r="F488">
        <v>1</v>
      </c>
    </row>
    <row r="489" spans="1:6" x14ac:dyDescent="0.3">
      <c r="A489">
        <v>33</v>
      </c>
      <c r="F489">
        <v>2</v>
      </c>
    </row>
    <row r="490" spans="1:6" x14ac:dyDescent="0.3">
      <c r="A490">
        <v>15</v>
      </c>
      <c r="F490">
        <v>7</v>
      </c>
    </row>
    <row r="491" spans="1:6" x14ac:dyDescent="0.3">
      <c r="A491">
        <v>273</v>
      </c>
      <c r="F491">
        <v>4</v>
      </c>
    </row>
    <row r="492" spans="1:6" x14ac:dyDescent="0.3">
      <c r="A492">
        <v>714</v>
      </c>
      <c r="F492">
        <v>27</v>
      </c>
    </row>
    <row r="493" spans="1:6" x14ac:dyDescent="0.3">
      <c r="A493">
        <v>170</v>
      </c>
      <c r="F493">
        <v>94</v>
      </c>
    </row>
    <row r="494" spans="1:6" x14ac:dyDescent="0.3">
      <c r="A494">
        <v>512</v>
      </c>
      <c r="F494">
        <v>29</v>
      </c>
    </row>
    <row r="495" spans="1:6" x14ac:dyDescent="0.3">
      <c r="A495">
        <v>314</v>
      </c>
      <c r="F495">
        <v>7</v>
      </c>
    </row>
    <row r="496" spans="1:6" x14ac:dyDescent="0.3">
      <c r="A496">
        <v>167</v>
      </c>
      <c r="F496">
        <v>22</v>
      </c>
    </row>
    <row r="497" spans="1:6" x14ac:dyDescent="0.3">
      <c r="A497">
        <v>9</v>
      </c>
      <c r="F497">
        <v>1</v>
      </c>
    </row>
    <row r="498" spans="1:6" x14ac:dyDescent="0.3">
      <c r="A498">
        <v>103</v>
      </c>
      <c r="F498">
        <v>10</v>
      </c>
    </row>
    <row r="499" spans="1:6" x14ac:dyDescent="0.3">
      <c r="A499">
        <v>111</v>
      </c>
      <c r="F499">
        <v>6</v>
      </c>
    </row>
    <row r="500" spans="1:6" x14ac:dyDescent="0.3">
      <c r="A500">
        <v>271</v>
      </c>
      <c r="F500">
        <v>24</v>
      </c>
    </row>
    <row r="501" spans="1:6" x14ac:dyDescent="0.3">
      <c r="A501">
        <v>101</v>
      </c>
      <c r="F501">
        <v>15</v>
      </c>
    </row>
    <row r="502" spans="1:6" x14ac:dyDescent="0.3">
      <c r="A502">
        <v>57</v>
      </c>
      <c r="F502">
        <v>37</v>
      </c>
    </row>
    <row r="503" spans="1:6" x14ac:dyDescent="0.3">
      <c r="A503">
        <v>62</v>
      </c>
      <c r="F503">
        <v>20</v>
      </c>
    </row>
    <row r="504" spans="1:6" x14ac:dyDescent="0.3">
      <c r="A504">
        <v>32</v>
      </c>
      <c r="F504">
        <v>7</v>
      </c>
    </row>
    <row r="505" spans="1:6" x14ac:dyDescent="0.3">
      <c r="A505">
        <v>141</v>
      </c>
      <c r="F505">
        <v>0</v>
      </c>
    </row>
    <row r="506" spans="1:6" x14ac:dyDescent="0.3">
      <c r="A506">
        <v>75</v>
      </c>
      <c r="F506">
        <v>21</v>
      </c>
    </row>
    <row r="507" spans="1:6" x14ac:dyDescent="0.3">
      <c r="A507">
        <v>46</v>
      </c>
      <c r="F507">
        <v>3</v>
      </c>
    </row>
    <row r="508" spans="1:6" x14ac:dyDescent="0.3">
      <c r="A508">
        <v>103</v>
      </c>
      <c r="F508">
        <v>11</v>
      </c>
    </row>
    <row r="509" spans="1:6" x14ac:dyDescent="0.3">
      <c r="A509">
        <v>6</v>
      </c>
      <c r="F509">
        <v>1</v>
      </c>
    </row>
    <row r="510" spans="1:6" x14ac:dyDescent="0.3">
      <c r="A510">
        <v>83</v>
      </c>
      <c r="F510">
        <v>312</v>
      </c>
    </row>
    <row r="511" spans="1:6" x14ac:dyDescent="0.3">
      <c r="A511">
        <v>108</v>
      </c>
      <c r="F511">
        <v>1</v>
      </c>
    </row>
    <row r="512" spans="1:6" x14ac:dyDescent="0.3">
      <c r="A512">
        <v>25</v>
      </c>
      <c r="F512">
        <v>3</v>
      </c>
    </row>
    <row r="513" spans="1:6" x14ac:dyDescent="0.3">
      <c r="A513">
        <v>549</v>
      </c>
      <c r="F513">
        <v>4</v>
      </c>
    </row>
    <row r="514" spans="1:6" x14ac:dyDescent="0.3">
      <c r="A514">
        <v>222</v>
      </c>
      <c r="F514">
        <v>10</v>
      </c>
    </row>
    <row r="515" spans="1:6" x14ac:dyDescent="0.3">
      <c r="A515">
        <v>183</v>
      </c>
      <c r="F515">
        <v>8</v>
      </c>
    </row>
    <row r="516" spans="1:6" x14ac:dyDescent="0.3">
      <c r="A516">
        <v>89</v>
      </c>
      <c r="F516">
        <v>3</v>
      </c>
    </row>
    <row r="517" spans="1:6" x14ac:dyDescent="0.3">
      <c r="A517">
        <v>253</v>
      </c>
      <c r="F517">
        <v>1</v>
      </c>
    </row>
    <row r="518" spans="1:6" x14ac:dyDescent="0.3">
      <c r="A518">
        <v>140</v>
      </c>
      <c r="F518">
        <v>0</v>
      </c>
    </row>
    <row r="519" spans="1:6" x14ac:dyDescent="0.3">
      <c r="A519">
        <v>103</v>
      </c>
      <c r="F519">
        <v>5</v>
      </c>
    </row>
    <row r="520" spans="1:6" x14ac:dyDescent="0.3">
      <c r="A520">
        <v>138</v>
      </c>
      <c r="F520">
        <v>0</v>
      </c>
    </row>
    <row r="521" spans="1:6" x14ac:dyDescent="0.3">
      <c r="A521">
        <v>191</v>
      </c>
      <c r="F521">
        <v>3</v>
      </c>
    </row>
    <row r="522" spans="1:6" x14ac:dyDescent="0.3">
      <c r="A522">
        <v>45</v>
      </c>
      <c r="F522">
        <v>7</v>
      </c>
    </row>
    <row r="523" spans="1:6" x14ac:dyDescent="0.3">
      <c r="A523">
        <v>17</v>
      </c>
      <c r="F523">
        <v>0</v>
      </c>
    </row>
    <row r="524" spans="1:6" x14ac:dyDescent="0.3">
      <c r="A524">
        <v>31</v>
      </c>
      <c r="F524">
        <v>2</v>
      </c>
    </row>
    <row r="525" spans="1:6" x14ac:dyDescent="0.3">
      <c r="A525">
        <v>50</v>
      </c>
      <c r="F525">
        <v>23</v>
      </c>
    </row>
    <row r="526" spans="1:6" x14ac:dyDescent="0.3">
      <c r="A526">
        <v>59</v>
      </c>
      <c r="F526">
        <v>1</v>
      </c>
    </row>
    <row r="527" spans="1:6" x14ac:dyDescent="0.3">
      <c r="A527">
        <v>81</v>
      </c>
      <c r="F527">
        <v>2</v>
      </c>
    </row>
    <row r="528" spans="1:6" x14ac:dyDescent="0.3">
      <c r="A528">
        <v>508</v>
      </c>
      <c r="F528">
        <v>3</v>
      </c>
    </row>
    <row r="529" spans="1:6" x14ac:dyDescent="0.3">
      <c r="A529">
        <v>74</v>
      </c>
      <c r="F529">
        <v>0</v>
      </c>
    </row>
    <row r="530" spans="1:6" x14ac:dyDescent="0.3">
      <c r="A530">
        <v>141</v>
      </c>
      <c r="F530">
        <v>13</v>
      </c>
    </row>
    <row r="531" spans="1:6" x14ac:dyDescent="0.3">
      <c r="A531">
        <v>711</v>
      </c>
      <c r="F531">
        <v>1</v>
      </c>
    </row>
    <row r="532" spans="1:6" x14ac:dyDescent="0.3">
      <c r="A532">
        <v>141</v>
      </c>
      <c r="F532">
        <v>1</v>
      </c>
    </row>
    <row r="533" spans="1:6" x14ac:dyDescent="0.3">
      <c r="A533">
        <v>109</v>
      </c>
      <c r="F533">
        <v>1</v>
      </c>
    </row>
    <row r="534" spans="1:6" x14ac:dyDescent="0.3">
      <c r="A534">
        <v>361</v>
      </c>
      <c r="F534">
        <v>6</v>
      </c>
    </row>
    <row r="535" spans="1:6" x14ac:dyDescent="0.3">
      <c r="A535">
        <v>176</v>
      </c>
      <c r="F535">
        <v>39</v>
      </c>
    </row>
    <row r="536" spans="1:6" x14ac:dyDescent="0.3">
      <c r="A536">
        <v>670</v>
      </c>
      <c r="F536">
        <v>4</v>
      </c>
    </row>
    <row r="537" spans="1:6" x14ac:dyDescent="0.3">
      <c r="A537">
        <v>96</v>
      </c>
      <c r="F537">
        <v>1</v>
      </c>
    </row>
    <row r="538" spans="1:6" x14ac:dyDescent="0.3">
      <c r="A538">
        <v>74</v>
      </c>
      <c r="F538">
        <v>0</v>
      </c>
    </row>
    <row r="539" spans="1:6" x14ac:dyDescent="0.3">
      <c r="A539">
        <v>52</v>
      </c>
      <c r="F539">
        <v>0</v>
      </c>
    </row>
    <row r="540" spans="1:6" x14ac:dyDescent="0.3">
      <c r="A540">
        <v>105</v>
      </c>
      <c r="F540">
        <v>0</v>
      </c>
    </row>
    <row r="541" spans="1:6" x14ac:dyDescent="0.3">
      <c r="A541">
        <v>41</v>
      </c>
      <c r="F541">
        <v>8</v>
      </c>
    </row>
    <row r="542" spans="1:6" x14ac:dyDescent="0.3">
      <c r="A542">
        <v>34</v>
      </c>
      <c r="F542">
        <v>0</v>
      </c>
    </row>
    <row r="543" spans="1:6" x14ac:dyDescent="0.3">
      <c r="A543">
        <v>66</v>
      </c>
      <c r="F543">
        <v>1</v>
      </c>
    </row>
    <row r="544" spans="1:6" x14ac:dyDescent="0.3">
      <c r="A544">
        <v>50</v>
      </c>
      <c r="F544">
        <v>12</v>
      </c>
    </row>
    <row r="545" spans="1:6" x14ac:dyDescent="0.3">
      <c r="A545">
        <v>159</v>
      </c>
      <c r="F545">
        <v>0</v>
      </c>
    </row>
    <row r="546" spans="1:6" x14ac:dyDescent="0.3">
      <c r="A546">
        <v>182</v>
      </c>
      <c r="F546">
        <v>3</v>
      </c>
    </row>
    <row r="547" spans="1:6" x14ac:dyDescent="0.3">
      <c r="A547">
        <v>206</v>
      </c>
      <c r="F547">
        <v>2</v>
      </c>
    </row>
    <row r="548" spans="1:6" x14ac:dyDescent="0.3">
      <c r="A548">
        <v>169</v>
      </c>
      <c r="F548">
        <v>6</v>
      </c>
    </row>
    <row r="549" spans="1:6" x14ac:dyDescent="0.3">
      <c r="A549">
        <v>31</v>
      </c>
      <c r="F549">
        <v>0</v>
      </c>
    </row>
    <row r="550" spans="1:6" x14ac:dyDescent="0.3">
      <c r="A550">
        <v>28</v>
      </c>
      <c r="F550">
        <v>15</v>
      </c>
    </row>
    <row r="551" spans="1:6" x14ac:dyDescent="0.3">
      <c r="A551">
        <v>54</v>
      </c>
      <c r="F551">
        <v>1</v>
      </c>
    </row>
    <row r="552" spans="1:6" x14ac:dyDescent="0.3">
      <c r="A552">
        <v>467</v>
      </c>
      <c r="F552">
        <v>3</v>
      </c>
    </row>
    <row r="553" spans="1:6" x14ac:dyDescent="0.3">
      <c r="A553">
        <v>389</v>
      </c>
      <c r="F553">
        <v>8</v>
      </c>
    </row>
    <row r="554" spans="1:6" x14ac:dyDescent="0.3">
      <c r="A554">
        <v>68</v>
      </c>
      <c r="F554">
        <v>0</v>
      </c>
    </row>
    <row r="555" spans="1:6" x14ac:dyDescent="0.3">
      <c r="A555">
        <v>413</v>
      </c>
      <c r="F555">
        <v>3</v>
      </c>
    </row>
    <row r="556" spans="1:6" x14ac:dyDescent="0.3">
      <c r="A556">
        <v>190</v>
      </c>
      <c r="F556">
        <v>3</v>
      </c>
    </row>
    <row r="557" spans="1:6" x14ac:dyDescent="0.3">
      <c r="A557">
        <v>189</v>
      </c>
      <c r="F557">
        <v>0</v>
      </c>
    </row>
    <row r="558" spans="1:6" x14ac:dyDescent="0.3">
      <c r="A558">
        <v>130</v>
      </c>
      <c r="F558">
        <v>19</v>
      </c>
    </row>
    <row r="559" spans="1:6" x14ac:dyDescent="0.3">
      <c r="A559">
        <v>74</v>
      </c>
      <c r="F559">
        <v>0</v>
      </c>
    </row>
    <row r="560" spans="1:6" x14ac:dyDescent="0.3">
      <c r="A560">
        <v>274</v>
      </c>
      <c r="F560">
        <v>2</v>
      </c>
    </row>
    <row r="561" spans="1:6" x14ac:dyDescent="0.3">
      <c r="A561">
        <v>22</v>
      </c>
      <c r="F561">
        <v>0</v>
      </c>
    </row>
    <row r="562" spans="1:6" x14ac:dyDescent="0.3">
      <c r="A562">
        <v>31</v>
      </c>
      <c r="F562">
        <v>0</v>
      </c>
    </row>
    <row r="563" spans="1:6" x14ac:dyDescent="0.3">
      <c r="A563">
        <v>63</v>
      </c>
      <c r="F563">
        <v>25</v>
      </c>
    </row>
    <row r="564" spans="1:6" x14ac:dyDescent="0.3">
      <c r="A564">
        <v>20</v>
      </c>
      <c r="F564">
        <v>8</v>
      </c>
    </row>
    <row r="565" spans="1:6" x14ac:dyDescent="0.3">
      <c r="A565">
        <v>25</v>
      </c>
      <c r="F565">
        <v>16</v>
      </c>
    </row>
    <row r="566" spans="1:6" x14ac:dyDescent="0.3">
      <c r="A566">
        <v>61</v>
      </c>
      <c r="F566">
        <v>3</v>
      </c>
    </row>
    <row r="567" spans="1:6" x14ac:dyDescent="0.3">
      <c r="A567">
        <v>52</v>
      </c>
      <c r="F567">
        <v>3</v>
      </c>
    </row>
    <row r="568" spans="1:6" x14ac:dyDescent="0.3">
      <c r="A568">
        <v>86</v>
      </c>
      <c r="F568">
        <v>2</v>
      </c>
    </row>
    <row r="569" spans="1:6" x14ac:dyDescent="0.3">
      <c r="A569">
        <v>42</v>
      </c>
      <c r="F569">
        <v>1</v>
      </c>
    </row>
    <row r="570" spans="1:6" x14ac:dyDescent="0.3">
      <c r="A570">
        <v>52</v>
      </c>
      <c r="F570">
        <v>0</v>
      </c>
    </row>
    <row r="571" spans="1:6" x14ac:dyDescent="0.3">
      <c r="A571">
        <v>120</v>
      </c>
      <c r="F571">
        <v>1</v>
      </c>
    </row>
    <row r="572" spans="1:6" x14ac:dyDescent="0.3">
      <c r="A572">
        <v>22</v>
      </c>
      <c r="F572">
        <v>19</v>
      </c>
    </row>
    <row r="573" spans="1:6" x14ac:dyDescent="0.3">
      <c r="A573">
        <v>64</v>
      </c>
      <c r="F573">
        <v>9</v>
      </c>
    </row>
    <row r="574" spans="1:6" x14ac:dyDescent="0.3">
      <c r="A574">
        <v>23</v>
      </c>
      <c r="F574">
        <v>1</v>
      </c>
    </row>
    <row r="575" spans="1:6" x14ac:dyDescent="0.3">
      <c r="A575">
        <v>238</v>
      </c>
      <c r="F575">
        <v>0</v>
      </c>
    </row>
    <row r="576" spans="1:6" x14ac:dyDescent="0.3">
      <c r="A576">
        <v>33</v>
      </c>
      <c r="F576">
        <v>1</v>
      </c>
    </row>
    <row r="577" spans="1:6" x14ac:dyDescent="0.3">
      <c r="A577">
        <v>32</v>
      </c>
      <c r="F577">
        <v>5</v>
      </c>
    </row>
    <row r="578" spans="1:6" x14ac:dyDescent="0.3">
      <c r="A578">
        <v>24</v>
      </c>
      <c r="F578">
        <v>85</v>
      </c>
    </row>
    <row r="579" spans="1:6" x14ac:dyDescent="0.3">
      <c r="A579">
        <v>29</v>
      </c>
      <c r="F579">
        <v>3</v>
      </c>
    </row>
    <row r="580" spans="1:6" x14ac:dyDescent="0.3">
      <c r="A580">
        <v>50</v>
      </c>
      <c r="F580">
        <v>4</v>
      </c>
    </row>
    <row r="581" spans="1:6" x14ac:dyDescent="0.3">
      <c r="A581">
        <v>108</v>
      </c>
      <c r="F581">
        <v>3</v>
      </c>
    </row>
    <row r="582" spans="1:6" x14ac:dyDescent="0.3">
      <c r="A582">
        <v>139</v>
      </c>
      <c r="F582">
        <v>5</v>
      </c>
    </row>
    <row r="583" spans="1:6" x14ac:dyDescent="0.3">
      <c r="A583">
        <v>7</v>
      </c>
      <c r="F583">
        <v>17</v>
      </c>
    </row>
    <row r="584" spans="1:6" x14ac:dyDescent="0.3">
      <c r="A584">
        <v>149</v>
      </c>
      <c r="F584">
        <v>3</v>
      </c>
    </row>
    <row r="585" spans="1:6" x14ac:dyDescent="0.3">
      <c r="A585">
        <v>31</v>
      </c>
      <c r="F585">
        <v>2</v>
      </c>
    </row>
    <row r="586" spans="1:6" x14ac:dyDescent="0.3">
      <c r="A586">
        <v>26</v>
      </c>
      <c r="F586">
        <v>6</v>
      </c>
    </row>
    <row r="587" spans="1:6" x14ac:dyDescent="0.3">
      <c r="A587">
        <v>172</v>
      </c>
      <c r="F587">
        <v>0</v>
      </c>
    </row>
    <row r="588" spans="1:6" x14ac:dyDescent="0.3">
      <c r="A588">
        <v>78</v>
      </c>
      <c r="F588">
        <v>1</v>
      </c>
    </row>
    <row r="589" spans="1:6" x14ac:dyDescent="0.3">
      <c r="A589">
        <v>120</v>
      </c>
      <c r="F589">
        <v>3</v>
      </c>
    </row>
    <row r="590" spans="1:6" x14ac:dyDescent="0.3">
      <c r="A590">
        <v>227</v>
      </c>
      <c r="F590">
        <v>13</v>
      </c>
    </row>
    <row r="591" spans="1:6" x14ac:dyDescent="0.3">
      <c r="A591">
        <v>42</v>
      </c>
      <c r="F591">
        <v>1</v>
      </c>
    </row>
    <row r="592" spans="1:6" x14ac:dyDescent="0.3">
      <c r="A592">
        <v>64</v>
      </c>
      <c r="F592">
        <v>1</v>
      </c>
    </row>
    <row r="593" spans="1:6" x14ac:dyDescent="0.3">
      <c r="A593">
        <v>121</v>
      </c>
      <c r="F593">
        <v>9</v>
      </c>
    </row>
    <row r="594" spans="1:6" x14ac:dyDescent="0.3">
      <c r="A594">
        <v>87</v>
      </c>
      <c r="F594">
        <v>0</v>
      </c>
    </row>
    <row r="595" spans="1:6" x14ac:dyDescent="0.3">
      <c r="A595">
        <v>65</v>
      </c>
      <c r="F595">
        <v>2</v>
      </c>
    </row>
    <row r="596" spans="1:6" x14ac:dyDescent="0.3">
      <c r="A596">
        <v>49</v>
      </c>
      <c r="F596">
        <v>1</v>
      </c>
    </row>
    <row r="597" spans="1:6" x14ac:dyDescent="0.3">
      <c r="A597">
        <v>19</v>
      </c>
      <c r="F597">
        <v>10</v>
      </c>
    </row>
    <row r="598" spans="1:6" x14ac:dyDescent="0.3">
      <c r="A598">
        <v>81</v>
      </c>
      <c r="F598">
        <v>3</v>
      </c>
    </row>
    <row r="599" spans="1:6" x14ac:dyDescent="0.3">
      <c r="A599">
        <v>264</v>
      </c>
      <c r="F599">
        <v>2</v>
      </c>
    </row>
    <row r="600" spans="1:6" x14ac:dyDescent="0.3">
      <c r="A600">
        <v>25</v>
      </c>
      <c r="F600">
        <v>2</v>
      </c>
    </row>
    <row r="601" spans="1:6" x14ac:dyDescent="0.3">
      <c r="A601">
        <v>5</v>
      </c>
      <c r="F601">
        <v>1</v>
      </c>
    </row>
    <row r="602" spans="1:6" x14ac:dyDescent="0.3">
      <c r="A602">
        <v>144</v>
      </c>
      <c r="F602">
        <v>14</v>
      </c>
    </row>
    <row r="603" spans="1:6" x14ac:dyDescent="0.3">
      <c r="A603">
        <v>92</v>
      </c>
      <c r="F603">
        <v>0</v>
      </c>
    </row>
    <row r="604" spans="1:6" x14ac:dyDescent="0.3">
      <c r="A604">
        <v>147</v>
      </c>
      <c r="F604">
        <v>0</v>
      </c>
    </row>
    <row r="605" spans="1:6" x14ac:dyDescent="0.3">
      <c r="A605">
        <v>90</v>
      </c>
      <c r="F605">
        <v>4</v>
      </c>
    </row>
    <row r="606" spans="1:6" x14ac:dyDescent="0.3">
      <c r="A606">
        <v>87</v>
      </c>
      <c r="F606">
        <v>3</v>
      </c>
    </row>
    <row r="607" spans="1:6" x14ac:dyDescent="0.3">
      <c r="A607">
        <v>406</v>
      </c>
      <c r="F607">
        <v>0</v>
      </c>
    </row>
    <row r="608" spans="1:6" x14ac:dyDescent="0.3">
      <c r="A608">
        <v>20</v>
      </c>
      <c r="F608">
        <v>5</v>
      </c>
    </row>
    <row r="609" spans="1:6" x14ac:dyDescent="0.3">
      <c r="A609">
        <v>70</v>
      </c>
      <c r="F609">
        <v>47</v>
      </c>
    </row>
    <row r="610" spans="1:6" x14ac:dyDescent="0.3">
      <c r="A610">
        <v>16</v>
      </c>
      <c r="F610">
        <v>0</v>
      </c>
    </row>
    <row r="611" spans="1:6" x14ac:dyDescent="0.3">
      <c r="A611">
        <v>52</v>
      </c>
      <c r="F611">
        <v>10</v>
      </c>
    </row>
    <row r="612" spans="1:6" x14ac:dyDescent="0.3">
      <c r="A612">
        <v>66</v>
      </c>
      <c r="F612">
        <v>11</v>
      </c>
    </row>
    <row r="613" spans="1:6" x14ac:dyDescent="0.3">
      <c r="A613">
        <v>109</v>
      </c>
      <c r="F613">
        <v>2</v>
      </c>
    </row>
    <row r="614" spans="1:6" x14ac:dyDescent="0.3">
      <c r="A614">
        <v>168</v>
      </c>
      <c r="F614">
        <v>2</v>
      </c>
    </row>
    <row r="615" spans="1:6" x14ac:dyDescent="0.3">
      <c r="A615">
        <v>31</v>
      </c>
      <c r="F615">
        <v>22</v>
      </c>
    </row>
    <row r="616" spans="1:6" x14ac:dyDescent="0.3">
      <c r="A616">
        <v>133</v>
      </c>
      <c r="F616">
        <v>8</v>
      </c>
    </row>
    <row r="617" spans="1:6" x14ac:dyDescent="0.3">
      <c r="A617">
        <v>151</v>
      </c>
      <c r="F617">
        <v>6</v>
      </c>
    </row>
    <row r="618" spans="1:6" x14ac:dyDescent="0.3">
      <c r="A618">
        <v>5</v>
      </c>
      <c r="F618">
        <v>1</v>
      </c>
    </row>
    <row r="619" spans="1:6" x14ac:dyDescent="0.3">
      <c r="A619">
        <v>73</v>
      </c>
      <c r="F619">
        <v>3</v>
      </c>
    </row>
    <row r="620" spans="1:6" x14ac:dyDescent="0.3">
      <c r="A620">
        <v>148</v>
      </c>
      <c r="F620">
        <v>0</v>
      </c>
    </row>
    <row r="621" spans="1:6" x14ac:dyDescent="0.3">
      <c r="A621">
        <v>93</v>
      </c>
      <c r="F621">
        <v>0</v>
      </c>
    </row>
    <row r="622" spans="1:6" x14ac:dyDescent="0.3">
      <c r="A622">
        <v>63</v>
      </c>
      <c r="F622">
        <v>0</v>
      </c>
    </row>
    <row r="623" spans="1:6" x14ac:dyDescent="0.3">
      <c r="A623">
        <v>134</v>
      </c>
      <c r="F623">
        <v>0</v>
      </c>
    </row>
    <row r="624" spans="1:6" x14ac:dyDescent="0.3">
      <c r="A624">
        <v>14</v>
      </c>
      <c r="F624">
        <v>0</v>
      </c>
    </row>
    <row r="625" spans="1:6" x14ac:dyDescent="0.3">
      <c r="A625">
        <v>78</v>
      </c>
      <c r="F625">
        <v>3</v>
      </c>
    </row>
    <row r="626" spans="1:6" x14ac:dyDescent="0.3">
      <c r="A626">
        <v>112</v>
      </c>
      <c r="F626">
        <v>0</v>
      </c>
    </row>
    <row r="627" spans="1:6" x14ac:dyDescent="0.3">
      <c r="A627">
        <v>34</v>
      </c>
      <c r="F627">
        <v>0</v>
      </c>
    </row>
    <row r="628" spans="1:6" x14ac:dyDescent="0.3">
      <c r="A628">
        <v>19</v>
      </c>
      <c r="F628">
        <v>1</v>
      </c>
    </row>
    <row r="629" spans="1:6" x14ac:dyDescent="0.3">
      <c r="A629">
        <v>13</v>
      </c>
      <c r="F629">
        <v>6</v>
      </c>
    </row>
    <row r="630" spans="1:6" x14ac:dyDescent="0.3">
      <c r="A630">
        <v>104</v>
      </c>
      <c r="F630">
        <v>1</v>
      </c>
    </row>
    <row r="631" spans="1:6" x14ac:dyDescent="0.3">
      <c r="A631">
        <v>52</v>
      </c>
      <c r="F631">
        <v>2</v>
      </c>
    </row>
    <row r="632" spans="1:6" x14ac:dyDescent="0.3">
      <c r="A632">
        <v>17</v>
      </c>
      <c r="F632">
        <v>0</v>
      </c>
    </row>
    <row r="633" spans="1:6" x14ac:dyDescent="0.3">
      <c r="A633">
        <v>82</v>
      </c>
      <c r="F633">
        <v>3</v>
      </c>
    </row>
    <row r="634" spans="1:6" x14ac:dyDescent="0.3">
      <c r="A634">
        <v>73</v>
      </c>
      <c r="F634">
        <v>3</v>
      </c>
    </row>
    <row r="635" spans="1:6" x14ac:dyDescent="0.3">
      <c r="A635">
        <v>158</v>
      </c>
      <c r="F635">
        <v>0</v>
      </c>
    </row>
    <row r="636" spans="1:6" x14ac:dyDescent="0.3">
      <c r="A636">
        <v>65</v>
      </c>
      <c r="F636">
        <v>6</v>
      </c>
    </row>
    <row r="637" spans="1:6" x14ac:dyDescent="0.3">
      <c r="A637">
        <v>184</v>
      </c>
      <c r="F637">
        <v>0</v>
      </c>
    </row>
    <row r="638" spans="1:6" x14ac:dyDescent="0.3">
      <c r="A638">
        <v>34</v>
      </c>
      <c r="F638">
        <v>19</v>
      </c>
    </row>
    <row r="639" spans="1:6" x14ac:dyDescent="0.3">
      <c r="A639">
        <v>240</v>
      </c>
      <c r="F639">
        <v>1</v>
      </c>
    </row>
    <row r="640" spans="1:6" x14ac:dyDescent="0.3">
      <c r="A640">
        <v>113</v>
      </c>
      <c r="F640">
        <v>2</v>
      </c>
    </row>
    <row r="641" spans="1:6" x14ac:dyDescent="0.3">
      <c r="A641">
        <v>66</v>
      </c>
      <c r="F641">
        <v>0</v>
      </c>
    </row>
    <row r="642" spans="1:6" x14ac:dyDescent="0.3">
      <c r="A642">
        <v>340</v>
      </c>
      <c r="F642">
        <v>11</v>
      </c>
    </row>
    <row r="643" spans="1:6" x14ac:dyDescent="0.3">
      <c r="A643">
        <v>150</v>
      </c>
      <c r="F643">
        <v>0</v>
      </c>
    </row>
    <row r="644" spans="1:6" x14ac:dyDescent="0.3">
      <c r="A644">
        <v>25</v>
      </c>
      <c r="F644">
        <v>0</v>
      </c>
    </row>
    <row r="645" spans="1:6" x14ac:dyDescent="0.3">
      <c r="A645">
        <v>234</v>
      </c>
      <c r="F645">
        <v>1</v>
      </c>
    </row>
    <row r="646" spans="1:6" x14ac:dyDescent="0.3">
      <c r="A646">
        <v>2602</v>
      </c>
      <c r="F646">
        <v>3</v>
      </c>
    </row>
    <row r="647" spans="1:6" x14ac:dyDescent="0.3">
      <c r="A647">
        <v>248</v>
      </c>
      <c r="F647">
        <v>1</v>
      </c>
    </row>
    <row r="648" spans="1:6" x14ac:dyDescent="0.3">
      <c r="A648">
        <v>600</v>
      </c>
      <c r="F648">
        <v>15</v>
      </c>
    </row>
    <row r="649" spans="1:6" x14ac:dyDescent="0.3">
      <c r="A649">
        <v>293</v>
      </c>
      <c r="F649">
        <v>2</v>
      </c>
    </row>
    <row r="650" spans="1:6" x14ac:dyDescent="0.3">
      <c r="A650">
        <v>321</v>
      </c>
      <c r="F650">
        <v>1</v>
      </c>
    </row>
    <row r="651" spans="1:6" x14ac:dyDescent="0.3">
      <c r="A651">
        <v>81</v>
      </c>
      <c r="F651">
        <v>1</v>
      </c>
    </row>
    <row r="652" spans="1:6" x14ac:dyDescent="0.3">
      <c r="A652">
        <v>343</v>
      </c>
      <c r="F652">
        <v>0</v>
      </c>
    </row>
    <row r="653" spans="1:6" x14ac:dyDescent="0.3">
      <c r="A653">
        <v>336</v>
      </c>
      <c r="F653">
        <v>1</v>
      </c>
    </row>
    <row r="654" spans="1:6" x14ac:dyDescent="0.3">
      <c r="A654">
        <v>47</v>
      </c>
      <c r="F654">
        <v>11</v>
      </c>
    </row>
    <row r="655" spans="1:6" x14ac:dyDescent="0.3">
      <c r="A655">
        <v>76</v>
      </c>
      <c r="F655">
        <v>0</v>
      </c>
    </row>
    <row r="656" spans="1:6" x14ac:dyDescent="0.3">
      <c r="A656">
        <v>441</v>
      </c>
      <c r="F656">
        <v>1</v>
      </c>
    </row>
    <row r="657" spans="1:6" x14ac:dyDescent="0.3">
      <c r="A657">
        <v>916</v>
      </c>
      <c r="F657">
        <v>6</v>
      </c>
    </row>
    <row r="658" spans="1:6" x14ac:dyDescent="0.3">
      <c r="A658">
        <v>369</v>
      </c>
      <c r="F658">
        <v>7</v>
      </c>
    </row>
    <row r="659" spans="1:6" x14ac:dyDescent="0.3">
      <c r="A659">
        <v>20242</v>
      </c>
      <c r="F659">
        <v>0</v>
      </c>
    </row>
    <row r="660" spans="1:6" x14ac:dyDescent="0.3">
      <c r="A660">
        <v>71</v>
      </c>
      <c r="F660">
        <v>16</v>
      </c>
    </row>
    <row r="661" spans="1:6" x14ac:dyDescent="0.3">
      <c r="A661">
        <v>635</v>
      </c>
      <c r="F661">
        <v>0</v>
      </c>
    </row>
    <row r="662" spans="1:6" x14ac:dyDescent="0.3">
      <c r="A662">
        <v>885</v>
      </c>
      <c r="F662">
        <v>0</v>
      </c>
    </row>
    <row r="663" spans="1:6" x14ac:dyDescent="0.3">
      <c r="A663">
        <v>329</v>
      </c>
      <c r="F663">
        <v>0</v>
      </c>
    </row>
    <row r="664" spans="1:6" x14ac:dyDescent="0.3">
      <c r="A664">
        <v>71</v>
      </c>
      <c r="F664">
        <v>12</v>
      </c>
    </row>
    <row r="665" spans="1:6" x14ac:dyDescent="0.3">
      <c r="A665">
        <v>269</v>
      </c>
      <c r="F665">
        <v>1</v>
      </c>
    </row>
    <row r="666" spans="1:6" x14ac:dyDescent="0.3">
      <c r="A666">
        <v>345</v>
      </c>
      <c r="F666">
        <v>3</v>
      </c>
    </row>
    <row r="667" spans="1:6" x14ac:dyDescent="0.3">
      <c r="A667">
        <v>43</v>
      </c>
      <c r="F667">
        <v>1</v>
      </c>
    </row>
    <row r="668" spans="1:6" x14ac:dyDescent="0.3">
      <c r="A668">
        <v>33</v>
      </c>
      <c r="F668">
        <v>4</v>
      </c>
    </row>
    <row r="669" spans="1:6" x14ac:dyDescent="0.3">
      <c r="A669">
        <v>211</v>
      </c>
      <c r="F669">
        <v>1</v>
      </c>
    </row>
    <row r="670" spans="1:6" x14ac:dyDescent="0.3">
      <c r="A670">
        <v>196</v>
      </c>
      <c r="F670">
        <v>3</v>
      </c>
    </row>
    <row r="671" spans="1:6" x14ac:dyDescent="0.3">
      <c r="A671">
        <v>405</v>
      </c>
      <c r="F671">
        <v>1</v>
      </c>
    </row>
    <row r="672" spans="1:6" x14ac:dyDescent="0.3">
      <c r="A672">
        <v>206</v>
      </c>
      <c r="F672">
        <v>0</v>
      </c>
    </row>
    <row r="673" spans="1:6" x14ac:dyDescent="0.3">
      <c r="A673">
        <v>335</v>
      </c>
      <c r="F673">
        <v>12</v>
      </c>
    </row>
    <row r="674" spans="1:6" x14ac:dyDescent="0.3">
      <c r="A674">
        <v>215</v>
      </c>
      <c r="F674">
        <v>0</v>
      </c>
    </row>
    <row r="675" spans="1:6" x14ac:dyDescent="0.3">
      <c r="A675">
        <v>176</v>
      </c>
      <c r="F675">
        <v>1</v>
      </c>
    </row>
    <row r="676" spans="1:6" x14ac:dyDescent="0.3">
      <c r="A676">
        <v>555</v>
      </c>
      <c r="F676">
        <v>0</v>
      </c>
    </row>
    <row r="677" spans="1:6" x14ac:dyDescent="0.3">
      <c r="A677">
        <v>116</v>
      </c>
      <c r="F677">
        <v>0</v>
      </c>
    </row>
    <row r="678" spans="1:6" x14ac:dyDescent="0.3">
      <c r="A678">
        <v>615</v>
      </c>
      <c r="F678">
        <v>2</v>
      </c>
    </row>
    <row r="679" spans="1:6" x14ac:dyDescent="0.3">
      <c r="A679">
        <v>236</v>
      </c>
      <c r="F679">
        <v>92</v>
      </c>
    </row>
    <row r="680" spans="1:6" x14ac:dyDescent="0.3">
      <c r="A680">
        <v>145</v>
      </c>
      <c r="F680">
        <v>0</v>
      </c>
    </row>
    <row r="681" spans="1:6" x14ac:dyDescent="0.3">
      <c r="A681">
        <v>167</v>
      </c>
      <c r="F681">
        <v>3</v>
      </c>
    </row>
    <row r="682" spans="1:6" x14ac:dyDescent="0.3">
      <c r="A682">
        <v>235</v>
      </c>
      <c r="F682">
        <v>10</v>
      </c>
    </row>
    <row r="683" spans="1:6" x14ac:dyDescent="0.3">
      <c r="A683">
        <v>452</v>
      </c>
      <c r="F683">
        <v>7</v>
      </c>
    </row>
    <row r="684" spans="1:6" x14ac:dyDescent="0.3">
      <c r="A684">
        <v>241</v>
      </c>
      <c r="F684">
        <v>3</v>
      </c>
    </row>
    <row r="685" spans="1:6" x14ac:dyDescent="0.3">
      <c r="A685">
        <v>28</v>
      </c>
      <c r="F685">
        <v>0</v>
      </c>
    </row>
    <row r="686" spans="1:6" x14ac:dyDescent="0.3">
      <c r="A686">
        <v>140</v>
      </c>
      <c r="F686">
        <v>1</v>
      </c>
    </row>
    <row r="687" spans="1:6" x14ac:dyDescent="0.3">
      <c r="A687">
        <v>280</v>
      </c>
      <c r="F687">
        <v>0</v>
      </c>
    </row>
    <row r="688" spans="1:6" x14ac:dyDescent="0.3">
      <c r="A688">
        <v>70</v>
      </c>
      <c r="F688">
        <v>9</v>
      </c>
    </row>
    <row r="689" spans="1:6" x14ac:dyDescent="0.3">
      <c r="A689">
        <v>160</v>
      </c>
      <c r="F689">
        <v>2</v>
      </c>
    </row>
    <row r="690" spans="1:6" x14ac:dyDescent="0.3">
      <c r="A690">
        <v>141</v>
      </c>
      <c r="F690">
        <v>1</v>
      </c>
    </row>
    <row r="691" spans="1:6" x14ac:dyDescent="0.3">
      <c r="A691">
        <v>874</v>
      </c>
      <c r="F691">
        <v>2</v>
      </c>
    </row>
    <row r="692" spans="1:6" x14ac:dyDescent="0.3">
      <c r="A692">
        <v>73</v>
      </c>
      <c r="F692">
        <v>11</v>
      </c>
    </row>
    <row r="693" spans="1:6" x14ac:dyDescent="0.3">
      <c r="A693">
        <v>294</v>
      </c>
      <c r="F693">
        <v>0</v>
      </c>
    </row>
    <row r="694" spans="1:6" x14ac:dyDescent="0.3">
      <c r="A694">
        <v>740</v>
      </c>
      <c r="F694">
        <v>0</v>
      </c>
    </row>
    <row r="695" spans="1:6" x14ac:dyDescent="0.3">
      <c r="A695">
        <v>369</v>
      </c>
      <c r="F695">
        <v>9</v>
      </c>
    </row>
    <row r="696" spans="1:6" x14ac:dyDescent="0.3">
      <c r="A696">
        <v>110</v>
      </c>
      <c r="F696">
        <v>0</v>
      </c>
    </row>
    <row r="697" spans="1:6" x14ac:dyDescent="0.3">
      <c r="A697">
        <v>455</v>
      </c>
      <c r="F697">
        <v>4</v>
      </c>
    </row>
    <row r="698" spans="1:6" x14ac:dyDescent="0.3">
      <c r="A698">
        <v>224</v>
      </c>
      <c r="F698">
        <v>1</v>
      </c>
    </row>
    <row r="699" spans="1:6" x14ac:dyDescent="0.3">
      <c r="A699">
        <v>46</v>
      </c>
      <c r="F699">
        <v>2</v>
      </c>
    </row>
    <row r="700" spans="1:6" x14ac:dyDescent="0.3">
      <c r="A700">
        <v>284</v>
      </c>
      <c r="F700">
        <v>0</v>
      </c>
    </row>
    <row r="701" spans="1:6" x14ac:dyDescent="0.3">
      <c r="A701">
        <v>98</v>
      </c>
      <c r="F701">
        <v>1</v>
      </c>
    </row>
    <row r="702" spans="1:6" x14ac:dyDescent="0.3">
      <c r="A702">
        <v>56</v>
      </c>
      <c r="F702">
        <v>17</v>
      </c>
    </row>
    <row r="703" spans="1:6" x14ac:dyDescent="0.3">
      <c r="A703">
        <v>32</v>
      </c>
      <c r="F703">
        <v>2</v>
      </c>
    </row>
    <row r="704" spans="1:6" x14ac:dyDescent="0.3">
      <c r="A704">
        <v>30</v>
      </c>
      <c r="F704">
        <v>3</v>
      </c>
    </row>
    <row r="705" spans="1:6" x14ac:dyDescent="0.3">
      <c r="A705">
        <v>70</v>
      </c>
      <c r="F705">
        <v>41</v>
      </c>
    </row>
    <row r="706" spans="1:6" x14ac:dyDescent="0.3">
      <c r="A706">
        <v>44</v>
      </c>
      <c r="F706">
        <v>2</v>
      </c>
    </row>
    <row r="707" spans="1:6" x14ac:dyDescent="0.3">
      <c r="A707">
        <v>92</v>
      </c>
      <c r="F707">
        <v>3</v>
      </c>
    </row>
    <row r="708" spans="1:6" x14ac:dyDescent="0.3">
      <c r="A708">
        <v>205</v>
      </c>
      <c r="F708">
        <v>8</v>
      </c>
    </row>
    <row r="709" spans="1:6" x14ac:dyDescent="0.3">
      <c r="A709">
        <v>23</v>
      </c>
      <c r="F709">
        <v>0</v>
      </c>
    </row>
    <row r="710" spans="1:6" x14ac:dyDescent="0.3">
      <c r="A710">
        <v>4</v>
      </c>
      <c r="F710">
        <v>1</v>
      </c>
    </row>
    <row r="711" spans="1:6" x14ac:dyDescent="0.3">
      <c r="A711">
        <v>112</v>
      </c>
      <c r="F711">
        <v>3</v>
      </c>
    </row>
    <row r="712" spans="1:6" x14ac:dyDescent="0.3">
      <c r="A712">
        <v>27</v>
      </c>
      <c r="F712">
        <v>4</v>
      </c>
    </row>
    <row r="713" spans="1:6" x14ac:dyDescent="0.3">
      <c r="A713">
        <v>11</v>
      </c>
      <c r="F713">
        <v>9</v>
      </c>
    </row>
    <row r="714" spans="1:6" x14ac:dyDescent="0.3">
      <c r="A714">
        <v>26</v>
      </c>
      <c r="F714">
        <v>16</v>
      </c>
    </row>
    <row r="715" spans="1:6" x14ac:dyDescent="0.3">
      <c r="A715">
        <v>77</v>
      </c>
      <c r="F715">
        <v>1</v>
      </c>
    </row>
    <row r="716" spans="1:6" x14ac:dyDescent="0.3">
      <c r="A716">
        <v>136</v>
      </c>
      <c r="F716">
        <v>7</v>
      </c>
    </row>
    <row r="717" spans="1:6" x14ac:dyDescent="0.3">
      <c r="A717">
        <v>157</v>
      </c>
      <c r="F717">
        <v>0</v>
      </c>
    </row>
    <row r="718" spans="1:6" x14ac:dyDescent="0.3">
      <c r="A718">
        <v>158</v>
      </c>
      <c r="F718">
        <v>0</v>
      </c>
    </row>
    <row r="719" spans="1:6" x14ac:dyDescent="0.3">
      <c r="A719">
        <v>27</v>
      </c>
      <c r="F719">
        <v>0</v>
      </c>
    </row>
    <row r="720" spans="1:6" x14ac:dyDescent="0.3">
      <c r="A720">
        <v>23</v>
      </c>
      <c r="F720">
        <v>0</v>
      </c>
    </row>
    <row r="721" spans="1:6" x14ac:dyDescent="0.3">
      <c r="A721">
        <v>17</v>
      </c>
      <c r="F721">
        <v>0</v>
      </c>
    </row>
    <row r="722" spans="1:6" x14ac:dyDescent="0.3">
      <c r="A722">
        <v>37</v>
      </c>
      <c r="F722">
        <v>1</v>
      </c>
    </row>
    <row r="723" spans="1:6" x14ac:dyDescent="0.3">
      <c r="A723">
        <v>65</v>
      </c>
      <c r="F723">
        <v>2</v>
      </c>
    </row>
    <row r="724" spans="1:6" x14ac:dyDescent="0.3">
      <c r="A724">
        <v>18</v>
      </c>
      <c r="F724">
        <v>1</v>
      </c>
    </row>
    <row r="725" spans="1:6" x14ac:dyDescent="0.3">
      <c r="A725">
        <v>25</v>
      </c>
      <c r="F725">
        <v>15</v>
      </c>
    </row>
    <row r="726" spans="1:6" x14ac:dyDescent="0.3">
      <c r="A726">
        <v>104</v>
      </c>
      <c r="F726">
        <v>1</v>
      </c>
    </row>
    <row r="727" spans="1:6" x14ac:dyDescent="0.3">
      <c r="A727">
        <v>108</v>
      </c>
      <c r="F727">
        <v>1</v>
      </c>
    </row>
    <row r="728" spans="1:6" x14ac:dyDescent="0.3">
      <c r="A728">
        <v>38</v>
      </c>
      <c r="F728">
        <v>0</v>
      </c>
    </row>
    <row r="729" spans="1:6" x14ac:dyDescent="0.3">
      <c r="A729">
        <v>88</v>
      </c>
      <c r="F729">
        <v>39</v>
      </c>
    </row>
    <row r="730" spans="1:6" x14ac:dyDescent="0.3">
      <c r="A730">
        <v>82</v>
      </c>
      <c r="F730">
        <v>103</v>
      </c>
    </row>
    <row r="731" spans="1:6" x14ac:dyDescent="0.3">
      <c r="A731">
        <v>126</v>
      </c>
      <c r="F731">
        <v>0</v>
      </c>
    </row>
    <row r="732" spans="1:6" x14ac:dyDescent="0.3">
      <c r="A732">
        <v>133</v>
      </c>
      <c r="F732">
        <v>39</v>
      </c>
    </row>
    <row r="733" spans="1:6" x14ac:dyDescent="0.3">
      <c r="A733">
        <v>47</v>
      </c>
      <c r="F733">
        <v>15</v>
      </c>
    </row>
    <row r="734" spans="1:6" x14ac:dyDescent="0.3">
      <c r="A734">
        <v>58</v>
      </c>
      <c r="F734">
        <v>22</v>
      </c>
    </row>
    <row r="735" spans="1:6" x14ac:dyDescent="0.3">
      <c r="A735">
        <v>32</v>
      </c>
      <c r="F735">
        <v>92</v>
      </c>
    </row>
    <row r="736" spans="1:6" x14ac:dyDescent="0.3">
      <c r="A736">
        <v>37</v>
      </c>
      <c r="F736">
        <v>25</v>
      </c>
    </row>
    <row r="737" spans="1:6" x14ac:dyDescent="0.3">
      <c r="A737">
        <v>87</v>
      </c>
      <c r="F737">
        <v>19</v>
      </c>
    </row>
    <row r="738" spans="1:6" x14ac:dyDescent="0.3">
      <c r="A738">
        <v>15</v>
      </c>
      <c r="F738">
        <v>19</v>
      </c>
    </row>
    <row r="739" spans="1:6" x14ac:dyDescent="0.3">
      <c r="A739">
        <v>27</v>
      </c>
      <c r="F739">
        <v>13</v>
      </c>
    </row>
    <row r="740" spans="1:6" x14ac:dyDescent="0.3">
      <c r="A740">
        <v>19</v>
      </c>
      <c r="F740">
        <v>124</v>
      </c>
    </row>
    <row r="741" spans="1:6" x14ac:dyDescent="0.3">
      <c r="A741">
        <v>17</v>
      </c>
      <c r="F741">
        <v>4</v>
      </c>
    </row>
    <row r="742" spans="1:6" x14ac:dyDescent="0.3">
      <c r="A742">
        <v>26</v>
      </c>
      <c r="F742">
        <v>10</v>
      </c>
    </row>
    <row r="743" spans="1:6" x14ac:dyDescent="0.3">
      <c r="A743">
        <v>28</v>
      </c>
      <c r="F743">
        <v>15</v>
      </c>
    </row>
    <row r="744" spans="1:6" x14ac:dyDescent="0.3">
      <c r="A744">
        <v>37</v>
      </c>
      <c r="F744">
        <v>38</v>
      </c>
    </row>
    <row r="745" spans="1:6" x14ac:dyDescent="0.3">
      <c r="A745">
        <v>128</v>
      </c>
      <c r="F745">
        <v>152</v>
      </c>
    </row>
    <row r="746" spans="1:6" x14ac:dyDescent="0.3">
      <c r="A746">
        <v>10</v>
      </c>
      <c r="F746">
        <v>24</v>
      </c>
    </row>
    <row r="747" spans="1:6" x14ac:dyDescent="0.3">
      <c r="A747">
        <v>83</v>
      </c>
      <c r="F747">
        <v>76</v>
      </c>
    </row>
    <row r="748" spans="1:6" x14ac:dyDescent="0.3">
      <c r="A748">
        <v>46</v>
      </c>
      <c r="F748">
        <v>185</v>
      </c>
    </row>
    <row r="749" spans="1:6" x14ac:dyDescent="0.3">
      <c r="A749">
        <v>90</v>
      </c>
      <c r="F749">
        <v>33</v>
      </c>
    </row>
    <row r="750" spans="1:6" x14ac:dyDescent="0.3">
      <c r="A750">
        <v>81</v>
      </c>
      <c r="F750">
        <v>108</v>
      </c>
    </row>
    <row r="751" spans="1:6" x14ac:dyDescent="0.3">
      <c r="A751">
        <v>32</v>
      </c>
      <c r="F751">
        <v>29</v>
      </c>
    </row>
    <row r="752" spans="1:6" x14ac:dyDescent="0.3">
      <c r="A752">
        <v>20</v>
      </c>
      <c r="F752">
        <v>24</v>
      </c>
    </row>
    <row r="753" spans="1:6" x14ac:dyDescent="0.3">
      <c r="A753">
        <v>70</v>
      </c>
      <c r="F753">
        <v>4</v>
      </c>
    </row>
    <row r="754" spans="1:6" x14ac:dyDescent="0.3">
      <c r="A754">
        <v>168</v>
      </c>
      <c r="F754">
        <v>4</v>
      </c>
    </row>
    <row r="755" spans="1:6" x14ac:dyDescent="0.3">
      <c r="A755">
        <v>34</v>
      </c>
      <c r="F755">
        <v>15</v>
      </c>
    </row>
    <row r="756" spans="1:6" x14ac:dyDescent="0.3">
      <c r="A756">
        <v>48</v>
      </c>
      <c r="F756">
        <v>4</v>
      </c>
    </row>
    <row r="757" spans="1:6" x14ac:dyDescent="0.3">
      <c r="A757">
        <v>48</v>
      </c>
      <c r="F757">
        <v>139</v>
      </c>
    </row>
    <row r="758" spans="1:6" x14ac:dyDescent="0.3">
      <c r="A758">
        <v>221</v>
      </c>
      <c r="F758">
        <v>2</v>
      </c>
    </row>
    <row r="759" spans="1:6" x14ac:dyDescent="0.3">
      <c r="A759">
        <v>107</v>
      </c>
      <c r="F759">
        <v>18</v>
      </c>
    </row>
    <row r="760" spans="1:6" x14ac:dyDescent="0.3">
      <c r="A760">
        <v>45</v>
      </c>
      <c r="F760">
        <v>81</v>
      </c>
    </row>
    <row r="761" spans="1:6" x14ac:dyDescent="0.3">
      <c r="A761">
        <v>36</v>
      </c>
      <c r="F761">
        <v>86</v>
      </c>
    </row>
    <row r="762" spans="1:6" x14ac:dyDescent="0.3">
      <c r="A762">
        <v>101</v>
      </c>
      <c r="F762">
        <v>140</v>
      </c>
    </row>
    <row r="763" spans="1:6" x14ac:dyDescent="0.3">
      <c r="A763">
        <v>62</v>
      </c>
      <c r="F763">
        <v>37</v>
      </c>
    </row>
    <row r="764" spans="1:6" x14ac:dyDescent="0.3">
      <c r="A764">
        <v>32</v>
      </c>
      <c r="F764">
        <v>6</v>
      </c>
    </row>
    <row r="765" spans="1:6" x14ac:dyDescent="0.3">
      <c r="A765">
        <v>89</v>
      </c>
      <c r="F765">
        <v>113</v>
      </c>
    </row>
    <row r="766" spans="1:6" x14ac:dyDescent="0.3">
      <c r="A766">
        <v>93</v>
      </c>
      <c r="F766">
        <v>37</v>
      </c>
    </row>
    <row r="767" spans="1:6" x14ac:dyDescent="0.3">
      <c r="A767">
        <v>98</v>
      </c>
      <c r="F767">
        <v>18</v>
      </c>
    </row>
    <row r="768" spans="1:6" x14ac:dyDescent="0.3">
      <c r="A768">
        <v>82</v>
      </c>
      <c r="F768">
        <v>75</v>
      </c>
    </row>
    <row r="769" spans="1:6" x14ac:dyDescent="0.3">
      <c r="A769">
        <v>116</v>
      </c>
      <c r="F769">
        <v>52</v>
      </c>
    </row>
    <row r="770" spans="1:6" x14ac:dyDescent="0.3">
      <c r="A770">
        <v>52</v>
      </c>
      <c r="F770">
        <v>122</v>
      </c>
    </row>
    <row r="771" spans="1:6" x14ac:dyDescent="0.3">
      <c r="A771">
        <v>23</v>
      </c>
      <c r="F771">
        <v>8</v>
      </c>
    </row>
    <row r="772" spans="1:6" x14ac:dyDescent="0.3">
      <c r="A772">
        <v>77</v>
      </c>
      <c r="F772">
        <v>8</v>
      </c>
    </row>
    <row r="773" spans="1:6" x14ac:dyDescent="0.3">
      <c r="A773">
        <v>49</v>
      </c>
      <c r="F773">
        <v>96</v>
      </c>
    </row>
    <row r="774" spans="1:6" x14ac:dyDescent="0.3">
      <c r="A774">
        <v>59</v>
      </c>
      <c r="F774">
        <v>9</v>
      </c>
    </row>
    <row r="775" spans="1:6" x14ac:dyDescent="0.3">
      <c r="A775">
        <v>113</v>
      </c>
      <c r="F775">
        <v>2</v>
      </c>
    </row>
    <row r="776" spans="1:6" x14ac:dyDescent="0.3">
      <c r="A776">
        <v>34</v>
      </c>
      <c r="F776">
        <v>26</v>
      </c>
    </row>
    <row r="777" spans="1:6" x14ac:dyDescent="0.3">
      <c r="A777">
        <v>42</v>
      </c>
      <c r="F777">
        <v>23</v>
      </c>
    </row>
    <row r="778" spans="1:6" x14ac:dyDescent="0.3">
      <c r="A778">
        <v>42</v>
      </c>
      <c r="F778">
        <v>0</v>
      </c>
    </row>
    <row r="779" spans="1:6" x14ac:dyDescent="0.3">
      <c r="A779">
        <v>49</v>
      </c>
      <c r="F779">
        <v>140</v>
      </c>
    </row>
    <row r="780" spans="1:6" x14ac:dyDescent="0.3">
      <c r="A780">
        <v>56</v>
      </c>
      <c r="F780">
        <v>0</v>
      </c>
    </row>
    <row r="781" spans="1:6" x14ac:dyDescent="0.3">
      <c r="A781">
        <v>25</v>
      </c>
      <c r="F781">
        <v>6</v>
      </c>
    </row>
    <row r="782" spans="1:6" x14ac:dyDescent="0.3">
      <c r="A782">
        <v>52</v>
      </c>
      <c r="F782">
        <v>100</v>
      </c>
    </row>
    <row r="783" spans="1:6" x14ac:dyDescent="0.3">
      <c r="A783">
        <v>34</v>
      </c>
      <c r="F783">
        <v>0</v>
      </c>
    </row>
    <row r="784" spans="1:6" x14ac:dyDescent="0.3">
      <c r="A784">
        <v>67</v>
      </c>
      <c r="F784">
        <v>4</v>
      </c>
    </row>
    <row r="785" spans="1:6" x14ac:dyDescent="0.3">
      <c r="A785">
        <v>70</v>
      </c>
      <c r="F785">
        <v>8</v>
      </c>
    </row>
    <row r="786" spans="1:6" x14ac:dyDescent="0.3">
      <c r="A786">
        <v>89</v>
      </c>
      <c r="F786">
        <v>0</v>
      </c>
    </row>
    <row r="787" spans="1:6" x14ac:dyDescent="0.3">
      <c r="A787">
        <v>107</v>
      </c>
      <c r="F787">
        <v>16</v>
      </c>
    </row>
    <row r="788" spans="1:6" x14ac:dyDescent="0.3">
      <c r="A788">
        <v>159</v>
      </c>
      <c r="F788">
        <v>2</v>
      </c>
    </row>
    <row r="789" spans="1:6" x14ac:dyDescent="0.3">
      <c r="A789">
        <v>181</v>
      </c>
      <c r="F789">
        <v>48</v>
      </c>
    </row>
    <row r="790" spans="1:6" x14ac:dyDescent="0.3">
      <c r="A790">
        <v>131</v>
      </c>
      <c r="F790">
        <v>2</v>
      </c>
    </row>
    <row r="791" spans="1:6" x14ac:dyDescent="0.3">
      <c r="A791">
        <v>125</v>
      </c>
      <c r="F791">
        <v>2</v>
      </c>
    </row>
    <row r="792" spans="1:6" x14ac:dyDescent="0.3">
      <c r="A792">
        <v>61</v>
      </c>
      <c r="F792">
        <v>1</v>
      </c>
    </row>
    <row r="793" spans="1:6" x14ac:dyDescent="0.3">
      <c r="A793">
        <v>90</v>
      </c>
      <c r="F793">
        <v>17</v>
      </c>
    </row>
    <row r="794" spans="1:6" x14ac:dyDescent="0.3">
      <c r="A794">
        <v>35</v>
      </c>
      <c r="F794">
        <v>0</v>
      </c>
    </row>
    <row r="795" spans="1:6" x14ac:dyDescent="0.3">
      <c r="A795">
        <v>90</v>
      </c>
      <c r="F795">
        <v>11</v>
      </c>
    </row>
    <row r="796" spans="1:6" x14ac:dyDescent="0.3">
      <c r="A796">
        <v>4</v>
      </c>
      <c r="F796">
        <v>95</v>
      </c>
    </row>
    <row r="797" spans="1:6" x14ac:dyDescent="0.3">
      <c r="A797">
        <v>120</v>
      </c>
      <c r="F797">
        <v>13</v>
      </c>
    </row>
    <row r="798" spans="1:6" x14ac:dyDescent="0.3">
      <c r="A798">
        <v>14</v>
      </c>
      <c r="F798">
        <v>2</v>
      </c>
    </row>
    <row r="799" spans="1:6" x14ac:dyDescent="0.3">
      <c r="A799">
        <v>27</v>
      </c>
      <c r="F799">
        <v>2</v>
      </c>
    </row>
    <row r="800" spans="1:6" x14ac:dyDescent="0.3">
      <c r="A800">
        <v>49</v>
      </c>
      <c r="F800">
        <v>3</v>
      </c>
    </row>
    <row r="801" spans="1:6" x14ac:dyDescent="0.3">
      <c r="A801">
        <v>102</v>
      </c>
      <c r="F801">
        <v>0</v>
      </c>
    </row>
    <row r="802" spans="1:6" x14ac:dyDescent="0.3">
      <c r="A802">
        <v>3</v>
      </c>
      <c r="F802">
        <v>0</v>
      </c>
    </row>
    <row r="803" spans="1:6" x14ac:dyDescent="0.3">
      <c r="A803">
        <v>25</v>
      </c>
      <c r="F803">
        <v>0</v>
      </c>
    </row>
    <row r="804" spans="1:6" x14ac:dyDescent="0.3">
      <c r="A804">
        <v>118</v>
      </c>
      <c r="F804">
        <v>2</v>
      </c>
    </row>
    <row r="805" spans="1:6" x14ac:dyDescent="0.3">
      <c r="A805">
        <v>57</v>
      </c>
      <c r="F805">
        <v>24</v>
      </c>
    </row>
    <row r="806" spans="1:6" x14ac:dyDescent="0.3">
      <c r="A806">
        <v>11</v>
      </c>
      <c r="F806">
        <v>25</v>
      </c>
    </row>
    <row r="807" spans="1:6" x14ac:dyDescent="0.3">
      <c r="A807">
        <v>33</v>
      </c>
      <c r="F807">
        <v>3</v>
      </c>
    </row>
    <row r="808" spans="1:6" x14ac:dyDescent="0.3">
      <c r="A808">
        <v>40</v>
      </c>
      <c r="F808">
        <v>41</v>
      </c>
    </row>
    <row r="809" spans="1:6" x14ac:dyDescent="0.3">
      <c r="A809">
        <v>50</v>
      </c>
      <c r="F809">
        <v>2</v>
      </c>
    </row>
    <row r="810" spans="1:6" x14ac:dyDescent="0.3">
      <c r="A810">
        <v>38</v>
      </c>
      <c r="F810">
        <v>4</v>
      </c>
    </row>
    <row r="811" spans="1:6" x14ac:dyDescent="0.3">
      <c r="A811">
        <v>96</v>
      </c>
      <c r="F811">
        <v>99</v>
      </c>
    </row>
    <row r="812" spans="1:6" x14ac:dyDescent="0.3">
      <c r="A812">
        <v>48</v>
      </c>
      <c r="F812">
        <v>4</v>
      </c>
    </row>
    <row r="813" spans="1:6" x14ac:dyDescent="0.3">
      <c r="A813">
        <v>33</v>
      </c>
      <c r="F813">
        <v>4</v>
      </c>
    </row>
    <row r="814" spans="1:6" x14ac:dyDescent="0.3">
      <c r="A814">
        <v>226</v>
      </c>
      <c r="F814">
        <v>38</v>
      </c>
    </row>
    <row r="815" spans="1:6" x14ac:dyDescent="0.3">
      <c r="A815">
        <v>14</v>
      </c>
      <c r="F815">
        <v>285</v>
      </c>
    </row>
    <row r="816" spans="1:6" x14ac:dyDescent="0.3">
      <c r="A816">
        <v>20</v>
      </c>
      <c r="F816">
        <v>1</v>
      </c>
    </row>
    <row r="817" spans="1:6" x14ac:dyDescent="0.3">
      <c r="A817">
        <v>25</v>
      </c>
      <c r="F817">
        <v>42</v>
      </c>
    </row>
    <row r="818" spans="1:6" x14ac:dyDescent="0.3">
      <c r="A818">
        <v>90</v>
      </c>
      <c r="F818">
        <v>26</v>
      </c>
    </row>
    <row r="819" spans="1:6" x14ac:dyDescent="0.3">
      <c r="A819">
        <v>11</v>
      </c>
      <c r="F819">
        <v>2</v>
      </c>
    </row>
    <row r="820" spans="1:6" x14ac:dyDescent="0.3">
      <c r="A820">
        <v>55</v>
      </c>
      <c r="F820">
        <v>4</v>
      </c>
    </row>
    <row r="821" spans="1:6" x14ac:dyDescent="0.3">
      <c r="A821">
        <v>30</v>
      </c>
      <c r="F821">
        <v>6</v>
      </c>
    </row>
    <row r="822" spans="1:6" x14ac:dyDescent="0.3">
      <c r="A822">
        <v>28</v>
      </c>
      <c r="F822">
        <v>70</v>
      </c>
    </row>
    <row r="823" spans="1:6" x14ac:dyDescent="0.3">
      <c r="A823">
        <v>45</v>
      </c>
      <c r="F823">
        <v>9</v>
      </c>
    </row>
    <row r="824" spans="1:6" x14ac:dyDescent="0.3">
      <c r="A824">
        <v>13</v>
      </c>
      <c r="F824">
        <v>8</v>
      </c>
    </row>
    <row r="825" spans="1:6" x14ac:dyDescent="0.3">
      <c r="A825">
        <v>40</v>
      </c>
      <c r="F825">
        <v>105</v>
      </c>
    </row>
    <row r="826" spans="1:6" x14ac:dyDescent="0.3">
      <c r="A826">
        <v>21</v>
      </c>
      <c r="F826">
        <v>12</v>
      </c>
    </row>
    <row r="827" spans="1:6" x14ac:dyDescent="0.3">
      <c r="A827">
        <v>134</v>
      </c>
      <c r="F827">
        <v>0</v>
      </c>
    </row>
    <row r="828" spans="1:6" x14ac:dyDescent="0.3">
      <c r="A828">
        <v>20</v>
      </c>
      <c r="F828">
        <v>16</v>
      </c>
    </row>
    <row r="829" spans="1:6" x14ac:dyDescent="0.3">
      <c r="A829">
        <v>19</v>
      </c>
      <c r="F829">
        <v>7</v>
      </c>
    </row>
    <row r="830" spans="1:6" x14ac:dyDescent="0.3">
      <c r="A830">
        <v>209</v>
      </c>
      <c r="F830">
        <v>4</v>
      </c>
    </row>
    <row r="831" spans="1:6" x14ac:dyDescent="0.3">
      <c r="A831">
        <v>38</v>
      </c>
      <c r="F831">
        <v>1</v>
      </c>
    </row>
    <row r="832" spans="1:6" x14ac:dyDescent="0.3">
      <c r="A832">
        <v>24</v>
      </c>
      <c r="F832">
        <v>28</v>
      </c>
    </row>
    <row r="833" spans="1:6" x14ac:dyDescent="0.3">
      <c r="A833">
        <v>8</v>
      </c>
      <c r="F833">
        <v>1</v>
      </c>
    </row>
    <row r="834" spans="1:6" x14ac:dyDescent="0.3">
      <c r="A834">
        <v>179</v>
      </c>
      <c r="F834">
        <v>1</v>
      </c>
    </row>
    <row r="835" spans="1:6" x14ac:dyDescent="0.3">
      <c r="A835">
        <v>26</v>
      </c>
      <c r="F835">
        <v>5</v>
      </c>
    </row>
    <row r="836" spans="1:6" x14ac:dyDescent="0.3">
      <c r="A836">
        <v>131</v>
      </c>
      <c r="F836">
        <v>3</v>
      </c>
    </row>
    <row r="837" spans="1:6" x14ac:dyDescent="0.3">
      <c r="A837">
        <v>14</v>
      </c>
      <c r="F837">
        <v>2</v>
      </c>
    </row>
    <row r="838" spans="1:6" x14ac:dyDescent="0.3">
      <c r="A838">
        <v>174</v>
      </c>
      <c r="F838">
        <v>0</v>
      </c>
    </row>
    <row r="839" spans="1:6" x14ac:dyDescent="0.3">
      <c r="A839">
        <v>191</v>
      </c>
      <c r="F839">
        <v>0</v>
      </c>
    </row>
    <row r="840" spans="1:6" x14ac:dyDescent="0.3">
      <c r="A840">
        <v>38</v>
      </c>
      <c r="F840">
        <v>3</v>
      </c>
    </row>
    <row r="841" spans="1:6" x14ac:dyDescent="0.3">
      <c r="A841">
        <v>22</v>
      </c>
      <c r="F841">
        <v>0</v>
      </c>
    </row>
    <row r="842" spans="1:6" x14ac:dyDescent="0.3">
      <c r="A842">
        <v>149</v>
      </c>
      <c r="F842">
        <v>0</v>
      </c>
    </row>
    <row r="843" spans="1:6" x14ac:dyDescent="0.3">
      <c r="A843">
        <v>56</v>
      </c>
      <c r="F843">
        <v>3</v>
      </c>
    </row>
    <row r="844" spans="1:6" x14ac:dyDescent="0.3">
      <c r="A844">
        <v>19</v>
      </c>
      <c r="F844">
        <v>7</v>
      </c>
    </row>
    <row r="845" spans="1:6" x14ac:dyDescent="0.3">
      <c r="A845">
        <v>70</v>
      </c>
      <c r="F845">
        <v>25</v>
      </c>
    </row>
    <row r="846" spans="1:6" x14ac:dyDescent="0.3">
      <c r="A846">
        <v>81</v>
      </c>
      <c r="F846">
        <v>10</v>
      </c>
    </row>
    <row r="847" spans="1:6" x14ac:dyDescent="0.3">
      <c r="A847">
        <v>32</v>
      </c>
      <c r="F847">
        <v>3</v>
      </c>
    </row>
    <row r="848" spans="1:6" x14ac:dyDescent="0.3">
      <c r="A848">
        <v>26</v>
      </c>
      <c r="F848">
        <v>5</v>
      </c>
    </row>
    <row r="849" spans="1:6" x14ac:dyDescent="0.3">
      <c r="A849">
        <v>105</v>
      </c>
      <c r="F849">
        <v>5</v>
      </c>
    </row>
    <row r="850" spans="1:6" x14ac:dyDescent="0.3">
      <c r="A850">
        <v>29</v>
      </c>
      <c r="F850">
        <v>27</v>
      </c>
    </row>
    <row r="851" spans="1:6" x14ac:dyDescent="0.3">
      <c r="A851">
        <v>8</v>
      </c>
      <c r="F851">
        <v>2</v>
      </c>
    </row>
    <row r="852" spans="1:6" x14ac:dyDescent="0.3">
      <c r="A852">
        <v>89</v>
      </c>
      <c r="F852">
        <v>236</v>
      </c>
    </row>
    <row r="853" spans="1:6" x14ac:dyDescent="0.3">
      <c r="A853">
        <v>44</v>
      </c>
      <c r="F853">
        <v>1</v>
      </c>
    </row>
    <row r="854" spans="1:6" x14ac:dyDescent="0.3">
      <c r="A854">
        <v>246</v>
      </c>
      <c r="F854">
        <v>12</v>
      </c>
    </row>
    <row r="855" spans="1:6" x14ac:dyDescent="0.3">
      <c r="A855">
        <v>120</v>
      </c>
      <c r="F855">
        <v>4</v>
      </c>
    </row>
    <row r="856" spans="1:6" x14ac:dyDescent="0.3">
      <c r="A856">
        <v>26</v>
      </c>
      <c r="F856">
        <v>3</v>
      </c>
    </row>
    <row r="857" spans="1:6" x14ac:dyDescent="0.3">
      <c r="A857">
        <v>45</v>
      </c>
      <c r="F857">
        <v>99</v>
      </c>
    </row>
    <row r="858" spans="1:6" x14ac:dyDescent="0.3">
      <c r="A858">
        <v>20</v>
      </c>
      <c r="F858">
        <v>3</v>
      </c>
    </row>
    <row r="859" spans="1:6" x14ac:dyDescent="0.3">
      <c r="A859">
        <v>47</v>
      </c>
      <c r="F859">
        <v>3</v>
      </c>
    </row>
    <row r="860" spans="1:6" x14ac:dyDescent="0.3">
      <c r="A860">
        <v>13</v>
      </c>
      <c r="F860">
        <v>22</v>
      </c>
    </row>
    <row r="861" spans="1:6" x14ac:dyDescent="0.3">
      <c r="A861">
        <v>183</v>
      </c>
      <c r="F861">
        <v>4</v>
      </c>
    </row>
    <row r="862" spans="1:6" x14ac:dyDescent="0.3">
      <c r="A862">
        <v>21</v>
      </c>
      <c r="F862">
        <v>534</v>
      </c>
    </row>
    <row r="863" spans="1:6" x14ac:dyDescent="0.3">
      <c r="A863">
        <v>42</v>
      </c>
      <c r="F863">
        <v>12</v>
      </c>
    </row>
    <row r="864" spans="1:6" x14ac:dyDescent="0.3">
      <c r="A864">
        <v>54</v>
      </c>
      <c r="F864">
        <v>56</v>
      </c>
    </row>
    <row r="865" spans="1:6" x14ac:dyDescent="0.3">
      <c r="A865">
        <v>38</v>
      </c>
      <c r="F865">
        <v>11</v>
      </c>
    </row>
    <row r="866" spans="1:6" x14ac:dyDescent="0.3">
      <c r="A866">
        <v>64</v>
      </c>
      <c r="F866">
        <v>0</v>
      </c>
    </row>
    <row r="867" spans="1:6" x14ac:dyDescent="0.3">
      <c r="A867">
        <v>13</v>
      </c>
      <c r="F867">
        <v>12</v>
      </c>
    </row>
    <row r="868" spans="1:6" x14ac:dyDescent="0.3">
      <c r="A868">
        <v>33</v>
      </c>
      <c r="F868">
        <v>5</v>
      </c>
    </row>
    <row r="869" spans="1:6" x14ac:dyDescent="0.3">
      <c r="A869">
        <v>52</v>
      </c>
      <c r="F869">
        <v>24</v>
      </c>
    </row>
    <row r="870" spans="1:6" x14ac:dyDescent="0.3">
      <c r="A870">
        <v>107</v>
      </c>
      <c r="F870">
        <v>89</v>
      </c>
    </row>
    <row r="871" spans="1:6" x14ac:dyDescent="0.3">
      <c r="A871">
        <v>11</v>
      </c>
      <c r="F871">
        <v>1</v>
      </c>
    </row>
    <row r="872" spans="1:6" x14ac:dyDescent="0.3">
      <c r="A872">
        <v>34</v>
      </c>
      <c r="F872">
        <v>55</v>
      </c>
    </row>
    <row r="873" spans="1:6" x14ac:dyDescent="0.3">
      <c r="A873">
        <v>75</v>
      </c>
      <c r="F873">
        <v>2</v>
      </c>
    </row>
    <row r="874" spans="1:6" x14ac:dyDescent="0.3">
      <c r="A874">
        <v>26</v>
      </c>
      <c r="F874">
        <v>0</v>
      </c>
    </row>
    <row r="875" spans="1:6" x14ac:dyDescent="0.3">
      <c r="A875">
        <v>50</v>
      </c>
      <c r="F875">
        <v>4</v>
      </c>
    </row>
    <row r="876" spans="1:6" x14ac:dyDescent="0.3">
      <c r="A876">
        <v>80</v>
      </c>
      <c r="F876">
        <v>6</v>
      </c>
    </row>
    <row r="877" spans="1:6" x14ac:dyDescent="0.3">
      <c r="A877">
        <v>110</v>
      </c>
      <c r="F877">
        <v>4</v>
      </c>
    </row>
    <row r="878" spans="1:6" x14ac:dyDescent="0.3">
      <c r="A878">
        <v>77</v>
      </c>
      <c r="F878">
        <v>4</v>
      </c>
    </row>
    <row r="879" spans="1:6" x14ac:dyDescent="0.3">
      <c r="A879">
        <v>50</v>
      </c>
      <c r="F879">
        <v>2</v>
      </c>
    </row>
    <row r="880" spans="1:6" x14ac:dyDescent="0.3">
      <c r="A880">
        <v>145</v>
      </c>
      <c r="F880">
        <v>5</v>
      </c>
    </row>
    <row r="881" spans="1:6" x14ac:dyDescent="0.3">
      <c r="A881">
        <v>29</v>
      </c>
      <c r="F881">
        <v>83</v>
      </c>
    </row>
    <row r="882" spans="1:6" x14ac:dyDescent="0.3">
      <c r="A882">
        <v>114</v>
      </c>
      <c r="F882">
        <v>57</v>
      </c>
    </row>
    <row r="883" spans="1:6" x14ac:dyDescent="0.3">
      <c r="A883">
        <v>96</v>
      </c>
      <c r="F883">
        <v>311</v>
      </c>
    </row>
    <row r="884" spans="1:6" x14ac:dyDescent="0.3">
      <c r="A884">
        <v>31</v>
      </c>
      <c r="F884">
        <v>2</v>
      </c>
    </row>
    <row r="885" spans="1:6" x14ac:dyDescent="0.3">
      <c r="A885">
        <v>4883</v>
      </c>
      <c r="F885">
        <v>16</v>
      </c>
    </row>
    <row r="886" spans="1:6" x14ac:dyDescent="0.3">
      <c r="A886">
        <v>95</v>
      </c>
      <c r="F886">
        <v>9</v>
      </c>
    </row>
    <row r="887" spans="1:6" x14ac:dyDescent="0.3">
      <c r="A887">
        <v>2478</v>
      </c>
      <c r="F887">
        <v>1</v>
      </c>
    </row>
    <row r="888" spans="1:6" x14ac:dyDescent="0.3">
      <c r="A888">
        <v>1789</v>
      </c>
      <c r="F888">
        <v>12</v>
      </c>
    </row>
    <row r="889" spans="1:6" x14ac:dyDescent="0.3">
      <c r="A889">
        <v>680</v>
      </c>
      <c r="F889">
        <v>0</v>
      </c>
    </row>
    <row r="890" spans="1:6" x14ac:dyDescent="0.3">
      <c r="A890">
        <v>70</v>
      </c>
      <c r="F890">
        <v>20</v>
      </c>
    </row>
    <row r="891" spans="1:6" x14ac:dyDescent="0.3">
      <c r="A891">
        <v>23</v>
      </c>
      <c r="F891">
        <v>16</v>
      </c>
    </row>
    <row r="892" spans="1:6" x14ac:dyDescent="0.3">
      <c r="A892">
        <v>4245</v>
      </c>
      <c r="F892">
        <v>33</v>
      </c>
    </row>
    <row r="893" spans="1:6" x14ac:dyDescent="0.3">
      <c r="A893">
        <v>943</v>
      </c>
      <c r="F893">
        <v>2</v>
      </c>
    </row>
    <row r="894" spans="1:6" x14ac:dyDescent="0.3">
      <c r="A894">
        <v>1876</v>
      </c>
      <c r="F894">
        <v>6</v>
      </c>
    </row>
    <row r="895" spans="1:6" x14ac:dyDescent="0.3">
      <c r="A895">
        <v>834</v>
      </c>
      <c r="F895">
        <v>0</v>
      </c>
    </row>
    <row r="896" spans="1:6" x14ac:dyDescent="0.3">
      <c r="A896">
        <v>682</v>
      </c>
      <c r="F896">
        <v>3</v>
      </c>
    </row>
    <row r="897" spans="1:6" x14ac:dyDescent="0.3">
      <c r="A897">
        <v>147</v>
      </c>
      <c r="F897">
        <v>0</v>
      </c>
    </row>
    <row r="898" spans="1:6" x14ac:dyDescent="0.3">
      <c r="A898">
        <v>415</v>
      </c>
      <c r="F898">
        <v>3</v>
      </c>
    </row>
    <row r="899" spans="1:6" x14ac:dyDescent="0.3">
      <c r="A899">
        <v>290</v>
      </c>
      <c r="F899">
        <v>13</v>
      </c>
    </row>
    <row r="900" spans="1:6" x14ac:dyDescent="0.3">
      <c r="A900">
        <v>365</v>
      </c>
      <c r="F900">
        <v>6</v>
      </c>
    </row>
    <row r="901" spans="1:6" x14ac:dyDescent="0.3">
      <c r="A901">
        <v>660</v>
      </c>
      <c r="F901">
        <v>1</v>
      </c>
    </row>
    <row r="902" spans="1:6" x14ac:dyDescent="0.3">
      <c r="A902">
        <v>1356</v>
      </c>
      <c r="F902">
        <v>0</v>
      </c>
    </row>
    <row r="903" spans="1:6" x14ac:dyDescent="0.3">
      <c r="A903">
        <v>424</v>
      </c>
      <c r="F903">
        <v>5</v>
      </c>
    </row>
    <row r="904" spans="1:6" x14ac:dyDescent="0.3">
      <c r="A904">
        <v>33</v>
      </c>
      <c r="F904">
        <v>0</v>
      </c>
    </row>
    <row r="905" spans="1:6" x14ac:dyDescent="0.3">
      <c r="A905">
        <v>1633</v>
      </c>
      <c r="F905">
        <v>36</v>
      </c>
    </row>
    <row r="906" spans="1:6" x14ac:dyDescent="0.3">
      <c r="A906">
        <v>306</v>
      </c>
      <c r="F906">
        <v>1</v>
      </c>
    </row>
    <row r="907" spans="1:6" x14ac:dyDescent="0.3">
      <c r="A907">
        <v>205</v>
      </c>
      <c r="F907">
        <v>1</v>
      </c>
    </row>
    <row r="908" spans="1:6" x14ac:dyDescent="0.3">
      <c r="A908">
        <v>1281</v>
      </c>
      <c r="F908">
        <v>1</v>
      </c>
    </row>
    <row r="909" spans="1:6" x14ac:dyDescent="0.3">
      <c r="A909">
        <v>103</v>
      </c>
      <c r="F909">
        <v>9</v>
      </c>
    </row>
    <row r="910" spans="1:6" x14ac:dyDescent="0.3">
      <c r="A910">
        <v>1513</v>
      </c>
      <c r="F910">
        <v>1</v>
      </c>
    </row>
    <row r="911" spans="1:6" x14ac:dyDescent="0.3">
      <c r="A911">
        <v>405</v>
      </c>
      <c r="F911">
        <v>0</v>
      </c>
    </row>
    <row r="912" spans="1:6" x14ac:dyDescent="0.3">
      <c r="A912">
        <v>510</v>
      </c>
      <c r="F912">
        <v>1</v>
      </c>
    </row>
    <row r="913" spans="1:6" x14ac:dyDescent="0.3">
      <c r="A913">
        <v>1887</v>
      </c>
      <c r="F913">
        <v>1</v>
      </c>
    </row>
    <row r="914" spans="1:6" x14ac:dyDescent="0.3">
      <c r="A914">
        <v>701</v>
      </c>
      <c r="F914">
        <v>4</v>
      </c>
    </row>
    <row r="915" spans="1:6" x14ac:dyDescent="0.3">
      <c r="A915">
        <v>3863</v>
      </c>
      <c r="F915">
        <v>2</v>
      </c>
    </row>
    <row r="916" spans="1:6" x14ac:dyDescent="0.3">
      <c r="A916">
        <v>238</v>
      </c>
      <c r="F916">
        <v>2</v>
      </c>
    </row>
    <row r="917" spans="1:6" x14ac:dyDescent="0.3">
      <c r="A917">
        <v>2051</v>
      </c>
      <c r="F917">
        <v>2</v>
      </c>
    </row>
    <row r="918" spans="1:6" x14ac:dyDescent="0.3">
      <c r="A918">
        <v>402</v>
      </c>
      <c r="F918">
        <v>0</v>
      </c>
    </row>
    <row r="919" spans="1:6" x14ac:dyDescent="0.3">
      <c r="A919">
        <v>253</v>
      </c>
      <c r="F919">
        <v>2</v>
      </c>
    </row>
    <row r="920" spans="1:6" x14ac:dyDescent="0.3">
      <c r="A920">
        <v>473</v>
      </c>
      <c r="F920">
        <v>4</v>
      </c>
    </row>
    <row r="921" spans="1:6" x14ac:dyDescent="0.3">
      <c r="A921">
        <v>821</v>
      </c>
      <c r="F921">
        <v>2</v>
      </c>
    </row>
    <row r="922" spans="1:6" x14ac:dyDescent="0.3">
      <c r="A922">
        <v>388</v>
      </c>
      <c r="F922">
        <v>0</v>
      </c>
    </row>
    <row r="923" spans="1:6" x14ac:dyDescent="0.3">
      <c r="A923">
        <v>813</v>
      </c>
      <c r="F923">
        <v>1</v>
      </c>
    </row>
    <row r="924" spans="1:6" x14ac:dyDescent="0.3">
      <c r="A924">
        <v>1945</v>
      </c>
      <c r="F924">
        <v>0</v>
      </c>
    </row>
    <row r="925" spans="1:6" x14ac:dyDescent="0.3">
      <c r="A925">
        <v>1637</v>
      </c>
      <c r="F925">
        <v>2</v>
      </c>
    </row>
    <row r="926" spans="1:6" x14ac:dyDescent="0.3">
      <c r="A926">
        <v>1375</v>
      </c>
      <c r="F926">
        <v>7</v>
      </c>
    </row>
    <row r="927" spans="1:6" x14ac:dyDescent="0.3">
      <c r="A927">
        <v>17</v>
      </c>
      <c r="F927">
        <v>5</v>
      </c>
    </row>
    <row r="928" spans="1:6" x14ac:dyDescent="0.3">
      <c r="A928">
        <v>354</v>
      </c>
      <c r="F928">
        <v>0</v>
      </c>
    </row>
    <row r="929" spans="1:6" x14ac:dyDescent="0.3">
      <c r="A929">
        <v>191</v>
      </c>
      <c r="F929">
        <v>0</v>
      </c>
    </row>
    <row r="930" spans="1:6" x14ac:dyDescent="0.3">
      <c r="A930">
        <v>303</v>
      </c>
      <c r="F930">
        <v>0</v>
      </c>
    </row>
    <row r="931" spans="1:6" x14ac:dyDescent="0.3">
      <c r="A931">
        <v>137</v>
      </c>
      <c r="F931">
        <v>2</v>
      </c>
    </row>
    <row r="932" spans="1:6" x14ac:dyDescent="0.3">
      <c r="A932">
        <v>41</v>
      </c>
      <c r="F932">
        <v>0</v>
      </c>
    </row>
    <row r="933" spans="1:6" x14ac:dyDescent="0.3">
      <c r="A933">
        <v>398</v>
      </c>
      <c r="F933">
        <v>0</v>
      </c>
    </row>
    <row r="934" spans="1:6" x14ac:dyDescent="0.3">
      <c r="A934">
        <v>1737</v>
      </c>
      <c r="F934">
        <v>28</v>
      </c>
    </row>
    <row r="935" spans="1:6" x14ac:dyDescent="0.3">
      <c r="A935">
        <v>971</v>
      </c>
      <c r="F935">
        <v>2</v>
      </c>
    </row>
    <row r="936" spans="1:6" x14ac:dyDescent="0.3">
      <c r="A936">
        <v>183</v>
      </c>
      <c r="F936">
        <v>0</v>
      </c>
    </row>
    <row r="937" spans="1:6" x14ac:dyDescent="0.3">
      <c r="A937">
        <v>4562</v>
      </c>
      <c r="F937">
        <v>0</v>
      </c>
    </row>
    <row r="938" spans="1:6" x14ac:dyDescent="0.3">
      <c r="A938">
        <v>26457</v>
      </c>
      <c r="F938">
        <v>0</v>
      </c>
    </row>
    <row r="939" spans="1:6" x14ac:dyDescent="0.3">
      <c r="A939">
        <v>162</v>
      </c>
      <c r="F939">
        <v>4</v>
      </c>
    </row>
    <row r="940" spans="1:6" x14ac:dyDescent="0.3">
      <c r="A940">
        <v>479</v>
      </c>
      <c r="F940">
        <v>12</v>
      </c>
    </row>
    <row r="941" spans="1:6" x14ac:dyDescent="0.3">
      <c r="A941">
        <v>426</v>
      </c>
      <c r="F941">
        <v>0</v>
      </c>
    </row>
    <row r="942" spans="1:6" x14ac:dyDescent="0.3">
      <c r="A942">
        <v>450</v>
      </c>
      <c r="F942">
        <v>33</v>
      </c>
    </row>
    <row r="943" spans="1:6" x14ac:dyDescent="0.3">
      <c r="A943">
        <v>1780</v>
      </c>
      <c r="F943">
        <v>0</v>
      </c>
    </row>
    <row r="944" spans="1:6" x14ac:dyDescent="0.3">
      <c r="A944">
        <v>122</v>
      </c>
      <c r="F944">
        <v>4</v>
      </c>
    </row>
    <row r="945" spans="1:6" x14ac:dyDescent="0.3">
      <c r="A945">
        <v>95</v>
      </c>
      <c r="F945">
        <v>0</v>
      </c>
    </row>
    <row r="946" spans="1:6" x14ac:dyDescent="0.3">
      <c r="A946">
        <v>325</v>
      </c>
      <c r="F946">
        <v>11</v>
      </c>
    </row>
    <row r="947" spans="1:6" x14ac:dyDescent="0.3">
      <c r="A947">
        <v>353</v>
      </c>
      <c r="F947">
        <v>1</v>
      </c>
    </row>
    <row r="948" spans="1:6" x14ac:dyDescent="0.3">
      <c r="A948">
        <v>105</v>
      </c>
      <c r="F948">
        <v>5</v>
      </c>
    </row>
    <row r="949" spans="1:6" x14ac:dyDescent="0.3">
      <c r="A949">
        <v>729</v>
      </c>
      <c r="F949">
        <v>0</v>
      </c>
    </row>
    <row r="950" spans="1:6" x14ac:dyDescent="0.3">
      <c r="A950">
        <v>454</v>
      </c>
      <c r="F950">
        <v>1</v>
      </c>
    </row>
    <row r="951" spans="1:6" x14ac:dyDescent="0.3">
      <c r="A951">
        <v>539</v>
      </c>
      <c r="F951">
        <v>1</v>
      </c>
    </row>
    <row r="952" spans="1:6" x14ac:dyDescent="0.3">
      <c r="A952">
        <v>79</v>
      </c>
      <c r="F952">
        <v>6</v>
      </c>
    </row>
    <row r="953" spans="1:6" x14ac:dyDescent="0.3">
      <c r="A953">
        <v>94</v>
      </c>
      <c r="F953">
        <v>8</v>
      </c>
    </row>
    <row r="954" spans="1:6" x14ac:dyDescent="0.3">
      <c r="A954">
        <v>625</v>
      </c>
      <c r="F954">
        <v>1</v>
      </c>
    </row>
    <row r="955" spans="1:6" x14ac:dyDescent="0.3">
      <c r="A955">
        <v>508</v>
      </c>
      <c r="F955">
        <v>0</v>
      </c>
    </row>
    <row r="956" spans="1:6" x14ac:dyDescent="0.3">
      <c r="A956">
        <v>531</v>
      </c>
      <c r="F956">
        <v>2</v>
      </c>
    </row>
    <row r="957" spans="1:6" x14ac:dyDescent="0.3">
      <c r="A957">
        <v>158</v>
      </c>
      <c r="F957">
        <v>1</v>
      </c>
    </row>
    <row r="958" spans="1:6" x14ac:dyDescent="0.3">
      <c r="A958">
        <v>508</v>
      </c>
      <c r="F958">
        <v>0</v>
      </c>
    </row>
    <row r="959" spans="1:6" x14ac:dyDescent="0.3">
      <c r="A959">
        <v>644</v>
      </c>
      <c r="F959">
        <v>1</v>
      </c>
    </row>
    <row r="960" spans="1:6" x14ac:dyDescent="0.3">
      <c r="A960">
        <v>848</v>
      </c>
      <c r="F960">
        <v>19</v>
      </c>
    </row>
    <row r="961" spans="1:6" x14ac:dyDescent="0.3">
      <c r="A961">
        <v>429</v>
      </c>
      <c r="F961">
        <v>27</v>
      </c>
    </row>
    <row r="962" spans="1:6" x14ac:dyDescent="0.3">
      <c r="A962">
        <v>204</v>
      </c>
      <c r="F962">
        <v>7</v>
      </c>
    </row>
    <row r="963" spans="1:6" x14ac:dyDescent="0.3">
      <c r="A963">
        <v>379</v>
      </c>
      <c r="F963">
        <v>14</v>
      </c>
    </row>
    <row r="964" spans="1:6" x14ac:dyDescent="0.3">
      <c r="A964">
        <v>271</v>
      </c>
      <c r="F964">
        <v>5</v>
      </c>
    </row>
    <row r="965" spans="1:6" x14ac:dyDescent="0.3">
      <c r="A965">
        <v>120</v>
      </c>
      <c r="F965">
        <v>30</v>
      </c>
    </row>
    <row r="966" spans="1:6" x14ac:dyDescent="0.3">
      <c r="A966">
        <v>140</v>
      </c>
      <c r="F966">
        <v>1</v>
      </c>
    </row>
    <row r="967" spans="1:6" x14ac:dyDescent="0.3">
      <c r="A967">
        <v>193</v>
      </c>
      <c r="F967">
        <v>0</v>
      </c>
    </row>
    <row r="968" spans="1:6" x14ac:dyDescent="0.3">
      <c r="A968">
        <v>180</v>
      </c>
      <c r="F968">
        <v>60</v>
      </c>
    </row>
    <row r="969" spans="1:6" x14ac:dyDescent="0.3">
      <c r="A969">
        <v>263</v>
      </c>
      <c r="F969">
        <v>84</v>
      </c>
    </row>
    <row r="970" spans="1:6" x14ac:dyDescent="0.3">
      <c r="A970">
        <v>217</v>
      </c>
      <c r="F970">
        <v>47</v>
      </c>
    </row>
    <row r="971" spans="1:6" x14ac:dyDescent="0.3">
      <c r="A971">
        <v>443</v>
      </c>
      <c r="F971">
        <v>66</v>
      </c>
    </row>
    <row r="972" spans="1:6" x14ac:dyDescent="0.3">
      <c r="A972">
        <v>1373</v>
      </c>
      <c r="F972">
        <v>171</v>
      </c>
    </row>
    <row r="973" spans="1:6" x14ac:dyDescent="0.3">
      <c r="A973">
        <v>742</v>
      </c>
      <c r="F973">
        <v>29</v>
      </c>
    </row>
    <row r="974" spans="1:6" x14ac:dyDescent="0.3">
      <c r="A974">
        <v>170</v>
      </c>
      <c r="F974">
        <v>9</v>
      </c>
    </row>
    <row r="975" spans="1:6" x14ac:dyDescent="0.3">
      <c r="A975">
        <v>242</v>
      </c>
      <c r="F975">
        <v>27</v>
      </c>
    </row>
    <row r="976" spans="1:6" x14ac:dyDescent="0.3">
      <c r="A976">
        <v>541</v>
      </c>
      <c r="F976">
        <v>2</v>
      </c>
    </row>
    <row r="977" spans="1:6" x14ac:dyDescent="0.3">
      <c r="A977">
        <v>121</v>
      </c>
      <c r="F977">
        <v>3</v>
      </c>
    </row>
    <row r="978" spans="1:6" x14ac:dyDescent="0.3">
      <c r="A978">
        <v>621</v>
      </c>
      <c r="F978">
        <v>4</v>
      </c>
    </row>
    <row r="979" spans="1:6" x14ac:dyDescent="0.3">
      <c r="A979">
        <v>101</v>
      </c>
      <c r="F979">
        <v>2</v>
      </c>
    </row>
    <row r="980" spans="1:6" x14ac:dyDescent="0.3">
      <c r="A980">
        <v>554</v>
      </c>
      <c r="F980">
        <v>20</v>
      </c>
    </row>
    <row r="981" spans="1:6" x14ac:dyDescent="0.3">
      <c r="A981">
        <v>666</v>
      </c>
      <c r="F981">
        <v>3</v>
      </c>
    </row>
    <row r="982" spans="1:6" x14ac:dyDescent="0.3">
      <c r="A982">
        <v>410</v>
      </c>
      <c r="F982">
        <v>4</v>
      </c>
    </row>
    <row r="983" spans="1:6" x14ac:dyDescent="0.3">
      <c r="A983">
        <v>375</v>
      </c>
      <c r="F983">
        <v>1</v>
      </c>
    </row>
    <row r="984" spans="1:6" x14ac:dyDescent="0.3">
      <c r="A984">
        <v>1364</v>
      </c>
      <c r="F984">
        <v>0</v>
      </c>
    </row>
    <row r="985" spans="1:6" x14ac:dyDescent="0.3">
      <c r="A985">
        <v>35</v>
      </c>
      <c r="F985">
        <v>0</v>
      </c>
    </row>
    <row r="986" spans="1:6" x14ac:dyDescent="0.3">
      <c r="A986">
        <v>203</v>
      </c>
      <c r="F986">
        <v>14</v>
      </c>
    </row>
    <row r="987" spans="1:6" x14ac:dyDescent="0.3">
      <c r="A987">
        <v>49</v>
      </c>
      <c r="F987">
        <v>1</v>
      </c>
    </row>
    <row r="988" spans="1:6" x14ac:dyDescent="0.3">
      <c r="A988">
        <v>5812</v>
      </c>
      <c r="F988">
        <v>118</v>
      </c>
    </row>
    <row r="989" spans="1:6" x14ac:dyDescent="0.3">
      <c r="A989">
        <v>1556</v>
      </c>
      <c r="F989">
        <v>2</v>
      </c>
    </row>
    <row r="990" spans="1:6" x14ac:dyDescent="0.3">
      <c r="A990">
        <v>65</v>
      </c>
      <c r="F990">
        <v>1</v>
      </c>
    </row>
    <row r="991" spans="1:6" x14ac:dyDescent="0.3">
      <c r="A991">
        <v>10</v>
      </c>
      <c r="F991">
        <v>3</v>
      </c>
    </row>
    <row r="992" spans="1:6" x14ac:dyDescent="0.3">
      <c r="A992">
        <v>76</v>
      </c>
      <c r="F992">
        <v>1</v>
      </c>
    </row>
    <row r="993" spans="1:6" x14ac:dyDescent="0.3">
      <c r="A993">
        <v>263</v>
      </c>
      <c r="F993">
        <v>3</v>
      </c>
    </row>
    <row r="994" spans="1:6" x14ac:dyDescent="0.3">
      <c r="A994">
        <v>1530</v>
      </c>
      <c r="F994">
        <v>38</v>
      </c>
    </row>
    <row r="995" spans="1:6" x14ac:dyDescent="0.3">
      <c r="A995">
        <v>278</v>
      </c>
      <c r="F995">
        <v>52</v>
      </c>
    </row>
    <row r="996" spans="1:6" x14ac:dyDescent="0.3">
      <c r="A996">
        <v>350</v>
      </c>
      <c r="F996">
        <v>2</v>
      </c>
    </row>
    <row r="997" spans="1:6" x14ac:dyDescent="0.3">
      <c r="A997">
        <v>470</v>
      </c>
      <c r="F997">
        <v>0</v>
      </c>
    </row>
    <row r="998" spans="1:6" x14ac:dyDescent="0.3">
      <c r="A998">
        <v>3</v>
      </c>
      <c r="F998">
        <v>4</v>
      </c>
    </row>
    <row r="999" spans="1:6" x14ac:dyDescent="0.3">
      <c r="A999">
        <v>8200</v>
      </c>
      <c r="F999">
        <v>4</v>
      </c>
    </row>
    <row r="1000" spans="1:6" x14ac:dyDescent="0.3">
      <c r="A1000">
        <v>8359</v>
      </c>
      <c r="F1000">
        <v>18</v>
      </c>
    </row>
    <row r="1001" spans="1:6" x14ac:dyDescent="0.3">
      <c r="A1001">
        <v>188</v>
      </c>
      <c r="F1001">
        <v>0</v>
      </c>
    </row>
    <row r="1002" spans="1:6" x14ac:dyDescent="0.3">
      <c r="A1002">
        <v>48</v>
      </c>
      <c r="F1002">
        <v>22</v>
      </c>
    </row>
    <row r="1003" spans="1:6" x14ac:dyDescent="0.3">
      <c r="A1003">
        <v>607</v>
      </c>
      <c r="F1003">
        <v>49</v>
      </c>
    </row>
    <row r="1004" spans="1:6" x14ac:dyDescent="0.3">
      <c r="A1004">
        <v>50</v>
      </c>
      <c r="F1004">
        <v>19</v>
      </c>
    </row>
    <row r="1005" spans="1:6" x14ac:dyDescent="0.3">
      <c r="A1005">
        <v>55</v>
      </c>
      <c r="F1005">
        <v>4</v>
      </c>
    </row>
    <row r="1006" spans="1:6" x14ac:dyDescent="0.3">
      <c r="A1006">
        <v>38</v>
      </c>
      <c r="F1006">
        <v>4</v>
      </c>
    </row>
    <row r="1007" spans="1:6" x14ac:dyDescent="0.3">
      <c r="A1007">
        <v>25</v>
      </c>
      <c r="F1007">
        <v>2</v>
      </c>
    </row>
    <row r="1008" spans="1:6" x14ac:dyDescent="0.3">
      <c r="A1008">
        <v>46</v>
      </c>
      <c r="F1008">
        <v>0</v>
      </c>
    </row>
    <row r="1009" spans="1:6" x14ac:dyDescent="0.3">
      <c r="A1009">
        <v>83</v>
      </c>
      <c r="F1009">
        <v>0</v>
      </c>
    </row>
    <row r="1010" spans="1:6" x14ac:dyDescent="0.3">
      <c r="A1010">
        <v>35</v>
      </c>
      <c r="F1010">
        <v>14</v>
      </c>
    </row>
    <row r="1011" spans="1:6" x14ac:dyDescent="0.3">
      <c r="A1011">
        <v>25</v>
      </c>
      <c r="F1011">
        <v>8</v>
      </c>
    </row>
    <row r="1012" spans="1:6" x14ac:dyDescent="0.3">
      <c r="A1012">
        <v>75</v>
      </c>
      <c r="F1012">
        <v>0</v>
      </c>
    </row>
    <row r="1013" spans="1:6" x14ac:dyDescent="0.3">
      <c r="A1013">
        <v>62</v>
      </c>
      <c r="F1013">
        <v>15</v>
      </c>
    </row>
    <row r="1014" spans="1:6" x14ac:dyDescent="0.3">
      <c r="A1014">
        <v>160</v>
      </c>
      <c r="F1014">
        <v>33</v>
      </c>
    </row>
    <row r="1015" spans="1:6" x14ac:dyDescent="0.3">
      <c r="A1015">
        <v>246</v>
      </c>
      <c r="F1015">
        <v>2</v>
      </c>
    </row>
    <row r="1016" spans="1:6" x14ac:dyDescent="0.3">
      <c r="A1016">
        <v>55</v>
      </c>
      <c r="F1016">
        <v>6</v>
      </c>
    </row>
    <row r="1017" spans="1:6" x14ac:dyDescent="0.3">
      <c r="A1017">
        <v>23</v>
      </c>
      <c r="F1017">
        <v>2</v>
      </c>
    </row>
    <row r="1018" spans="1:6" x14ac:dyDescent="0.3">
      <c r="A1018">
        <v>72</v>
      </c>
      <c r="F1018">
        <v>0</v>
      </c>
    </row>
    <row r="1019" spans="1:6" x14ac:dyDescent="0.3">
      <c r="A1019">
        <v>22</v>
      </c>
      <c r="F1019">
        <v>4</v>
      </c>
    </row>
    <row r="1020" spans="1:6" x14ac:dyDescent="0.3">
      <c r="A1020">
        <v>14</v>
      </c>
      <c r="F1020">
        <v>1</v>
      </c>
    </row>
    <row r="1021" spans="1:6" x14ac:dyDescent="0.3">
      <c r="A1021">
        <v>38</v>
      </c>
      <c r="F1021">
        <v>3</v>
      </c>
    </row>
    <row r="1022" spans="1:6" x14ac:dyDescent="0.3">
      <c r="A1022">
        <v>32</v>
      </c>
      <c r="F1022">
        <v>4</v>
      </c>
    </row>
    <row r="1023" spans="1:6" x14ac:dyDescent="0.3">
      <c r="A1023">
        <v>63</v>
      </c>
      <c r="F1023">
        <v>0</v>
      </c>
    </row>
    <row r="1024" spans="1:6" x14ac:dyDescent="0.3">
      <c r="A1024">
        <v>27</v>
      </c>
      <c r="F1024">
        <v>4</v>
      </c>
    </row>
    <row r="1025" spans="1:6" x14ac:dyDescent="0.3">
      <c r="A1025">
        <v>44</v>
      </c>
      <c r="F1025">
        <v>3</v>
      </c>
    </row>
    <row r="1026" spans="1:6" x14ac:dyDescent="0.3">
      <c r="A1026">
        <v>38</v>
      </c>
      <c r="F1026">
        <v>34</v>
      </c>
    </row>
    <row r="1027" spans="1:6" x14ac:dyDescent="0.3">
      <c r="A1027">
        <v>115</v>
      </c>
      <c r="F1027">
        <v>2</v>
      </c>
    </row>
    <row r="1028" spans="1:6" x14ac:dyDescent="0.3">
      <c r="A1028">
        <v>37</v>
      </c>
      <c r="F1028">
        <v>33</v>
      </c>
    </row>
    <row r="1029" spans="1:6" x14ac:dyDescent="0.3">
      <c r="A1029">
        <v>99</v>
      </c>
      <c r="F1029">
        <v>0</v>
      </c>
    </row>
    <row r="1030" spans="1:6" x14ac:dyDescent="0.3">
      <c r="A1030">
        <v>44</v>
      </c>
      <c r="F1030">
        <v>0</v>
      </c>
    </row>
    <row r="1031" spans="1:6" x14ac:dyDescent="0.3">
      <c r="A1031">
        <v>58</v>
      </c>
      <c r="F1031">
        <v>1</v>
      </c>
    </row>
    <row r="1032" spans="1:6" x14ac:dyDescent="0.3">
      <c r="A1032">
        <v>191</v>
      </c>
      <c r="F1032">
        <v>13</v>
      </c>
    </row>
    <row r="1033" spans="1:6" x14ac:dyDescent="0.3">
      <c r="A1033">
        <v>40</v>
      </c>
      <c r="F1033">
        <v>2</v>
      </c>
    </row>
    <row r="1034" spans="1:6" x14ac:dyDescent="0.3">
      <c r="A1034">
        <v>38</v>
      </c>
      <c r="F1034">
        <v>36</v>
      </c>
    </row>
    <row r="1035" spans="1:6" x14ac:dyDescent="0.3">
      <c r="A1035">
        <v>39</v>
      </c>
      <c r="F1035">
        <v>1</v>
      </c>
    </row>
    <row r="1036" spans="1:6" x14ac:dyDescent="0.3">
      <c r="A1036">
        <v>11</v>
      </c>
      <c r="F1036">
        <v>15</v>
      </c>
    </row>
    <row r="1037" spans="1:6" x14ac:dyDescent="0.3">
      <c r="A1037">
        <v>107</v>
      </c>
      <c r="F1037">
        <v>1</v>
      </c>
    </row>
    <row r="1038" spans="1:6" x14ac:dyDescent="0.3">
      <c r="A1038">
        <v>147</v>
      </c>
      <c r="F1038">
        <v>0</v>
      </c>
    </row>
    <row r="1039" spans="1:6" x14ac:dyDescent="0.3">
      <c r="A1039">
        <v>36</v>
      </c>
      <c r="F1039">
        <v>1</v>
      </c>
    </row>
    <row r="1040" spans="1:6" x14ac:dyDescent="0.3">
      <c r="A1040">
        <v>92</v>
      </c>
      <c r="F1040">
        <v>0</v>
      </c>
    </row>
    <row r="1041" spans="1:6" x14ac:dyDescent="0.3">
      <c r="A1041">
        <v>35</v>
      </c>
      <c r="F1041">
        <v>0</v>
      </c>
    </row>
    <row r="1042" spans="1:6" x14ac:dyDescent="0.3">
      <c r="A1042">
        <v>17</v>
      </c>
      <c r="F1042">
        <v>1</v>
      </c>
    </row>
    <row r="1043" spans="1:6" x14ac:dyDescent="0.3">
      <c r="A1043">
        <v>22</v>
      </c>
      <c r="F1043">
        <v>39</v>
      </c>
    </row>
    <row r="1044" spans="1:6" x14ac:dyDescent="0.3">
      <c r="A1044">
        <v>69</v>
      </c>
      <c r="F1044">
        <v>0</v>
      </c>
    </row>
    <row r="1045" spans="1:6" x14ac:dyDescent="0.3">
      <c r="A1045">
        <v>13</v>
      </c>
      <c r="F1045">
        <v>0</v>
      </c>
    </row>
    <row r="1046" spans="1:6" x14ac:dyDescent="0.3">
      <c r="A1046">
        <v>58</v>
      </c>
      <c r="F1046">
        <v>3</v>
      </c>
    </row>
    <row r="1047" spans="1:6" x14ac:dyDescent="0.3">
      <c r="A1047">
        <v>44</v>
      </c>
      <c r="F1047">
        <v>1</v>
      </c>
    </row>
    <row r="1048" spans="1:6" x14ac:dyDescent="0.3">
      <c r="A1048">
        <v>83</v>
      </c>
      <c r="F1048">
        <v>13</v>
      </c>
    </row>
    <row r="1049" spans="1:6" x14ac:dyDescent="0.3">
      <c r="A1049">
        <v>117</v>
      </c>
      <c r="F1049">
        <v>0</v>
      </c>
    </row>
    <row r="1050" spans="1:6" x14ac:dyDescent="0.3">
      <c r="A1050">
        <v>32</v>
      </c>
      <c r="F1050">
        <v>6</v>
      </c>
    </row>
    <row r="1051" spans="1:6" x14ac:dyDescent="0.3">
      <c r="A1051">
        <v>8</v>
      </c>
      <c r="F1051">
        <v>0</v>
      </c>
    </row>
    <row r="1052" spans="1:6" x14ac:dyDescent="0.3">
      <c r="A1052">
        <v>340</v>
      </c>
      <c r="F1052">
        <v>14</v>
      </c>
    </row>
    <row r="1053" spans="1:6" x14ac:dyDescent="0.3">
      <c r="A1053">
        <v>7</v>
      </c>
      <c r="F1053">
        <v>5</v>
      </c>
    </row>
    <row r="1054" spans="1:6" x14ac:dyDescent="0.3">
      <c r="A1054">
        <v>19</v>
      </c>
      <c r="F1054">
        <v>6</v>
      </c>
    </row>
    <row r="1055" spans="1:6" x14ac:dyDescent="0.3">
      <c r="A1055">
        <v>47</v>
      </c>
      <c r="F1055">
        <v>15</v>
      </c>
    </row>
    <row r="1056" spans="1:6" x14ac:dyDescent="0.3">
      <c r="A1056">
        <v>13</v>
      </c>
      <c r="F1056">
        <v>0</v>
      </c>
    </row>
    <row r="1057" spans="1:6" x14ac:dyDescent="0.3">
      <c r="A1057">
        <v>90</v>
      </c>
      <c r="F1057">
        <v>1</v>
      </c>
    </row>
    <row r="1058" spans="1:6" x14ac:dyDescent="0.3">
      <c r="A1058">
        <v>63</v>
      </c>
      <c r="F1058">
        <v>9</v>
      </c>
    </row>
    <row r="1059" spans="1:6" x14ac:dyDescent="0.3">
      <c r="A1059">
        <v>26</v>
      </c>
      <c r="F1059">
        <v>3</v>
      </c>
    </row>
    <row r="1060" spans="1:6" x14ac:dyDescent="0.3">
      <c r="A1060">
        <v>71</v>
      </c>
      <c r="F1060">
        <v>3</v>
      </c>
    </row>
    <row r="1061" spans="1:6" x14ac:dyDescent="0.3">
      <c r="A1061">
        <v>38</v>
      </c>
      <c r="F1061">
        <v>1</v>
      </c>
    </row>
    <row r="1062" spans="1:6" x14ac:dyDescent="0.3">
      <c r="A1062">
        <v>859</v>
      </c>
      <c r="F1062">
        <v>3</v>
      </c>
    </row>
    <row r="1063" spans="1:6" x14ac:dyDescent="0.3">
      <c r="A1063">
        <v>21</v>
      </c>
      <c r="F1063">
        <v>0</v>
      </c>
    </row>
    <row r="1064" spans="1:6" x14ac:dyDescent="0.3">
      <c r="A1064">
        <v>78</v>
      </c>
      <c r="F1064">
        <v>2</v>
      </c>
    </row>
    <row r="1065" spans="1:6" x14ac:dyDescent="0.3">
      <c r="A1065">
        <v>53</v>
      </c>
      <c r="F1065">
        <v>10</v>
      </c>
    </row>
    <row r="1066" spans="1:6" x14ac:dyDescent="0.3">
      <c r="A1066">
        <v>356</v>
      </c>
      <c r="F1066">
        <v>60</v>
      </c>
    </row>
    <row r="1067" spans="1:6" x14ac:dyDescent="0.3">
      <c r="A1067">
        <v>279</v>
      </c>
      <c r="F1067">
        <v>5</v>
      </c>
    </row>
    <row r="1068" spans="1:6" x14ac:dyDescent="0.3">
      <c r="A1068">
        <v>266</v>
      </c>
      <c r="F1068">
        <v>9</v>
      </c>
    </row>
    <row r="1069" spans="1:6" x14ac:dyDescent="0.3">
      <c r="A1069">
        <v>623</v>
      </c>
      <c r="F1069">
        <v>13</v>
      </c>
    </row>
    <row r="1070" spans="1:6" x14ac:dyDescent="0.3">
      <c r="A1070">
        <v>392</v>
      </c>
      <c r="F1070">
        <v>0</v>
      </c>
    </row>
    <row r="1071" spans="1:6" x14ac:dyDescent="0.3">
      <c r="A1071">
        <v>3562</v>
      </c>
      <c r="F1071">
        <v>8</v>
      </c>
    </row>
    <row r="1072" spans="1:6" x14ac:dyDescent="0.3">
      <c r="A1072">
        <v>514</v>
      </c>
      <c r="F1072">
        <v>3</v>
      </c>
    </row>
    <row r="1073" spans="1:6" x14ac:dyDescent="0.3">
      <c r="A1073">
        <v>88</v>
      </c>
      <c r="F1073">
        <v>3</v>
      </c>
    </row>
    <row r="1074" spans="1:6" x14ac:dyDescent="0.3">
      <c r="A1074">
        <v>537</v>
      </c>
      <c r="F1074">
        <v>0</v>
      </c>
    </row>
    <row r="1075" spans="1:6" x14ac:dyDescent="0.3">
      <c r="A1075">
        <v>25</v>
      </c>
      <c r="F1075">
        <v>6</v>
      </c>
    </row>
    <row r="1076" spans="1:6" x14ac:dyDescent="0.3">
      <c r="A1076">
        <v>3238</v>
      </c>
      <c r="F1076">
        <v>4</v>
      </c>
    </row>
    <row r="1077" spans="1:6" x14ac:dyDescent="0.3">
      <c r="A1077">
        <v>897</v>
      </c>
      <c r="F1077">
        <v>1</v>
      </c>
    </row>
    <row r="1078" spans="1:6" x14ac:dyDescent="0.3">
      <c r="A1078">
        <v>878</v>
      </c>
      <c r="F1078">
        <v>29</v>
      </c>
    </row>
    <row r="1079" spans="1:6" x14ac:dyDescent="0.3">
      <c r="A1079">
        <v>115</v>
      </c>
      <c r="F1079">
        <v>0</v>
      </c>
    </row>
    <row r="1080" spans="1:6" x14ac:dyDescent="0.3">
      <c r="A1080">
        <v>234</v>
      </c>
      <c r="F1080">
        <v>4</v>
      </c>
    </row>
    <row r="1081" spans="1:6" x14ac:dyDescent="0.3">
      <c r="A1081">
        <v>4330</v>
      </c>
      <c r="F1081">
        <v>5</v>
      </c>
    </row>
    <row r="1082" spans="1:6" x14ac:dyDescent="0.3">
      <c r="A1082">
        <v>651</v>
      </c>
      <c r="F1082">
        <v>4</v>
      </c>
    </row>
    <row r="1083" spans="1:6" x14ac:dyDescent="0.3">
      <c r="A1083">
        <v>251</v>
      </c>
      <c r="F1083">
        <v>5</v>
      </c>
    </row>
    <row r="1084" spans="1:6" x14ac:dyDescent="0.3">
      <c r="A1084">
        <v>263</v>
      </c>
      <c r="F1084">
        <v>1</v>
      </c>
    </row>
    <row r="1085" spans="1:6" x14ac:dyDescent="0.3">
      <c r="A1085">
        <v>28</v>
      </c>
      <c r="F1085">
        <v>1</v>
      </c>
    </row>
    <row r="1086" spans="1:6" x14ac:dyDescent="0.3">
      <c r="A1086">
        <v>721</v>
      </c>
      <c r="F1086">
        <v>0</v>
      </c>
    </row>
    <row r="1087" spans="1:6" x14ac:dyDescent="0.3">
      <c r="A1087">
        <v>50</v>
      </c>
      <c r="F1087">
        <v>14</v>
      </c>
    </row>
    <row r="1088" spans="1:6" x14ac:dyDescent="0.3">
      <c r="A1088">
        <v>73</v>
      </c>
      <c r="F1088">
        <v>3</v>
      </c>
    </row>
    <row r="1089" spans="1:6" x14ac:dyDescent="0.3">
      <c r="A1089">
        <v>27</v>
      </c>
      <c r="F1089">
        <v>10</v>
      </c>
    </row>
    <row r="1090" spans="1:6" x14ac:dyDescent="0.3">
      <c r="A1090">
        <v>34</v>
      </c>
      <c r="F1090">
        <v>17</v>
      </c>
    </row>
    <row r="1091" spans="1:6" x14ac:dyDescent="0.3">
      <c r="A1091">
        <v>7</v>
      </c>
      <c r="F1091">
        <v>2</v>
      </c>
    </row>
    <row r="1092" spans="1:6" x14ac:dyDescent="0.3">
      <c r="A1092">
        <v>24</v>
      </c>
      <c r="F1092">
        <v>0</v>
      </c>
    </row>
    <row r="1093" spans="1:6" x14ac:dyDescent="0.3">
      <c r="A1093">
        <v>15</v>
      </c>
      <c r="F1093">
        <v>4</v>
      </c>
    </row>
    <row r="1094" spans="1:6" x14ac:dyDescent="0.3">
      <c r="A1094">
        <v>72</v>
      </c>
      <c r="F1094">
        <v>12</v>
      </c>
    </row>
    <row r="1095" spans="1:6" x14ac:dyDescent="0.3">
      <c r="A1095">
        <v>120</v>
      </c>
      <c r="F1095">
        <v>3</v>
      </c>
    </row>
    <row r="1096" spans="1:6" x14ac:dyDescent="0.3">
      <c r="A1096">
        <v>123</v>
      </c>
      <c r="F1096">
        <v>12</v>
      </c>
    </row>
    <row r="1097" spans="1:6" x14ac:dyDescent="0.3">
      <c r="A1097">
        <v>1</v>
      </c>
      <c r="F1097">
        <v>0</v>
      </c>
    </row>
    <row r="1098" spans="1:6" x14ac:dyDescent="0.3">
      <c r="A1098">
        <v>24</v>
      </c>
      <c r="F1098">
        <v>7</v>
      </c>
    </row>
    <row r="1099" spans="1:6" x14ac:dyDescent="0.3">
      <c r="A1099">
        <v>33</v>
      </c>
      <c r="F1099">
        <v>2</v>
      </c>
    </row>
    <row r="1100" spans="1:6" x14ac:dyDescent="0.3">
      <c r="A1100">
        <v>14</v>
      </c>
      <c r="F1100">
        <v>1</v>
      </c>
    </row>
    <row r="1101" spans="1:6" x14ac:dyDescent="0.3">
      <c r="A1101">
        <v>9</v>
      </c>
      <c r="F1101">
        <v>4</v>
      </c>
    </row>
    <row r="1102" spans="1:6" x14ac:dyDescent="0.3">
      <c r="A1102">
        <v>76</v>
      </c>
      <c r="F1102">
        <v>4</v>
      </c>
    </row>
    <row r="1103" spans="1:6" x14ac:dyDescent="0.3">
      <c r="A1103">
        <v>19</v>
      </c>
      <c r="F1103">
        <v>17</v>
      </c>
    </row>
    <row r="1104" spans="1:6" x14ac:dyDescent="0.3">
      <c r="A1104">
        <v>69</v>
      </c>
      <c r="F1104">
        <v>7</v>
      </c>
    </row>
    <row r="1105" spans="1:6" x14ac:dyDescent="0.3">
      <c r="A1105">
        <v>218</v>
      </c>
      <c r="F1105">
        <v>2</v>
      </c>
    </row>
    <row r="1106" spans="1:6" x14ac:dyDescent="0.3">
      <c r="A1106">
        <v>30</v>
      </c>
      <c r="F1106">
        <v>5</v>
      </c>
    </row>
    <row r="1107" spans="1:6" x14ac:dyDescent="0.3">
      <c r="A1107">
        <v>100</v>
      </c>
      <c r="F1107">
        <v>1</v>
      </c>
    </row>
    <row r="1108" spans="1:6" x14ac:dyDescent="0.3">
      <c r="A1108">
        <v>296</v>
      </c>
      <c r="F1108">
        <v>1</v>
      </c>
    </row>
    <row r="1109" spans="1:6" x14ac:dyDescent="0.3">
      <c r="A1109">
        <v>1204</v>
      </c>
      <c r="F1109">
        <v>14</v>
      </c>
    </row>
    <row r="1110" spans="1:6" x14ac:dyDescent="0.3">
      <c r="A1110">
        <v>321</v>
      </c>
      <c r="F1110">
        <v>26</v>
      </c>
    </row>
    <row r="1111" spans="1:6" x14ac:dyDescent="0.3">
      <c r="A1111">
        <v>301</v>
      </c>
      <c r="F1111">
        <v>2</v>
      </c>
    </row>
    <row r="1112" spans="1:6" x14ac:dyDescent="0.3">
      <c r="A1112">
        <v>144</v>
      </c>
      <c r="F1112">
        <v>1</v>
      </c>
    </row>
    <row r="1113" spans="1:6" x14ac:dyDescent="0.3">
      <c r="A1113">
        <v>539</v>
      </c>
      <c r="F1113">
        <v>3</v>
      </c>
    </row>
    <row r="1114" spans="1:6" x14ac:dyDescent="0.3">
      <c r="A1114">
        <v>498</v>
      </c>
      <c r="F1114">
        <v>7</v>
      </c>
    </row>
    <row r="1115" spans="1:6" x14ac:dyDescent="0.3">
      <c r="A1115">
        <v>1113</v>
      </c>
      <c r="F1115">
        <v>9</v>
      </c>
    </row>
    <row r="1116" spans="1:6" x14ac:dyDescent="0.3">
      <c r="A1116">
        <v>988</v>
      </c>
      <c r="F1116">
        <v>20</v>
      </c>
    </row>
    <row r="1117" spans="1:6" x14ac:dyDescent="0.3">
      <c r="A1117">
        <v>391</v>
      </c>
      <c r="F1117">
        <v>6</v>
      </c>
    </row>
    <row r="1118" spans="1:6" x14ac:dyDescent="0.3">
      <c r="A1118">
        <v>28</v>
      </c>
      <c r="F1118">
        <v>13</v>
      </c>
    </row>
    <row r="1119" spans="1:6" x14ac:dyDescent="0.3">
      <c r="A1119">
        <v>147</v>
      </c>
      <c r="F1119">
        <v>1</v>
      </c>
    </row>
    <row r="1120" spans="1:6" x14ac:dyDescent="0.3">
      <c r="A1120">
        <v>680</v>
      </c>
      <c r="F1120">
        <v>202</v>
      </c>
    </row>
    <row r="1121" spans="1:6" x14ac:dyDescent="0.3">
      <c r="A1121">
        <v>983</v>
      </c>
      <c r="F1121">
        <v>0</v>
      </c>
    </row>
    <row r="1122" spans="1:6" x14ac:dyDescent="0.3">
      <c r="A1122">
        <v>79</v>
      </c>
      <c r="F1122">
        <v>1</v>
      </c>
    </row>
    <row r="1123" spans="1:6" x14ac:dyDescent="0.3">
      <c r="A1123">
        <v>426</v>
      </c>
      <c r="F1123">
        <v>0</v>
      </c>
    </row>
    <row r="1124" spans="1:6" x14ac:dyDescent="0.3">
      <c r="A1124">
        <v>96</v>
      </c>
      <c r="F1124">
        <v>2</v>
      </c>
    </row>
    <row r="1125" spans="1:6" x14ac:dyDescent="0.3">
      <c r="A1125">
        <v>163</v>
      </c>
      <c r="F1125">
        <v>13</v>
      </c>
    </row>
    <row r="1126" spans="1:6" x14ac:dyDescent="0.3">
      <c r="A1126">
        <v>2525</v>
      </c>
      <c r="F1126">
        <v>9</v>
      </c>
    </row>
    <row r="1127" spans="1:6" x14ac:dyDescent="0.3">
      <c r="A1127">
        <v>2035</v>
      </c>
      <c r="F1127">
        <v>2</v>
      </c>
    </row>
    <row r="1128" spans="1:6" x14ac:dyDescent="0.3">
      <c r="A1128">
        <v>290</v>
      </c>
      <c r="F1128">
        <v>0</v>
      </c>
    </row>
    <row r="1129" spans="1:6" x14ac:dyDescent="0.3">
      <c r="A1129">
        <v>1980</v>
      </c>
      <c r="F1129">
        <v>35</v>
      </c>
    </row>
    <row r="1130" spans="1:6" x14ac:dyDescent="0.3">
      <c r="A1130">
        <v>57</v>
      </c>
      <c r="F1130">
        <v>2</v>
      </c>
    </row>
    <row r="1131" spans="1:6" x14ac:dyDescent="0.3">
      <c r="A1131">
        <v>380</v>
      </c>
      <c r="F1131">
        <v>3</v>
      </c>
    </row>
    <row r="1132" spans="1:6" x14ac:dyDescent="0.3">
      <c r="A1132">
        <v>128</v>
      </c>
      <c r="F1132">
        <v>0</v>
      </c>
    </row>
    <row r="1133" spans="1:6" x14ac:dyDescent="0.3">
      <c r="A1133">
        <v>180</v>
      </c>
      <c r="F1133">
        <v>1</v>
      </c>
    </row>
    <row r="1134" spans="1:6" x14ac:dyDescent="0.3">
      <c r="A1134">
        <v>571</v>
      </c>
      <c r="F1134">
        <v>0</v>
      </c>
    </row>
    <row r="1135" spans="1:6" x14ac:dyDescent="0.3">
      <c r="A1135">
        <v>480</v>
      </c>
      <c r="F1135">
        <v>0</v>
      </c>
    </row>
    <row r="1136" spans="1:6" x14ac:dyDescent="0.3">
      <c r="A1136">
        <v>249</v>
      </c>
      <c r="F1136">
        <v>3</v>
      </c>
    </row>
    <row r="1137" spans="1:6" x14ac:dyDescent="0.3">
      <c r="A1137">
        <v>84</v>
      </c>
      <c r="F1137">
        <v>11</v>
      </c>
    </row>
    <row r="1138" spans="1:6" x14ac:dyDescent="0.3">
      <c r="A1138">
        <v>197</v>
      </c>
      <c r="F1138">
        <v>6</v>
      </c>
    </row>
    <row r="1139" spans="1:6" x14ac:dyDescent="0.3">
      <c r="A1139">
        <v>271</v>
      </c>
      <c r="F1139">
        <v>0</v>
      </c>
    </row>
    <row r="1140" spans="1:6" x14ac:dyDescent="0.3">
      <c r="A1140">
        <v>50</v>
      </c>
      <c r="F1140">
        <v>67</v>
      </c>
    </row>
    <row r="1141" spans="1:6" x14ac:dyDescent="0.3">
      <c r="A1141">
        <v>169</v>
      </c>
      <c r="F1141">
        <v>23</v>
      </c>
    </row>
    <row r="1142" spans="1:6" x14ac:dyDescent="0.3">
      <c r="A1142">
        <v>205</v>
      </c>
      <c r="F1142">
        <v>72</v>
      </c>
    </row>
    <row r="1143" spans="1:6" x14ac:dyDescent="0.3">
      <c r="A1143">
        <v>206</v>
      </c>
      <c r="F1143">
        <v>2</v>
      </c>
    </row>
    <row r="1144" spans="1:6" x14ac:dyDescent="0.3">
      <c r="A1144">
        <v>84</v>
      </c>
      <c r="F1144">
        <v>15</v>
      </c>
    </row>
    <row r="1145" spans="1:6" x14ac:dyDescent="0.3">
      <c r="A1145">
        <v>210</v>
      </c>
      <c r="F1145">
        <v>1</v>
      </c>
    </row>
    <row r="1146" spans="1:6" x14ac:dyDescent="0.3">
      <c r="A1146">
        <v>181</v>
      </c>
      <c r="F1146">
        <v>2</v>
      </c>
    </row>
    <row r="1147" spans="1:6" x14ac:dyDescent="0.3">
      <c r="A1147">
        <v>60</v>
      </c>
      <c r="F1147">
        <v>7</v>
      </c>
    </row>
    <row r="1148" spans="1:6" x14ac:dyDescent="0.3">
      <c r="A1148">
        <v>445</v>
      </c>
      <c r="F1148">
        <v>16</v>
      </c>
    </row>
    <row r="1149" spans="1:6" x14ac:dyDescent="0.3">
      <c r="A1149">
        <v>17</v>
      </c>
      <c r="F1149">
        <v>117</v>
      </c>
    </row>
    <row r="1150" spans="1:6" x14ac:dyDescent="0.3">
      <c r="A1150">
        <v>194</v>
      </c>
      <c r="F1150">
        <v>2</v>
      </c>
    </row>
    <row r="1151" spans="1:6" x14ac:dyDescent="0.3">
      <c r="A1151">
        <v>404</v>
      </c>
      <c r="F1151">
        <v>7</v>
      </c>
    </row>
    <row r="1152" spans="1:6" x14ac:dyDescent="0.3">
      <c r="A1152">
        <v>194</v>
      </c>
      <c r="F1152">
        <v>3</v>
      </c>
    </row>
    <row r="1153" spans="1:6" x14ac:dyDescent="0.3">
      <c r="A1153">
        <v>902</v>
      </c>
      <c r="F1153">
        <v>20</v>
      </c>
    </row>
    <row r="1154" spans="1:6" x14ac:dyDescent="0.3">
      <c r="A1154">
        <v>1670</v>
      </c>
      <c r="F1154">
        <v>50</v>
      </c>
    </row>
    <row r="1155" spans="1:6" x14ac:dyDescent="0.3">
      <c r="A1155">
        <v>1328</v>
      </c>
      <c r="F1155">
        <v>2</v>
      </c>
    </row>
    <row r="1156" spans="1:6" x14ac:dyDescent="0.3">
      <c r="A1156">
        <v>944</v>
      </c>
      <c r="F1156">
        <v>3</v>
      </c>
    </row>
    <row r="1157" spans="1:6" x14ac:dyDescent="0.3">
      <c r="A1157">
        <v>147</v>
      </c>
      <c r="F1157">
        <v>27</v>
      </c>
    </row>
    <row r="1158" spans="1:6" x14ac:dyDescent="0.3">
      <c r="A1158">
        <v>99</v>
      </c>
      <c r="F1158">
        <v>7</v>
      </c>
    </row>
    <row r="1159" spans="1:6" x14ac:dyDescent="0.3">
      <c r="A1159">
        <v>79</v>
      </c>
      <c r="F1159">
        <v>5</v>
      </c>
    </row>
    <row r="1160" spans="1:6" x14ac:dyDescent="0.3">
      <c r="A1160">
        <v>75</v>
      </c>
      <c r="F1160">
        <v>0</v>
      </c>
    </row>
    <row r="1161" spans="1:6" x14ac:dyDescent="0.3">
      <c r="A1161">
        <v>207</v>
      </c>
      <c r="F1161">
        <v>3</v>
      </c>
    </row>
    <row r="1162" spans="1:6" x14ac:dyDescent="0.3">
      <c r="A1162">
        <v>102</v>
      </c>
      <c r="F1162">
        <v>6</v>
      </c>
    </row>
    <row r="1163" spans="1:6" x14ac:dyDescent="0.3">
      <c r="A1163">
        <v>32</v>
      </c>
      <c r="F1163">
        <v>9</v>
      </c>
    </row>
    <row r="1164" spans="1:6" x14ac:dyDescent="0.3">
      <c r="A1164">
        <v>480</v>
      </c>
      <c r="F1164">
        <v>3</v>
      </c>
    </row>
    <row r="1165" spans="1:6" x14ac:dyDescent="0.3">
      <c r="A1165">
        <v>11</v>
      </c>
      <c r="F1165">
        <v>2</v>
      </c>
    </row>
    <row r="1166" spans="1:6" x14ac:dyDescent="0.3">
      <c r="A1166">
        <v>12</v>
      </c>
      <c r="F1166">
        <v>3</v>
      </c>
    </row>
    <row r="1167" spans="1:6" x14ac:dyDescent="0.3">
      <c r="A1167">
        <v>48</v>
      </c>
      <c r="F1167">
        <v>45</v>
      </c>
    </row>
    <row r="1168" spans="1:6" x14ac:dyDescent="0.3">
      <c r="A1168">
        <v>59</v>
      </c>
      <c r="F1168">
        <v>9</v>
      </c>
    </row>
    <row r="1169" spans="1:6" x14ac:dyDescent="0.3">
      <c r="A1169">
        <v>79</v>
      </c>
      <c r="F1169">
        <v>9</v>
      </c>
    </row>
    <row r="1170" spans="1:6" x14ac:dyDescent="0.3">
      <c r="A1170">
        <v>14</v>
      </c>
      <c r="F1170">
        <v>21</v>
      </c>
    </row>
    <row r="1171" spans="1:6" x14ac:dyDescent="0.3">
      <c r="A1171">
        <v>106</v>
      </c>
      <c r="F1171">
        <v>17</v>
      </c>
    </row>
    <row r="1172" spans="1:6" x14ac:dyDescent="0.3">
      <c r="A1172">
        <v>25</v>
      </c>
      <c r="F1172">
        <v>1</v>
      </c>
    </row>
    <row r="1173" spans="1:6" x14ac:dyDescent="0.3">
      <c r="A1173">
        <v>25</v>
      </c>
      <c r="F1173">
        <v>1</v>
      </c>
    </row>
    <row r="1174" spans="1:6" x14ac:dyDescent="0.3">
      <c r="A1174">
        <v>29</v>
      </c>
      <c r="F1174">
        <v>14</v>
      </c>
    </row>
    <row r="1175" spans="1:6" x14ac:dyDescent="0.3">
      <c r="A1175">
        <v>43</v>
      </c>
      <c r="F1175">
        <v>42</v>
      </c>
    </row>
    <row r="1176" spans="1:6" x14ac:dyDescent="0.3">
      <c r="A1176">
        <v>46</v>
      </c>
      <c r="F1176">
        <v>27</v>
      </c>
    </row>
    <row r="1177" spans="1:6" x14ac:dyDescent="0.3">
      <c r="A1177">
        <v>27</v>
      </c>
      <c r="F1177">
        <v>5</v>
      </c>
    </row>
    <row r="1178" spans="1:6" x14ac:dyDescent="0.3">
      <c r="A1178">
        <v>112</v>
      </c>
      <c r="F1178">
        <v>13</v>
      </c>
    </row>
    <row r="1179" spans="1:6" x14ac:dyDescent="0.3">
      <c r="A1179">
        <v>34</v>
      </c>
      <c r="F1179">
        <v>12</v>
      </c>
    </row>
    <row r="1180" spans="1:6" x14ac:dyDescent="0.3">
      <c r="A1180">
        <v>145</v>
      </c>
      <c r="F1180">
        <v>90</v>
      </c>
    </row>
    <row r="1181" spans="1:6" x14ac:dyDescent="0.3">
      <c r="A1181">
        <v>19</v>
      </c>
      <c r="F1181">
        <v>2</v>
      </c>
    </row>
    <row r="1182" spans="1:6" x14ac:dyDescent="0.3">
      <c r="A1182">
        <v>288</v>
      </c>
      <c r="F1182">
        <v>5</v>
      </c>
    </row>
    <row r="1183" spans="1:6" x14ac:dyDescent="0.3">
      <c r="A1183">
        <v>14</v>
      </c>
      <c r="F1183">
        <v>31</v>
      </c>
    </row>
    <row r="1184" spans="1:6" x14ac:dyDescent="0.3">
      <c r="A1184">
        <v>7</v>
      </c>
      <c r="F1184">
        <v>4</v>
      </c>
    </row>
    <row r="1185" spans="1:6" x14ac:dyDescent="0.3">
      <c r="A1185">
        <v>211</v>
      </c>
      <c r="F1185">
        <v>29</v>
      </c>
    </row>
    <row r="1186" spans="1:6" x14ac:dyDescent="0.3">
      <c r="A1186">
        <v>85</v>
      </c>
      <c r="F1186">
        <v>2</v>
      </c>
    </row>
    <row r="1187" spans="1:6" x14ac:dyDescent="0.3">
      <c r="A1187">
        <v>103</v>
      </c>
      <c r="F1187">
        <v>114</v>
      </c>
    </row>
    <row r="1188" spans="1:6" x14ac:dyDescent="0.3">
      <c r="A1188">
        <v>113</v>
      </c>
      <c r="F1188">
        <v>1</v>
      </c>
    </row>
    <row r="1189" spans="1:6" x14ac:dyDescent="0.3">
      <c r="A1189">
        <v>167</v>
      </c>
      <c r="F1189">
        <v>76</v>
      </c>
    </row>
    <row r="1190" spans="1:6" x14ac:dyDescent="0.3">
      <c r="A1190">
        <v>73</v>
      </c>
      <c r="F1190">
        <v>9</v>
      </c>
    </row>
    <row r="1191" spans="1:6" x14ac:dyDescent="0.3">
      <c r="A1191">
        <v>75</v>
      </c>
      <c r="F1191">
        <v>37</v>
      </c>
    </row>
    <row r="1192" spans="1:6" x14ac:dyDescent="0.3">
      <c r="A1192">
        <v>614</v>
      </c>
      <c r="F1192">
        <v>0</v>
      </c>
    </row>
    <row r="1193" spans="1:6" x14ac:dyDescent="0.3">
      <c r="A1193">
        <v>107</v>
      </c>
      <c r="F1193">
        <v>1</v>
      </c>
    </row>
    <row r="1194" spans="1:6" x14ac:dyDescent="0.3">
      <c r="A1194">
        <v>1224</v>
      </c>
      <c r="F1194">
        <v>10</v>
      </c>
    </row>
    <row r="1195" spans="1:6" x14ac:dyDescent="0.3">
      <c r="A1195">
        <v>104</v>
      </c>
      <c r="F1195">
        <v>1</v>
      </c>
    </row>
    <row r="1196" spans="1:6" x14ac:dyDescent="0.3">
      <c r="A1196">
        <v>79</v>
      </c>
      <c r="F1196">
        <v>2</v>
      </c>
    </row>
    <row r="1197" spans="1:6" x14ac:dyDescent="0.3">
      <c r="A1197">
        <v>157</v>
      </c>
      <c r="F1197">
        <v>1</v>
      </c>
    </row>
    <row r="1198" spans="1:6" x14ac:dyDescent="0.3">
      <c r="A1198">
        <v>50</v>
      </c>
      <c r="F1198">
        <v>10</v>
      </c>
    </row>
    <row r="1199" spans="1:6" x14ac:dyDescent="0.3">
      <c r="A1199">
        <v>64</v>
      </c>
      <c r="F1199">
        <v>9</v>
      </c>
    </row>
    <row r="1200" spans="1:6" x14ac:dyDescent="0.3">
      <c r="A1200">
        <v>200</v>
      </c>
      <c r="F1200">
        <v>19</v>
      </c>
    </row>
    <row r="1201" spans="1:6" x14ac:dyDescent="0.3">
      <c r="A1201">
        <v>22</v>
      </c>
      <c r="F1201">
        <v>0</v>
      </c>
    </row>
    <row r="1202" spans="1:6" x14ac:dyDescent="0.3">
      <c r="A1202">
        <v>163</v>
      </c>
      <c r="F1202">
        <v>4</v>
      </c>
    </row>
    <row r="1203" spans="1:6" x14ac:dyDescent="0.3">
      <c r="A1203">
        <v>77</v>
      </c>
      <c r="F1203">
        <v>8</v>
      </c>
    </row>
    <row r="1204" spans="1:6" x14ac:dyDescent="0.3">
      <c r="A1204">
        <v>89</v>
      </c>
      <c r="F1204">
        <v>24</v>
      </c>
    </row>
    <row r="1205" spans="1:6" x14ac:dyDescent="0.3">
      <c r="A1205">
        <v>3355</v>
      </c>
      <c r="F1205">
        <v>0</v>
      </c>
    </row>
    <row r="1206" spans="1:6" x14ac:dyDescent="0.3">
      <c r="A1206">
        <v>537</v>
      </c>
      <c r="F1206">
        <v>39</v>
      </c>
    </row>
    <row r="1207" spans="1:6" x14ac:dyDescent="0.3">
      <c r="A1207">
        <v>125</v>
      </c>
      <c r="F1207">
        <v>6</v>
      </c>
    </row>
    <row r="1208" spans="1:6" x14ac:dyDescent="0.3">
      <c r="A1208">
        <v>163</v>
      </c>
      <c r="F1208">
        <v>4</v>
      </c>
    </row>
    <row r="1209" spans="1:6" x14ac:dyDescent="0.3">
      <c r="A1209">
        <v>283</v>
      </c>
      <c r="F1209">
        <v>3</v>
      </c>
    </row>
    <row r="1210" spans="1:6" x14ac:dyDescent="0.3">
      <c r="A1210">
        <v>352</v>
      </c>
      <c r="F1210">
        <v>53</v>
      </c>
    </row>
    <row r="1211" spans="1:6" x14ac:dyDescent="0.3">
      <c r="A1211">
        <v>94</v>
      </c>
      <c r="F1211">
        <v>1</v>
      </c>
    </row>
    <row r="1212" spans="1:6" x14ac:dyDescent="0.3">
      <c r="A1212">
        <v>67</v>
      </c>
      <c r="F1212">
        <v>2</v>
      </c>
    </row>
    <row r="1213" spans="1:6" x14ac:dyDescent="0.3">
      <c r="A1213">
        <v>221</v>
      </c>
      <c r="F1213">
        <v>25</v>
      </c>
    </row>
    <row r="1214" spans="1:6" x14ac:dyDescent="0.3">
      <c r="A1214">
        <v>2165</v>
      </c>
      <c r="F1214">
        <v>6</v>
      </c>
    </row>
    <row r="1215" spans="1:6" x14ac:dyDescent="0.3">
      <c r="A1215">
        <v>179</v>
      </c>
      <c r="F1215">
        <v>0</v>
      </c>
    </row>
    <row r="1216" spans="1:6" x14ac:dyDescent="0.3">
      <c r="A1216">
        <v>123</v>
      </c>
      <c r="F1216">
        <v>12</v>
      </c>
    </row>
    <row r="1217" spans="1:6" x14ac:dyDescent="0.3">
      <c r="A1217">
        <v>1104</v>
      </c>
      <c r="F1217">
        <v>0</v>
      </c>
    </row>
    <row r="1218" spans="1:6" x14ac:dyDescent="0.3">
      <c r="A1218">
        <v>403</v>
      </c>
      <c r="F1218">
        <v>36</v>
      </c>
    </row>
    <row r="1219" spans="1:6" x14ac:dyDescent="0.3">
      <c r="A1219">
        <v>109</v>
      </c>
      <c r="F1219">
        <v>0</v>
      </c>
    </row>
    <row r="1220" spans="1:6" x14ac:dyDescent="0.3">
      <c r="A1220">
        <v>372</v>
      </c>
      <c r="F1220">
        <v>2</v>
      </c>
    </row>
    <row r="1221" spans="1:6" x14ac:dyDescent="0.3">
      <c r="A1221">
        <v>311</v>
      </c>
      <c r="F1221">
        <v>1</v>
      </c>
    </row>
    <row r="1222" spans="1:6" x14ac:dyDescent="0.3">
      <c r="A1222">
        <v>61</v>
      </c>
      <c r="F1222">
        <v>59</v>
      </c>
    </row>
    <row r="1223" spans="1:6" x14ac:dyDescent="0.3">
      <c r="A1223">
        <v>115</v>
      </c>
      <c r="F1223">
        <v>1</v>
      </c>
    </row>
    <row r="1224" spans="1:6" x14ac:dyDescent="0.3">
      <c r="A1224">
        <v>111</v>
      </c>
      <c r="F1224">
        <v>31</v>
      </c>
    </row>
    <row r="1225" spans="1:6" x14ac:dyDescent="0.3">
      <c r="A1225">
        <v>337</v>
      </c>
      <c r="F1225">
        <v>18</v>
      </c>
    </row>
    <row r="1226" spans="1:6" x14ac:dyDescent="0.3">
      <c r="A1226">
        <v>9</v>
      </c>
      <c r="F1226">
        <v>10</v>
      </c>
    </row>
    <row r="1227" spans="1:6" x14ac:dyDescent="0.3">
      <c r="A1227">
        <v>120</v>
      </c>
      <c r="F1227">
        <v>0</v>
      </c>
    </row>
    <row r="1228" spans="1:6" x14ac:dyDescent="0.3">
      <c r="A1228">
        <v>102</v>
      </c>
      <c r="F1228">
        <v>14</v>
      </c>
    </row>
    <row r="1229" spans="1:6" x14ac:dyDescent="0.3">
      <c r="A1229">
        <v>186</v>
      </c>
      <c r="F1229">
        <v>2</v>
      </c>
    </row>
    <row r="1230" spans="1:6" x14ac:dyDescent="0.3">
      <c r="A1230">
        <v>15</v>
      </c>
      <c r="F1230">
        <v>1</v>
      </c>
    </row>
    <row r="1231" spans="1:6" x14ac:dyDescent="0.3">
      <c r="A1231">
        <v>67</v>
      </c>
      <c r="F1231">
        <v>3</v>
      </c>
    </row>
    <row r="1232" spans="1:6" x14ac:dyDescent="0.3">
      <c r="A1232">
        <v>130</v>
      </c>
      <c r="F1232">
        <v>0</v>
      </c>
    </row>
    <row r="1233" spans="1:6" x14ac:dyDescent="0.3">
      <c r="A1233">
        <v>16</v>
      </c>
      <c r="F1233">
        <v>2</v>
      </c>
    </row>
    <row r="1234" spans="1:6" x14ac:dyDescent="0.3">
      <c r="A1234">
        <v>67</v>
      </c>
      <c r="F1234">
        <v>0</v>
      </c>
    </row>
    <row r="1235" spans="1:6" x14ac:dyDescent="0.3">
      <c r="A1235">
        <v>124</v>
      </c>
      <c r="F1235">
        <v>12</v>
      </c>
    </row>
    <row r="1236" spans="1:6" x14ac:dyDescent="0.3">
      <c r="A1236">
        <v>80</v>
      </c>
      <c r="F1236">
        <v>1</v>
      </c>
    </row>
    <row r="1237" spans="1:6" x14ac:dyDescent="0.3">
      <c r="A1237">
        <v>282</v>
      </c>
      <c r="F1237">
        <v>8</v>
      </c>
    </row>
    <row r="1238" spans="1:6" x14ac:dyDescent="0.3">
      <c r="A1238">
        <v>68</v>
      </c>
      <c r="F1238">
        <v>2</v>
      </c>
    </row>
    <row r="1239" spans="1:6" x14ac:dyDescent="0.3">
      <c r="A1239">
        <v>86</v>
      </c>
      <c r="F1239">
        <v>31</v>
      </c>
    </row>
    <row r="1240" spans="1:6" x14ac:dyDescent="0.3">
      <c r="A1240">
        <v>115</v>
      </c>
      <c r="F1240">
        <v>5</v>
      </c>
    </row>
    <row r="1241" spans="1:6" x14ac:dyDescent="0.3">
      <c r="A1241">
        <v>75</v>
      </c>
      <c r="F1241">
        <v>1</v>
      </c>
    </row>
    <row r="1242" spans="1:6" x14ac:dyDescent="0.3">
      <c r="A1242">
        <v>43</v>
      </c>
      <c r="F1242">
        <v>12</v>
      </c>
    </row>
    <row r="1243" spans="1:6" x14ac:dyDescent="0.3">
      <c r="A1243">
        <v>48</v>
      </c>
      <c r="F1243">
        <v>4</v>
      </c>
    </row>
    <row r="1244" spans="1:6" x14ac:dyDescent="0.3">
      <c r="A1244">
        <v>52</v>
      </c>
      <c r="F1244">
        <v>0</v>
      </c>
    </row>
    <row r="1245" spans="1:6" x14ac:dyDescent="0.3">
      <c r="A1245">
        <v>43</v>
      </c>
      <c r="F1245">
        <v>7</v>
      </c>
    </row>
    <row r="1246" spans="1:6" x14ac:dyDescent="0.3">
      <c r="A1246">
        <v>58</v>
      </c>
      <c r="F1246">
        <v>2</v>
      </c>
    </row>
    <row r="1247" spans="1:6" x14ac:dyDescent="0.3">
      <c r="A1247">
        <v>47</v>
      </c>
      <c r="F1247">
        <v>1</v>
      </c>
    </row>
    <row r="1248" spans="1:6" x14ac:dyDescent="0.3">
      <c r="A1248">
        <v>36</v>
      </c>
      <c r="F1248">
        <v>4</v>
      </c>
    </row>
    <row r="1249" spans="1:6" x14ac:dyDescent="0.3">
      <c r="A1249">
        <v>17</v>
      </c>
      <c r="F1249">
        <v>6</v>
      </c>
    </row>
    <row r="1250" spans="1:6" x14ac:dyDescent="0.3">
      <c r="A1250">
        <v>104</v>
      </c>
      <c r="F1250">
        <v>8</v>
      </c>
    </row>
    <row r="1251" spans="1:6" x14ac:dyDescent="0.3">
      <c r="A1251">
        <v>47</v>
      </c>
      <c r="F1251">
        <v>14</v>
      </c>
    </row>
    <row r="1252" spans="1:6" x14ac:dyDescent="0.3">
      <c r="A1252">
        <v>38</v>
      </c>
      <c r="F1252">
        <v>0</v>
      </c>
    </row>
    <row r="1253" spans="1:6" x14ac:dyDescent="0.3">
      <c r="A1253">
        <v>81</v>
      </c>
      <c r="F1253">
        <v>4</v>
      </c>
    </row>
    <row r="1254" spans="1:6" x14ac:dyDescent="0.3">
      <c r="A1254">
        <v>55</v>
      </c>
      <c r="F1254">
        <v>0</v>
      </c>
    </row>
    <row r="1255" spans="1:6" x14ac:dyDescent="0.3">
      <c r="A1255">
        <v>41</v>
      </c>
      <c r="F1255">
        <v>0</v>
      </c>
    </row>
    <row r="1256" spans="1:6" x14ac:dyDescent="0.3">
      <c r="A1256">
        <v>79</v>
      </c>
      <c r="F1256">
        <v>1</v>
      </c>
    </row>
    <row r="1257" spans="1:6" x14ac:dyDescent="0.3">
      <c r="A1257">
        <v>16</v>
      </c>
      <c r="F1257">
        <v>1</v>
      </c>
    </row>
    <row r="1258" spans="1:6" x14ac:dyDescent="0.3">
      <c r="A1258">
        <v>8</v>
      </c>
      <c r="F1258">
        <v>1</v>
      </c>
    </row>
    <row r="1259" spans="1:6" x14ac:dyDescent="0.3">
      <c r="A1259">
        <v>95</v>
      </c>
      <c r="F1259">
        <v>1</v>
      </c>
    </row>
    <row r="1260" spans="1:6" x14ac:dyDescent="0.3">
      <c r="A1260">
        <v>25</v>
      </c>
      <c r="F1260">
        <v>4</v>
      </c>
    </row>
    <row r="1261" spans="1:6" x14ac:dyDescent="0.3">
      <c r="A1261">
        <v>19</v>
      </c>
      <c r="F1261">
        <v>0</v>
      </c>
    </row>
    <row r="1262" spans="1:6" x14ac:dyDescent="0.3">
      <c r="A1262">
        <v>90</v>
      </c>
      <c r="F1262">
        <v>0</v>
      </c>
    </row>
    <row r="1263" spans="1:6" x14ac:dyDescent="0.3">
      <c r="A1263">
        <v>41</v>
      </c>
      <c r="F1263">
        <v>2</v>
      </c>
    </row>
    <row r="1264" spans="1:6" x14ac:dyDescent="0.3">
      <c r="A1264">
        <v>30</v>
      </c>
      <c r="F1264">
        <v>24</v>
      </c>
    </row>
    <row r="1265" spans="1:6" x14ac:dyDescent="0.3">
      <c r="A1265">
        <v>38</v>
      </c>
      <c r="F1265">
        <v>1</v>
      </c>
    </row>
    <row r="1266" spans="1:6" x14ac:dyDescent="0.3">
      <c r="A1266">
        <v>65</v>
      </c>
      <c r="F1266">
        <v>2</v>
      </c>
    </row>
    <row r="1267" spans="1:6" x14ac:dyDescent="0.3">
      <c r="A1267">
        <v>75</v>
      </c>
      <c r="F1267">
        <v>1</v>
      </c>
    </row>
    <row r="1268" spans="1:6" x14ac:dyDescent="0.3">
      <c r="A1268">
        <v>16</v>
      </c>
      <c r="F1268">
        <v>37</v>
      </c>
    </row>
    <row r="1269" spans="1:6" x14ac:dyDescent="0.3">
      <c r="A1269">
        <v>10</v>
      </c>
      <c r="F1269">
        <v>5</v>
      </c>
    </row>
    <row r="1270" spans="1:6" x14ac:dyDescent="0.3">
      <c r="A1270">
        <v>27</v>
      </c>
      <c r="F1270">
        <v>4</v>
      </c>
    </row>
    <row r="1271" spans="1:6" x14ac:dyDescent="0.3">
      <c r="A1271">
        <v>259</v>
      </c>
      <c r="F1271">
        <v>16</v>
      </c>
    </row>
    <row r="1272" spans="1:6" x14ac:dyDescent="0.3">
      <c r="A1272">
        <v>39</v>
      </c>
      <c r="F1272">
        <v>9</v>
      </c>
    </row>
    <row r="1273" spans="1:6" x14ac:dyDescent="0.3">
      <c r="A1273">
        <v>42</v>
      </c>
      <c r="F1273">
        <v>0</v>
      </c>
    </row>
    <row r="1274" spans="1:6" x14ac:dyDescent="0.3">
      <c r="A1274">
        <v>10</v>
      </c>
      <c r="F1274">
        <v>40</v>
      </c>
    </row>
    <row r="1275" spans="1:6" x14ac:dyDescent="0.3">
      <c r="A1275">
        <v>56</v>
      </c>
      <c r="F1275">
        <v>0</v>
      </c>
    </row>
    <row r="1276" spans="1:6" x14ac:dyDescent="0.3">
      <c r="A1276">
        <v>20</v>
      </c>
      <c r="F1276">
        <v>2</v>
      </c>
    </row>
    <row r="1277" spans="1:6" x14ac:dyDescent="0.3">
      <c r="A1277">
        <v>170</v>
      </c>
      <c r="F1277">
        <v>1</v>
      </c>
    </row>
    <row r="1278" spans="1:6" x14ac:dyDescent="0.3">
      <c r="A1278">
        <v>29</v>
      </c>
      <c r="F1278">
        <v>9</v>
      </c>
    </row>
    <row r="1279" spans="1:6" x14ac:dyDescent="0.3">
      <c r="A1279">
        <v>132</v>
      </c>
      <c r="F1279">
        <v>34</v>
      </c>
    </row>
    <row r="1280" spans="1:6" x14ac:dyDescent="0.3">
      <c r="A1280">
        <v>27</v>
      </c>
      <c r="F1280">
        <v>23</v>
      </c>
    </row>
    <row r="1281" spans="1:6" x14ac:dyDescent="0.3">
      <c r="A1281">
        <v>26</v>
      </c>
      <c r="F1281">
        <v>19</v>
      </c>
    </row>
    <row r="1282" spans="1:6" x14ac:dyDescent="0.3">
      <c r="A1282">
        <v>43</v>
      </c>
      <c r="F1282">
        <v>50</v>
      </c>
    </row>
    <row r="1283" spans="1:6" x14ac:dyDescent="0.3">
      <c r="A1283">
        <v>80</v>
      </c>
      <c r="F1283">
        <v>12</v>
      </c>
    </row>
    <row r="1284" spans="1:6" x14ac:dyDescent="0.3">
      <c r="A1284">
        <v>33</v>
      </c>
      <c r="F1284">
        <v>8</v>
      </c>
    </row>
    <row r="1285" spans="1:6" x14ac:dyDescent="0.3">
      <c r="A1285">
        <v>71</v>
      </c>
      <c r="F1285">
        <v>9</v>
      </c>
    </row>
    <row r="1286" spans="1:6" x14ac:dyDescent="0.3">
      <c r="A1286">
        <v>81</v>
      </c>
      <c r="F1286">
        <v>43</v>
      </c>
    </row>
    <row r="1287" spans="1:6" x14ac:dyDescent="0.3">
      <c r="A1287">
        <v>76</v>
      </c>
      <c r="F1287">
        <v>28</v>
      </c>
    </row>
    <row r="1288" spans="1:6" x14ac:dyDescent="0.3">
      <c r="A1288">
        <v>48</v>
      </c>
      <c r="F1288">
        <v>4</v>
      </c>
    </row>
    <row r="1289" spans="1:6" x14ac:dyDescent="0.3">
      <c r="A1289">
        <v>61</v>
      </c>
      <c r="F1289">
        <v>24</v>
      </c>
    </row>
    <row r="1290" spans="1:6" x14ac:dyDescent="0.3">
      <c r="A1290">
        <v>60</v>
      </c>
      <c r="F1290">
        <v>2</v>
      </c>
    </row>
    <row r="1291" spans="1:6" x14ac:dyDescent="0.3">
      <c r="A1291">
        <v>136</v>
      </c>
      <c r="F1291">
        <v>2</v>
      </c>
    </row>
    <row r="1292" spans="1:6" x14ac:dyDescent="0.3">
      <c r="A1292">
        <v>14</v>
      </c>
      <c r="F1292">
        <v>20</v>
      </c>
    </row>
    <row r="1293" spans="1:6" x14ac:dyDescent="0.3">
      <c r="A1293">
        <v>78</v>
      </c>
      <c r="F1293">
        <v>1</v>
      </c>
    </row>
    <row r="1294" spans="1:6" x14ac:dyDescent="0.3">
      <c r="A1294">
        <v>4</v>
      </c>
      <c r="F1294">
        <v>1</v>
      </c>
    </row>
    <row r="1295" spans="1:6" x14ac:dyDescent="0.3">
      <c r="A1295">
        <v>11</v>
      </c>
      <c r="F1295">
        <v>4</v>
      </c>
    </row>
    <row r="1296" spans="1:6" x14ac:dyDescent="0.3">
      <c r="A1296">
        <v>185</v>
      </c>
      <c r="F1296">
        <v>1</v>
      </c>
    </row>
    <row r="1297" spans="1:6" x14ac:dyDescent="0.3">
      <c r="A1297">
        <v>59</v>
      </c>
      <c r="F1297">
        <v>1</v>
      </c>
    </row>
    <row r="1298" spans="1:6" x14ac:dyDescent="0.3">
      <c r="A1298">
        <v>27</v>
      </c>
      <c r="F1298">
        <v>13</v>
      </c>
    </row>
    <row r="1299" spans="1:6" x14ac:dyDescent="0.3">
      <c r="A1299">
        <v>63</v>
      </c>
      <c r="F1299">
        <v>1</v>
      </c>
    </row>
    <row r="1300" spans="1:6" x14ac:dyDescent="0.3">
      <c r="A1300">
        <v>13</v>
      </c>
      <c r="F1300">
        <v>1</v>
      </c>
    </row>
    <row r="1301" spans="1:6" x14ac:dyDescent="0.3">
      <c r="A1301">
        <v>13</v>
      </c>
      <c r="F1301">
        <v>0</v>
      </c>
    </row>
    <row r="1302" spans="1:6" x14ac:dyDescent="0.3">
      <c r="A1302">
        <v>57</v>
      </c>
      <c r="F1302">
        <v>3</v>
      </c>
    </row>
    <row r="1303" spans="1:6" x14ac:dyDescent="0.3">
      <c r="A1303">
        <v>61</v>
      </c>
      <c r="F1303">
        <v>14</v>
      </c>
    </row>
    <row r="1304" spans="1:6" x14ac:dyDescent="0.3">
      <c r="A1304">
        <v>65</v>
      </c>
      <c r="F1304">
        <v>2</v>
      </c>
    </row>
    <row r="1305" spans="1:6" x14ac:dyDescent="0.3">
      <c r="A1305">
        <v>134</v>
      </c>
      <c r="F1305">
        <v>5</v>
      </c>
    </row>
    <row r="1306" spans="1:6" x14ac:dyDescent="0.3">
      <c r="A1306">
        <v>37</v>
      </c>
      <c r="F1306">
        <v>14</v>
      </c>
    </row>
    <row r="1307" spans="1:6" x14ac:dyDescent="0.3">
      <c r="A1307">
        <v>37</v>
      </c>
      <c r="F1307">
        <v>9</v>
      </c>
    </row>
    <row r="1308" spans="1:6" x14ac:dyDescent="0.3">
      <c r="A1308">
        <v>150</v>
      </c>
      <c r="F1308">
        <v>8</v>
      </c>
    </row>
    <row r="1309" spans="1:6" x14ac:dyDescent="0.3">
      <c r="A1309">
        <v>56</v>
      </c>
      <c r="F1309">
        <v>7</v>
      </c>
    </row>
    <row r="1310" spans="1:6" x14ac:dyDescent="0.3">
      <c r="A1310">
        <v>18</v>
      </c>
      <c r="F1310">
        <v>0</v>
      </c>
    </row>
    <row r="1311" spans="1:6" x14ac:dyDescent="0.3">
      <c r="A1311">
        <v>60</v>
      </c>
      <c r="F1311">
        <v>84</v>
      </c>
    </row>
    <row r="1312" spans="1:6" x14ac:dyDescent="0.3">
      <c r="A1312">
        <v>67</v>
      </c>
      <c r="F1312">
        <v>11</v>
      </c>
    </row>
    <row r="1313" spans="1:6" x14ac:dyDescent="0.3">
      <c r="A1313">
        <v>35</v>
      </c>
      <c r="F1313">
        <v>1</v>
      </c>
    </row>
    <row r="1314" spans="1:6" x14ac:dyDescent="0.3">
      <c r="A1314">
        <v>34</v>
      </c>
      <c r="F1314">
        <v>4</v>
      </c>
    </row>
    <row r="1315" spans="1:6" x14ac:dyDescent="0.3">
      <c r="A1315">
        <v>36</v>
      </c>
      <c r="F1315">
        <v>10</v>
      </c>
    </row>
    <row r="1316" spans="1:6" x14ac:dyDescent="0.3">
      <c r="A1316">
        <v>18</v>
      </c>
      <c r="F1316">
        <v>16</v>
      </c>
    </row>
    <row r="1317" spans="1:6" x14ac:dyDescent="0.3">
      <c r="A1317">
        <v>25</v>
      </c>
      <c r="F1317">
        <v>2</v>
      </c>
    </row>
    <row r="1318" spans="1:6" x14ac:dyDescent="0.3">
      <c r="A1318">
        <v>21</v>
      </c>
      <c r="F1318">
        <v>5</v>
      </c>
    </row>
    <row r="1319" spans="1:6" x14ac:dyDescent="0.3">
      <c r="A1319">
        <v>151</v>
      </c>
      <c r="F1319">
        <v>1</v>
      </c>
    </row>
    <row r="1320" spans="1:6" x14ac:dyDescent="0.3">
      <c r="A1320">
        <v>489</v>
      </c>
      <c r="F1320">
        <v>31</v>
      </c>
    </row>
    <row r="1321" spans="1:6" x14ac:dyDescent="0.3">
      <c r="A1321">
        <v>50</v>
      </c>
      <c r="F1321">
        <v>0</v>
      </c>
    </row>
    <row r="1322" spans="1:6" x14ac:dyDescent="0.3">
      <c r="A1322">
        <v>321</v>
      </c>
      <c r="F1322">
        <v>2</v>
      </c>
    </row>
    <row r="1323" spans="1:6" x14ac:dyDescent="0.3">
      <c r="A1323">
        <v>1762</v>
      </c>
      <c r="F1323">
        <v>7</v>
      </c>
    </row>
    <row r="1324" spans="1:6" x14ac:dyDescent="0.3">
      <c r="A1324">
        <v>385</v>
      </c>
      <c r="F1324">
        <v>16</v>
      </c>
    </row>
    <row r="1325" spans="1:6" x14ac:dyDescent="0.3">
      <c r="A1325">
        <v>398</v>
      </c>
      <c r="F1325">
        <v>4</v>
      </c>
    </row>
    <row r="1326" spans="1:6" x14ac:dyDescent="0.3">
      <c r="A1326">
        <v>304</v>
      </c>
      <c r="F1326">
        <v>4</v>
      </c>
    </row>
    <row r="1327" spans="1:6" x14ac:dyDescent="0.3">
      <c r="A1327">
        <v>676</v>
      </c>
      <c r="F1327">
        <v>4</v>
      </c>
    </row>
    <row r="1328" spans="1:6" x14ac:dyDescent="0.3">
      <c r="A1328">
        <v>577</v>
      </c>
      <c r="F1328">
        <v>3</v>
      </c>
    </row>
    <row r="1329" spans="1:6" x14ac:dyDescent="0.3">
      <c r="A1329">
        <v>3663</v>
      </c>
      <c r="F1329">
        <v>36</v>
      </c>
    </row>
    <row r="1330" spans="1:6" x14ac:dyDescent="0.3">
      <c r="A1330">
        <v>294</v>
      </c>
      <c r="F1330">
        <v>1</v>
      </c>
    </row>
    <row r="1331" spans="1:6" x14ac:dyDescent="0.3">
      <c r="A1331">
        <v>28</v>
      </c>
      <c r="F1331">
        <v>7</v>
      </c>
    </row>
    <row r="1332" spans="1:6" x14ac:dyDescent="0.3">
      <c r="A1332">
        <v>100</v>
      </c>
      <c r="F1332">
        <v>27</v>
      </c>
    </row>
    <row r="1333" spans="1:6" x14ac:dyDescent="0.3">
      <c r="A1333">
        <v>72</v>
      </c>
      <c r="F1333">
        <v>1</v>
      </c>
    </row>
    <row r="1334" spans="1:6" x14ac:dyDescent="0.3">
      <c r="A1334">
        <v>238</v>
      </c>
      <c r="F1334">
        <v>0</v>
      </c>
    </row>
    <row r="1335" spans="1:6" x14ac:dyDescent="0.3">
      <c r="A1335">
        <v>159</v>
      </c>
      <c r="F1335">
        <v>1</v>
      </c>
    </row>
    <row r="1336" spans="1:6" x14ac:dyDescent="0.3">
      <c r="A1336">
        <v>77</v>
      </c>
      <c r="F1336">
        <v>3</v>
      </c>
    </row>
    <row r="1337" spans="1:6" x14ac:dyDescent="0.3">
      <c r="A1337">
        <v>53</v>
      </c>
      <c r="F1337">
        <v>3</v>
      </c>
    </row>
    <row r="1338" spans="1:6" x14ac:dyDescent="0.3">
      <c r="A1338">
        <v>1251</v>
      </c>
      <c r="F1338">
        <v>3</v>
      </c>
    </row>
    <row r="1339" spans="1:6" x14ac:dyDescent="0.3">
      <c r="A1339">
        <v>465</v>
      </c>
      <c r="F1339">
        <v>0</v>
      </c>
    </row>
    <row r="1340" spans="1:6" x14ac:dyDescent="0.3">
      <c r="A1340">
        <v>74</v>
      </c>
      <c r="F1340">
        <v>6</v>
      </c>
    </row>
    <row r="1341" spans="1:6" x14ac:dyDescent="0.3">
      <c r="A1341">
        <v>62</v>
      </c>
      <c r="F1341">
        <v>17</v>
      </c>
    </row>
    <row r="1342" spans="1:6" x14ac:dyDescent="0.3">
      <c r="A1342">
        <v>3468</v>
      </c>
      <c r="F1342">
        <v>40</v>
      </c>
    </row>
    <row r="1343" spans="1:6" x14ac:dyDescent="0.3">
      <c r="A1343">
        <v>52</v>
      </c>
      <c r="F1343">
        <v>3</v>
      </c>
    </row>
    <row r="1344" spans="1:6" x14ac:dyDescent="0.3">
      <c r="A1344">
        <v>50</v>
      </c>
      <c r="F1344">
        <v>1</v>
      </c>
    </row>
    <row r="1345" spans="1:6" x14ac:dyDescent="0.3">
      <c r="A1345">
        <v>45</v>
      </c>
      <c r="F1345">
        <v>2</v>
      </c>
    </row>
    <row r="1346" spans="1:6" x14ac:dyDescent="0.3">
      <c r="A1346">
        <v>21</v>
      </c>
      <c r="F1346">
        <v>7</v>
      </c>
    </row>
    <row r="1347" spans="1:6" x14ac:dyDescent="0.3">
      <c r="A1347">
        <v>100</v>
      </c>
      <c r="F1347">
        <v>14</v>
      </c>
    </row>
    <row r="1348" spans="1:6" x14ac:dyDescent="0.3">
      <c r="A1348">
        <v>81</v>
      </c>
      <c r="F1348">
        <v>0</v>
      </c>
    </row>
    <row r="1349" spans="1:6" x14ac:dyDescent="0.3">
      <c r="A1349">
        <v>286</v>
      </c>
      <c r="F1349">
        <v>0</v>
      </c>
    </row>
    <row r="1350" spans="1:6" x14ac:dyDescent="0.3">
      <c r="A1350">
        <v>42</v>
      </c>
      <c r="F1350">
        <v>1</v>
      </c>
    </row>
    <row r="1351" spans="1:6" x14ac:dyDescent="0.3">
      <c r="A1351">
        <v>199</v>
      </c>
      <c r="F1351">
        <v>12</v>
      </c>
    </row>
    <row r="1352" spans="1:6" x14ac:dyDescent="0.3">
      <c r="A1352">
        <v>25</v>
      </c>
      <c r="F1352">
        <v>12</v>
      </c>
    </row>
    <row r="1353" spans="1:6" x14ac:dyDescent="0.3">
      <c r="A1353">
        <v>84</v>
      </c>
      <c r="F1353">
        <v>23</v>
      </c>
    </row>
    <row r="1354" spans="1:6" x14ac:dyDescent="0.3">
      <c r="A1354">
        <v>50</v>
      </c>
      <c r="F1354">
        <v>0</v>
      </c>
    </row>
    <row r="1355" spans="1:6" x14ac:dyDescent="0.3">
      <c r="A1355">
        <v>26</v>
      </c>
      <c r="F1355">
        <v>10</v>
      </c>
    </row>
    <row r="1356" spans="1:6" x14ac:dyDescent="0.3">
      <c r="A1356">
        <v>14</v>
      </c>
      <c r="F1356">
        <v>5</v>
      </c>
    </row>
    <row r="1357" spans="1:6" x14ac:dyDescent="0.3">
      <c r="A1357">
        <v>49</v>
      </c>
      <c r="F1357">
        <v>1</v>
      </c>
    </row>
    <row r="1358" spans="1:6" x14ac:dyDescent="0.3">
      <c r="A1358">
        <v>69</v>
      </c>
      <c r="F1358">
        <v>2</v>
      </c>
    </row>
    <row r="1359" spans="1:6" x14ac:dyDescent="0.3">
      <c r="A1359">
        <v>60</v>
      </c>
      <c r="F1359">
        <v>2</v>
      </c>
    </row>
    <row r="1360" spans="1:6" x14ac:dyDescent="0.3">
      <c r="A1360">
        <v>80</v>
      </c>
      <c r="F1360">
        <v>0</v>
      </c>
    </row>
    <row r="1361" spans="1:6" x14ac:dyDescent="0.3">
      <c r="A1361">
        <v>56</v>
      </c>
      <c r="F1361">
        <v>13</v>
      </c>
    </row>
    <row r="1362" spans="1:6" x14ac:dyDescent="0.3">
      <c r="A1362">
        <v>104</v>
      </c>
      <c r="F1362">
        <v>0</v>
      </c>
    </row>
    <row r="1363" spans="1:6" x14ac:dyDescent="0.3">
      <c r="A1363">
        <v>46</v>
      </c>
      <c r="F1363">
        <v>1</v>
      </c>
    </row>
    <row r="1364" spans="1:6" x14ac:dyDescent="0.3">
      <c r="A1364">
        <v>206</v>
      </c>
      <c r="F1364">
        <v>5</v>
      </c>
    </row>
    <row r="1365" spans="1:6" x14ac:dyDescent="0.3">
      <c r="A1365">
        <v>18</v>
      </c>
      <c r="F1365">
        <v>2</v>
      </c>
    </row>
    <row r="1366" spans="1:6" x14ac:dyDescent="0.3">
      <c r="A1366">
        <v>28</v>
      </c>
      <c r="F1366">
        <v>0</v>
      </c>
    </row>
    <row r="1367" spans="1:6" x14ac:dyDescent="0.3">
      <c r="A1367">
        <v>11</v>
      </c>
      <c r="F1367">
        <v>32</v>
      </c>
    </row>
    <row r="1368" spans="1:6" x14ac:dyDescent="0.3">
      <c r="A1368">
        <v>263</v>
      </c>
      <c r="F1368">
        <v>1</v>
      </c>
    </row>
    <row r="1369" spans="1:6" x14ac:dyDescent="0.3">
      <c r="A1369">
        <v>394</v>
      </c>
      <c r="F1369">
        <v>1</v>
      </c>
    </row>
    <row r="1370" spans="1:6" x14ac:dyDescent="0.3">
      <c r="A1370">
        <v>1049</v>
      </c>
      <c r="F1370">
        <v>1</v>
      </c>
    </row>
    <row r="1371" spans="1:6" x14ac:dyDescent="0.3">
      <c r="A1371">
        <v>308</v>
      </c>
      <c r="F1371">
        <v>0</v>
      </c>
    </row>
    <row r="1372" spans="1:6" x14ac:dyDescent="0.3">
      <c r="A1372">
        <v>1088</v>
      </c>
      <c r="F1372">
        <v>0</v>
      </c>
    </row>
    <row r="1373" spans="1:6" x14ac:dyDescent="0.3">
      <c r="A1373">
        <v>73</v>
      </c>
      <c r="F1373">
        <v>8</v>
      </c>
    </row>
    <row r="1374" spans="1:6" x14ac:dyDescent="0.3">
      <c r="A1374">
        <v>143</v>
      </c>
      <c r="F1374">
        <v>0</v>
      </c>
    </row>
    <row r="1375" spans="1:6" x14ac:dyDescent="0.3">
      <c r="A1375">
        <v>1420</v>
      </c>
      <c r="F1375">
        <v>1</v>
      </c>
    </row>
    <row r="1376" spans="1:6" x14ac:dyDescent="0.3">
      <c r="A1376">
        <v>305</v>
      </c>
      <c r="F1376">
        <v>16</v>
      </c>
    </row>
    <row r="1377" spans="1:6" x14ac:dyDescent="0.3">
      <c r="A1377">
        <v>551</v>
      </c>
      <c r="F1377">
        <v>12</v>
      </c>
    </row>
    <row r="1378" spans="1:6" x14ac:dyDescent="0.3">
      <c r="A1378">
        <v>187</v>
      </c>
      <c r="F1378">
        <v>4</v>
      </c>
    </row>
    <row r="1379" spans="1:6" x14ac:dyDescent="0.3">
      <c r="A1379">
        <v>325</v>
      </c>
      <c r="F1379">
        <v>2</v>
      </c>
    </row>
    <row r="1380" spans="1:6" x14ac:dyDescent="0.3">
      <c r="A1380">
        <v>148</v>
      </c>
      <c r="F1380">
        <v>3</v>
      </c>
    </row>
    <row r="1381" spans="1:6" x14ac:dyDescent="0.3">
      <c r="A1381">
        <v>69</v>
      </c>
      <c r="F1381">
        <v>0</v>
      </c>
    </row>
    <row r="1382" spans="1:6" x14ac:dyDescent="0.3">
      <c r="A1382">
        <v>173</v>
      </c>
      <c r="F1382">
        <v>3</v>
      </c>
    </row>
    <row r="1383" spans="1:6" x14ac:dyDescent="0.3">
      <c r="A1383">
        <v>269</v>
      </c>
      <c r="F1383">
        <v>4</v>
      </c>
    </row>
    <row r="1384" spans="1:6" x14ac:dyDescent="0.3">
      <c r="A1384">
        <v>185</v>
      </c>
      <c r="F1384">
        <v>2</v>
      </c>
    </row>
    <row r="1385" spans="1:6" x14ac:dyDescent="0.3">
      <c r="A1385">
        <v>176</v>
      </c>
      <c r="F1385">
        <v>10</v>
      </c>
    </row>
    <row r="1386" spans="1:6" x14ac:dyDescent="0.3">
      <c r="A1386">
        <v>1019</v>
      </c>
      <c r="F1386">
        <v>11</v>
      </c>
    </row>
    <row r="1387" spans="1:6" x14ac:dyDescent="0.3">
      <c r="A1387">
        <v>113</v>
      </c>
      <c r="F1387">
        <v>6</v>
      </c>
    </row>
    <row r="1388" spans="1:6" x14ac:dyDescent="0.3">
      <c r="A1388">
        <v>404</v>
      </c>
      <c r="F1388">
        <v>2</v>
      </c>
    </row>
    <row r="1389" spans="1:6" x14ac:dyDescent="0.3">
      <c r="A1389">
        <v>707</v>
      </c>
      <c r="F1389">
        <v>6</v>
      </c>
    </row>
    <row r="1390" spans="1:6" x14ac:dyDescent="0.3">
      <c r="A1390">
        <v>392</v>
      </c>
      <c r="F1390">
        <v>8</v>
      </c>
    </row>
    <row r="1391" spans="1:6" x14ac:dyDescent="0.3">
      <c r="A1391">
        <v>23</v>
      </c>
      <c r="F1391">
        <v>37</v>
      </c>
    </row>
    <row r="1392" spans="1:6" x14ac:dyDescent="0.3">
      <c r="A1392">
        <v>682</v>
      </c>
      <c r="F1392">
        <v>11</v>
      </c>
    </row>
    <row r="1393" spans="1:6" x14ac:dyDescent="0.3">
      <c r="A1393">
        <v>37</v>
      </c>
      <c r="F1393">
        <v>0</v>
      </c>
    </row>
    <row r="1394" spans="1:6" x14ac:dyDescent="0.3">
      <c r="A1394">
        <v>146</v>
      </c>
      <c r="F1394">
        <v>10</v>
      </c>
    </row>
    <row r="1395" spans="1:6" x14ac:dyDescent="0.3">
      <c r="A1395">
        <v>119</v>
      </c>
      <c r="F1395">
        <v>6</v>
      </c>
    </row>
    <row r="1396" spans="1:6" x14ac:dyDescent="0.3">
      <c r="A1396">
        <v>163</v>
      </c>
      <c r="F1396">
        <v>8</v>
      </c>
    </row>
    <row r="1397" spans="1:6" x14ac:dyDescent="0.3">
      <c r="A1397">
        <v>339</v>
      </c>
      <c r="F1397">
        <v>6</v>
      </c>
    </row>
    <row r="1398" spans="1:6" x14ac:dyDescent="0.3">
      <c r="A1398">
        <v>58</v>
      </c>
      <c r="F1398">
        <v>7</v>
      </c>
    </row>
    <row r="1399" spans="1:6" x14ac:dyDescent="0.3">
      <c r="A1399">
        <v>456</v>
      </c>
      <c r="F1399">
        <v>7</v>
      </c>
    </row>
    <row r="1400" spans="1:6" x14ac:dyDescent="0.3">
      <c r="A1400">
        <v>15</v>
      </c>
      <c r="F1400">
        <v>5</v>
      </c>
    </row>
    <row r="1401" spans="1:6" x14ac:dyDescent="0.3">
      <c r="A1401">
        <v>191</v>
      </c>
      <c r="F1401">
        <v>46</v>
      </c>
    </row>
    <row r="1402" spans="1:6" x14ac:dyDescent="0.3">
      <c r="A1402">
        <v>17</v>
      </c>
      <c r="F1402">
        <v>10</v>
      </c>
    </row>
    <row r="1403" spans="1:6" x14ac:dyDescent="0.3">
      <c r="A1403">
        <v>28</v>
      </c>
      <c r="F1403">
        <v>19</v>
      </c>
    </row>
    <row r="1404" spans="1:6" x14ac:dyDescent="0.3">
      <c r="A1404">
        <v>18</v>
      </c>
      <c r="F1404">
        <v>13</v>
      </c>
    </row>
    <row r="1405" spans="1:6" x14ac:dyDescent="0.3">
      <c r="A1405">
        <v>61</v>
      </c>
      <c r="F1405">
        <v>13</v>
      </c>
    </row>
    <row r="1406" spans="1:6" x14ac:dyDescent="0.3">
      <c r="A1406">
        <v>108</v>
      </c>
      <c r="F1406">
        <v>4</v>
      </c>
    </row>
    <row r="1407" spans="1:6" x14ac:dyDescent="0.3">
      <c r="A1407">
        <v>142</v>
      </c>
      <c r="F1407">
        <v>0</v>
      </c>
    </row>
    <row r="1408" spans="1:6" x14ac:dyDescent="0.3">
      <c r="A1408">
        <v>74</v>
      </c>
      <c r="F1408">
        <v>3</v>
      </c>
    </row>
    <row r="1409" spans="1:6" x14ac:dyDescent="0.3">
      <c r="A1409">
        <v>38</v>
      </c>
      <c r="F1409">
        <v>1</v>
      </c>
    </row>
    <row r="1410" spans="1:6" x14ac:dyDescent="0.3">
      <c r="A1410">
        <v>20</v>
      </c>
      <c r="F1410">
        <v>9</v>
      </c>
    </row>
    <row r="1411" spans="1:6" x14ac:dyDescent="0.3">
      <c r="A1411">
        <v>24</v>
      </c>
      <c r="F1411">
        <v>1</v>
      </c>
    </row>
    <row r="1412" spans="1:6" x14ac:dyDescent="0.3">
      <c r="A1412">
        <v>66</v>
      </c>
      <c r="F1412">
        <v>1</v>
      </c>
    </row>
    <row r="1413" spans="1:6" x14ac:dyDescent="0.3">
      <c r="A1413">
        <v>28</v>
      </c>
      <c r="F1413">
        <v>4</v>
      </c>
    </row>
    <row r="1414" spans="1:6" x14ac:dyDescent="0.3">
      <c r="A1414">
        <v>24</v>
      </c>
      <c r="F1414">
        <v>17</v>
      </c>
    </row>
    <row r="1415" spans="1:6" x14ac:dyDescent="0.3">
      <c r="A1415">
        <v>73</v>
      </c>
      <c r="F1415">
        <v>0</v>
      </c>
    </row>
    <row r="1416" spans="1:6" x14ac:dyDescent="0.3">
      <c r="A1416">
        <v>3</v>
      </c>
      <c r="F1416">
        <v>12</v>
      </c>
    </row>
    <row r="1417" spans="1:6" x14ac:dyDescent="0.3">
      <c r="A1417">
        <v>20</v>
      </c>
      <c r="F1417">
        <v>14</v>
      </c>
    </row>
    <row r="1418" spans="1:6" x14ac:dyDescent="0.3">
      <c r="A1418">
        <v>21</v>
      </c>
      <c r="F1418">
        <v>1</v>
      </c>
    </row>
    <row r="1419" spans="1:6" x14ac:dyDescent="0.3">
      <c r="A1419">
        <v>94</v>
      </c>
      <c r="F1419">
        <v>14</v>
      </c>
    </row>
    <row r="1420" spans="1:6" x14ac:dyDescent="0.3">
      <c r="A1420">
        <v>139</v>
      </c>
      <c r="F1420">
        <v>4</v>
      </c>
    </row>
    <row r="1421" spans="1:6" x14ac:dyDescent="0.3">
      <c r="A1421">
        <v>130</v>
      </c>
      <c r="F1421">
        <v>2</v>
      </c>
    </row>
    <row r="1422" spans="1:6" x14ac:dyDescent="0.3">
      <c r="A1422">
        <v>31</v>
      </c>
      <c r="F1422">
        <v>1</v>
      </c>
    </row>
    <row r="1423" spans="1:6" x14ac:dyDescent="0.3">
      <c r="A1423">
        <v>13</v>
      </c>
      <c r="F1423">
        <v>2</v>
      </c>
    </row>
    <row r="1424" spans="1:6" x14ac:dyDescent="0.3">
      <c r="A1424">
        <v>90</v>
      </c>
      <c r="F1424">
        <v>1</v>
      </c>
    </row>
    <row r="1425" spans="1:6" x14ac:dyDescent="0.3">
      <c r="A1425">
        <v>141</v>
      </c>
      <c r="F1425">
        <v>1</v>
      </c>
    </row>
    <row r="1426" spans="1:6" x14ac:dyDescent="0.3">
      <c r="A1426">
        <v>23</v>
      </c>
      <c r="F1426">
        <v>4</v>
      </c>
    </row>
    <row r="1427" spans="1:6" x14ac:dyDescent="0.3">
      <c r="A1427">
        <v>18</v>
      </c>
      <c r="F1427">
        <v>3</v>
      </c>
    </row>
    <row r="1428" spans="1:6" x14ac:dyDescent="0.3">
      <c r="A1428">
        <v>76</v>
      </c>
      <c r="F1428">
        <v>38</v>
      </c>
    </row>
    <row r="1429" spans="1:6" x14ac:dyDescent="0.3">
      <c r="A1429">
        <v>93</v>
      </c>
      <c r="F1429">
        <v>4</v>
      </c>
    </row>
    <row r="1430" spans="1:6" x14ac:dyDescent="0.3">
      <c r="A1430">
        <v>69</v>
      </c>
      <c r="F1430">
        <v>0</v>
      </c>
    </row>
    <row r="1431" spans="1:6" x14ac:dyDescent="0.3">
      <c r="A1431">
        <v>21</v>
      </c>
      <c r="F1431">
        <v>2</v>
      </c>
    </row>
    <row r="1432" spans="1:6" x14ac:dyDescent="0.3">
      <c r="A1432">
        <v>57</v>
      </c>
      <c r="F1432">
        <v>0</v>
      </c>
    </row>
    <row r="1433" spans="1:6" x14ac:dyDescent="0.3">
      <c r="A1433">
        <v>108</v>
      </c>
      <c r="F1433">
        <v>1</v>
      </c>
    </row>
    <row r="1434" spans="1:6" x14ac:dyDescent="0.3">
      <c r="A1434">
        <v>83</v>
      </c>
      <c r="F1434">
        <v>7</v>
      </c>
    </row>
    <row r="1435" spans="1:6" x14ac:dyDescent="0.3">
      <c r="A1435">
        <v>96</v>
      </c>
      <c r="F1435">
        <v>2</v>
      </c>
    </row>
    <row r="1436" spans="1:6" x14ac:dyDescent="0.3">
      <c r="A1436">
        <v>64</v>
      </c>
      <c r="F1436">
        <v>4</v>
      </c>
    </row>
    <row r="1437" spans="1:6" x14ac:dyDescent="0.3">
      <c r="A1437">
        <v>14</v>
      </c>
      <c r="F1437">
        <v>4</v>
      </c>
    </row>
    <row r="1438" spans="1:6" x14ac:dyDescent="0.3">
      <c r="A1438">
        <v>169</v>
      </c>
      <c r="F1438">
        <v>3</v>
      </c>
    </row>
    <row r="1439" spans="1:6" x14ac:dyDescent="0.3">
      <c r="A1439">
        <v>33</v>
      </c>
      <c r="F1439">
        <v>2</v>
      </c>
    </row>
    <row r="1440" spans="1:6" x14ac:dyDescent="0.3">
      <c r="A1440">
        <v>102</v>
      </c>
      <c r="F1440">
        <v>197</v>
      </c>
    </row>
    <row r="1441" spans="1:6" x14ac:dyDescent="0.3">
      <c r="A1441">
        <v>104</v>
      </c>
      <c r="F1441">
        <v>0</v>
      </c>
    </row>
    <row r="1442" spans="1:6" x14ac:dyDescent="0.3">
      <c r="A1442">
        <v>20</v>
      </c>
      <c r="F1442">
        <v>1</v>
      </c>
    </row>
    <row r="1443" spans="1:6" x14ac:dyDescent="0.3">
      <c r="A1443">
        <v>35</v>
      </c>
      <c r="F1443">
        <v>4</v>
      </c>
    </row>
    <row r="1444" spans="1:6" x14ac:dyDescent="0.3">
      <c r="A1444">
        <v>94</v>
      </c>
      <c r="F1444">
        <v>0</v>
      </c>
    </row>
    <row r="1445" spans="1:6" x14ac:dyDescent="0.3">
      <c r="A1445">
        <v>14</v>
      </c>
      <c r="F1445">
        <v>7</v>
      </c>
    </row>
    <row r="1446" spans="1:6" x14ac:dyDescent="0.3">
      <c r="A1446">
        <v>15</v>
      </c>
      <c r="F1446">
        <v>11</v>
      </c>
    </row>
    <row r="1447" spans="1:6" x14ac:dyDescent="0.3">
      <c r="A1447">
        <v>51</v>
      </c>
      <c r="F1447">
        <v>0</v>
      </c>
    </row>
    <row r="1448" spans="1:6" x14ac:dyDescent="0.3">
      <c r="A1448">
        <v>19</v>
      </c>
      <c r="F1448">
        <v>6</v>
      </c>
    </row>
    <row r="1449" spans="1:6" x14ac:dyDescent="0.3">
      <c r="A1449">
        <v>23</v>
      </c>
      <c r="F1449">
        <v>0</v>
      </c>
    </row>
    <row r="1450" spans="1:6" x14ac:dyDescent="0.3">
      <c r="A1450">
        <v>97</v>
      </c>
      <c r="F1450">
        <v>7</v>
      </c>
    </row>
    <row r="1451" spans="1:6" x14ac:dyDescent="0.3">
      <c r="A1451">
        <v>76</v>
      </c>
      <c r="F1451">
        <v>94</v>
      </c>
    </row>
    <row r="1452" spans="1:6" x14ac:dyDescent="0.3">
      <c r="A1452">
        <v>11</v>
      </c>
      <c r="F1452">
        <v>2</v>
      </c>
    </row>
    <row r="1453" spans="1:6" x14ac:dyDescent="0.3">
      <c r="A1453">
        <v>52</v>
      </c>
      <c r="F1453">
        <v>25</v>
      </c>
    </row>
    <row r="1454" spans="1:6" x14ac:dyDescent="0.3">
      <c r="A1454">
        <v>95</v>
      </c>
      <c r="F1454">
        <v>17</v>
      </c>
    </row>
    <row r="1455" spans="1:6" x14ac:dyDescent="0.3">
      <c r="A1455">
        <v>35</v>
      </c>
      <c r="F1455">
        <v>2</v>
      </c>
    </row>
    <row r="1456" spans="1:6" x14ac:dyDescent="0.3">
      <c r="A1456">
        <v>21</v>
      </c>
      <c r="F1456">
        <v>4</v>
      </c>
    </row>
    <row r="1457" spans="1:6" x14ac:dyDescent="0.3">
      <c r="A1457">
        <v>93</v>
      </c>
      <c r="F1457">
        <v>5</v>
      </c>
    </row>
    <row r="1458" spans="1:6" x14ac:dyDescent="0.3">
      <c r="A1458">
        <v>11</v>
      </c>
      <c r="F1458">
        <v>2</v>
      </c>
    </row>
    <row r="1459" spans="1:6" x14ac:dyDescent="0.3">
      <c r="A1459">
        <v>21</v>
      </c>
      <c r="F1459">
        <v>2</v>
      </c>
    </row>
    <row r="1460" spans="1:6" x14ac:dyDescent="0.3">
      <c r="A1460">
        <v>54</v>
      </c>
      <c r="F1460">
        <v>3</v>
      </c>
    </row>
    <row r="1461" spans="1:6" x14ac:dyDescent="0.3">
      <c r="A1461">
        <v>31</v>
      </c>
      <c r="F1461">
        <v>0</v>
      </c>
    </row>
    <row r="1462" spans="1:6" x14ac:dyDescent="0.3">
      <c r="A1462">
        <v>132</v>
      </c>
      <c r="F1462">
        <v>4</v>
      </c>
    </row>
    <row r="1463" spans="1:6" x14ac:dyDescent="0.3">
      <c r="A1463">
        <v>3</v>
      </c>
      <c r="F1463">
        <v>1</v>
      </c>
    </row>
    <row r="1464" spans="1:6" x14ac:dyDescent="0.3">
      <c r="A1464">
        <v>6</v>
      </c>
      <c r="F1464">
        <v>12</v>
      </c>
    </row>
    <row r="1465" spans="1:6" x14ac:dyDescent="0.3">
      <c r="A1465">
        <v>10</v>
      </c>
      <c r="F1465">
        <v>4</v>
      </c>
    </row>
    <row r="1466" spans="1:6" x14ac:dyDescent="0.3">
      <c r="A1466">
        <v>147</v>
      </c>
      <c r="F1466">
        <v>91</v>
      </c>
    </row>
    <row r="1467" spans="1:6" x14ac:dyDescent="0.3">
      <c r="A1467">
        <v>199</v>
      </c>
      <c r="F1467">
        <v>1</v>
      </c>
    </row>
    <row r="1468" spans="1:6" x14ac:dyDescent="0.3">
      <c r="A1468">
        <v>50</v>
      </c>
      <c r="F1468">
        <v>1</v>
      </c>
    </row>
    <row r="1469" spans="1:6" x14ac:dyDescent="0.3">
      <c r="A1469">
        <v>21</v>
      </c>
      <c r="F1469">
        <v>0</v>
      </c>
    </row>
    <row r="1470" spans="1:6" x14ac:dyDescent="0.3">
      <c r="A1470">
        <v>24</v>
      </c>
      <c r="F1470">
        <v>13</v>
      </c>
    </row>
    <row r="1471" spans="1:6" x14ac:dyDescent="0.3">
      <c r="A1471">
        <v>32</v>
      </c>
      <c r="F1471">
        <v>2</v>
      </c>
    </row>
    <row r="1472" spans="1:6" x14ac:dyDescent="0.3">
      <c r="A1472">
        <v>62</v>
      </c>
      <c r="F1472">
        <v>0</v>
      </c>
    </row>
    <row r="1473" spans="1:6" x14ac:dyDescent="0.3">
      <c r="A1473">
        <v>9</v>
      </c>
      <c r="F1473">
        <v>21</v>
      </c>
    </row>
    <row r="1474" spans="1:6" x14ac:dyDescent="0.3">
      <c r="A1474">
        <v>38</v>
      </c>
      <c r="F1474">
        <v>9</v>
      </c>
    </row>
    <row r="1475" spans="1:6" x14ac:dyDescent="0.3">
      <c r="A1475">
        <v>54</v>
      </c>
      <c r="F1475">
        <v>6</v>
      </c>
    </row>
    <row r="1476" spans="1:6" x14ac:dyDescent="0.3">
      <c r="A1476">
        <v>37</v>
      </c>
      <c r="F1476">
        <v>4</v>
      </c>
    </row>
    <row r="1477" spans="1:6" x14ac:dyDescent="0.3">
      <c r="A1477">
        <v>39</v>
      </c>
      <c r="F1477">
        <v>7</v>
      </c>
    </row>
    <row r="1478" spans="1:6" x14ac:dyDescent="0.3">
      <c r="A1478">
        <v>34</v>
      </c>
      <c r="F1478">
        <v>5</v>
      </c>
    </row>
    <row r="1479" spans="1:6" x14ac:dyDescent="0.3">
      <c r="A1479">
        <v>55</v>
      </c>
      <c r="F1479">
        <v>0</v>
      </c>
    </row>
    <row r="1480" spans="1:6" x14ac:dyDescent="0.3">
      <c r="A1480">
        <v>32</v>
      </c>
      <c r="F1480">
        <v>3</v>
      </c>
    </row>
    <row r="1481" spans="1:6" x14ac:dyDescent="0.3">
      <c r="A1481">
        <v>25</v>
      </c>
      <c r="F1481">
        <v>9</v>
      </c>
    </row>
    <row r="1482" spans="1:6" x14ac:dyDescent="0.3">
      <c r="A1482">
        <v>33</v>
      </c>
      <c r="F1482">
        <v>6</v>
      </c>
    </row>
    <row r="1483" spans="1:6" x14ac:dyDescent="0.3">
      <c r="A1483">
        <v>108</v>
      </c>
      <c r="F1483">
        <v>4</v>
      </c>
    </row>
    <row r="1484" spans="1:6" x14ac:dyDescent="0.3">
      <c r="A1484">
        <v>20</v>
      </c>
      <c r="F1484">
        <v>1</v>
      </c>
    </row>
    <row r="1485" spans="1:6" x14ac:dyDescent="0.3">
      <c r="A1485">
        <v>98</v>
      </c>
      <c r="F1485">
        <v>17</v>
      </c>
    </row>
    <row r="1486" spans="1:6" x14ac:dyDescent="0.3">
      <c r="A1486">
        <v>196</v>
      </c>
      <c r="F1486">
        <v>1</v>
      </c>
    </row>
    <row r="1487" spans="1:6" x14ac:dyDescent="0.3">
      <c r="A1487">
        <v>39</v>
      </c>
      <c r="F1487">
        <v>13</v>
      </c>
    </row>
    <row r="1488" spans="1:6" x14ac:dyDescent="0.3">
      <c r="A1488">
        <v>128</v>
      </c>
      <c r="F1488">
        <v>6</v>
      </c>
    </row>
    <row r="1489" spans="1:6" x14ac:dyDescent="0.3">
      <c r="A1489">
        <v>71</v>
      </c>
      <c r="F1489">
        <v>0</v>
      </c>
    </row>
    <row r="1490" spans="1:6" x14ac:dyDescent="0.3">
      <c r="A1490">
        <v>47</v>
      </c>
      <c r="F1490">
        <v>2</v>
      </c>
    </row>
    <row r="1491" spans="1:6" x14ac:dyDescent="0.3">
      <c r="A1491">
        <v>17</v>
      </c>
      <c r="F1491">
        <v>2</v>
      </c>
    </row>
    <row r="1492" spans="1:6" x14ac:dyDescent="0.3">
      <c r="A1492">
        <v>91</v>
      </c>
      <c r="F1492">
        <v>21</v>
      </c>
    </row>
    <row r="1493" spans="1:6" x14ac:dyDescent="0.3">
      <c r="A1493">
        <v>43</v>
      </c>
      <c r="F1493">
        <v>13</v>
      </c>
    </row>
    <row r="1494" spans="1:6" x14ac:dyDescent="0.3">
      <c r="A1494">
        <v>17</v>
      </c>
      <c r="F1494">
        <v>0</v>
      </c>
    </row>
    <row r="1495" spans="1:6" x14ac:dyDescent="0.3">
      <c r="A1495">
        <v>33</v>
      </c>
      <c r="F1495">
        <v>6</v>
      </c>
    </row>
    <row r="1496" spans="1:6" x14ac:dyDescent="0.3">
      <c r="A1496">
        <v>87</v>
      </c>
      <c r="F1496">
        <v>0</v>
      </c>
    </row>
    <row r="1497" spans="1:6" x14ac:dyDescent="0.3">
      <c r="A1497">
        <v>113</v>
      </c>
      <c r="F1497">
        <v>1</v>
      </c>
    </row>
    <row r="1498" spans="1:6" x14ac:dyDescent="0.3">
      <c r="A1498">
        <v>14</v>
      </c>
      <c r="F1498">
        <v>0</v>
      </c>
    </row>
    <row r="1499" spans="1:6" x14ac:dyDescent="0.3">
      <c r="A1499">
        <v>30</v>
      </c>
      <c r="F1499">
        <v>12</v>
      </c>
    </row>
    <row r="1500" spans="1:6" x14ac:dyDescent="0.3">
      <c r="A1500">
        <v>16</v>
      </c>
      <c r="F1500">
        <v>2</v>
      </c>
    </row>
    <row r="1501" spans="1:6" x14ac:dyDescent="0.3">
      <c r="A1501">
        <v>46</v>
      </c>
      <c r="F1501">
        <v>6</v>
      </c>
    </row>
    <row r="1502" spans="1:6" x14ac:dyDescent="0.3">
      <c r="A1502">
        <v>24</v>
      </c>
      <c r="F1502">
        <v>1</v>
      </c>
    </row>
    <row r="1503" spans="1:6" x14ac:dyDescent="0.3">
      <c r="A1503">
        <v>97</v>
      </c>
      <c r="F1503">
        <v>1</v>
      </c>
    </row>
    <row r="1504" spans="1:6" x14ac:dyDescent="0.3">
      <c r="A1504">
        <v>59</v>
      </c>
      <c r="F1504">
        <v>5</v>
      </c>
    </row>
    <row r="1505" spans="1:6" x14ac:dyDescent="0.3">
      <c r="A1505">
        <v>1095</v>
      </c>
      <c r="F1505">
        <v>0</v>
      </c>
    </row>
    <row r="1506" spans="1:6" x14ac:dyDescent="0.3">
      <c r="A1506">
        <v>218</v>
      </c>
      <c r="F1506">
        <v>3</v>
      </c>
    </row>
    <row r="1507" spans="1:6" x14ac:dyDescent="0.3">
      <c r="A1507">
        <v>111</v>
      </c>
      <c r="F1507">
        <v>8</v>
      </c>
    </row>
    <row r="1508" spans="1:6" x14ac:dyDescent="0.3">
      <c r="A1508">
        <v>56</v>
      </c>
      <c r="F1508">
        <v>3</v>
      </c>
    </row>
    <row r="1509" spans="1:6" x14ac:dyDescent="0.3">
      <c r="A1509">
        <v>265</v>
      </c>
      <c r="F1509">
        <v>8</v>
      </c>
    </row>
    <row r="1510" spans="1:6" x14ac:dyDescent="0.3">
      <c r="A1510">
        <v>28</v>
      </c>
      <c r="F1510">
        <v>1</v>
      </c>
    </row>
    <row r="1511" spans="1:6" x14ac:dyDescent="0.3">
      <c r="A1511">
        <v>364</v>
      </c>
      <c r="F1511">
        <v>4</v>
      </c>
    </row>
    <row r="1512" spans="1:6" x14ac:dyDescent="0.3">
      <c r="A1512">
        <v>27</v>
      </c>
      <c r="F1512">
        <v>8</v>
      </c>
    </row>
    <row r="1513" spans="1:6" x14ac:dyDescent="0.3">
      <c r="A1513">
        <v>93</v>
      </c>
      <c r="F1513">
        <v>1</v>
      </c>
    </row>
    <row r="1514" spans="1:6" x14ac:dyDescent="0.3">
      <c r="A1514">
        <v>64</v>
      </c>
      <c r="F1514">
        <v>5</v>
      </c>
    </row>
    <row r="1515" spans="1:6" x14ac:dyDescent="0.3">
      <c r="A1515">
        <v>22</v>
      </c>
      <c r="F1515">
        <v>0</v>
      </c>
    </row>
    <row r="1516" spans="1:6" x14ac:dyDescent="0.3">
      <c r="A1516">
        <v>59</v>
      </c>
      <c r="F1516">
        <v>0</v>
      </c>
    </row>
    <row r="1517" spans="1:6" x14ac:dyDescent="0.3">
      <c r="A1517">
        <v>249</v>
      </c>
      <c r="F1517">
        <v>1</v>
      </c>
    </row>
    <row r="1518" spans="1:6" x14ac:dyDescent="0.3">
      <c r="A1518">
        <v>392</v>
      </c>
      <c r="F1518">
        <v>0</v>
      </c>
    </row>
    <row r="1519" spans="1:6" x14ac:dyDescent="0.3">
      <c r="A1519">
        <v>115</v>
      </c>
      <c r="F1519">
        <v>0</v>
      </c>
    </row>
    <row r="1520" spans="1:6" x14ac:dyDescent="0.3">
      <c r="A1520">
        <v>433</v>
      </c>
      <c r="F1520">
        <v>6</v>
      </c>
    </row>
    <row r="1521" spans="1:6" x14ac:dyDescent="0.3">
      <c r="A1521">
        <v>20</v>
      </c>
      <c r="F1521">
        <v>6</v>
      </c>
    </row>
    <row r="1522" spans="1:6" x14ac:dyDescent="0.3">
      <c r="A1522">
        <v>8</v>
      </c>
      <c r="F1522">
        <v>14</v>
      </c>
    </row>
    <row r="1523" spans="1:6" x14ac:dyDescent="0.3">
      <c r="A1523">
        <v>175</v>
      </c>
      <c r="F1523">
        <v>6</v>
      </c>
    </row>
    <row r="1524" spans="1:6" x14ac:dyDescent="0.3">
      <c r="A1524">
        <v>104</v>
      </c>
      <c r="F1524">
        <v>33</v>
      </c>
    </row>
    <row r="1525" spans="1:6" x14ac:dyDescent="0.3">
      <c r="A1525">
        <v>17</v>
      </c>
      <c r="F1525">
        <v>4</v>
      </c>
    </row>
    <row r="1526" spans="1:6" x14ac:dyDescent="0.3">
      <c r="A1526">
        <v>277</v>
      </c>
      <c r="F1526">
        <v>1</v>
      </c>
    </row>
    <row r="1527" spans="1:6" x14ac:dyDescent="0.3">
      <c r="A1527">
        <v>118</v>
      </c>
      <c r="F1527">
        <v>0</v>
      </c>
    </row>
    <row r="1528" spans="1:6" x14ac:dyDescent="0.3">
      <c r="A1528">
        <v>97</v>
      </c>
      <c r="F1528">
        <v>6</v>
      </c>
    </row>
    <row r="1529" spans="1:6" x14ac:dyDescent="0.3">
      <c r="A1529">
        <v>20</v>
      </c>
      <c r="F1529">
        <v>6</v>
      </c>
    </row>
    <row r="1530" spans="1:6" x14ac:dyDescent="0.3">
      <c r="A1530">
        <v>26</v>
      </c>
      <c r="F1530">
        <v>1</v>
      </c>
    </row>
    <row r="1531" spans="1:6" x14ac:dyDescent="0.3">
      <c r="A1531">
        <v>128</v>
      </c>
      <c r="F1531">
        <v>3</v>
      </c>
    </row>
    <row r="1532" spans="1:6" x14ac:dyDescent="0.3">
      <c r="A1532">
        <v>15</v>
      </c>
    </row>
    <row r="1533" spans="1:6" x14ac:dyDescent="0.3">
      <c r="A1533">
        <v>25</v>
      </c>
    </row>
    <row r="1534" spans="1:6" x14ac:dyDescent="0.3">
      <c r="A1534">
        <v>55</v>
      </c>
    </row>
    <row r="1535" spans="1:6" x14ac:dyDescent="0.3">
      <c r="A1535">
        <v>107</v>
      </c>
    </row>
    <row r="1536" spans="1:6" x14ac:dyDescent="0.3">
      <c r="A1536">
        <v>557</v>
      </c>
    </row>
    <row r="1537" spans="1:1" x14ac:dyDescent="0.3">
      <c r="A1537">
        <v>40</v>
      </c>
    </row>
    <row r="1538" spans="1:1" x14ac:dyDescent="0.3">
      <c r="A1538">
        <v>36</v>
      </c>
    </row>
    <row r="1539" spans="1:1" x14ac:dyDescent="0.3">
      <c r="A1539">
        <v>159</v>
      </c>
    </row>
    <row r="1540" spans="1:1" x14ac:dyDescent="0.3">
      <c r="A1540">
        <v>41</v>
      </c>
    </row>
    <row r="1541" spans="1:1" x14ac:dyDescent="0.3">
      <c r="A1541">
        <v>226</v>
      </c>
    </row>
    <row r="1542" spans="1:1" x14ac:dyDescent="0.3">
      <c r="A1542">
        <v>30</v>
      </c>
    </row>
    <row r="1543" spans="1:1" x14ac:dyDescent="0.3">
      <c r="A1543">
        <v>103</v>
      </c>
    </row>
    <row r="1544" spans="1:1" x14ac:dyDescent="0.3">
      <c r="A1544">
        <v>62</v>
      </c>
    </row>
    <row r="1545" spans="1:1" x14ac:dyDescent="0.3">
      <c r="A1545">
        <v>6</v>
      </c>
    </row>
    <row r="1546" spans="1:1" x14ac:dyDescent="0.3">
      <c r="A1546">
        <v>182</v>
      </c>
    </row>
    <row r="1547" spans="1:1" x14ac:dyDescent="0.3">
      <c r="A1547">
        <v>145</v>
      </c>
    </row>
    <row r="1548" spans="1:1" x14ac:dyDescent="0.3">
      <c r="A1548">
        <v>25</v>
      </c>
    </row>
    <row r="1549" spans="1:1" x14ac:dyDescent="0.3">
      <c r="A1549">
        <v>320</v>
      </c>
    </row>
    <row r="1550" spans="1:1" x14ac:dyDescent="0.3">
      <c r="A1550">
        <v>99</v>
      </c>
    </row>
    <row r="1551" spans="1:1" x14ac:dyDescent="0.3">
      <c r="A1551">
        <v>348</v>
      </c>
    </row>
    <row r="1552" spans="1:1" x14ac:dyDescent="0.3">
      <c r="A1552">
        <v>41</v>
      </c>
    </row>
    <row r="1553" spans="1:1" x14ac:dyDescent="0.3">
      <c r="A1553">
        <v>29</v>
      </c>
    </row>
    <row r="1554" spans="1:1" x14ac:dyDescent="0.3">
      <c r="A1554">
        <v>25</v>
      </c>
    </row>
    <row r="1555" spans="1:1" x14ac:dyDescent="0.3">
      <c r="A1555">
        <v>23</v>
      </c>
    </row>
    <row r="1556" spans="1:1" x14ac:dyDescent="0.3">
      <c r="A1556">
        <v>1260</v>
      </c>
    </row>
    <row r="1557" spans="1:1" x14ac:dyDescent="0.3">
      <c r="A1557">
        <v>307</v>
      </c>
    </row>
    <row r="1558" spans="1:1" x14ac:dyDescent="0.3">
      <c r="A1558">
        <v>329</v>
      </c>
    </row>
    <row r="1559" spans="1:1" x14ac:dyDescent="0.3">
      <c r="A1559">
        <v>32</v>
      </c>
    </row>
    <row r="1560" spans="1:1" x14ac:dyDescent="0.3">
      <c r="A1560">
        <v>27</v>
      </c>
    </row>
    <row r="1561" spans="1:1" x14ac:dyDescent="0.3">
      <c r="A1561">
        <v>236</v>
      </c>
    </row>
    <row r="1562" spans="1:1" x14ac:dyDescent="0.3">
      <c r="A1562">
        <v>42</v>
      </c>
    </row>
    <row r="1563" spans="1:1" x14ac:dyDescent="0.3">
      <c r="A1563">
        <v>95</v>
      </c>
    </row>
    <row r="1564" spans="1:1" x14ac:dyDescent="0.3">
      <c r="A1564">
        <v>37</v>
      </c>
    </row>
    <row r="1565" spans="1:1" x14ac:dyDescent="0.3">
      <c r="A1565">
        <v>128</v>
      </c>
    </row>
    <row r="1566" spans="1:1" x14ac:dyDescent="0.3">
      <c r="A1566">
        <v>156</v>
      </c>
    </row>
    <row r="1567" spans="1:1" x14ac:dyDescent="0.3">
      <c r="A1567">
        <v>64</v>
      </c>
    </row>
    <row r="1568" spans="1:1" x14ac:dyDescent="0.3">
      <c r="A1568">
        <v>58</v>
      </c>
    </row>
    <row r="1569" spans="1:1" x14ac:dyDescent="0.3">
      <c r="A1569">
        <v>20</v>
      </c>
    </row>
    <row r="1570" spans="1:1" x14ac:dyDescent="0.3">
      <c r="A1570">
        <v>47</v>
      </c>
    </row>
    <row r="1571" spans="1:1" x14ac:dyDescent="0.3">
      <c r="A1571">
        <v>54</v>
      </c>
    </row>
    <row r="1572" spans="1:1" x14ac:dyDescent="0.3">
      <c r="A1572">
        <v>9</v>
      </c>
    </row>
    <row r="1573" spans="1:1" x14ac:dyDescent="0.3">
      <c r="A1573">
        <v>213</v>
      </c>
    </row>
    <row r="1574" spans="1:1" x14ac:dyDescent="0.3">
      <c r="A1574">
        <v>57</v>
      </c>
    </row>
    <row r="1575" spans="1:1" x14ac:dyDescent="0.3">
      <c r="A1575">
        <v>25</v>
      </c>
    </row>
    <row r="1576" spans="1:1" x14ac:dyDescent="0.3">
      <c r="A1576">
        <v>104</v>
      </c>
    </row>
    <row r="1577" spans="1:1" x14ac:dyDescent="0.3">
      <c r="A1577">
        <v>34</v>
      </c>
    </row>
    <row r="1578" spans="1:1" x14ac:dyDescent="0.3">
      <c r="A1578">
        <v>67</v>
      </c>
    </row>
    <row r="1579" spans="1:1" x14ac:dyDescent="0.3">
      <c r="A1579">
        <v>241</v>
      </c>
    </row>
    <row r="1580" spans="1:1" x14ac:dyDescent="0.3">
      <c r="A1580">
        <v>123</v>
      </c>
    </row>
    <row r="1581" spans="1:1" x14ac:dyDescent="0.3">
      <c r="A1581">
        <v>302</v>
      </c>
    </row>
    <row r="1582" spans="1:1" x14ac:dyDescent="0.3">
      <c r="A1582">
        <v>89</v>
      </c>
    </row>
    <row r="1583" spans="1:1" x14ac:dyDescent="0.3">
      <c r="A1583">
        <v>41</v>
      </c>
    </row>
    <row r="1584" spans="1:1" x14ac:dyDescent="0.3">
      <c r="A1584">
        <v>69</v>
      </c>
    </row>
    <row r="1585" spans="1:1" x14ac:dyDescent="0.3">
      <c r="A1585">
        <v>52</v>
      </c>
    </row>
    <row r="1586" spans="1:1" x14ac:dyDescent="0.3">
      <c r="A1586">
        <v>57</v>
      </c>
    </row>
    <row r="1587" spans="1:1" x14ac:dyDescent="0.3">
      <c r="A1587">
        <v>74</v>
      </c>
    </row>
    <row r="1588" spans="1:1" x14ac:dyDescent="0.3">
      <c r="A1588">
        <v>63</v>
      </c>
    </row>
    <row r="1589" spans="1:1" x14ac:dyDescent="0.3">
      <c r="A1589">
        <v>72</v>
      </c>
    </row>
    <row r="1590" spans="1:1" x14ac:dyDescent="0.3">
      <c r="A1590">
        <v>71</v>
      </c>
    </row>
    <row r="1591" spans="1:1" x14ac:dyDescent="0.3">
      <c r="A1591">
        <v>21</v>
      </c>
    </row>
    <row r="1592" spans="1:1" x14ac:dyDescent="0.3">
      <c r="A1592">
        <v>930</v>
      </c>
    </row>
    <row r="1593" spans="1:1" x14ac:dyDescent="0.3">
      <c r="A1593">
        <v>55</v>
      </c>
    </row>
    <row r="1594" spans="1:1" x14ac:dyDescent="0.3">
      <c r="A1594">
        <v>61</v>
      </c>
    </row>
    <row r="1595" spans="1:1" x14ac:dyDescent="0.3">
      <c r="A1595">
        <v>82</v>
      </c>
    </row>
    <row r="1596" spans="1:1" x14ac:dyDescent="0.3">
      <c r="A1596">
        <v>71</v>
      </c>
    </row>
    <row r="1597" spans="1:1" x14ac:dyDescent="0.3">
      <c r="A1597">
        <v>117</v>
      </c>
    </row>
    <row r="1598" spans="1:1" x14ac:dyDescent="0.3">
      <c r="A1598">
        <v>29</v>
      </c>
    </row>
    <row r="1599" spans="1:1" x14ac:dyDescent="0.3">
      <c r="A1599">
        <v>74</v>
      </c>
    </row>
    <row r="1600" spans="1:1" x14ac:dyDescent="0.3">
      <c r="A1600">
        <v>23</v>
      </c>
    </row>
    <row r="1601" spans="1:1" x14ac:dyDescent="0.3">
      <c r="A1601">
        <v>60</v>
      </c>
    </row>
    <row r="1602" spans="1:1" x14ac:dyDescent="0.3">
      <c r="A1602">
        <v>55</v>
      </c>
    </row>
    <row r="1603" spans="1:1" x14ac:dyDescent="0.3">
      <c r="A1603">
        <v>51</v>
      </c>
    </row>
    <row r="1604" spans="1:1" x14ac:dyDescent="0.3">
      <c r="A1604">
        <v>78</v>
      </c>
    </row>
    <row r="1605" spans="1:1" x14ac:dyDescent="0.3">
      <c r="A1605">
        <v>62</v>
      </c>
    </row>
    <row r="1606" spans="1:1" x14ac:dyDescent="0.3">
      <c r="A1606">
        <v>45</v>
      </c>
    </row>
    <row r="1607" spans="1:1" x14ac:dyDescent="0.3">
      <c r="A1607">
        <v>15</v>
      </c>
    </row>
    <row r="1608" spans="1:1" x14ac:dyDescent="0.3">
      <c r="A1608">
        <v>151</v>
      </c>
    </row>
    <row r="1609" spans="1:1" x14ac:dyDescent="0.3">
      <c r="A1609">
        <v>68</v>
      </c>
    </row>
    <row r="1610" spans="1:1" x14ac:dyDescent="0.3">
      <c r="A1610">
        <v>46</v>
      </c>
    </row>
    <row r="1611" spans="1:1" x14ac:dyDescent="0.3">
      <c r="A1611">
        <v>24</v>
      </c>
    </row>
    <row r="1612" spans="1:1" x14ac:dyDescent="0.3">
      <c r="A1612">
        <v>70</v>
      </c>
    </row>
    <row r="1613" spans="1:1" x14ac:dyDescent="0.3">
      <c r="A1613">
        <v>244</v>
      </c>
    </row>
    <row r="1614" spans="1:1" x14ac:dyDescent="0.3">
      <c r="A1614">
        <v>82</v>
      </c>
    </row>
    <row r="1615" spans="1:1" x14ac:dyDescent="0.3">
      <c r="A1615">
        <v>226</v>
      </c>
    </row>
    <row r="1616" spans="1:1" x14ac:dyDescent="0.3">
      <c r="A1616">
        <v>60</v>
      </c>
    </row>
    <row r="1617" spans="1:1" x14ac:dyDescent="0.3">
      <c r="A1617">
        <v>322</v>
      </c>
    </row>
    <row r="1618" spans="1:1" x14ac:dyDescent="0.3">
      <c r="A1618">
        <v>94</v>
      </c>
    </row>
    <row r="1619" spans="1:1" x14ac:dyDescent="0.3">
      <c r="A1619">
        <v>47</v>
      </c>
    </row>
    <row r="1620" spans="1:1" x14ac:dyDescent="0.3">
      <c r="A1620">
        <v>115</v>
      </c>
    </row>
    <row r="1621" spans="1:1" x14ac:dyDescent="0.3">
      <c r="A1621">
        <v>134</v>
      </c>
    </row>
    <row r="1622" spans="1:1" x14ac:dyDescent="0.3">
      <c r="A1622">
        <v>35</v>
      </c>
    </row>
    <row r="1623" spans="1:1" x14ac:dyDescent="0.3">
      <c r="A1623">
        <v>104</v>
      </c>
    </row>
    <row r="1624" spans="1:1" x14ac:dyDescent="0.3">
      <c r="A1624">
        <v>184</v>
      </c>
    </row>
    <row r="1625" spans="1:1" x14ac:dyDescent="0.3">
      <c r="A1625">
        <v>119</v>
      </c>
    </row>
    <row r="1626" spans="1:1" x14ac:dyDescent="0.3">
      <c r="A1626">
        <v>59</v>
      </c>
    </row>
    <row r="1627" spans="1:1" x14ac:dyDescent="0.3">
      <c r="A1627">
        <v>113</v>
      </c>
    </row>
    <row r="1628" spans="1:1" x14ac:dyDescent="0.3">
      <c r="A1628">
        <v>84</v>
      </c>
    </row>
    <row r="1629" spans="1:1" x14ac:dyDescent="0.3">
      <c r="A1629">
        <v>74</v>
      </c>
    </row>
    <row r="1630" spans="1:1" x14ac:dyDescent="0.3">
      <c r="A1630">
        <v>216</v>
      </c>
    </row>
    <row r="1631" spans="1:1" x14ac:dyDescent="0.3">
      <c r="A1631">
        <v>39</v>
      </c>
    </row>
    <row r="1632" spans="1:1" x14ac:dyDescent="0.3">
      <c r="A1632">
        <v>21</v>
      </c>
    </row>
    <row r="1633" spans="1:1" x14ac:dyDescent="0.3">
      <c r="A1633">
        <v>30</v>
      </c>
    </row>
    <row r="1634" spans="1:1" x14ac:dyDescent="0.3">
      <c r="A1634">
        <v>37</v>
      </c>
    </row>
    <row r="1635" spans="1:1" x14ac:dyDescent="0.3">
      <c r="A1635">
        <v>202</v>
      </c>
    </row>
    <row r="1636" spans="1:1" x14ac:dyDescent="0.3">
      <c r="A1636">
        <v>37</v>
      </c>
    </row>
    <row r="1637" spans="1:1" x14ac:dyDescent="0.3">
      <c r="A1637">
        <v>28</v>
      </c>
    </row>
    <row r="1638" spans="1:1" x14ac:dyDescent="0.3">
      <c r="A1638">
        <v>26</v>
      </c>
    </row>
    <row r="1639" spans="1:1" x14ac:dyDescent="0.3">
      <c r="A1639">
        <v>61</v>
      </c>
    </row>
    <row r="1640" spans="1:1" x14ac:dyDescent="0.3">
      <c r="A1640">
        <v>115</v>
      </c>
    </row>
    <row r="1641" spans="1:1" x14ac:dyDescent="0.3">
      <c r="A1641">
        <v>181</v>
      </c>
    </row>
    <row r="1642" spans="1:1" x14ac:dyDescent="0.3">
      <c r="A1642">
        <v>110</v>
      </c>
    </row>
    <row r="1643" spans="1:1" x14ac:dyDescent="0.3">
      <c r="A1643">
        <v>269</v>
      </c>
    </row>
    <row r="1644" spans="1:1" x14ac:dyDescent="0.3">
      <c r="A1644">
        <v>79</v>
      </c>
    </row>
    <row r="1645" spans="1:1" x14ac:dyDescent="0.3">
      <c r="A1645">
        <v>104</v>
      </c>
    </row>
    <row r="1646" spans="1:1" x14ac:dyDescent="0.3">
      <c r="A1646">
        <v>34</v>
      </c>
    </row>
    <row r="1647" spans="1:1" x14ac:dyDescent="0.3">
      <c r="A1647">
        <v>167</v>
      </c>
    </row>
    <row r="1648" spans="1:1" x14ac:dyDescent="0.3">
      <c r="A1648">
        <v>183</v>
      </c>
    </row>
    <row r="1649" spans="1:1" x14ac:dyDescent="0.3">
      <c r="A1649">
        <v>71</v>
      </c>
    </row>
    <row r="1650" spans="1:1" x14ac:dyDescent="0.3">
      <c r="A1650">
        <v>69</v>
      </c>
    </row>
    <row r="1651" spans="1:1" x14ac:dyDescent="0.3">
      <c r="A1651">
        <v>270</v>
      </c>
    </row>
    <row r="1652" spans="1:1" x14ac:dyDescent="0.3">
      <c r="A1652">
        <v>193</v>
      </c>
    </row>
    <row r="1653" spans="1:1" x14ac:dyDescent="0.3">
      <c r="A1653">
        <v>57</v>
      </c>
    </row>
    <row r="1654" spans="1:1" x14ac:dyDescent="0.3">
      <c r="A1654">
        <v>200</v>
      </c>
    </row>
    <row r="1655" spans="1:1" x14ac:dyDescent="0.3">
      <c r="A1655">
        <v>88</v>
      </c>
    </row>
    <row r="1656" spans="1:1" x14ac:dyDescent="0.3">
      <c r="A1656">
        <v>213</v>
      </c>
    </row>
    <row r="1657" spans="1:1" x14ac:dyDescent="0.3">
      <c r="A1657">
        <v>20</v>
      </c>
    </row>
    <row r="1658" spans="1:1" x14ac:dyDescent="0.3">
      <c r="A1658">
        <v>50</v>
      </c>
    </row>
    <row r="1659" spans="1:1" x14ac:dyDescent="0.3">
      <c r="A1659">
        <v>115</v>
      </c>
    </row>
    <row r="1660" spans="1:1" x14ac:dyDescent="0.3">
      <c r="A1660">
        <v>186</v>
      </c>
    </row>
    <row r="1661" spans="1:1" x14ac:dyDescent="0.3">
      <c r="A1661">
        <v>18</v>
      </c>
    </row>
    <row r="1662" spans="1:1" x14ac:dyDescent="0.3">
      <c r="A1662">
        <v>176</v>
      </c>
    </row>
    <row r="1663" spans="1:1" x14ac:dyDescent="0.3">
      <c r="A1663">
        <v>41</v>
      </c>
    </row>
    <row r="1664" spans="1:1" x14ac:dyDescent="0.3">
      <c r="A1664">
        <v>75</v>
      </c>
    </row>
    <row r="1665" spans="1:1" x14ac:dyDescent="0.3">
      <c r="A1665">
        <v>97</v>
      </c>
    </row>
    <row r="1666" spans="1:1" x14ac:dyDescent="0.3">
      <c r="A1666">
        <v>73</v>
      </c>
    </row>
    <row r="1667" spans="1:1" x14ac:dyDescent="0.3">
      <c r="A1667">
        <v>49</v>
      </c>
    </row>
    <row r="1668" spans="1:1" x14ac:dyDescent="0.3">
      <c r="A1668">
        <v>134</v>
      </c>
    </row>
    <row r="1669" spans="1:1" x14ac:dyDescent="0.3">
      <c r="A1669">
        <v>68</v>
      </c>
    </row>
    <row r="1670" spans="1:1" x14ac:dyDescent="0.3">
      <c r="A1670">
        <v>49</v>
      </c>
    </row>
    <row r="1671" spans="1:1" x14ac:dyDescent="0.3">
      <c r="A1671">
        <v>63</v>
      </c>
    </row>
    <row r="1672" spans="1:1" x14ac:dyDescent="0.3">
      <c r="A1672">
        <v>163</v>
      </c>
    </row>
    <row r="1673" spans="1:1" x14ac:dyDescent="0.3">
      <c r="A1673">
        <v>288</v>
      </c>
    </row>
    <row r="1674" spans="1:1" x14ac:dyDescent="0.3">
      <c r="A1674">
        <v>42</v>
      </c>
    </row>
    <row r="1675" spans="1:1" x14ac:dyDescent="0.3">
      <c r="A1675">
        <v>70</v>
      </c>
    </row>
    <row r="1676" spans="1:1" x14ac:dyDescent="0.3">
      <c r="A1676">
        <v>30</v>
      </c>
    </row>
    <row r="1677" spans="1:1" x14ac:dyDescent="0.3">
      <c r="A1677">
        <v>51</v>
      </c>
    </row>
    <row r="1678" spans="1:1" x14ac:dyDescent="0.3">
      <c r="A1678">
        <v>145</v>
      </c>
    </row>
    <row r="1679" spans="1:1" x14ac:dyDescent="0.3">
      <c r="A1679">
        <v>21</v>
      </c>
    </row>
    <row r="1680" spans="1:1" x14ac:dyDescent="0.3">
      <c r="A1680">
        <v>286</v>
      </c>
    </row>
    <row r="1681" spans="1:1" x14ac:dyDescent="0.3">
      <c r="A1681">
        <v>12</v>
      </c>
    </row>
    <row r="1682" spans="1:1" x14ac:dyDescent="0.3">
      <c r="A1682">
        <v>100</v>
      </c>
    </row>
    <row r="1683" spans="1:1" x14ac:dyDescent="0.3">
      <c r="A1683">
        <v>100</v>
      </c>
    </row>
    <row r="1684" spans="1:1" x14ac:dyDescent="0.3">
      <c r="A1684">
        <v>34</v>
      </c>
    </row>
    <row r="1685" spans="1:1" x14ac:dyDescent="0.3">
      <c r="A1685">
        <v>63</v>
      </c>
    </row>
    <row r="1686" spans="1:1" x14ac:dyDescent="0.3">
      <c r="A1686">
        <v>30</v>
      </c>
    </row>
    <row r="1687" spans="1:1" x14ac:dyDescent="0.3">
      <c r="A1687">
        <v>47</v>
      </c>
    </row>
    <row r="1688" spans="1:1" x14ac:dyDescent="0.3">
      <c r="A1688">
        <v>237</v>
      </c>
    </row>
    <row r="1689" spans="1:1" x14ac:dyDescent="0.3">
      <c r="A1689">
        <v>47</v>
      </c>
    </row>
    <row r="1690" spans="1:1" x14ac:dyDescent="0.3">
      <c r="A1690">
        <v>15</v>
      </c>
    </row>
    <row r="1691" spans="1:1" x14ac:dyDescent="0.3">
      <c r="A1691">
        <v>81</v>
      </c>
    </row>
    <row r="1692" spans="1:1" x14ac:dyDescent="0.3">
      <c r="A1692">
        <v>122</v>
      </c>
    </row>
    <row r="1693" spans="1:1" x14ac:dyDescent="0.3">
      <c r="A1693">
        <v>34</v>
      </c>
    </row>
    <row r="1694" spans="1:1" x14ac:dyDescent="0.3">
      <c r="A1694">
        <v>207</v>
      </c>
    </row>
    <row r="1695" spans="1:1" x14ac:dyDescent="0.3">
      <c r="A1695">
        <v>25</v>
      </c>
    </row>
    <row r="1696" spans="1:1" x14ac:dyDescent="0.3">
      <c r="A1696">
        <v>72</v>
      </c>
    </row>
    <row r="1697" spans="1:1" x14ac:dyDescent="0.3">
      <c r="A1697">
        <v>14</v>
      </c>
    </row>
    <row r="1698" spans="1:1" x14ac:dyDescent="0.3">
      <c r="A1698">
        <v>15</v>
      </c>
    </row>
    <row r="1699" spans="1:1" x14ac:dyDescent="0.3">
      <c r="A1699">
        <v>91</v>
      </c>
    </row>
    <row r="1700" spans="1:1" x14ac:dyDescent="0.3">
      <c r="A1700">
        <v>24</v>
      </c>
    </row>
    <row r="1701" spans="1:1" x14ac:dyDescent="0.3">
      <c r="A1701">
        <v>27</v>
      </c>
    </row>
    <row r="1702" spans="1:1" x14ac:dyDescent="0.3">
      <c r="A1702">
        <v>47</v>
      </c>
    </row>
    <row r="1703" spans="1:1" x14ac:dyDescent="0.3">
      <c r="A1703">
        <v>44</v>
      </c>
    </row>
    <row r="1704" spans="1:1" x14ac:dyDescent="0.3">
      <c r="A1704">
        <v>72</v>
      </c>
    </row>
    <row r="1705" spans="1:1" x14ac:dyDescent="0.3">
      <c r="A1705">
        <v>63</v>
      </c>
    </row>
    <row r="1706" spans="1:1" x14ac:dyDescent="0.3">
      <c r="A1706">
        <v>88</v>
      </c>
    </row>
    <row r="1707" spans="1:1" x14ac:dyDescent="0.3">
      <c r="A1707">
        <v>70</v>
      </c>
    </row>
    <row r="1708" spans="1:1" x14ac:dyDescent="0.3">
      <c r="A1708">
        <v>50</v>
      </c>
    </row>
    <row r="1709" spans="1:1" x14ac:dyDescent="0.3">
      <c r="A1709">
        <v>35</v>
      </c>
    </row>
    <row r="1710" spans="1:1" x14ac:dyDescent="0.3">
      <c r="A1710">
        <v>175</v>
      </c>
    </row>
    <row r="1711" spans="1:1" x14ac:dyDescent="0.3">
      <c r="A1711">
        <v>20</v>
      </c>
    </row>
    <row r="1712" spans="1:1" x14ac:dyDescent="0.3">
      <c r="A1712">
        <v>54</v>
      </c>
    </row>
    <row r="1713" spans="1:1" x14ac:dyDescent="0.3">
      <c r="A1713">
        <v>20</v>
      </c>
    </row>
    <row r="1714" spans="1:1" x14ac:dyDescent="0.3">
      <c r="A1714">
        <v>57</v>
      </c>
    </row>
    <row r="1715" spans="1:1" x14ac:dyDescent="0.3">
      <c r="A1715">
        <v>31</v>
      </c>
    </row>
    <row r="1716" spans="1:1" x14ac:dyDescent="0.3">
      <c r="A1716">
        <v>31</v>
      </c>
    </row>
    <row r="1717" spans="1:1" x14ac:dyDescent="0.3">
      <c r="A1717">
        <v>45</v>
      </c>
    </row>
    <row r="1718" spans="1:1" x14ac:dyDescent="0.3">
      <c r="A1718">
        <v>41</v>
      </c>
    </row>
    <row r="1719" spans="1:1" x14ac:dyDescent="0.3">
      <c r="A1719">
        <v>29</v>
      </c>
    </row>
    <row r="1720" spans="1:1" x14ac:dyDescent="0.3">
      <c r="A1720">
        <v>58</v>
      </c>
    </row>
    <row r="1721" spans="1:1" x14ac:dyDescent="0.3">
      <c r="A1721">
        <v>89</v>
      </c>
    </row>
    <row r="1722" spans="1:1" x14ac:dyDescent="0.3">
      <c r="A1722">
        <v>125</v>
      </c>
    </row>
    <row r="1723" spans="1:1" x14ac:dyDescent="0.3">
      <c r="A1723">
        <v>18</v>
      </c>
    </row>
    <row r="1724" spans="1:1" x14ac:dyDescent="0.3">
      <c r="A1724">
        <v>32</v>
      </c>
    </row>
    <row r="1725" spans="1:1" x14ac:dyDescent="0.3">
      <c r="A1725">
        <v>16</v>
      </c>
    </row>
    <row r="1726" spans="1:1" x14ac:dyDescent="0.3">
      <c r="A1726">
        <v>38</v>
      </c>
    </row>
    <row r="1727" spans="1:1" x14ac:dyDescent="0.3">
      <c r="A1727">
        <v>15</v>
      </c>
    </row>
    <row r="1728" spans="1:1" x14ac:dyDescent="0.3">
      <c r="A1728">
        <v>23</v>
      </c>
    </row>
    <row r="1729" spans="1:1" x14ac:dyDescent="0.3">
      <c r="A1729">
        <v>49</v>
      </c>
    </row>
    <row r="1730" spans="1:1" x14ac:dyDescent="0.3">
      <c r="A1730">
        <v>10</v>
      </c>
    </row>
    <row r="1731" spans="1:1" x14ac:dyDescent="0.3">
      <c r="A1731">
        <v>15</v>
      </c>
    </row>
    <row r="1732" spans="1:1" x14ac:dyDescent="0.3">
      <c r="A1732">
        <v>57</v>
      </c>
    </row>
    <row r="1733" spans="1:1" x14ac:dyDescent="0.3">
      <c r="A1733">
        <v>33</v>
      </c>
    </row>
    <row r="1734" spans="1:1" x14ac:dyDescent="0.3">
      <c r="A1734">
        <v>9</v>
      </c>
    </row>
    <row r="1735" spans="1:1" x14ac:dyDescent="0.3">
      <c r="A1735">
        <v>26</v>
      </c>
    </row>
    <row r="1736" spans="1:1" x14ac:dyDescent="0.3">
      <c r="A1736">
        <v>69</v>
      </c>
    </row>
    <row r="1737" spans="1:1" x14ac:dyDescent="0.3">
      <c r="A1737">
        <v>65</v>
      </c>
    </row>
    <row r="1738" spans="1:1" x14ac:dyDescent="0.3">
      <c r="A1738">
        <v>83</v>
      </c>
    </row>
    <row r="1739" spans="1:1" x14ac:dyDescent="0.3">
      <c r="A1739">
        <v>111</v>
      </c>
    </row>
    <row r="1740" spans="1:1" x14ac:dyDescent="0.3">
      <c r="A1740">
        <v>46</v>
      </c>
    </row>
    <row r="1741" spans="1:1" x14ac:dyDescent="0.3">
      <c r="A1741">
        <v>63</v>
      </c>
    </row>
    <row r="1742" spans="1:1" x14ac:dyDescent="0.3">
      <c r="A1742">
        <v>9</v>
      </c>
    </row>
    <row r="1743" spans="1:1" x14ac:dyDescent="0.3">
      <c r="A1743">
        <v>34</v>
      </c>
    </row>
    <row r="1744" spans="1:1" x14ac:dyDescent="0.3">
      <c r="A1744">
        <v>112</v>
      </c>
    </row>
    <row r="1745" spans="1:1" x14ac:dyDescent="0.3">
      <c r="A1745">
        <v>47</v>
      </c>
    </row>
    <row r="1746" spans="1:1" x14ac:dyDescent="0.3">
      <c r="A1746">
        <v>38</v>
      </c>
    </row>
    <row r="1747" spans="1:1" x14ac:dyDescent="0.3">
      <c r="A1747">
        <v>28</v>
      </c>
    </row>
    <row r="1748" spans="1:1" x14ac:dyDescent="0.3">
      <c r="A1748">
        <v>78</v>
      </c>
    </row>
    <row r="1749" spans="1:1" x14ac:dyDescent="0.3">
      <c r="A1749">
        <v>23</v>
      </c>
    </row>
    <row r="1750" spans="1:1" x14ac:dyDescent="0.3">
      <c r="A1750">
        <v>40</v>
      </c>
    </row>
    <row r="1751" spans="1:1" x14ac:dyDescent="0.3">
      <c r="A1751">
        <v>13</v>
      </c>
    </row>
    <row r="1752" spans="1:1" x14ac:dyDescent="0.3">
      <c r="A1752">
        <v>18</v>
      </c>
    </row>
    <row r="1753" spans="1:1" x14ac:dyDescent="0.3">
      <c r="A1753">
        <v>22</v>
      </c>
    </row>
    <row r="1754" spans="1:1" x14ac:dyDescent="0.3">
      <c r="A1754">
        <v>79</v>
      </c>
    </row>
    <row r="1755" spans="1:1" x14ac:dyDescent="0.3">
      <c r="A1755">
        <v>14</v>
      </c>
    </row>
    <row r="1756" spans="1:1" x14ac:dyDescent="0.3">
      <c r="A1756">
        <v>51</v>
      </c>
    </row>
    <row r="1757" spans="1:1" x14ac:dyDescent="0.3">
      <c r="A1757">
        <v>54</v>
      </c>
    </row>
    <row r="1758" spans="1:1" x14ac:dyDescent="0.3">
      <c r="A1758">
        <v>70</v>
      </c>
    </row>
    <row r="1759" spans="1:1" x14ac:dyDescent="0.3">
      <c r="A1759">
        <v>44</v>
      </c>
    </row>
    <row r="1760" spans="1:1" x14ac:dyDescent="0.3">
      <c r="A1760">
        <v>55</v>
      </c>
    </row>
    <row r="1761" spans="1:1" x14ac:dyDescent="0.3">
      <c r="A1761">
        <v>15</v>
      </c>
    </row>
    <row r="1762" spans="1:1" x14ac:dyDescent="0.3">
      <c r="A1762">
        <v>27</v>
      </c>
    </row>
    <row r="1763" spans="1:1" x14ac:dyDescent="0.3">
      <c r="A1763">
        <v>21</v>
      </c>
    </row>
    <row r="1764" spans="1:1" x14ac:dyDescent="0.3">
      <c r="A1764">
        <v>162</v>
      </c>
    </row>
    <row r="1765" spans="1:1" x14ac:dyDescent="0.3">
      <c r="A1765">
        <v>23</v>
      </c>
    </row>
    <row r="1766" spans="1:1" x14ac:dyDescent="0.3">
      <c r="A1766">
        <v>72</v>
      </c>
    </row>
    <row r="1767" spans="1:1" x14ac:dyDescent="0.3">
      <c r="A1767">
        <v>68</v>
      </c>
    </row>
    <row r="1768" spans="1:1" x14ac:dyDescent="0.3">
      <c r="A1768">
        <v>20</v>
      </c>
    </row>
    <row r="1769" spans="1:1" x14ac:dyDescent="0.3">
      <c r="A1769">
        <v>26</v>
      </c>
    </row>
    <row r="1770" spans="1:1" x14ac:dyDescent="0.3">
      <c r="A1770">
        <v>72</v>
      </c>
    </row>
    <row r="1771" spans="1:1" x14ac:dyDescent="0.3">
      <c r="A1771">
        <v>3</v>
      </c>
    </row>
    <row r="1772" spans="1:1" x14ac:dyDescent="0.3">
      <c r="A1772">
        <v>18</v>
      </c>
    </row>
    <row r="1773" spans="1:1" x14ac:dyDescent="0.3">
      <c r="A1773">
        <v>30</v>
      </c>
    </row>
    <row r="1774" spans="1:1" x14ac:dyDescent="0.3">
      <c r="A1774">
        <v>23</v>
      </c>
    </row>
    <row r="1775" spans="1:1" x14ac:dyDescent="0.3">
      <c r="A1775">
        <v>54</v>
      </c>
    </row>
    <row r="1776" spans="1:1" x14ac:dyDescent="0.3">
      <c r="A1776">
        <v>26</v>
      </c>
    </row>
    <row r="1777" spans="1:1" x14ac:dyDescent="0.3">
      <c r="A1777">
        <v>9</v>
      </c>
    </row>
    <row r="1778" spans="1:1" x14ac:dyDescent="0.3">
      <c r="A1778">
        <v>27</v>
      </c>
    </row>
    <row r="1779" spans="1:1" x14ac:dyDescent="0.3">
      <c r="A1779">
        <v>30</v>
      </c>
    </row>
    <row r="1780" spans="1:1" x14ac:dyDescent="0.3">
      <c r="A1780">
        <v>52</v>
      </c>
    </row>
    <row r="1781" spans="1:1" x14ac:dyDescent="0.3">
      <c r="A1781">
        <v>17</v>
      </c>
    </row>
    <row r="1782" spans="1:1" x14ac:dyDescent="0.3">
      <c r="A1782">
        <v>19</v>
      </c>
    </row>
    <row r="1783" spans="1:1" x14ac:dyDescent="0.3">
      <c r="A1783">
        <v>77</v>
      </c>
    </row>
    <row r="1784" spans="1:1" x14ac:dyDescent="0.3">
      <c r="A1784">
        <v>21</v>
      </c>
    </row>
    <row r="1785" spans="1:1" x14ac:dyDescent="0.3">
      <c r="A1785">
        <v>38</v>
      </c>
    </row>
    <row r="1786" spans="1:1" x14ac:dyDescent="0.3">
      <c r="A1786">
        <v>28</v>
      </c>
    </row>
    <row r="1787" spans="1:1" x14ac:dyDescent="0.3">
      <c r="A1787">
        <v>48</v>
      </c>
    </row>
    <row r="1788" spans="1:1" x14ac:dyDescent="0.3">
      <c r="A1788">
        <v>46</v>
      </c>
    </row>
    <row r="1789" spans="1:1" x14ac:dyDescent="0.3">
      <c r="A1789">
        <v>30</v>
      </c>
    </row>
    <row r="1790" spans="1:1" x14ac:dyDescent="0.3">
      <c r="A1790">
        <v>64</v>
      </c>
    </row>
    <row r="1791" spans="1:1" x14ac:dyDescent="0.3">
      <c r="A1791">
        <v>15</v>
      </c>
    </row>
    <row r="1792" spans="1:1" x14ac:dyDescent="0.3">
      <c r="A1792">
        <v>41</v>
      </c>
    </row>
    <row r="1793" spans="1:1" x14ac:dyDescent="0.3">
      <c r="A1793">
        <v>35</v>
      </c>
    </row>
    <row r="1794" spans="1:1" x14ac:dyDescent="0.3">
      <c r="A1794">
        <v>45</v>
      </c>
    </row>
    <row r="1795" spans="1:1" x14ac:dyDescent="0.3">
      <c r="A1795">
        <v>62</v>
      </c>
    </row>
    <row r="1796" spans="1:1" x14ac:dyDescent="0.3">
      <c r="A1796">
        <v>22</v>
      </c>
    </row>
    <row r="1797" spans="1:1" x14ac:dyDescent="0.3">
      <c r="A1797">
        <v>18</v>
      </c>
    </row>
    <row r="1798" spans="1:1" x14ac:dyDescent="0.3">
      <c r="A1798">
        <v>12</v>
      </c>
    </row>
    <row r="1799" spans="1:1" x14ac:dyDescent="0.3">
      <c r="A1799">
        <v>44</v>
      </c>
    </row>
    <row r="1800" spans="1:1" x14ac:dyDescent="0.3">
      <c r="A1800">
        <v>27</v>
      </c>
    </row>
    <row r="1801" spans="1:1" x14ac:dyDescent="0.3">
      <c r="A1801">
        <v>38</v>
      </c>
    </row>
    <row r="1802" spans="1:1" x14ac:dyDescent="0.3">
      <c r="A1802">
        <v>28</v>
      </c>
    </row>
    <row r="1803" spans="1:1" x14ac:dyDescent="0.3">
      <c r="A1803">
        <v>24</v>
      </c>
    </row>
    <row r="1804" spans="1:1" x14ac:dyDescent="0.3">
      <c r="A1804">
        <v>65</v>
      </c>
    </row>
    <row r="1805" spans="1:1" x14ac:dyDescent="0.3">
      <c r="A1805">
        <v>46</v>
      </c>
    </row>
    <row r="1806" spans="1:1" x14ac:dyDescent="0.3">
      <c r="A1806">
        <v>85</v>
      </c>
    </row>
    <row r="1807" spans="1:1" x14ac:dyDescent="0.3">
      <c r="A1807">
        <v>66</v>
      </c>
    </row>
    <row r="1808" spans="1:1" x14ac:dyDescent="0.3">
      <c r="A1808">
        <v>165</v>
      </c>
    </row>
    <row r="1809" spans="1:1" x14ac:dyDescent="0.3">
      <c r="A1809">
        <v>17</v>
      </c>
    </row>
    <row r="1810" spans="1:1" x14ac:dyDescent="0.3">
      <c r="A1810">
        <v>3</v>
      </c>
    </row>
    <row r="1811" spans="1:1" x14ac:dyDescent="0.3">
      <c r="A1811">
        <v>17</v>
      </c>
    </row>
    <row r="1812" spans="1:1" x14ac:dyDescent="0.3">
      <c r="A1812">
        <v>91</v>
      </c>
    </row>
    <row r="1813" spans="1:1" x14ac:dyDescent="0.3">
      <c r="A1813">
        <v>67</v>
      </c>
    </row>
    <row r="1814" spans="1:1" x14ac:dyDescent="0.3">
      <c r="A1814">
        <v>18</v>
      </c>
    </row>
    <row r="1815" spans="1:1" x14ac:dyDescent="0.3">
      <c r="A1815">
        <v>21</v>
      </c>
    </row>
    <row r="1816" spans="1:1" x14ac:dyDescent="0.3">
      <c r="A1816">
        <v>40</v>
      </c>
    </row>
    <row r="1817" spans="1:1" x14ac:dyDescent="0.3">
      <c r="A1817">
        <v>78</v>
      </c>
    </row>
    <row r="1818" spans="1:1" x14ac:dyDescent="0.3">
      <c r="A1818">
        <v>26</v>
      </c>
    </row>
    <row r="1819" spans="1:1" x14ac:dyDescent="0.3">
      <c r="A1819">
        <v>14</v>
      </c>
    </row>
    <row r="1820" spans="1:1" x14ac:dyDescent="0.3">
      <c r="A1820">
        <v>44</v>
      </c>
    </row>
    <row r="1821" spans="1:1" x14ac:dyDescent="0.3">
      <c r="A1821">
        <v>9</v>
      </c>
    </row>
    <row r="1822" spans="1:1" x14ac:dyDescent="0.3">
      <c r="A1822">
        <v>30</v>
      </c>
    </row>
    <row r="1823" spans="1:1" x14ac:dyDescent="0.3">
      <c r="A1823">
        <v>45</v>
      </c>
    </row>
    <row r="1824" spans="1:1" x14ac:dyDescent="0.3">
      <c r="A1824">
        <v>56</v>
      </c>
    </row>
    <row r="1825" spans="1:1" x14ac:dyDescent="0.3">
      <c r="A1825">
        <v>46</v>
      </c>
    </row>
    <row r="1826" spans="1:1" x14ac:dyDescent="0.3">
      <c r="A1826">
        <v>34</v>
      </c>
    </row>
    <row r="1827" spans="1:1" x14ac:dyDescent="0.3">
      <c r="A1827">
        <v>98</v>
      </c>
    </row>
    <row r="1828" spans="1:1" x14ac:dyDescent="0.3">
      <c r="A1828">
        <v>46</v>
      </c>
    </row>
    <row r="1829" spans="1:1" x14ac:dyDescent="0.3">
      <c r="A1829">
        <v>10</v>
      </c>
    </row>
    <row r="1830" spans="1:1" x14ac:dyDescent="0.3">
      <c r="A1830">
        <v>76</v>
      </c>
    </row>
    <row r="1831" spans="1:1" x14ac:dyDescent="0.3">
      <c r="A1831">
        <v>104</v>
      </c>
    </row>
    <row r="1832" spans="1:1" x14ac:dyDescent="0.3">
      <c r="A1832">
        <v>87</v>
      </c>
    </row>
    <row r="1833" spans="1:1" x14ac:dyDescent="0.3">
      <c r="A1833">
        <v>29</v>
      </c>
    </row>
    <row r="1834" spans="1:1" x14ac:dyDescent="0.3">
      <c r="A1834">
        <v>51</v>
      </c>
    </row>
    <row r="1835" spans="1:1" x14ac:dyDescent="0.3">
      <c r="A1835">
        <v>12</v>
      </c>
    </row>
    <row r="1836" spans="1:1" x14ac:dyDescent="0.3">
      <c r="A1836">
        <v>72</v>
      </c>
    </row>
    <row r="1837" spans="1:1" x14ac:dyDescent="0.3">
      <c r="A1837">
        <v>21</v>
      </c>
    </row>
    <row r="1838" spans="1:1" x14ac:dyDescent="0.3">
      <c r="A1838">
        <v>42</v>
      </c>
    </row>
    <row r="1839" spans="1:1" x14ac:dyDescent="0.3">
      <c r="A1839">
        <v>71</v>
      </c>
    </row>
    <row r="1840" spans="1:1" x14ac:dyDescent="0.3">
      <c r="A1840">
        <v>168</v>
      </c>
    </row>
    <row r="1841" spans="1:1" x14ac:dyDescent="0.3">
      <c r="A1841">
        <v>19</v>
      </c>
    </row>
    <row r="1842" spans="1:1" x14ac:dyDescent="0.3">
      <c r="A1842">
        <v>37</v>
      </c>
    </row>
    <row r="1843" spans="1:1" x14ac:dyDescent="0.3">
      <c r="A1843">
        <v>36</v>
      </c>
    </row>
    <row r="1844" spans="1:1" x14ac:dyDescent="0.3">
      <c r="A1844">
        <v>14</v>
      </c>
    </row>
    <row r="1845" spans="1:1" x14ac:dyDescent="0.3">
      <c r="A1845">
        <v>18</v>
      </c>
    </row>
    <row r="1846" spans="1:1" x14ac:dyDescent="0.3">
      <c r="A1846">
        <v>82</v>
      </c>
    </row>
    <row r="1847" spans="1:1" x14ac:dyDescent="0.3">
      <c r="A1847">
        <v>43</v>
      </c>
    </row>
    <row r="1848" spans="1:1" x14ac:dyDescent="0.3">
      <c r="A1848">
        <v>8</v>
      </c>
    </row>
    <row r="1849" spans="1:1" x14ac:dyDescent="0.3">
      <c r="A1849">
        <v>45</v>
      </c>
    </row>
    <row r="1850" spans="1:1" x14ac:dyDescent="0.3">
      <c r="A1850">
        <v>20</v>
      </c>
    </row>
    <row r="1851" spans="1:1" x14ac:dyDescent="0.3">
      <c r="A1851">
        <v>31</v>
      </c>
    </row>
    <row r="1852" spans="1:1" x14ac:dyDescent="0.3">
      <c r="A1852">
        <v>25</v>
      </c>
    </row>
    <row r="1853" spans="1:1" x14ac:dyDescent="0.3">
      <c r="A1853">
        <v>14</v>
      </c>
    </row>
    <row r="1854" spans="1:1" x14ac:dyDescent="0.3">
      <c r="A1854">
        <v>45</v>
      </c>
    </row>
    <row r="1855" spans="1:1" x14ac:dyDescent="0.3">
      <c r="A1855">
        <v>20</v>
      </c>
    </row>
    <row r="1856" spans="1:1" x14ac:dyDescent="0.3">
      <c r="A1856">
        <v>39</v>
      </c>
    </row>
    <row r="1857" spans="1:1" x14ac:dyDescent="0.3">
      <c r="A1857">
        <v>16</v>
      </c>
    </row>
    <row r="1858" spans="1:1" x14ac:dyDescent="0.3">
      <c r="A1858">
        <v>37</v>
      </c>
    </row>
    <row r="1859" spans="1:1" x14ac:dyDescent="0.3">
      <c r="A1859">
        <v>14</v>
      </c>
    </row>
    <row r="1860" spans="1:1" x14ac:dyDescent="0.3">
      <c r="A1860">
        <v>21</v>
      </c>
    </row>
    <row r="1861" spans="1:1" x14ac:dyDescent="0.3">
      <c r="A1861">
        <v>69</v>
      </c>
    </row>
    <row r="1862" spans="1:1" x14ac:dyDescent="0.3">
      <c r="A1862">
        <v>16</v>
      </c>
    </row>
    <row r="1863" spans="1:1" x14ac:dyDescent="0.3">
      <c r="A1863">
        <v>55</v>
      </c>
    </row>
    <row r="1864" spans="1:1" x14ac:dyDescent="0.3">
      <c r="A1864">
        <v>27</v>
      </c>
    </row>
    <row r="1865" spans="1:1" x14ac:dyDescent="0.3">
      <c r="A1865">
        <v>36</v>
      </c>
    </row>
    <row r="1866" spans="1:1" x14ac:dyDescent="0.3">
      <c r="A1866">
        <v>19</v>
      </c>
    </row>
    <row r="1867" spans="1:1" x14ac:dyDescent="0.3">
      <c r="A1867">
        <v>12</v>
      </c>
    </row>
    <row r="1868" spans="1:1" x14ac:dyDescent="0.3">
      <c r="A1868">
        <v>17</v>
      </c>
    </row>
    <row r="1869" spans="1:1" x14ac:dyDescent="0.3">
      <c r="A1869">
        <v>114</v>
      </c>
    </row>
    <row r="1870" spans="1:1" x14ac:dyDescent="0.3">
      <c r="A1870">
        <v>93</v>
      </c>
    </row>
    <row r="1871" spans="1:1" x14ac:dyDescent="0.3">
      <c r="A1871">
        <v>36</v>
      </c>
    </row>
    <row r="1872" spans="1:1" x14ac:dyDescent="0.3">
      <c r="A1872">
        <v>61</v>
      </c>
    </row>
    <row r="1873" spans="1:1" x14ac:dyDescent="0.3">
      <c r="A1873">
        <v>47</v>
      </c>
    </row>
    <row r="1874" spans="1:1" x14ac:dyDescent="0.3">
      <c r="A1874">
        <v>17</v>
      </c>
    </row>
    <row r="1875" spans="1:1" x14ac:dyDescent="0.3">
      <c r="A1875">
        <v>63</v>
      </c>
    </row>
    <row r="1876" spans="1:1" x14ac:dyDescent="0.3">
      <c r="A1876">
        <v>9</v>
      </c>
    </row>
    <row r="1877" spans="1:1" x14ac:dyDescent="0.3">
      <c r="A1877">
        <v>30</v>
      </c>
    </row>
    <row r="1878" spans="1:1" x14ac:dyDescent="0.3">
      <c r="A1878">
        <v>23</v>
      </c>
    </row>
    <row r="1879" spans="1:1" x14ac:dyDescent="0.3">
      <c r="A1879">
        <v>33</v>
      </c>
    </row>
    <row r="1880" spans="1:1" x14ac:dyDescent="0.3">
      <c r="A1880">
        <v>39</v>
      </c>
    </row>
    <row r="1881" spans="1:1" x14ac:dyDescent="0.3">
      <c r="A1881">
        <v>17</v>
      </c>
    </row>
    <row r="1882" spans="1:1" x14ac:dyDescent="0.3">
      <c r="A1882">
        <v>6</v>
      </c>
    </row>
    <row r="1883" spans="1:1" x14ac:dyDescent="0.3">
      <c r="A1883">
        <v>39</v>
      </c>
    </row>
    <row r="1884" spans="1:1" x14ac:dyDescent="0.3">
      <c r="A1884">
        <v>57</v>
      </c>
    </row>
    <row r="1885" spans="1:1" x14ac:dyDescent="0.3">
      <c r="A1885">
        <v>56</v>
      </c>
    </row>
    <row r="1886" spans="1:1" x14ac:dyDescent="0.3">
      <c r="A1886">
        <v>13</v>
      </c>
    </row>
    <row r="1887" spans="1:1" x14ac:dyDescent="0.3">
      <c r="A1887">
        <v>95</v>
      </c>
    </row>
    <row r="1888" spans="1:1" x14ac:dyDescent="0.3">
      <c r="A1888">
        <v>80</v>
      </c>
    </row>
    <row r="1889" spans="1:1" x14ac:dyDescent="0.3">
      <c r="A1889">
        <v>133</v>
      </c>
    </row>
    <row r="1890" spans="1:1" x14ac:dyDescent="0.3">
      <c r="A1890">
        <v>44</v>
      </c>
    </row>
    <row r="1891" spans="1:1" x14ac:dyDescent="0.3">
      <c r="A1891">
        <v>30</v>
      </c>
    </row>
    <row r="1892" spans="1:1" x14ac:dyDescent="0.3">
      <c r="A1892">
        <v>56</v>
      </c>
    </row>
    <row r="1893" spans="1:1" x14ac:dyDescent="0.3">
      <c r="A1893">
        <v>66</v>
      </c>
    </row>
    <row r="1894" spans="1:1" x14ac:dyDescent="0.3">
      <c r="A1894">
        <v>29</v>
      </c>
    </row>
    <row r="1895" spans="1:1" x14ac:dyDescent="0.3">
      <c r="A1895">
        <v>72</v>
      </c>
    </row>
    <row r="1896" spans="1:1" x14ac:dyDescent="0.3">
      <c r="A1896">
        <v>27</v>
      </c>
    </row>
    <row r="1897" spans="1:1" x14ac:dyDescent="0.3">
      <c r="A1897">
        <v>10</v>
      </c>
    </row>
    <row r="1898" spans="1:1" x14ac:dyDescent="0.3">
      <c r="A1898">
        <v>35</v>
      </c>
    </row>
    <row r="1899" spans="1:1" x14ac:dyDescent="0.3">
      <c r="A1899">
        <v>29</v>
      </c>
    </row>
    <row r="1900" spans="1:1" x14ac:dyDescent="0.3">
      <c r="A1900">
        <v>13</v>
      </c>
    </row>
    <row r="1901" spans="1:1" x14ac:dyDescent="0.3">
      <c r="A1901">
        <v>72</v>
      </c>
    </row>
    <row r="1902" spans="1:1" x14ac:dyDescent="0.3">
      <c r="A1902">
        <v>78</v>
      </c>
    </row>
    <row r="1903" spans="1:1" x14ac:dyDescent="0.3">
      <c r="A1903">
        <v>49</v>
      </c>
    </row>
    <row r="1904" spans="1:1" x14ac:dyDescent="0.3">
      <c r="A1904">
        <v>42</v>
      </c>
    </row>
    <row r="1905" spans="1:1" x14ac:dyDescent="0.3">
      <c r="A1905">
        <v>35</v>
      </c>
    </row>
    <row r="1906" spans="1:1" x14ac:dyDescent="0.3">
      <c r="A1906">
        <v>42</v>
      </c>
    </row>
    <row r="1907" spans="1:1" x14ac:dyDescent="0.3">
      <c r="A1907">
        <v>42</v>
      </c>
    </row>
    <row r="1908" spans="1:1" x14ac:dyDescent="0.3">
      <c r="A1908">
        <v>31</v>
      </c>
    </row>
    <row r="1909" spans="1:1" x14ac:dyDescent="0.3">
      <c r="A1909">
        <v>38</v>
      </c>
    </row>
    <row r="1910" spans="1:1" x14ac:dyDescent="0.3">
      <c r="A1910">
        <v>8</v>
      </c>
    </row>
    <row r="1911" spans="1:1" x14ac:dyDescent="0.3">
      <c r="A1911">
        <v>39</v>
      </c>
    </row>
    <row r="1912" spans="1:1" x14ac:dyDescent="0.3">
      <c r="A1912">
        <v>29</v>
      </c>
    </row>
    <row r="1913" spans="1:1" x14ac:dyDescent="0.3">
      <c r="A1913">
        <v>72</v>
      </c>
    </row>
    <row r="1914" spans="1:1" x14ac:dyDescent="0.3">
      <c r="A1914">
        <v>15</v>
      </c>
    </row>
    <row r="1915" spans="1:1" x14ac:dyDescent="0.3">
      <c r="A1915">
        <v>33</v>
      </c>
    </row>
    <row r="1916" spans="1:1" x14ac:dyDescent="0.3">
      <c r="A1916">
        <v>15</v>
      </c>
    </row>
    <row r="1917" spans="1:1" x14ac:dyDescent="0.3">
      <c r="A1917">
        <v>19</v>
      </c>
    </row>
    <row r="1918" spans="1:1" x14ac:dyDescent="0.3">
      <c r="A1918">
        <v>17</v>
      </c>
    </row>
    <row r="1919" spans="1:1" x14ac:dyDescent="0.3">
      <c r="A1919">
        <v>44</v>
      </c>
    </row>
    <row r="1920" spans="1:1" x14ac:dyDescent="0.3">
      <c r="A1920">
        <v>10</v>
      </c>
    </row>
    <row r="1921" spans="1:1" x14ac:dyDescent="0.3">
      <c r="A1921">
        <v>46</v>
      </c>
    </row>
    <row r="1922" spans="1:1" x14ac:dyDescent="0.3">
      <c r="A1922">
        <v>11</v>
      </c>
    </row>
    <row r="1923" spans="1:1" x14ac:dyDescent="0.3">
      <c r="A1923">
        <v>13</v>
      </c>
    </row>
    <row r="1924" spans="1:1" x14ac:dyDescent="0.3">
      <c r="A1924">
        <v>33</v>
      </c>
    </row>
    <row r="1925" spans="1:1" x14ac:dyDescent="0.3">
      <c r="A1925">
        <v>28</v>
      </c>
    </row>
    <row r="1926" spans="1:1" x14ac:dyDescent="0.3">
      <c r="A1926">
        <v>21</v>
      </c>
    </row>
    <row r="1927" spans="1:1" x14ac:dyDescent="0.3">
      <c r="A1927">
        <v>13</v>
      </c>
    </row>
    <row r="1928" spans="1:1" x14ac:dyDescent="0.3">
      <c r="A1928">
        <v>34</v>
      </c>
    </row>
    <row r="1929" spans="1:1" x14ac:dyDescent="0.3">
      <c r="A1929">
        <v>80</v>
      </c>
    </row>
    <row r="1930" spans="1:1" x14ac:dyDescent="0.3">
      <c r="A1930">
        <v>74</v>
      </c>
    </row>
    <row r="1931" spans="1:1" x14ac:dyDescent="0.3">
      <c r="A1931">
        <v>7</v>
      </c>
    </row>
    <row r="1932" spans="1:1" x14ac:dyDescent="0.3">
      <c r="A1932">
        <v>34</v>
      </c>
    </row>
    <row r="1933" spans="1:1" x14ac:dyDescent="0.3">
      <c r="A1933">
        <v>86</v>
      </c>
    </row>
    <row r="1934" spans="1:1" x14ac:dyDescent="0.3">
      <c r="A1934">
        <v>37</v>
      </c>
    </row>
    <row r="1935" spans="1:1" x14ac:dyDescent="0.3">
      <c r="A1935">
        <v>18</v>
      </c>
    </row>
    <row r="1936" spans="1:1" x14ac:dyDescent="0.3">
      <c r="A1936">
        <v>22</v>
      </c>
    </row>
    <row r="1937" spans="1:1" x14ac:dyDescent="0.3">
      <c r="A1937">
        <v>26</v>
      </c>
    </row>
    <row r="1938" spans="1:1" x14ac:dyDescent="0.3">
      <c r="A1938">
        <v>27</v>
      </c>
    </row>
    <row r="1939" spans="1:1" x14ac:dyDescent="0.3">
      <c r="A1939">
        <v>8</v>
      </c>
    </row>
    <row r="1940" spans="1:1" x14ac:dyDescent="0.3">
      <c r="A1940">
        <v>204</v>
      </c>
    </row>
    <row r="1941" spans="1:1" x14ac:dyDescent="0.3">
      <c r="A1941">
        <v>46</v>
      </c>
    </row>
    <row r="1942" spans="1:1" x14ac:dyDescent="0.3">
      <c r="A1942">
        <v>17</v>
      </c>
    </row>
    <row r="1943" spans="1:1" x14ac:dyDescent="0.3">
      <c r="A1943">
        <v>28</v>
      </c>
    </row>
    <row r="1944" spans="1:1" x14ac:dyDescent="0.3">
      <c r="A1944">
        <v>83</v>
      </c>
    </row>
    <row r="1945" spans="1:1" x14ac:dyDescent="0.3">
      <c r="A1945">
        <v>13</v>
      </c>
    </row>
    <row r="1946" spans="1:1" x14ac:dyDescent="0.3">
      <c r="A1946">
        <v>8</v>
      </c>
    </row>
    <row r="1947" spans="1:1" x14ac:dyDescent="0.3">
      <c r="A1947">
        <v>32</v>
      </c>
    </row>
    <row r="1948" spans="1:1" x14ac:dyDescent="0.3">
      <c r="A1948">
        <v>85</v>
      </c>
    </row>
    <row r="1949" spans="1:1" x14ac:dyDescent="0.3">
      <c r="A1949">
        <v>29</v>
      </c>
    </row>
    <row r="1950" spans="1:1" x14ac:dyDescent="0.3">
      <c r="A1950">
        <v>24</v>
      </c>
    </row>
    <row r="1951" spans="1:1" x14ac:dyDescent="0.3">
      <c r="A1951">
        <v>8</v>
      </c>
    </row>
    <row r="1952" spans="1:1" x14ac:dyDescent="0.3">
      <c r="A1952">
        <v>19</v>
      </c>
    </row>
    <row r="1953" spans="1:1" x14ac:dyDescent="0.3">
      <c r="A1953">
        <v>336</v>
      </c>
    </row>
    <row r="1954" spans="1:1" x14ac:dyDescent="0.3">
      <c r="A1954">
        <v>13</v>
      </c>
    </row>
    <row r="1955" spans="1:1" x14ac:dyDescent="0.3">
      <c r="A1955">
        <v>42</v>
      </c>
    </row>
    <row r="1956" spans="1:1" x14ac:dyDescent="0.3">
      <c r="A1956">
        <v>64</v>
      </c>
    </row>
    <row r="1957" spans="1:1" x14ac:dyDescent="0.3">
      <c r="A1957">
        <v>25</v>
      </c>
    </row>
    <row r="1958" spans="1:1" x14ac:dyDescent="0.3">
      <c r="A1958">
        <v>20</v>
      </c>
    </row>
    <row r="1959" spans="1:1" x14ac:dyDescent="0.3">
      <c r="A1959">
        <v>104</v>
      </c>
    </row>
    <row r="1960" spans="1:1" x14ac:dyDescent="0.3">
      <c r="A1960">
        <v>53</v>
      </c>
    </row>
    <row r="1961" spans="1:1" x14ac:dyDescent="0.3">
      <c r="A1961">
        <v>14</v>
      </c>
    </row>
    <row r="1962" spans="1:1" x14ac:dyDescent="0.3">
      <c r="A1962">
        <v>20</v>
      </c>
    </row>
    <row r="1963" spans="1:1" x14ac:dyDescent="0.3">
      <c r="A1963">
        <v>558</v>
      </c>
    </row>
    <row r="1964" spans="1:1" x14ac:dyDescent="0.3">
      <c r="A1964">
        <v>22</v>
      </c>
    </row>
    <row r="1965" spans="1:1" x14ac:dyDescent="0.3">
      <c r="A1965">
        <v>24</v>
      </c>
    </row>
    <row r="1966" spans="1:1" x14ac:dyDescent="0.3">
      <c r="A1966">
        <v>74</v>
      </c>
    </row>
    <row r="1967" spans="1:1" x14ac:dyDescent="0.3">
      <c r="A1967">
        <v>54</v>
      </c>
    </row>
    <row r="1968" spans="1:1" x14ac:dyDescent="0.3">
      <c r="A1968">
        <v>31</v>
      </c>
    </row>
    <row r="1969" spans="1:1" x14ac:dyDescent="0.3">
      <c r="A1969">
        <v>25</v>
      </c>
    </row>
    <row r="1970" spans="1:1" x14ac:dyDescent="0.3">
      <c r="A1970">
        <v>17</v>
      </c>
    </row>
    <row r="1971" spans="1:1" x14ac:dyDescent="0.3">
      <c r="A1971">
        <v>12</v>
      </c>
    </row>
    <row r="1972" spans="1:1" x14ac:dyDescent="0.3">
      <c r="A1972">
        <v>38</v>
      </c>
    </row>
    <row r="1973" spans="1:1" x14ac:dyDescent="0.3">
      <c r="A1973">
        <v>41</v>
      </c>
    </row>
    <row r="1974" spans="1:1" x14ac:dyDescent="0.3">
      <c r="A1974">
        <v>19</v>
      </c>
    </row>
    <row r="1975" spans="1:1" x14ac:dyDescent="0.3">
      <c r="A1975">
        <v>41</v>
      </c>
    </row>
    <row r="1976" spans="1:1" x14ac:dyDescent="0.3">
      <c r="A1976">
        <v>26</v>
      </c>
    </row>
    <row r="1977" spans="1:1" x14ac:dyDescent="0.3">
      <c r="A1977">
        <v>25</v>
      </c>
    </row>
    <row r="1978" spans="1:1" x14ac:dyDescent="0.3">
      <c r="A1978">
        <v>9</v>
      </c>
    </row>
    <row r="1979" spans="1:1" x14ac:dyDescent="0.3">
      <c r="A1979">
        <v>78</v>
      </c>
    </row>
    <row r="1980" spans="1:1" x14ac:dyDescent="0.3">
      <c r="A1980">
        <v>45</v>
      </c>
    </row>
    <row r="1981" spans="1:1" x14ac:dyDescent="0.3">
      <c r="A1981">
        <v>102</v>
      </c>
    </row>
    <row r="1982" spans="1:1" x14ac:dyDescent="0.3">
      <c r="A1982">
        <v>5</v>
      </c>
    </row>
    <row r="1983" spans="1:1" x14ac:dyDescent="0.3">
      <c r="A1983">
        <v>27</v>
      </c>
    </row>
    <row r="1984" spans="1:1" x14ac:dyDescent="0.3">
      <c r="A1984">
        <v>37</v>
      </c>
    </row>
    <row r="1985" spans="1:1" x14ac:dyDescent="0.3">
      <c r="A1985">
        <v>14</v>
      </c>
    </row>
    <row r="1986" spans="1:1" x14ac:dyDescent="0.3">
      <c r="A1986">
        <v>27</v>
      </c>
    </row>
    <row r="1987" spans="1:1" x14ac:dyDescent="0.3">
      <c r="A1987">
        <v>45</v>
      </c>
    </row>
    <row r="1988" spans="1:1" x14ac:dyDescent="0.3">
      <c r="A1988">
        <v>49</v>
      </c>
    </row>
    <row r="1989" spans="1:1" x14ac:dyDescent="0.3">
      <c r="A1989">
        <v>24</v>
      </c>
    </row>
    <row r="1990" spans="1:1" x14ac:dyDescent="0.3">
      <c r="A1990">
        <v>112</v>
      </c>
    </row>
    <row r="1991" spans="1:1" x14ac:dyDescent="0.3">
      <c r="A1991">
        <v>23</v>
      </c>
    </row>
    <row r="1992" spans="1:1" x14ac:dyDescent="0.3">
      <c r="A1992">
        <v>54</v>
      </c>
    </row>
    <row r="1993" spans="1:1" x14ac:dyDescent="0.3">
      <c r="A1993">
        <v>28</v>
      </c>
    </row>
    <row r="1994" spans="1:1" x14ac:dyDescent="0.3">
      <c r="A1994">
        <v>11</v>
      </c>
    </row>
    <row r="1995" spans="1:1" x14ac:dyDescent="0.3">
      <c r="A1995">
        <v>62</v>
      </c>
    </row>
    <row r="1996" spans="1:1" x14ac:dyDescent="0.3">
      <c r="A1996">
        <v>73</v>
      </c>
    </row>
    <row r="1997" spans="1:1" x14ac:dyDescent="0.3">
      <c r="A1997">
        <v>18</v>
      </c>
    </row>
    <row r="1998" spans="1:1" x14ac:dyDescent="0.3">
      <c r="A1998">
        <v>35</v>
      </c>
    </row>
    <row r="1999" spans="1:1" x14ac:dyDescent="0.3">
      <c r="A1999">
        <v>43</v>
      </c>
    </row>
    <row r="2000" spans="1:1" x14ac:dyDescent="0.3">
      <c r="A2000">
        <v>36</v>
      </c>
    </row>
    <row r="2001" spans="1:1" x14ac:dyDescent="0.3">
      <c r="A2001">
        <v>62</v>
      </c>
    </row>
    <row r="2002" spans="1:1" x14ac:dyDescent="0.3">
      <c r="A2002">
        <v>15</v>
      </c>
    </row>
    <row r="2003" spans="1:1" x14ac:dyDescent="0.3">
      <c r="A2003">
        <v>33</v>
      </c>
    </row>
    <row r="2004" spans="1:1" x14ac:dyDescent="0.3">
      <c r="A2004">
        <v>27</v>
      </c>
    </row>
    <row r="2005" spans="1:1" x14ac:dyDescent="0.3">
      <c r="A2005">
        <v>17</v>
      </c>
    </row>
    <row r="2006" spans="1:1" x14ac:dyDescent="0.3">
      <c r="A2006">
        <v>4</v>
      </c>
    </row>
    <row r="2007" spans="1:1" x14ac:dyDescent="0.3">
      <c r="A2007">
        <v>53</v>
      </c>
    </row>
    <row r="2008" spans="1:1" x14ac:dyDescent="0.3">
      <c r="A2008">
        <v>49</v>
      </c>
    </row>
    <row r="2009" spans="1:1" x14ac:dyDescent="0.3">
      <c r="A2009">
        <v>57</v>
      </c>
    </row>
    <row r="2010" spans="1:1" x14ac:dyDescent="0.3">
      <c r="A2010">
        <v>69</v>
      </c>
    </row>
    <row r="2011" spans="1:1" x14ac:dyDescent="0.3">
      <c r="A2011">
        <v>15</v>
      </c>
    </row>
    <row r="2012" spans="1:1" x14ac:dyDescent="0.3">
      <c r="A2012">
        <v>64</v>
      </c>
    </row>
    <row r="2013" spans="1:1" x14ac:dyDescent="0.3">
      <c r="A2013">
        <v>20</v>
      </c>
    </row>
    <row r="2014" spans="1:1" x14ac:dyDescent="0.3">
      <c r="A2014">
        <v>27</v>
      </c>
    </row>
    <row r="2015" spans="1:1" x14ac:dyDescent="0.3">
      <c r="A2015">
        <v>21</v>
      </c>
    </row>
    <row r="2016" spans="1:1" x14ac:dyDescent="0.3">
      <c r="A2016">
        <v>31</v>
      </c>
    </row>
    <row r="2017" spans="1:1" x14ac:dyDescent="0.3">
      <c r="A2017">
        <v>51</v>
      </c>
    </row>
    <row r="2018" spans="1:1" x14ac:dyDescent="0.3">
      <c r="A2018">
        <v>57</v>
      </c>
    </row>
    <row r="2019" spans="1:1" x14ac:dyDescent="0.3">
      <c r="A2019">
        <v>20</v>
      </c>
    </row>
    <row r="2020" spans="1:1" x14ac:dyDescent="0.3">
      <c r="A2020">
        <v>71</v>
      </c>
    </row>
    <row r="2021" spans="1:1" x14ac:dyDescent="0.3">
      <c r="A2021">
        <v>72</v>
      </c>
    </row>
    <row r="2022" spans="1:1" x14ac:dyDescent="0.3">
      <c r="A2022">
        <v>45</v>
      </c>
    </row>
    <row r="2023" spans="1:1" x14ac:dyDescent="0.3">
      <c r="A2023">
        <v>51</v>
      </c>
    </row>
    <row r="2024" spans="1:1" x14ac:dyDescent="0.3">
      <c r="A2024">
        <v>56</v>
      </c>
    </row>
    <row r="2025" spans="1:1" x14ac:dyDescent="0.3">
      <c r="A2025">
        <v>17</v>
      </c>
    </row>
    <row r="2026" spans="1:1" x14ac:dyDescent="0.3">
      <c r="A2026">
        <v>197</v>
      </c>
    </row>
    <row r="2027" spans="1:1" x14ac:dyDescent="0.3">
      <c r="A2027">
        <v>70</v>
      </c>
    </row>
    <row r="2028" spans="1:1" x14ac:dyDescent="0.3">
      <c r="A2028">
        <v>21</v>
      </c>
    </row>
    <row r="2029" spans="1:1" x14ac:dyDescent="0.3">
      <c r="A2029">
        <v>34</v>
      </c>
    </row>
    <row r="2030" spans="1:1" x14ac:dyDescent="0.3">
      <c r="A2030">
        <v>39</v>
      </c>
    </row>
    <row r="2031" spans="1:1" x14ac:dyDescent="0.3">
      <c r="A2031">
        <v>78</v>
      </c>
    </row>
    <row r="2032" spans="1:1" x14ac:dyDescent="0.3">
      <c r="A2032">
        <v>48</v>
      </c>
    </row>
    <row r="2033" spans="1:1" x14ac:dyDescent="0.3">
      <c r="A2033">
        <v>29</v>
      </c>
    </row>
    <row r="2034" spans="1:1" x14ac:dyDescent="0.3">
      <c r="A2034">
        <v>73</v>
      </c>
    </row>
    <row r="2035" spans="1:1" x14ac:dyDescent="0.3">
      <c r="A2035">
        <v>8</v>
      </c>
    </row>
    <row r="2036" spans="1:1" x14ac:dyDescent="0.3">
      <c r="A2036">
        <v>17</v>
      </c>
    </row>
    <row r="2037" spans="1:1" x14ac:dyDescent="0.3">
      <c r="A2037">
        <v>9</v>
      </c>
    </row>
    <row r="2038" spans="1:1" x14ac:dyDescent="0.3">
      <c r="A2038">
        <v>17</v>
      </c>
    </row>
    <row r="2039" spans="1:1" x14ac:dyDescent="0.3">
      <c r="A2039">
        <v>33</v>
      </c>
    </row>
    <row r="2040" spans="1:1" x14ac:dyDescent="0.3">
      <c r="A2040">
        <v>38</v>
      </c>
    </row>
    <row r="2041" spans="1:1" x14ac:dyDescent="0.3">
      <c r="A2041">
        <v>79</v>
      </c>
    </row>
    <row r="2042" spans="1:1" x14ac:dyDescent="0.3">
      <c r="A2042">
        <v>46</v>
      </c>
    </row>
    <row r="2043" spans="1:1" x14ac:dyDescent="0.3">
      <c r="A2043">
        <v>20</v>
      </c>
    </row>
    <row r="2044" spans="1:1" x14ac:dyDescent="0.3">
      <c r="A2044">
        <v>20</v>
      </c>
    </row>
    <row r="2045" spans="1:1" x14ac:dyDescent="0.3">
      <c r="A2045">
        <v>13</v>
      </c>
    </row>
    <row r="2046" spans="1:1" x14ac:dyDescent="0.3">
      <c r="A2046">
        <v>22</v>
      </c>
    </row>
    <row r="2047" spans="1:1" x14ac:dyDescent="0.3">
      <c r="A2047">
        <v>36</v>
      </c>
    </row>
    <row r="2048" spans="1:1" x14ac:dyDescent="0.3">
      <c r="A2048">
        <v>40</v>
      </c>
    </row>
    <row r="2049" spans="1:1" x14ac:dyDescent="0.3">
      <c r="A2049">
        <v>9</v>
      </c>
    </row>
    <row r="2050" spans="1:1" x14ac:dyDescent="0.3">
      <c r="A2050">
        <v>19</v>
      </c>
    </row>
    <row r="2051" spans="1:1" x14ac:dyDescent="0.3">
      <c r="A2051">
        <v>14</v>
      </c>
    </row>
    <row r="2052" spans="1:1" x14ac:dyDescent="0.3">
      <c r="A2052">
        <v>38</v>
      </c>
    </row>
    <row r="2053" spans="1:1" x14ac:dyDescent="0.3">
      <c r="A2053">
        <v>58</v>
      </c>
    </row>
    <row r="2054" spans="1:1" x14ac:dyDescent="0.3">
      <c r="A2054">
        <v>28</v>
      </c>
    </row>
    <row r="2055" spans="1:1" x14ac:dyDescent="0.3">
      <c r="A2055">
        <v>17</v>
      </c>
    </row>
    <row r="2056" spans="1:1" x14ac:dyDescent="0.3">
      <c r="A2056">
        <v>12</v>
      </c>
    </row>
    <row r="2057" spans="1:1" x14ac:dyDescent="0.3">
      <c r="A2057">
        <v>40</v>
      </c>
    </row>
    <row r="2058" spans="1:1" x14ac:dyDescent="0.3">
      <c r="A2058">
        <v>57</v>
      </c>
    </row>
    <row r="2059" spans="1:1" x14ac:dyDescent="0.3">
      <c r="A2059">
        <v>114</v>
      </c>
    </row>
    <row r="2060" spans="1:1" x14ac:dyDescent="0.3">
      <c r="A2060">
        <v>31</v>
      </c>
    </row>
    <row r="2061" spans="1:1" x14ac:dyDescent="0.3">
      <c r="A2061">
        <v>3</v>
      </c>
    </row>
    <row r="2062" spans="1:1" x14ac:dyDescent="0.3">
      <c r="A2062">
        <v>16</v>
      </c>
    </row>
    <row r="2063" spans="1:1" x14ac:dyDescent="0.3">
      <c r="A2063">
        <v>199</v>
      </c>
    </row>
    <row r="2064" spans="1:1" x14ac:dyDescent="0.3">
      <c r="A2064">
        <v>31</v>
      </c>
    </row>
    <row r="2065" spans="1:1" x14ac:dyDescent="0.3">
      <c r="A2065">
        <v>30</v>
      </c>
    </row>
    <row r="2066" spans="1:1" x14ac:dyDescent="0.3">
      <c r="A2066">
        <v>34</v>
      </c>
    </row>
    <row r="2067" spans="1:1" x14ac:dyDescent="0.3">
      <c r="A2067">
        <v>18</v>
      </c>
    </row>
    <row r="2068" spans="1:1" x14ac:dyDescent="0.3">
      <c r="A2068">
        <v>67</v>
      </c>
    </row>
    <row r="2069" spans="1:1" x14ac:dyDescent="0.3">
      <c r="A2069">
        <v>66</v>
      </c>
    </row>
    <row r="2070" spans="1:1" x14ac:dyDescent="0.3">
      <c r="A2070">
        <v>23</v>
      </c>
    </row>
    <row r="2071" spans="1:1" x14ac:dyDescent="0.3">
      <c r="A2071">
        <v>126</v>
      </c>
    </row>
    <row r="2072" spans="1:1" x14ac:dyDescent="0.3">
      <c r="A2072">
        <v>6</v>
      </c>
    </row>
    <row r="2073" spans="1:1" x14ac:dyDescent="0.3">
      <c r="A2073">
        <v>25</v>
      </c>
    </row>
    <row r="2074" spans="1:1" x14ac:dyDescent="0.3">
      <c r="A2074">
        <v>39</v>
      </c>
    </row>
    <row r="2075" spans="1:1" x14ac:dyDescent="0.3">
      <c r="A2075">
        <v>62</v>
      </c>
    </row>
    <row r="2076" spans="1:1" x14ac:dyDescent="0.3">
      <c r="A2076">
        <v>31</v>
      </c>
    </row>
    <row r="2077" spans="1:1" x14ac:dyDescent="0.3">
      <c r="A2077">
        <v>274</v>
      </c>
    </row>
    <row r="2078" spans="1:1" x14ac:dyDescent="0.3">
      <c r="A2078">
        <v>17</v>
      </c>
    </row>
    <row r="2079" spans="1:1" x14ac:dyDescent="0.3">
      <c r="A2079">
        <v>14</v>
      </c>
    </row>
    <row r="2080" spans="1:1" x14ac:dyDescent="0.3">
      <c r="A2080">
        <v>60</v>
      </c>
    </row>
    <row r="2081" spans="1:1" x14ac:dyDescent="0.3">
      <c r="A2081">
        <v>33</v>
      </c>
    </row>
    <row r="2082" spans="1:1" x14ac:dyDescent="0.3">
      <c r="A2082">
        <v>78</v>
      </c>
    </row>
    <row r="2083" spans="1:1" x14ac:dyDescent="0.3">
      <c r="A2083">
        <v>30</v>
      </c>
    </row>
    <row r="2084" spans="1:1" x14ac:dyDescent="0.3">
      <c r="A2084">
        <v>136</v>
      </c>
    </row>
    <row r="2085" spans="1:1" x14ac:dyDescent="0.3">
      <c r="A2085">
        <v>40</v>
      </c>
    </row>
    <row r="2086" spans="1:1" x14ac:dyDescent="0.3">
      <c r="A2086">
        <v>18</v>
      </c>
    </row>
    <row r="2087" spans="1:1" x14ac:dyDescent="0.3">
      <c r="A2087">
        <v>39</v>
      </c>
    </row>
    <row r="2088" spans="1:1" x14ac:dyDescent="0.3">
      <c r="A2088">
        <v>21</v>
      </c>
    </row>
    <row r="2089" spans="1:1" x14ac:dyDescent="0.3">
      <c r="A2089">
        <v>30</v>
      </c>
    </row>
    <row r="2090" spans="1:1" x14ac:dyDescent="0.3">
      <c r="A2090">
        <v>27</v>
      </c>
    </row>
    <row r="2091" spans="1:1" x14ac:dyDescent="0.3">
      <c r="A2091">
        <v>35</v>
      </c>
    </row>
    <row r="2092" spans="1:1" x14ac:dyDescent="0.3">
      <c r="A2092">
        <v>13</v>
      </c>
    </row>
    <row r="2093" spans="1:1" x14ac:dyDescent="0.3">
      <c r="A2093">
        <v>23</v>
      </c>
    </row>
    <row r="2094" spans="1:1" x14ac:dyDescent="0.3">
      <c r="A2094">
        <v>39</v>
      </c>
    </row>
    <row r="2095" spans="1:1" x14ac:dyDescent="0.3">
      <c r="A2095">
        <v>35</v>
      </c>
    </row>
    <row r="2096" spans="1:1" x14ac:dyDescent="0.3">
      <c r="A2096">
        <v>27</v>
      </c>
    </row>
    <row r="2097" spans="1:1" x14ac:dyDescent="0.3">
      <c r="A2097">
        <v>21</v>
      </c>
    </row>
    <row r="2098" spans="1:1" x14ac:dyDescent="0.3">
      <c r="A2098">
        <v>104</v>
      </c>
    </row>
    <row r="2099" spans="1:1" x14ac:dyDescent="0.3">
      <c r="A2099">
        <v>19</v>
      </c>
    </row>
    <row r="2100" spans="1:1" x14ac:dyDescent="0.3">
      <c r="A2100">
        <v>97</v>
      </c>
    </row>
    <row r="2101" spans="1:1" x14ac:dyDescent="0.3">
      <c r="A2101">
        <v>27</v>
      </c>
    </row>
    <row r="2102" spans="1:1" x14ac:dyDescent="0.3">
      <c r="A2102">
        <v>24</v>
      </c>
    </row>
    <row r="2103" spans="1:1" x14ac:dyDescent="0.3">
      <c r="A2103">
        <v>13</v>
      </c>
    </row>
    <row r="2104" spans="1:1" x14ac:dyDescent="0.3">
      <c r="A2104">
        <v>46</v>
      </c>
    </row>
    <row r="2105" spans="1:1" x14ac:dyDescent="0.3">
      <c r="A2105">
        <v>4</v>
      </c>
    </row>
    <row r="2106" spans="1:1" x14ac:dyDescent="0.3">
      <c r="A2106">
        <v>40</v>
      </c>
    </row>
    <row r="2107" spans="1:1" x14ac:dyDescent="0.3">
      <c r="A2107">
        <v>44</v>
      </c>
    </row>
    <row r="2108" spans="1:1" x14ac:dyDescent="0.3">
      <c r="A2108">
        <v>35</v>
      </c>
    </row>
    <row r="2109" spans="1:1" x14ac:dyDescent="0.3">
      <c r="A2109">
        <v>63</v>
      </c>
    </row>
    <row r="2110" spans="1:1" x14ac:dyDescent="0.3">
      <c r="A2110">
        <v>89</v>
      </c>
    </row>
    <row r="2111" spans="1:1" x14ac:dyDescent="0.3">
      <c r="A2111">
        <v>15</v>
      </c>
    </row>
    <row r="2112" spans="1:1" x14ac:dyDescent="0.3">
      <c r="A2112">
        <v>46</v>
      </c>
    </row>
    <row r="2113" spans="1:1" x14ac:dyDescent="0.3">
      <c r="A2113">
        <v>33</v>
      </c>
    </row>
    <row r="2114" spans="1:1" x14ac:dyDescent="0.3">
      <c r="A2114">
        <v>52</v>
      </c>
    </row>
    <row r="2115" spans="1:1" x14ac:dyDescent="0.3">
      <c r="A2115">
        <v>7</v>
      </c>
    </row>
    <row r="2116" spans="1:1" x14ac:dyDescent="0.3">
      <c r="A2116">
        <v>28</v>
      </c>
    </row>
    <row r="2117" spans="1:1" x14ac:dyDescent="0.3">
      <c r="A2117">
        <v>11</v>
      </c>
    </row>
    <row r="2118" spans="1:1" x14ac:dyDescent="0.3">
      <c r="A2118">
        <v>15</v>
      </c>
    </row>
    <row r="2119" spans="1:1" x14ac:dyDescent="0.3">
      <c r="A2119">
        <v>30</v>
      </c>
    </row>
    <row r="2120" spans="1:1" x14ac:dyDescent="0.3">
      <c r="A2120">
        <v>27</v>
      </c>
    </row>
    <row r="2121" spans="1:1" x14ac:dyDescent="0.3">
      <c r="A2121">
        <v>28</v>
      </c>
    </row>
    <row r="2122" spans="1:1" x14ac:dyDescent="0.3">
      <c r="A2122">
        <v>17</v>
      </c>
    </row>
    <row r="2123" spans="1:1" x14ac:dyDescent="0.3">
      <c r="A2123">
        <v>50</v>
      </c>
    </row>
    <row r="2124" spans="1:1" x14ac:dyDescent="0.3">
      <c r="A2124">
        <v>26</v>
      </c>
    </row>
    <row r="2125" spans="1:1" x14ac:dyDescent="0.3">
      <c r="A2125">
        <v>88</v>
      </c>
    </row>
    <row r="2126" spans="1:1" x14ac:dyDescent="0.3">
      <c r="A2126">
        <v>91</v>
      </c>
    </row>
    <row r="2127" spans="1:1" x14ac:dyDescent="0.3">
      <c r="A2127">
        <v>3</v>
      </c>
    </row>
    <row r="2128" spans="1:1" x14ac:dyDescent="0.3">
      <c r="A2128">
        <v>28</v>
      </c>
    </row>
    <row r="2129" spans="1:1" x14ac:dyDescent="0.3">
      <c r="A2129">
        <v>77</v>
      </c>
    </row>
    <row r="2130" spans="1:1" x14ac:dyDescent="0.3">
      <c r="A2130">
        <v>27</v>
      </c>
    </row>
    <row r="2131" spans="1:1" x14ac:dyDescent="0.3">
      <c r="A2131">
        <v>107</v>
      </c>
    </row>
    <row r="2132" spans="1:1" x14ac:dyDescent="0.3">
      <c r="A2132">
        <v>96</v>
      </c>
    </row>
    <row r="2133" spans="1:1" x14ac:dyDescent="0.3">
      <c r="A2133">
        <v>56</v>
      </c>
    </row>
    <row r="2134" spans="1:1" x14ac:dyDescent="0.3">
      <c r="A2134">
        <v>58</v>
      </c>
    </row>
    <row r="2135" spans="1:1" x14ac:dyDescent="0.3">
      <c r="A2135">
        <v>15</v>
      </c>
    </row>
    <row r="2136" spans="1:1" x14ac:dyDescent="0.3">
      <c r="A2136">
        <v>20</v>
      </c>
    </row>
    <row r="2137" spans="1:1" x14ac:dyDescent="0.3">
      <c r="A2137">
        <v>38</v>
      </c>
    </row>
    <row r="2138" spans="1:1" x14ac:dyDescent="0.3">
      <c r="A2138">
        <v>33</v>
      </c>
    </row>
    <row r="2139" spans="1:1" x14ac:dyDescent="0.3">
      <c r="A2139">
        <v>57</v>
      </c>
    </row>
    <row r="2140" spans="1:1" x14ac:dyDescent="0.3">
      <c r="A2140">
        <v>25</v>
      </c>
    </row>
    <row r="2141" spans="1:1" x14ac:dyDescent="0.3">
      <c r="A2141">
        <v>14</v>
      </c>
    </row>
    <row r="2142" spans="1:1" x14ac:dyDescent="0.3">
      <c r="A2142">
        <v>94</v>
      </c>
    </row>
    <row r="2143" spans="1:1" x14ac:dyDescent="0.3">
      <c r="A2143">
        <v>59</v>
      </c>
    </row>
    <row r="2144" spans="1:1" x14ac:dyDescent="0.3">
      <c r="A2144">
        <v>36</v>
      </c>
    </row>
    <row r="2145" spans="1:1" x14ac:dyDescent="0.3">
      <c r="A2145">
        <v>115</v>
      </c>
    </row>
    <row r="2146" spans="1:1" x14ac:dyDescent="0.3">
      <c r="A2146">
        <v>30</v>
      </c>
    </row>
    <row r="2147" spans="1:1" x14ac:dyDescent="0.3">
      <c r="A2147">
        <v>52</v>
      </c>
    </row>
    <row r="2148" spans="1:1" x14ac:dyDescent="0.3">
      <c r="A2148">
        <v>27</v>
      </c>
    </row>
    <row r="2149" spans="1:1" x14ac:dyDescent="0.3">
      <c r="A2149">
        <v>24</v>
      </c>
    </row>
    <row r="2150" spans="1:1" x14ac:dyDescent="0.3">
      <c r="A2150">
        <v>10</v>
      </c>
    </row>
    <row r="2151" spans="1:1" x14ac:dyDescent="0.3">
      <c r="A2151">
        <v>30</v>
      </c>
    </row>
    <row r="2152" spans="1:1" x14ac:dyDescent="0.3">
      <c r="A2152">
        <v>71</v>
      </c>
    </row>
    <row r="2153" spans="1:1" x14ac:dyDescent="0.3">
      <c r="A2153">
        <v>10</v>
      </c>
    </row>
    <row r="2154" spans="1:1" x14ac:dyDescent="0.3">
      <c r="A2154">
        <v>24</v>
      </c>
    </row>
    <row r="2155" spans="1:1" x14ac:dyDescent="0.3">
      <c r="A2155">
        <v>38</v>
      </c>
    </row>
    <row r="2156" spans="1:1" x14ac:dyDescent="0.3">
      <c r="A2156">
        <v>26</v>
      </c>
    </row>
    <row r="2157" spans="1:1" x14ac:dyDescent="0.3">
      <c r="A2157">
        <v>19</v>
      </c>
    </row>
    <row r="2158" spans="1:1" x14ac:dyDescent="0.3">
      <c r="A2158">
        <v>11</v>
      </c>
    </row>
    <row r="2159" spans="1:1" x14ac:dyDescent="0.3">
      <c r="A2159">
        <v>27</v>
      </c>
    </row>
    <row r="2160" spans="1:1" x14ac:dyDescent="0.3">
      <c r="A2160">
        <v>34</v>
      </c>
    </row>
    <row r="2161" spans="1:1" x14ac:dyDescent="0.3">
      <c r="A2161">
        <v>20</v>
      </c>
    </row>
    <row r="2162" spans="1:1" x14ac:dyDescent="0.3">
      <c r="A2162">
        <v>37</v>
      </c>
    </row>
    <row r="2163" spans="1:1" x14ac:dyDescent="0.3">
      <c r="A2163">
        <v>20</v>
      </c>
    </row>
    <row r="2164" spans="1:1" x14ac:dyDescent="0.3">
      <c r="A2164">
        <v>10</v>
      </c>
    </row>
    <row r="2165" spans="1:1" x14ac:dyDescent="0.3">
      <c r="A2165">
        <v>26</v>
      </c>
    </row>
    <row r="2166" spans="1:1" x14ac:dyDescent="0.3">
      <c r="A2166">
        <v>20</v>
      </c>
    </row>
    <row r="2167" spans="1:1" x14ac:dyDescent="0.3">
      <c r="A2167">
        <v>46</v>
      </c>
    </row>
    <row r="2168" spans="1:1" x14ac:dyDescent="0.3">
      <c r="A2168">
        <v>76</v>
      </c>
    </row>
    <row r="2169" spans="1:1" x14ac:dyDescent="0.3">
      <c r="A2169">
        <v>41</v>
      </c>
    </row>
    <row r="2170" spans="1:1" x14ac:dyDescent="0.3">
      <c r="A2170">
        <v>7</v>
      </c>
    </row>
    <row r="2171" spans="1:1" x14ac:dyDescent="0.3">
      <c r="A2171">
        <v>49</v>
      </c>
    </row>
    <row r="2172" spans="1:1" x14ac:dyDescent="0.3">
      <c r="A2172">
        <v>26</v>
      </c>
    </row>
    <row r="2173" spans="1:1" x14ac:dyDescent="0.3">
      <c r="A2173">
        <v>65</v>
      </c>
    </row>
    <row r="2174" spans="1:1" x14ac:dyDescent="0.3">
      <c r="A2174">
        <v>28</v>
      </c>
    </row>
    <row r="2175" spans="1:1" x14ac:dyDescent="0.3">
      <c r="A2175">
        <v>8</v>
      </c>
    </row>
    <row r="2176" spans="1:1" x14ac:dyDescent="0.3">
      <c r="A2176">
        <v>3</v>
      </c>
    </row>
    <row r="2177" spans="1:1" x14ac:dyDescent="0.3">
      <c r="A2177">
        <v>9</v>
      </c>
    </row>
    <row r="2178" spans="1:1" x14ac:dyDescent="0.3">
      <c r="A2178">
        <v>9</v>
      </c>
    </row>
    <row r="2179" spans="1:1" x14ac:dyDescent="0.3">
      <c r="A2179">
        <v>20</v>
      </c>
    </row>
    <row r="2180" spans="1:1" x14ac:dyDescent="0.3">
      <c r="A2180">
        <v>57</v>
      </c>
    </row>
    <row r="2181" spans="1:1" x14ac:dyDescent="0.3">
      <c r="A2181">
        <v>8</v>
      </c>
    </row>
    <row r="2182" spans="1:1" x14ac:dyDescent="0.3">
      <c r="A2182">
        <v>14</v>
      </c>
    </row>
    <row r="2183" spans="1:1" x14ac:dyDescent="0.3">
      <c r="A2183">
        <v>17</v>
      </c>
    </row>
    <row r="2184" spans="1:1" x14ac:dyDescent="0.3">
      <c r="A2184">
        <v>100</v>
      </c>
    </row>
    <row r="2185" spans="1:1" x14ac:dyDescent="0.3">
      <c r="A2185">
        <v>32</v>
      </c>
    </row>
    <row r="2186" spans="1:1" x14ac:dyDescent="0.3">
      <c r="A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by_category</vt:lpstr>
      <vt:lpstr>by_subcategory</vt:lpstr>
      <vt:lpstr>by_month</vt:lpstr>
      <vt:lpstr>success_by_goal_amt</vt:lpstr>
      <vt:lpstr>backer_summary</vt:lpstr>
      <vt:lpstr>Backers</vt:lpstr>
      <vt:lpstr>FailedBackers</vt:lpstr>
      <vt:lpstr>Goal</vt:lpstr>
      <vt:lpstr>State</vt:lpstr>
      <vt:lpstr>SuccessBackers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Isabelle Sanford</cp:lastModifiedBy>
  <dcterms:created xsi:type="dcterms:W3CDTF">2017-04-20T15:17:24Z</dcterms:created>
  <dcterms:modified xsi:type="dcterms:W3CDTF">2020-09-09T05:15:09Z</dcterms:modified>
</cp:coreProperties>
</file>