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UK\.PyCharmCE2018.1\PycharmProjects\Aspnet_user\"/>
    </mc:Choice>
  </mc:AlternateContent>
  <xr:revisionPtr revIDLastSave="0" documentId="13_ncr:1_{4F8F103E-6486-45E5-8D01-F681B186A145}" xr6:coauthVersionLast="34" xr6:coauthVersionMax="34" xr10:uidLastSave="{00000000-0000-0000-0000-000000000000}"/>
  <bookViews>
    <workbookView xWindow="0" yWindow="0" windowWidth="28800" windowHeight="12225" xr2:uid="{86BE0CC0-781E-49C5-B6DF-0DF92B13B492}"/>
  </bookViews>
  <sheets>
    <sheet name="Summary" sheetId="1" r:id="rId1"/>
    <sheet name="Detai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1" i="1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3" i="2"/>
  <c r="C3" i="1"/>
  <c r="C4" i="1"/>
  <c r="C5" i="1"/>
  <c r="C6" i="1"/>
  <c r="C7" i="1"/>
  <c r="C8" i="1"/>
  <c r="C2" i="1"/>
  <c r="C56" i="1"/>
  <c r="C57" i="1"/>
  <c r="C55" i="1"/>
  <c r="C51" i="1" l="1"/>
  <c r="C50" i="1"/>
  <c r="C49" i="1"/>
  <c r="H73" i="1"/>
  <c r="H72" i="1"/>
  <c r="H71" i="1"/>
  <c r="H70" i="1"/>
  <c r="I83" i="1"/>
  <c r="G89" i="1"/>
  <c r="E89" i="1"/>
  <c r="C89" i="1"/>
  <c r="G83" i="1"/>
  <c r="E83" i="1"/>
  <c r="C83" i="1"/>
  <c r="I82" i="1"/>
  <c r="G88" i="1"/>
  <c r="E88" i="1"/>
  <c r="C88" i="1"/>
  <c r="G82" i="1"/>
  <c r="E82" i="1"/>
  <c r="C82" i="1"/>
  <c r="I81" i="1"/>
  <c r="G87" i="1"/>
  <c r="E87" i="1"/>
  <c r="C87" i="1"/>
  <c r="G81" i="1"/>
  <c r="E81" i="1"/>
  <c r="C81" i="1"/>
  <c r="B20" i="1"/>
  <c r="B22" i="1" s="1"/>
  <c r="C21" i="1" l="1"/>
  <c r="C14" i="1"/>
  <c r="C19" i="1"/>
  <c r="C18" i="1"/>
  <c r="C17" i="1"/>
  <c r="C22" i="1"/>
  <c r="C16" i="1"/>
  <c r="C15" i="1"/>
  <c r="C13" i="1"/>
  <c r="C20" i="1"/>
</calcChain>
</file>

<file path=xl/sharedStrings.xml><?xml version="1.0" encoding="utf-8"?>
<sst xmlns="http://schemas.openxmlformats.org/spreadsheetml/2006/main" count="283" uniqueCount="213">
  <si>
    <t>Glu_meter</t>
  </si>
  <si>
    <t>Product_Name</t>
  </si>
  <si>
    <t>Frequency</t>
  </si>
  <si>
    <t>Percentage</t>
  </si>
  <si>
    <t xml:space="preserve">True	</t>
  </si>
  <si>
    <t>Accu-Chek</t>
  </si>
  <si>
    <t xml:space="preserve">False	</t>
  </si>
  <si>
    <t>Abbott FreeStyle</t>
  </si>
  <si>
    <t>Total</t>
  </si>
  <si>
    <t>77 Elektronika</t>
  </si>
  <si>
    <t xml:space="preserve">OneTouch	</t>
  </si>
  <si>
    <t xml:space="preserve">Contour </t>
  </si>
  <si>
    <t xml:space="preserve">GlucoRx	</t>
  </si>
  <si>
    <t>Bayer</t>
  </si>
  <si>
    <t xml:space="preserve">Other	</t>
  </si>
  <si>
    <t>N/A</t>
  </si>
  <si>
    <t xml:space="preserve">AgaMatrix WaveSense 	</t>
  </si>
  <si>
    <t>Nipro Diagnostics TRUE</t>
  </si>
  <si>
    <t xml:space="preserve">SD Biosensor SD Codefree	</t>
  </si>
  <si>
    <t>blood_test</t>
  </si>
  <si>
    <t xml:space="preserve">Glucomen </t>
  </si>
  <si>
    <t xml:space="preserve">No	</t>
  </si>
  <si>
    <t xml:space="preserve">Menarini </t>
  </si>
  <si>
    <t xml:space="preserve">Yes	</t>
  </si>
  <si>
    <t>Spirit Healthcare</t>
  </si>
  <si>
    <t xml:space="preserve">Wavesense	</t>
  </si>
  <si>
    <t xml:space="preserve">B Braun Omnitest 3	</t>
  </si>
  <si>
    <t>Newsletter</t>
  </si>
  <si>
    <t>Competitions</t>
  </si>
  <si>
    <t>Forumupdates</t>
  </si>
  <si>
    <t>Meters</t>
  </si>
  <si>
    <t>Research</t>
  </si>
  <si>
    <t>Social</t>
  </si>
  <si>
    <t>Trials</t>
  </si>
  <si>
    <t>Tues</t>
  </si>
  <si>
    <t>Ypsomed mylife</t>
  </si>
  <si>
    <t>Lifescan</t>
  </si>
  <si>
    <t xml:space="preserve">Infopia 	</t>
  </si>
  <si>
    <t>Sanofi</t>
  </si>
  <si>
    <t xml:space="preserve">Dario	</t>
  </si>
  <si>
    <t xml:space="preserve">Glucotrend </t>
  </si>
  <si>
    <t>Registered</t>
  </si>
  <si>
    <t>n= 21048</t>
  </si>
  <si>
    <t xml:space="preserve">Precision Xceed/Optium Xceed	</t>
  </si>
  <si>
    <t xml:space="preserve">iCare Advanced	</t>
  </si>
  <si>
    <t>Apollo Medical</t>
  </si>
  <si>
    <t>Descriptive statistic</t>
  </si>
  <si>
    <t>HbA1c level (mmol)</t>
  </si>
  <si>
    <t>HbA1c</t>
  </si>
  <si>
    <t>mmol/mol</t>
  </si>
  <si>
    <t>%</t>
  </si>
  <si>
    <t xml:space="preserve">Ascensia Contour	</t>
  </si>
  <si>
    <t>Mean</t>
  </si>
  <si>
    <t>Normal</t>
  </si>
  <si>
    <t>Below 42 mmol/mol</t>
  </si>
  <si>
    <t>Below 6.0%</t>
  </si>
  <si>
    <t xml:space="preserve">Breeze 2	</t>
  </si>
  <si>
    <t>Standard Error</t>
  </si>
  <si>
    <t>Prediabetes</t>
  </si>
  <si>
    <t>42 to 47 mmol/mol</t>
  </si>
  <si>
    <t>6.0% to 6.4%</t>
  </si>
  <si>
    <t>Medisana</t>
  </si>
  <si>
    <t>Median</t>
  </si>
  <si>
    <t>Diabetes</t>
  </si>
  <si>
    <t>48 mmol/mol or over</t>
  </si>
  <si>
    <t>6.5% or over</t>
  </si>
  <si>
    <t xml:space="preserve">Cambridge Micodot+	</t>
  </si>
  <si>
    <t>Minimum</t>
  </si>
  <si>
    <t xml:space="preserve">Terumo - FineTouch	</t>
  </si>
  <si>
    <t>Maximum</t>
  </si>
  <si>
    <t xml:space="preserve">IME-DC	</t>
  </si>
  <si>
    <t>Count</t>
  </si>
  <si>
    <t xml:space="preserve">Prestige Smart System	</t>
  </si>
  <si>
    <t>Confidence Level(95.0%)</t>
  </si>
  <si>
    <t xml:space="preserve">This is my first meter	</t>
  </si>
  <si>
    <t xml:space="preserve">Entra Health - MyGlucoHealth	</t>
  </si>
  <si>
    <t xml:space="preserve">National Diagnostic Products - Betachek 	</t>
  </si>
  <si>
    <t xml:space="preserve">True Track Smart System	</t>
  </si>
  <si>
    <t xml:space="preserve">Esprit 2	</t>
  </si>
  <si>
    <t xml:space="preserve">Home Diagnostics TRUEone	</t>
  </si>
  <si>
    <t xml:space="preserve">Mendor Discreet	</t>
  </si>
  <si>
    <t xml:space="preserve">Ciga Healthcare - Suresign Resure	</t>
  </si>
  <si>
    <t xml:space="preserve">Parma Supply Inc - Advocate Redi-Code+ (speaking)	</t>
  </si>
  <si>
    <t xml:space="preserve">Point Of Care Testing - On-Call Advanced	</t>
  </si>
  <si>
    <t xml:space="preserve">male	</t>
  </si>
  <si>
    <t xml:space="preserve">female	</t>
  </si>
  <si>
    <t>Gender</t>
  </si>
  <si>
    <t xml:space="preserve">Type 2 Diabetes	</t>
  </si>
  <si>
    <t xml:space="preserve">Type 1 Diabetes	</t>
  </si>
  <si>
    <t xml:space="preserve">Prediabetes	</t>
  </si>
  <si>
    <t xml:space="preserve">Insulin-dependent Type 2	</t>
  </si>
  <si>
    <t>Other</t>
  </si>
  <si>
    <t>Diabete_type</t>
  </si>
  <si>
    <t>Using_insulin</t>
  </si>
  <si>
    <t>Mode</t>
  </si>
  <si>
    <t>Standard Deviation</t>
  </si>
  <si>
    <t>Sample Variance</t>
  </si>
  <si>
    <t>Range</t>
  </si>
  <si>
    <t>Age(yr)</t>
  </si>
  <si>
    <t>Zimbabwe</t>
  </si>
  <si>
    <t>Yemen</t>
  </si>
  <si>
    <t>West Africa</t>
  </si>
  <si>
    <t>Vietnam</t>
  </si>
  <si>
    <t>USA</t>
  </si>
  <si>
    <t>United Kingdom</t>
  </si>
  <si>
    <t>United Arab Emirates</t>
  </si>
  <si>
    <t>Ukraine</t>
  </si>
  <si>
    <t>Turkey</t>
  </si>
  <si>
    <t>Trinidad and Tobago</t>
  </si>
  <si>
    <t>Thailand</t>
  </si>
  <si>
    <t>Tanzania</t>
  </si>
  <si>
    <t>Taiwan</t>
  </si>
  <si>
    <t>Syrian Arab Republic</t>
  </si>
  <si>
    <t>Switzerland</t>
  </si>
  <si>
    <t>Sweden</t>
  </si>
  <si>
    <t>Swaziland</t>
  </si>
  <si>
    <t>Sri Lanka</t>
  </si>
  <si>
    <t>Spain</t>
  </si>
  <si>
    <t>South America</t>
  </si>
  <si>
    <t>South Africa</t>
  </si>
  <si>
    <t>Slovenia</t>
  </si>
  <si>
    <t>Slovakia</t>
  </si>
  <si>
    <t>Singapore</t>
  </si>
  <si>
    <t>Serbia</t>
  </si>
  <si>
    <t>Saudi Arabia</t>
  </si>
  <si>
    <t>Russia</t>
  </si>
  <si>
    <t>Romania</t>
  </si>
  <si>
    <t>Republic of Macedonia</t>
  </si>
  <si>
    <t>Qatar</t>
  </si>
  <si>
    <t>Puerto Rico</t>
  </si>
  <si>
    <t>Portugal</t>
  </si>
  <si>
    <t>Poland</t>
  </si>
  <si>
    <t>Philippines</t>
  </si>
  <si>
    <t>Peru</t>
  </si>
  <si>
    <t>Papua New Guinea</t>
  </si>
  <si>
    <t>Palestine</t>
  </si>
  <si>
    <t>Pakistan</t>
  </si>
  <si>
    <t>Oman</t>
  </si>
  <si>
    <t>Norway</t>
  </si>
  <si>
    <t>Nigeria</t>
  </si>
  <si>
    <t>New Zealand</t>
  </si>
  <si>
    <t>Netherlands</t>
  </si>
  <si>
    <t>Nepal</t>
  </si>
  <si>
    <t>Myanmar</t>
  </si>
  <si>
    <t>Morocco</t>
  </si>
  <si>
    <t>Mexico</t>
  </si>
  <si>
    <t>Mauritius</t>
  </si>
  <si>
    <t>Malta</t>
  </si>
  <si>
    <t>Malaysia</t>
  </si>
  <si>
    <t>lreland</t>
  </si>
  <si>
    <t>Lithuania</t>
  </si>
  <si>
    <t>Libya</t>
  </si>
  <si>
    <t>Lebanon</t>
  </si>
  <si>
    <t>Laos</t>
  </si>
  <si>
    <t>Kuwait</t>
  </si>
  <si>
    <t>Korea</t>
  </si>
  <si>
    <t>Jordan</t>
  </si>
  <si>
    <t>Japan</t>
  </si>
  <si>
    <t>Jamaica</t>
  </si>
  <si>
    <t>Italy</t>
  </si>
  <si>
    <t>Israel</t>
  </si>
  <si>
    <t>Ireland</t>
  </si>
  <si>
    <t>Iraq</t>
  </si>
  <si>
    <t>Iran</t>
  </si>
  <si>
    <t>Indonesia</t>
  </si>
  <si>
    <t>India</t>
  </si>
  <si>
    <t>Hungary</t>
  </si>
  <si>
    <t>Hong Kong</t>
  </si>
  <si>
    <t>Greece</t>
  </si>
  <si>
    <t>Germany</t>
  </si>
  <si>
    <t>France</t>
  </si>
  <si>
    <t>Finland</t>
  </si>
  <si>
    <t>Ethiopia</t>
  </si>
  <si>
    <t>Estonia</t>
  </si>
  <si>
    <t>Egypt</t>
  </si>
  <si>
    <t>Denmark</t>
  </si>
  <si>
    <t>Democratic Republic of the Congo</t>
  </si>
  <si>
    <t xml:space="preserve">Czech Republic	</t>
  </si>
  <si>
    <t>Cyprus</t>
  </si>
  <si>
    <t>Croatia</t>
  </si>
  <si>
    <t xml:space="preserve">Costa Rica	</t>
  </si>
  <si>
    <t>Colombia</t>
  </si>
  <si>
    <t>China</t>
  </si>
  <si>
    <t>Central America</t>
  </si>
  <si>
    <t>Central Africa</t>
  </si>
  <si>
    <t>Canada</t>
  </si>
  <si>
    <t>Cambodia</t>
  </si>
  <si>
    <t>Bulgaria</t>
  </si>
  <si>
    <t>Brussels</t>
  </si>
  <si>
    <t>Brunei</t>
  </si>
  <si>
    <t>Brazil</t>
  </si>
  <si>
    <t>Bolivia</t>
  </si>
  <si>
    <t>Belgium</t>
  </si>
  <si>
    <t>Belarus</t>
  </si>
  <si>
    <t>Barbados</t>
  </si>
  <si>
    <t>Bangladesh</t>
  </si>
  <si>
    <t>Bahrain</t>
  </si>
  <si>
    <t>Austria</t>
  </si>
  <si>
    <t>Australia</t>
  </si>
  <si>
    <t>Argentina</t>
  </si>
  <si>
    <t>Africa</t>
  </si>
  <si>
    <t>Afirca</t>
  </si>
  <si>
    <t>Uganda</t>
  </si>
  <si>
    <t>Suriname</t>
  </si>
  <si>
    <t>Rwanda</t>
  </si>
  <si>
    <t>Latvia</t>
  </si>
  <si>
    <t>Iceland</t>
  </si>
  <si>
    <t>Fiji</t>
  </si>
  <si>
    <t>Dominica</t>
  </si>
  <si>
    <t>Czech Republic</t>
  </si>
  <si>
    <t>Buenos</t>
  </si>
  <si>
    <t>Country</t>
  </si>
  <si>
    <t>Country_name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</si>
</sst>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 applyNumberFormat="0" applyAlignment="0" applyProtection="0"/>
  </cellStyleXfs>
  <cellXfs count="24">
    <xf numFmtId="0" fontId="0" fillId="0" borderId="0" xfId="0"/>
    <xf numFmtId="0" fontId="0" fillId="0" borderId="1" xfId="0" applyBorder="1"/>
    <xf numFmtId="10" fontId="0" fillId="0" borderId="0" xfId="2" applyNumberFormat="1" applyFont="1"/>
    <xf numFmtId="10" fontId="0" fillId="0" borderId="1" xfId="2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ont="1"/>
    <xf numFmtId="49" fontId="0" fillId="0" borderId="1" xfId="1" applyNumberFormat="1" applyFont="1" applyBorder="1" applyAlignment="1">
      <alignment wrapText="1"/>
    </xf>
    <xf numFmtId="0" fontId="0" fillId="0" borderId="3" xfId="0" applyBorder="1"/>
    <xf numFmtId="10" fontId="0" fillId="0" borderId="4" xfId="2" applyNumberFormat="1" applyFont="1" applyBorder="1"/>
    <xf numFmtId="10" fontId="0" fillId="0" borderId="3" xfId="2" applyNumberFormat="1" applyFont="1" applyBorder="1"/>
    <xf numFmtId="0" fontId="0" fillId="0" borderId="4" xfId="0" applyBorder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1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0" xfId="0" applyBorder="1"/>
    <xf numFmtId="10" fontId="0" fillId="0" borderId="0" xfId="2" applyNumberFormat="1" applyFont="1" applyBorder="1"/>
    <xf numFmtId="0" fontId="2" fillId="2" borderId="2" xfId="3"/>
    <xf numFmtId="0" fontId="0" fillId="0" borderId="0" xfId="0"/>
    <xf numFmtId="10" fontId="0" fillId="0" borderId="0" xfId="2" applyNumberFormat="1" applyFont="1"/>
  </cellXfs>
  <cellStyles count="4">
    <cellStyle name="Check Cell" xfId="3" builtinId="2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0</xdr:row>
      <xdr:rowOff>95250</xdr:rowOff>
    </xdr:from>
    <xdr:to>
      <xdr:col>10</xdr:col>
      <xdr:colOff>728736</xdr:colOff>
      <xdr:row>24</xdr:row>
      <xdr:rowOff>36215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C210D75-BD57-44CC-BEF8-8DF48AEDF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7825" y="95250"/>
          <a:ext cx="7443861" cy="4627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ACCF-8F82-4EAC-8EA1-17F0E1A38780}">
  <dimension ref="A1:I89"/>
  <sheetViews>
    <sheetView tabSelected="1" topLeftCell="A40" workbookViewId="0">
      <selection activeCell="D76" sqref="D76"/>
    </sheetView>
  </sheetViews>
  <sheetFormatPr defaultRowHeight="15" x14ac:dyDescent="0.25"/>
  <cols>
    <col min="1" max="1" width="24.5703125" customWidth="1"/>
    <col min="2" max="2" width="20.140625" customWidth="1"/>
    <col min="3" max="4" width="17.7109375" customWidth="1"/>
    <col min="5" max="5" width="19.5703125" customWidth="1"/>
    <col min="6" max="9" width="17.7109375" customWidth="1"/>
    <col min="10" max="10" width="12" customWidth="1"/>
    <col min="11" max="11" width="13" customWidth="1"/>
    <col min="18" max="18" width="14.7109375" customWidth="1"/>
  </cols>
  <sheetData>
    <row r="1" spans="1:3" s="22" customFormat="1" ht="16.5" thickTop="1" thickBot="1" x14ac:dyDescent="0.3">
      <c r="A1" s="21" t="s">
        <v>212</v>
      </c>
      <c r="B1" s="1" t="s">
        <v>2</v>
      </c>
      <c r="C1" s="1" t="s">
        <v>3</v>
      </c>
    </row>
    <row r="2" spans="1:3" s="22" customFormat="1" ht="15.75" thickTop="1" x14ac:dyDescent="0.25">
      <c r="A2" s="1" t="s">
        <v>104</v>
      </c>
      <c r="B2" s="1">
        <v>29574</v>
      </c>
      <c r="C2" s="3">
        <f t="shared" ref="C2:C8" si="0">B2/$B$8</f>
        <v>0.75221283955641471</v>
      </c>
    </row>
    <row r="3" spans="1:3" s="22" customFormat="1" x14ac:dyDescent="0.25">
      <c r="A3" s="1" t="s">
        <v>103</v>
      </c>
      <c r="B3" s="1">
        <v>3821</v>
      </c>
      <c r="C3" s="3">
        <f t="shared" si="0"/>
        <v>9.7186895920236036E-2</v>
      </c>
    </row>
    <row r="4" spans="1:3" s="22" customFormat="1" x14ac:dyDescent="0.25">
      <c r="A4" s="1" t="s">
        <v>165</v>
      </c>
      <c r="B4" s="1">
        <v>1055</v>
      </c>
      <c r="C4" s="3">
        <f t="shared" si="0"/>
        <v>2.6833858988706889E-2</v>
      </c>
    </row>
    <row r="5" spans="1:3" s="22" customFormat="1" x14ac:dyDescent="0.25">
      <c r="A5" s="1" t="s">
        <v>198</v>
      </c>
      <c r="B5" s="1">
        <v>735</v>
      </c>
      <c r="C5" s="3">
        <f t="shared" si="0"/>
        <v>1.8694679011089631E-2</v>
      </c>
    </row>
    <row r="6" spans="1:3" s="22" customFormat="1" x14ac:dyDescent="0.25">
      <c r="A6" s="1" t="s">
        <v>185</v>
      </c>
      <c r="B6" s="1">
        <v>599</v>
      </c>
      <c r="C6" s="3">
        <f t="shared" si="0"/>
        <v>1.52355275206023E-2</v>
      </c>
    </row>
    <row r="7" spans="1:3" s="22" customFormat="1" x14ac:dyDescent="0.25">
      <c r="A7" s="1" t="s">
        <v>91</v>
      </c>
      <c r="B7" s="1">
        <v>3532</v>
      </c>
      <c r="C7" s="3">
        <f t="shared" si="0"/>
        <v>8.9836199002950451E-2</v>
      </c>
    </row>
    <row r="8" spans="1:3" s="22" customFormat="1" x14ac:dyDescent="0.25">
      <c r="A8" s="1" t="s">
        <v>8</v>
      </c>
      <c r="B8" s="1">
        <v>39316</v>
      </c>
      <c r="C8" s="3">
        <f t="shared" si="0"/>
        <v>1</v>
      </c>
    </row>
    <row r="9" spans="1:3" s="22" customFormat="1" x14ac:dyDescent="0.25"/>
    <row r="10" spans="1:3" s="22" customFormat="1" ht="15.75" thickBot="1" x14ac:dyDescent="0.3"/>
    <row r="11" spans="1:3" ht="16.5" thickTop="1" thickBot="1" x14ac:dyDescent="0.3">
      <c r="A11" s="21" t="s">
        <v>0</v>
      </c>
      <c r="B11" s="1"/>
      <c r="C11" s="1"/>
    </row>
    <row r="12" spans="1:3" ht="15.75" thickTop="1" x14ac:dyDescent="0.25">
      <c r="A12" s="1" t="s">
        <v>1</v>
      </c>
      <c r="B12" s="1" t="s">
        <v>2</v>
      </c>
      <c r="C12" s="1" t="s">
        <v>3</v>
      </c>
    </row>
    <row r="13" spans="1:3" x14ac:dyDescent="0.25">
      <c r="A13" s="1" t="s">
        <v>5</v>
      </c>
      <c r="B13" s="1">
        <v>4760</v>
      </c>
      <c r="C13" s="3">
        <f t="shared" ref="C13:C22" si="1">B13/$B$22</f>
        <v>0.33223982690025827</v>
      </c>
    </row>
    <row r="14" spans="1:3" x14ac:dyDescent="0.25">
      <c r="A14" s="1" t="s">
        <v>7</v>
      </c>
      <c r="B14" s="1">
        <v>2072</v>
      </c>
      <c r="C14" s="3">
        <f t="shared" si="1"/>
        <v>0.14462204229775946</v>
      </c>
    </row>
    <row r="15" spans="1:3" ht="17.25" customHeight="1" x14ac:dyDescent="0.25">
      <c r="A15" s="5" t="s">
        <v>9</v>
      </c>
      <c r="B15" s="1">
        <v>1287</v>
      </c>
      <c r="C15" s="3">
        <f t="shared" si="1"/>
        <v>8.9830390172401756E-2</v>
      </c>
    </row>
    <row r="16" spans="1:3" x14ac:dyDescent="0.25">
      <c r="A16" s="1" t="s">
        <v>10</v>
      </c>
      <c r="B16" s="1">
        <v>1239</v>
      </c>
      <c r="C16" s="3">
        <f t="shared" si="1"/>
        <v>8.6480072590214285E-2</v>
      </c>
    </row>
    <row r="17" spans="1:3" x14ac:dyDescent="0.25">
      <c r="A17" s="1" t="s">
        <v>11</v>
      </c>
      <c r="B17" s="1">
        <v>926</v>
      </c>
      <c r="C17" s="3">
        <f t="shared" si="1"/>
        <v>6.4633210023033433E-2</v>
      </c>
    </row>
    <row r="18" spans="1:3" x14ac:dyDescent="0.25">
      <c r="A18" s="1" t="s">
        <v>12</v>
      </c>
      <c r="B18" s="1">
        <v>881</v>
      </c>
      <c r="C18" s="3">
        <f t="shared" si="1"/>
        <v>6.1492287289732675E-2</v>
      </c>
    </row>
    <row r="19" spans="1:3" ht="15.75" thickBot="1" x14ac:dyDescent="0.3">
      <c r="A19" s="8" t="s">
        <v>13</v>
      </c>
      <c r="B19" s="8">
        <v>538</v>
      </c>
      <c r="C19" s="10">
        <f t="shared" si="1"/>
        <v>3.7551476233684648E-2</v>
      </c>
    </row>
    <row r="20" spans="1:3" x14ac:dyDescent="0.25">
      <c r="A20" s="11" t="s">
        <v>14</v>
      </c>
      <c r="B20" s="11">
        <f>SUM(Detail!B10,Detail!B12:B45)</f>
        <v>2171</v>
      </c>
      <c r="C20" s="9">
        <f t="shared" si="1"/>
        <v>0.15153207231102114</v>
      </c>
    </row>
    <row r="21" spans="1:3" x14ac:dyDescent="0.25">
      <c r="A21" s="1" t="s">
        <v>15</v>
      </c>
      <c r="B21" s="1">
        <v>453</v>
      </c>
      <c r="C21" s="3">
        <f t="shared" si="1"/>
        <v>3.1618622181894325E-2</v>
      </c>
    </row>
    <row r="22" spans="1:3" x14ac:dyDescent="0.25">
      <c r="A22" s="1" t="s">
        <v>8</v>
      </c>
      <c r="B22" s="1">
        <f>SUM(B13:B21)</f>
        <v>14327</v>
      </c>
      <c r="C22" s="3">
        <f t="shared" si="1"/>
        <v>1</v>
      </c>
    </row>
    <row r="23" spans="1:3" s="22" customFormat="1" x14ac:dyDescent="0.25">
      <c r="A23" s="19"/>
      <c r="B23" s="19"/>
      <c r="C23" s="20"/>
    </row>
    <row r="24" spans="1:3" ht="15.75" thickBot="1" x14ac:dyDescent="0.3"/>
    <row r="25" spans="1:3" ht="16.5" thickTop="1" thickBot="1" x14ac:dyDescent="0.3">
      <c r="A25" s="21" t="s">
        <v>19</v>
      </c>
      <c r="B25" s="1" t="s">
        <v>2</v>
      </c>
      <c r="C25" s="1" t="s">
        <v>3</v>
      </c>
    </row>
    <row r="26" spans="1:3" ht="15.75" thickTop="1" x14ac:dyDescent="0.25">
      <c r="A26" s="1" t="s">
        <v>21</v>
      </c>
      <c r="B26" s="1">
        <v>9688</v>
      </c>
      <c r="C26" s="3">
        <v>0.46010638297872342</v>
      </c>
    </row>
    <row r="27" spans="1:3" x14ac:dyDescent="0.25">
      <c r="A27" s="1" t="s">
        <v>23</v>
      </c>
      <c r="B27" s="1">
        <v>11368</v>
      </c>
      <c r="C27" s="3">
        <v>0.53989361702127658</v>
      </c>
    </row>
    <row r="28" spans="1:3" x14ac:dyDescent="0.25">
      <c r="A28" s="1" t="s">
        <v>8</v>
      </c>
      <c r="B28" s="1">
        <v>21056</v>
      </c>
      <c r="C28" s="3">
        <v>1</v>
      </c>
    </row>
    <row r="29" spans="1:3" ht="15.75" customHeight="1" x14ac:dyDescent="0.25"/>
    <row r="30" spans="1:3" ht="15.75" thickBot="1" x14ac:dyDescent="0.3"/>
    <row r="31" spans="1:3" ht="16.5" thickTop="1" thickBot="1" x14ac:dyDescent="0.3">
      <c r="A31" s="21" t="s">
        <v>41</v>
      </c>
      <c r="B31" s="1" t="s">
        <v>42</v>
      </c>
    </row>
    <row r="32" spans="1:3" s="22" customFormat="1" ht="15.75" thickTop="1" x14ac:dyDescent="0.25">
      <c r="A32" s="19"/>
      <c r="B32" s="19"/>
    </row>
    <row r="33" spans="1:3" s="22" customFormat="1" ht="15.75" thickBot="1" x14ac:dyDescent="0.3">
      <c r="A33" s="19"/>
      <c r="B33" s="19"/>
    </row>
    <row r="34" spans="1:3" s="22" customFormat="1" ht="16.5" thickTop="1" thickBot="1" x14ac:dyDescent="0.3">
      <c r="A34" s="21" t="s">
        <v>46</v>
      </c>
      <c r="B34" s="21" t="s">
        <v>98</v>
      </c>
    </row>
    <row r="35" spans="1:3" s="22" customFormat="1" ht="15.75" thickTop="1" x14ac:dyDescent="0.25">
      <c r="A35" s="14" t="s">
        <v>52</v>
      </c>
      <c r="B35" s="16">
        <v>46.87076530245271</v>
      </c>
    </row>
    <row r="36" spans="1:3" s="22" customFormat="1" x14ac:dyDescent="0.25">
      <c r="A36" s="15" t="s">
        <v>57</v>
      </c>
      <c r="B36" s="13">
        <v>6.5810178705138486E-2</v>
      </c>
    </row>
    <row r="37" spans="1:3" s="22" customFormat="1" x14ac:dyDescent="0.25">
      <c r="A37" s="16" t="s">
        <v>62</v>
      </c>
      <c r="B37" s="16">
        <v>47</v>
      </c>
    </row>
    <row r="38" spans="1:3" s="22" customFormat="1" x14ac:dyDescent="0.25">
      <c r="A38" s="16" t="s">
        <v>94</v>
      </c>
      <c r="B38" s="16">
        <v>28</v>
      </c>
    </row>
    <row r="39" spans="1:3" x14ac:dyDescent="0.25">
      <c r="A39" s="16" t="s">
        <v>95</v>
      </c>
      <c r="B39" s="16">
        <v>15.519485774158248</v>
      </c>
    </row>
    <row r="40" spans="1:3" s="22" customFormat="1" x14ac:dyDescent="0.25">
      <c r="A40" s="12" t="s">
        <v>96</v>
      </c>
      <c r="B40" s="16">
        <v>240.85443869430023</v>
      </c>
    </row>
    <row r="41" spans="1:3" s="22" customFormat="1" x14ac:dyDescent="0.25">
      <c r="A41" s="16" t="s">
        <v>97</v>
      </c>
      <c r="B41" s="16">
        <v>118</v>
      </c>
    </row>
    <row r="42" spans="1:3" s="22" customFormat="1" x14ac:dyDescent="0.25">
      <c r="A42" s="16" t="s">
        <v>67</v>
      </c>
      <c r="B42" s="12">
        <v>0</v>
      </c>
    </row>
    <row r="43" spans="1:3" x14ac:dyDescent="0.25">
      <c r="A43" s="16" t="s">
        <v>69</v>
      </c>
      <c r="B43" s="17">
        <v>118</v>
      </c>
    </row>
    <row r="44" spans="1:3" x14ac:dyDescent="0.25">
      <c r="A44" s="16" t="s">
        <v>71</v>
      </c>
      <c r="B44" s="18">
        <v>55612</v>
      </c>
    </row>
    <row r="45" spans="1:3" x14ac:dyDescent="0.25">
      <c r="A45" s="16" t="s">
        <v>73</v>
      </c>
      <c r="B45" s="18">
        <v>0.12898838748913219</v>
      </c>
    </row>
    <row r="47" spans="1:3" ht="15.75" thickBot="1" x14ac:dyDescent="0.3"/>
    <row r="48" spans="1:3" ht="16.5" thickTop="1" thickBot="1" x14ac:dyDescent="0.3">
      <c r="A48" s="21" t="s">
        <v>93</v>
      </c>
      <c r="B48" s="1" t="s">
        <v>2</v>
      </c>
      <c r="C48" s="1" t="s">
        <v>3</v>
      </c>
    </row>
    <row r="49" spans="1:3" ht="15.75" thickTop="1" x14ac:dyDescent="0.25">
      <c r="A49" s="1" t="s">
        <v>4</v>
      </c>
      <c r="B49" s="1">
        <v>6347</v>
      </c>
      <c r="C49" s="3">
        <f>B49/$B$51</f>
        <v>0.30113393746738149</v>
      </c>
    </row>
    <row r="50" spans="1:3" x14ac:dyDescent="0.25">
      <c r="A50" s="1" t="s">
        <v>6</v>
      </c>
      <c r="B50" s="1">
        <v>14730</v>
      </c>
      <c r="C50" s="3">
        <f t="shared" ref="C50:C51" si="2">B50/$B$51</f>
        <v>0.69886606253261851</v>
      </c>
    </row>
    <row r="51" spans="1:3" x14ac:dyDescent="0.25">
      <c r="A51" s="1" t="s">
        <v>8</v>
      </c>
      <c r="B51" s="1">
        <v>21077</v>
      </c>
      <c r="C51" s="3">
        <f t="shared" si="2"/>
        <v>1</v>
      </c>
    </row>
    <row r="52" spans="1:3" s="22" customFormat="1" x14ac:dyDescent="0.25">
      <c r="A52" s="19"/>
      <c r="B52" s="19"/>
      <c r="C52" s="20"/>
    </row>
    <row r="53" spans="1:3" ht="15.75" thickBot="1" x14ac:dyDescent="0.3"/>
    <row r="54" spans="1:3" ht="16.5" thickTop="1" thickBot="1" x14ac:dyDescent="0.3">
      <c r="A54" s="21" t="s">
        <v>86</v>
      </c>
      <c r="B54" s="1" t="s">
        <v>2</v>
      </c>
      <c r="C54" s="1" t="s">
        <v>3</v>
      </c>
    </row>
    <row r="55" spans="1:3" ht="15.75" thickTop="1" x14ac:dyDescent="0.25">
      <c r="A55" s="1" t="s">
        <v>84</v>
      </c>
      <c r="B55" s="1">
        <v>110122</v>
      </c>
      <c r="C55" s="3">
        <f>B55/$B$57</f>
        <v>0.45939293819249766</v>
      </c>
    </row>
    <row r="56" spans="1:3" x14ac:dyDescent="0.25">
      <c r="A56" s="1" t="s">
        <v>85</v>
      </c>
      <c r="B56" s="1">
        <v>129590</v>
      </c>
      <c r="C56" s="3">
        <f t="shared" ref="C56:C57" si="3">B56/$B$57</f>
        <v>0.54060706180750229</v>
      </c>
    </row>
    <row r="57" spans="1:3" x14ac:dyDescent="0.25">
      <c r="A57" s="1" t="s">
        <v>8</v>
      </c>
      <c r="B57" s="1">
        <v>239712</v>
      </c>
      <c r="C57" s="3">
        <f t="shared" si="3"/>
        <v>1</v>
      </c>
    </row>
    <row r="58" spans="1:3" s="22" customFormat="1" x14ac:dyDescent="0.25">
      <c r="A58" s="19"/>
      <c r="B58" s="19"/>
      <c r="C58" s="20"/>
    </row>
    <row r="59" spans="1:3" ht="15.75" thickBot="1" x14ac:dyDescent="0.3"/>
    <row r="60" spans="1:3" ht="16.5" thickTop="1" thickBot="1" x14ac:dyDescent="0.3">
      <c r="A60" s="21" t="s">
        <v>92</v>
      </c>
      <c r="B60" s="1" t="s">
        <v>2</v>
      </c>
      <c r="C60" s="1" t="s">
        <v>3</v>
      </c>
    </row>
    <row r="61" spans="1:3" ht="15.75" thickTop="1" x14ac:dyDescent="0.25">
      <c r="A61" s="1" t="s">
        <v>87</v>
      </c>
      <c r="B61" s="1">
        <v>124736</v>
      </c>
      <c r="C61" s="3">
        <f>B61/$B$66</f>
        <v>0.51429254676567482</v>
      </c>
    </row>
    <row r="62" spans="1:3" x14ac:dyDescent="0.25">
      <c r="A62" s="1" t="s">
        <v>88</v>
      </c>
      <c r="B62" s="1">
        <v>50650</v>
      </c>
      <c r="C62" s="3">
        <f t="shared" ref="C62:C66" si="4">B62/$B$66</f>
        <v>0.20883239396550657</v>
      </c>
    </row>
    <row r="63" spans="1:3" x14ac:dyDescent="0.25">
      <c r="A63" s="1" t="s">
        <v>89</v>
      </c>
      <c r="B63" s="1">
        <v>19489</v>
      </c>
      <c r="C63" s="3">
        <f t="shared" si="4"/>
        <v>8.0354087383884651E-2</v>
      </c>
    </row>
    <row r="64" spans="1:3" x14ac:dyDescent="0.25">
      <c r="A64" s="1" t="s">
        <v>90</v>
      </c>
      <c r="B64" s="1">
        <v>14276</v>
      </c>
      <c r="C64" s="3">
        <f t="shared" si="4"/>
        <v>5.8860636846033008E-2</v>
      </c>
    </row>
    <row r="65" spans="1:9" x14ac:dyDescent="0.25">
      <c r="A65" s="1" t="s">
        <v>91</v>
      </c>
      <c r="B65" s="1">
        <v>33388</v>
      </c>
      <c r="C65" s="3">
        <f t="shared" si="4"/>
        <v>0.13766033503890096</v>
      </c>
    </row>
    <row r="66" spans="1:9" x14ac:dyDescent="0.25">
      <c r="A66" s="1" t="s">
        <v>8</v>
      </c>
      <c r="B66" s="1">
        <v>242539</v>
      </c>
      <c r="C66" s="3">
        <f t="shared" si="4"/>
        <v>1</v>
      </c>
    </row>
    <row r="67" spans="1:9" s="22" customFormat="1" x14ac:dyDescent="0.25">
      <c r="A67" s="19"/>
      <c r="B67" s="19"/>
      <c r="C67" s="20"/>
    </row>
    <row r="68" spans="1:9" s="22" customFormat="1" ht="15.75" thickBot="1" x14ac:dyDescent="0.3">
      <c r="A68" s="19"/>
      <c r="B68" s="19"/>
      <c r="C68" s="20"/>
    </row>
    <row r="69" spans="1:9" s="22" customFormat="1" ht="16.5" thickTop="1" thickBot="1" x14ac:dyDescent="0.3">
      <c r="A69" s="21" t="s">
        <v>46</v>
      </c>
      <c r="B69" s="21" t="s">
        <v>47</v>
      </c>
      <c r="C69"/>
      <c r="D69" s="21" t="s">
        <v>48</v>
      </c>
      <c r="E69" s="1" t="s">
        <v>49</v>
      </c>
      <c r="F69" s="1" t="s">
        <v>50</v>
      </c>
      <c r="G69" s="1" t="s">
        <v>2</v>
      </c>
      <c r="H69" s="1" t="s">
        <v>3</v>
      </c>
      <c r="I69"/>
    </row>
    <row r="70" spans="1:9" s="22" customFormat="1" ht="15.75" thickTop="1" x14ac:dyDescent="0.25">
      <c r="A70" s="1" t="s">
        <v>52</v>
      </c>
      <c r="B70" s="1">
        <v>179.31965120000001</v>
      </c>
      <c r="C70"/>
      <c r="D70" s="1" t="s">
        <v>53</v>
      </c>
      <c r="E70" s="1" t="s">
        <v>54</v>
      </c>
      <c r="F70" s="1" t="s">
        <v>55</v>
      </c>
      <c r="G70" s="1">
        <v>14268</v>
      </c>
      <c r="H70" s="3">
        <f>G70/$B$75</f>
        <v>0.67685009487666037</v>
      </c>
      <c r="I70"/>
    </row>
    <row r="71" spans="1:9" s="22" customFormat="1" x14ac:dyDescent="0.25">
      <c r="A71" s="1" t="s">
        <v>57</v>
      </c>
      <c r="B71" s="1">
        <v>33.150869829999998</v>
      </c>
      <c r="C71"/>
      <c r="D71" s="1" t="s">
        <v>58</v>
      </c>
      <c r="E71" s="1" t="s">
        <v>59</v>
      </c>
      <c r="F71" s="1" t="s">
        <v>60</v>
      </c>
      <c r="G71" s="1">
        <v>783</v>
      </c>
      <c r="H71" s="3">
        <f>G71/$B$75</f>
        <v>3.7144212523719168E-2</v>
      </c>
      <c r="I71"/>
    </row>
    <row r="72" spans="1:9" s="22" customFormat="1" x14ac:dyDescent="0.25">
      <c r="A72" s="1" t="s">
        <v>62</v>
      </c>
      <c r="B72" s="1">
        <v>6.57</v>
      </c>
      <c r="C72"/>
      <c r="D72" s="1" t="s">
        <v>63</v>
      </c>
      <c r="E72" s="1" t="s">
        <v>64</v>
      </c>
      <c r="F72" s="1" t="s">
        <v>65</v>
      </c>
      <c r="G72" s="1">
        <v>6029</v>
      </c>
      <c r="H72" s="3">
        <f>G72/$B$75</f>
        <v>0.2860056925996205</v>
      </c>
      <c r="I72"/>
    </row>
    <row r="73" spans="1:9" s="22" customFormat="1" x14ac:dyDescent="0.25">
      <c r="A73" s="1" t="s">
        <v>67</v>
      </c>
      <c r="B73" s="1">
        <v>-16.940000000000001</v>
      </c>
      <c r="C73"/>
      <c r="D73" s="1" t="s">
        <v>8</v>
      </c>
      <c r="E73" s="1"/>
      <c r="F73" s="1"/>
      <c r="G73" s="1">
        <v>21080</v>
      </c>
      <c r="H73" s="3">
        <f>G73/$B$75</f>
        <v>1</v>
      </c>
      <c r="I73"/>
    </row>
    <row r="74" spans="1:9" s="22" customFormat="1" x14ac:dyDescent="0.25">
      <c r="A74" s="1" t="s">
        <v>69</v>
      </c>
      <c r="B74" s="1">
        <v>595224.49</v>
      </c>
      <c r="C74"/>
      <c r="D74"/>
      <c r="E74"/>
      <c r="F74"/>
      <c r="G74"/>
      <c r="H74"/>
      <c r="I74"/>
    </row>
    <row r="75" spans="1:9" s="22" customFormat="1" x14ac:dyDescent="0.25">
      <c r="A75" s="1" t="s">
        <v>71</v>
      </c>
      <c r="B75" s="1">
        <v>21080</v>
      </c>
      <c r="C75"/>
      <c r="D75"/>
      <c r="E75"/>
      <c r="F75"/>
      <c r="G75"/>
      <c r="H75"/>
      <c r="I75"/>
    </row>
    <row r="76" spans="1:9" s="22" customFormat="1" x14ac:dyDescent="0.25">
      <c r="A76" s="1" t="s">
        <v>73</v>
      </c>
      <c r="B76" s="1">
        <v>64.978241999999995</v>
      </c>
      <c r="C76"/>
      <c r="D76"/>
      <c r="E76"/>
      <c r="F76"/>
      <c r="G76"/>
      <c r="H76"/>
      <c r="I76"/>
    </row>
    <row r="78" spans="1:9" ht="15.75" customHeight="1" thickBot="1" x14ac:dyDescent="0.3"/>
    <row r="79" spans="1:9" ht="16.5" thickTop="1" thickBot="1" x14ac:dyDescent="0.3">
      <c r="A79" s="21" t="s">
        <v>27</v>
      </c>
      <c r="B79" s="7" t="s">
        <v>28</v>
      </c>
      <c r="C79" s="1"/>
      <c r="D79" s="1" t="s">
        <v>29</v>
      </c>
      <c r="E79" s="1"/>
      <c r="F79" s="1" t="s">
        <v>30</v>
      </c>
      <c r="G79" s="1"/>
      <c r="H79" s="1" t="s">
        <v>34</v>
      </c>
      <c r="I79" s="1"/>
    </row>
    <row r="80" spans="1:9" ht="15.75" thickTop="1" x14ac:dyDescent="0.25">
      <c r="A80" s="1"/>
      <c r="B80" s="1" t="s">
        <v>2</v>
      </c>
      <c r="C80" s="1" t="s">
        <v>3</v>
      </c>
      <c r="D80" s="1" t="s">
        <v>2</v>
      </c>
      <c r="E80" s="1" t="s">
        <v>3</v>
      </c>
      <c r="F80" s="1" t="s">
        <v>2</v>
      </c>
      <c r="G80" s="1" t="s">
        <v>3</v>
      </c>
      <c r="H80" s="1" t="s">
        <v>2</v>
      </c>
      <c r="I80" s="1" t="s">
        <v>3</v>
      </c>
    </row>
    <row r="81" spans="1:9" x14ac:dyDescent="0.25">
      <c r="A81" s="1" t="s">
        <v>4</v>
      </c>
      <c r="B81" s="1">
        <v>13073</v>
      </c>
      <c r="C81" s="3">
        <f>B81/B83</f>
        <v>0.50168854094711801</v>
      </c>
      <c r="D81" s="1">
        <v>13200</v>
      </c>
      <c r="E81" s="3">
        <f>D81/$D$83</f>
        <v>0.50565025857115498</v>
      </c>
      <c r="F81" s="1">
        <v>14484</v>
      </c>
      <c r="G81" s="3">
        <f>F81/$F$83</f>
        <v>0.55388145315487569</v>
      </c>
      <c r="H81" s="1">
        <v>14444</v>
      </c>
      <c r="I81" s="3">
        <f>H81/$H$83</f>
        <v>0.5506881695832857</v>
      </c>
    </row>
    <row r="82" spans="1:9" x14ac:dyDescent="0.25">
      <c r="A82" s="1" t="s">
        <v>6</v>
      </c>
      <c r="B82" s="1">
        <v>12985</v>
      </c>
      <c r="C82" s="3">
        <f>B82/$B$83</f>
        <v>0.49831145905288204</v>
      </c>
      <c r="D82" s="1">
        <v>12905</v>
      </c>
      <c r="E82" s="3">
        <f>D82/$D$83</f>
        <v>0.49434974142884502</v>
      </c>
      <c r="F82" s="1">
        <v>11666</v>
      </c>
      <c r="G82" s="3">
        <f>F82/$F$83</f>
        <v>0.44611854684512431</v>
      </c>
      <c r="H82" s="1">
        <v>11785</v>
      </c>
      <c r="I82" s="3">
        <f>H82/$H$83</f>
        <v>0.4493118304167143</v>
      </c>
    </row>
    <row r="83" spans="1:9" x14ac:dyDescent="0.25">
      <c r="A83" s="1" t="s">
        <v>8</v>
      </c>
      <c r="B83" s="1">
        <v>26058</v>
      </c>
      <c r="C83" s="3">
        <f>B83/$B$83</f>
        <v>1</v>
      </c>
      <c r="D83" s="1">
        <v>26105</v>
      </c>
      <c r="E83" s="3">
        <f>D83/$D$83</f>
        <v>1</v>
      </c>
      <c r="F83" s="1">
        <v>26150</v>
      </c>
      <c r="G83" s="3">
        <f>F83/$F$83</f>
        <v>1</v>
      </c>
      <c r="H83" s="1">
        <v>26229</v>
      </c>
      <c r="I83" s="3">
        <f>H83/$H$83</f>
        <v>1</v>
      </c>
    </row>
    <row r="85" spans="1:9" x14ac:dyDescent="0.25">
      <c r="A85" s="1"/>
      <c r="B85" s="1" t="s">
        <v>31</v>
      </c>
      <c r="C85" s="1"/>
      <c r="D85" s="1" t="s">
        <v>32</v>
      </c>
      <c r="E85" s="1"/>
      <c r="F85" s="1" t="s">
        <v>33</v>
      </c>
      <c r="G85" s="1"/>
    </row>
    <row r="86" spans="1:9" x14ac:dyDescent="0.25">
      <c r="B86" s="1" t="s">
        <v>2</v>
      </c>
      <c r="C86" s="1" t="s">
        <v>3</v>
      </c>
      <c r="D86" s="1" t="s">
        <v>2</v>
      </c>
      <c r="E86" s="1" t="s">
        <v>3</v>
      </c>
      <c r="F86" s="1" t="s">
        <v>2</v>
      </c>
      <c r="G86" s="1" t="s">
        <v>3</v>
      </c>
    </row>
    <row r="87" spans="1:9" x14ac:dyDescent="0.25">
      <c r="A87" s="1" t="s">
        <v>4</v>
      </c>
      <c r="B87" s="1">
        <v>13421</v>
      </c>
      <c r="C87" s="3">
        <f>B87/$B$89</f>
        <v>0.5127019902968255</v>
      </c>
      <c r="D87" s="1">
        <v>13225</v>
      </c>
      <c r="E87" s="3">
        <f>D87/$D$89</f>
        <v>0.50475172703331939</v>
      </c>
      <c r="F87" s="1">
        <v>11719</v>
      </c>
      <c r="G87" s="3">
        <f>F87/$F$89</f>
        <v>0.5804646094407846</v>
      </c>
    </row>
    <row r="88" spans="1:9" x14ac:dyDescent="0.25">
      <c r="A88" s="1" t="s">
        <v>6</v>
      </c>
      <c r="B88" s="1">
        <v>12756</v>
      </c>
      <c r="C88" s="3">
        <f>B88/$B$89</f>
        <v>0.48729800970317455</v>
      </c>
      <c r="D88" s="1">
        <v>12976</v>
      </c>
      <c r="E88" s="3">
        <f>D88/$D$89</f>
        <v>0.49524827296668067</v>
      </c>
      <c r="F88" s="1">
        <v>8470</v>
      </c>
      <c r="G88" s="3">
        <f>F88/$F$89</f>
        <v>0.4195353905592154</v>
      </c>
    </row>
    <row r="89" spans="1:9" x14ac:dyDescent="0.25">
      <c r="A89" s="1" t="s">
        <v>8</v>
      </c>
      <c r="B89" s="1">
        <v>26177</v>
      </c>
      <c r="C89" s="3">
        <f>B89/$B$89</f>
        <v>1</v>
      </c>
      <c r="D89" s="1">
        <v>26201</v>
      </c>
      <c r="E89" s="3">
        <f>D89/$D$89</f>
        <v>1</v>
      </c>
      <c r="F89" s="1">
        <v>20189</v>
      </c>
      <c r="G89" s="3">
        <f>F89/$F$89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4C78-BD9F-46EC-B0C6-5434B3021CA5}">
  <dimension ref="A1:K115"/>
  <sheetViews>
    <sheetView workbookViewId="0">
      <selection activeCell="M10" sqref="M10"/>
    </sheetView>
  </sheetViews>
  <sheetFormatPr defaultRowHeight="15" x14ac:dyDescent="0.25"/>
  <cols>
    <col min="1" max="1" width="24.85546875" customWidth="1"/>
    <col min="2" max="2" width="14.85546875" customWidth="1"/>
    <col min="3" max="3" width="14.7109375" customWidth="1"/>
    <col min="9" max="9" width="25.28515625" customWidth="1"/>
    <col min="10" max="10" width="25.7109375" customWidth="1"/>
    <col min="11" max="11" width="16.140625" customWidth="1"/>
  </cols>
  <sheetData>
    <row r="1" spans="1:11" x14ac:dyDescent="0.25">
      <c r="A1" t="s">
        <v>0</v>
      </c>
      <c r="I1" t="s">
        <v>211</v>
      </c>
    </row>
    <row r="2" spans="1:11" x14ac:dyDescent="0.25">
      <c r="A2" t="s">
        <v>1</v>
      </c>
      <c r="B2" t="s">
        <v>2</v>
      </c>
      <c r="C2" t="s">
        <v>3</v>
      </c>
      <c r="I2" s="22" t="s">
        <v>212</v>
      </c>
      <c r="J2" s="22" t="s">
        <v>2</v>
      </c>
      <c r="K2" s="22" t="s">
        <v>3</v>
      </c>
    </row>
    <row r="3" spans="1:11" x14ac:dyDescent="0.25">
      <c r="A3" t="s">
        <v>5</v>
      </c>
      <c r="B3">
        <v>4760</v>
      </c>
      <c r="C3" s="2">
        <v>0.33223982690025827</v>
      </c>
      <c r="I3" s="22" t="s">
        <v>104</v>
      </c>
      <c r="J3" s="22">
        <v>29574</v>
      </c>
      <c r="K3" s="23">
        <f>J3/$J$115</f>
        <v>0.75221283955641471</v>
      </c>
    </row>
    <row r="4" spans="1:11" x14ac:dyDescent="0.25">
      <c r="A4" t="s">
        <v>7</v>
      </c>
      <c r="B4">
        <v>2072</v>
      </c>
      <c r="C4" s="2">
        <v>0.14462204229775946</v>
      </c>
      <c r="I4" s="22" t="s">
        <v>103</v>
      </c>
      <c r="J4" s="22">
        <v>3821</v>
      </c>
      <c r="K4" s="23">
        <f t="shared" ref="K4:K67" si="0">J4/$J$115</f>
        <v>9.7186895920236036E-2</v>
      </c>
    </row>
    <row r="5" spans="1:11" ht="16.5" customHeight="1" x14ac:dyDescent="0.25">
      <c r="A5" s="4" t="s">
        <v>9</v>
      </c>
      <c r="B5">
        <v>1287</v>
      </c>
      <c r="C5" s="2">
        <v>8.9830390172401756E-2</v>
      </c>
      <c r="I5" s="22" t="s">
        <v>165</v>
      </c>
      <c r="J5" s="22">
        <v>1055</v>
      </c>
      <c r="K5" s="23">
        <f t="shared" si="0"/>
        <v>2.6833858988706889E-2</v>
      </c>
    </row>
    <row r="6" spans="1:11" x14ac:dyDescent="0.25">
      <c r="A6" t="s">
        <v>10</v>
      </c>
      <c r="B6">
        <v>1239</v>
      </c>
      <c r="C6" s="2">
        <v>8.6480072590214285E-2</v>
      </c>
      <c r="I6" s="22" t="s">
        <v>198</v>
      </c>
      <c r="J6" s="22">
        <v>735</v>
      </c>
      <c r="K6" s="23">
        <f t="shared" si="0"/>
        <v>1.8694679011089631E-2</v>
      </c>
    </row>
    <row r="7" spans="1:11" x14ac:dyDescent="0.25">
      <c r="A7" t="s">
        <v>11</v>
      </c>
      <c r="B7">
        <v>926</v>
      </c>
      <c r="C7" s="2">
        <v>6.4633210023033433E-2</v>
      </c>
      <c r="I7" s="22" t="s">
        <v>185</v>
      </c>
      <c r="J7" s="22">
        <v>599</v>
      </c>
      <c r="K7" s="23">
        <f t="shared" si="0"/>
        <v>1.52355275206023E-2</v>
      </c>
    </row>
    <row r="8" spans="1:11" x14ac:dyDescent="0.25">
      <c r="A8" t="s">
        <v>12</v>
      </c>
      <c r="B8">
        <v>881</v>
      </c>
      <c r="C8" s="2">
        <v>6.1492287289732675E-2</v>
      </c>
      <c r="I8" s="22" t="s">
        <v>161</v>
      </c>
      <c r="J8" s="22">
        <v>548</v>
      </c>
      <c r="K8" s="23">
        <f t="shared" si="0"/>
        <v>1.3938345711669549E-2</v>
      </c>
    </row>
    <row r="9" spans="1:11" x14ac:dyDescent="0.25">
      <c r="A9" t="s">
        <v>13</v>
      </c>
      <c r="B9">
        <v>538</v>
      </c>
      <c r="C9" s="2">
        <v>3.7551476233684648E-2</v>
      </c>
      <c r="I9" s="22" t="s">
        <v>119</v>
      </c>
      <c r="J9" s="22">
        <v>338</v>
      </c>
      <c r="K9" s="23">
        <f t="shared" si="0"/>
        <v>8.597008851358225E-3</v>
      </c>
    </row>
    <row r="10" spans="1:11" x14ac:dyDescent="0.25">
      <c r="A10" t="s">
        <v>14</v>
      </c>
      <c r="B10">
        <v>479</v>
      </c>
      <c r="C10" s="2">
        <v>3.343337753891254E-2</v>
      </c>
      <c r="I10" s="22" t="s">
        <v>136</v>
      </c>
      <c r="J10" s="22">
        <v>181</v>
      </c>
      <c r="K10" s="23">
        <f t="shared" si="0"/>
        <v>4.6037236748397601E-3</v>
      </c>
    </row>
    <row r="11" spans="1:11" x14ac:dyDescent="0.25">
      <c r="A11" t="s">
        <v>15</v>
      </c>
      <c r="B11">
        <v>453</v>
      </c>
      <c r="C11" s="2">
        <v>3.1618622181894325E-2</v>
      </c>
      <c r="I11" s="22" t="s">
        <v>140</v>
      </c>
      <c r="J11" s="22">
        <v>153</v>
      </c>
      <c r="K11" s="23">
        <f t="shared" si="0"/>
        <v>3.8915454267982501E-3</v>
      </c>
    </row>
    <row r="12" spans="1:11" x14ac:dyDescent="0.25">
      <c r="A12" t="s">
        <v>16</v>
      </c>
      <c r="B12">
        <v>301</v>
      </c>
      <c r="C12" s="2">
        <v>2.1009283171633978E-2</v>
      </c>
      <c r="I12" s="22" t="s">
        <v>132</v>
      </c>
      <c r="J12" s="22">
        <v>130</v>
      </c>
      <c r="K12" s="23">
        <f t="shared" si="0"/>
        <v>3.3065418659070098E-3</v>
      </c>
    </row>
    <row r="13" spans="1:11" x14ac:dyDescent="0.25">
      <c r="A13" t="s">
        <v>17</v>
      </c>
      <c r="B13">
        <v>202</v>
      </c>
      <c r="C13" s="2">
        <v>1.4099253158372304E-2</v>
      </c>
      <c r="I13" s="22" t="s">
        <v>200</v>
      </c>
      <c r="J13" s="22">
        <v>129</v>
      </c>
      <c r="K13" s="23">
        <f t="shared" si="0"/>
        <v>3.2811069284769561E-3</v>
      </c>
    </row>
    <row r="14" spans="1:11" x14ac:dyDescent="0.25">
      <c r="A14" t="s">
        <v>18</v>
      </c>
      <c r="B14">
        <v>178</v>
      </c>
      <c r="C14" s="2">
        <v>1.2424094367278565E-2</v>
      </c>
      <c r="I14" s="22" t="s">
        <v>170</v>
      </c>
      <c r="J14" s="22">
        <v>121</v>
      </c>
      <c r="K14" s="23">
        <f t="shared" si="0"/>
        <v>3.0776274290365245E-3</v>
      </c>
    </row>
    <row r="15" spans="1:11" x14ac:dyDescent="0.25">
      <c r="A15" t="s">
        <v>20</v>
      </c>
      <c r="B15">
        <v>166</v>
      </c>
      <c r="C15" s="2">
        <v>1.1586514971731696E-2</v>
      </c>
      <c r="I15" s="22" t="s">
        <v>117</v>
      </c>
      <c r="J15" s="22">
        <v>117</v>
      </c>
      <c r="K15" s="23">
        <f t="shared" si="0"/>
        <v>2.9758876793163089E-3</v>
      </c>
    </row>
    <row r="16" spans="1:11" x14ac:dyDescent="0.25">
      <c r="A16" s="6" t="s">
        <v>22</v>
      </c>
      <c r="B16">
        <v>153</v>
      </c>
      <c r="C16" s="2">
        <v>1.0679137293222587E-2</v>
      </c>
      <c r="I16" s="22" t="s">
        <v>148</v>
      </c>
      <c r="J16" s="22">
        <v>104</v>
      </c>
      <c r="K16" s="23">
        <f t="shared" si="0"/>
        <v>2.645233492725608E-3</v>
      </c>
    </row>
    <row r="17" spans="1:11" x14ac:dyDescent="0.25">
      <c r="A17" t="s">
        <v>24</v>
      </c>
      <c r="B17">
        <v>135</v>
      </c>
      <c r="C17" s="2">
        <v>9.422768199902282E-3</v>
      </c>
      <c r="I17" s="22" t="s">
        <v>105</v>
      </c>
      <c r="J17" s="22">
        <v>75</v>
      </c>
      <c r="K17" s="23">
        <f t="shared" si="0"/>
        <v>1.9076203072540441E-3</v>
      </c>
    </row>
    <row r="18" spans="1:11" x14ac:dyDescent="0.25">
      <c r="A18" t="s">
        <v>25</v>
      </c>
      <c r="B18">
        <v>89</v>
      </c>
      <c r="C18" s="2">
        <v>6.2120471836392827E-3</v>
      </c>
      <c r="I18" s="22" t="s">
        <v>174</v>
      </c>
      <c r="J18" s="22">
        <v>74</v>
      </c>
      <c r="K18" s="23">
        <f t="shared" si="0"/>
        <v>1.8821853698239902E-3</v>
      </c>
    </row>
    <row r="19" spans="1:11" x14ac:dyDescent="0.25">
      <c r="A19" t="s">
        <v>26</v>
      </c>
      <c r="B19">
        <v>69</v>
      </c>
      <c r="C19" s="2">
        <v>4.8160815243944999E-3</v>
      </c>
      <c r="I19" s="22" t="s">
        <v>169</v>
      </c>
      <c r="J19" s="22">
        <v>71</v>
      </c>
      <c r="K19" s="23">
        <f t="shared" si="0"/>
        <v>1.8058805575338285E-3</v>
      </c>
    </row>
    <row r="20" spans="1:11" x14ac:dyDescent="0.25">
      <c r="A20" t="s">
        <v>35</v>
      </c>
      <c r="B20">
        <v>59</v>
      </c>
      <c r="C20" s="2">
        <v>4.1180986947721085E-3</v>
      </c>
      <c r="I20" s="22" t="s">
        <v>124</v>
      </c>
      <c r="J20" s="22">
        <v>66</v>
      </c>
      <c r="K20" s="23">
        <f t="shared" si="0"/>
        <v>1.6787058703835588E-3</v>
      </c>
    </row>
    <row r="21" spans="1:11" x14ac:dyDescent="0.25">
      <c r="A21" t="s">
        <v>36</v>
      </c>
      <c r="B21">
        <v>51</v>
      </c>
      <c r="C21" s="2">
        <v>3.5597124310741955E-3</v>
      </c>
      <c r="I21" s="22" t="s">
        <v>195</v>
      </c>
      <c r="J21" s="22">
        <v>61</v>
      </c>
      <c r="K21" s="23">
        <f t="shared" si="0"/>
        <v>1.5515311832332893E-3</v>
      </c>
    </row>
    <row r="22" spans="1:11" x14ac:dyDescent="0.25">
      <c r="A22" t="s">
        <v>37</v>
      </c>
      <c r="B22">
        <v>42</v>
      </c>
      <c r="C22" s="2">
        <v>2.9315278844140435E-3</v>
      </c>
      <c r="I22" s="22" t="s">
        <v>122</v>
      </c>
      <c r="J22" s="22">
        <v>57</v>
      </c>
      <c r="K22" s="23">
        <f t="shared" si="0"/>
        <v>1.4497914335130735E-3</v>
      </c>
    </row>
    <row r="23" spans="1:11" x14ac:dyDescent="0.25">
      <c r="A23" t="s">
        <v>38</v>
      </c>
      <c r="B23">
        <v>42</v>
      </c>
      <c r="C23" s="2">
        <v>2.9315278844140435E-3</v>
      </c>
      <c r="I23" s="22" t="s">
        <v>141</v>
      </c>
      <c r="J23" s="22">
        <v>53</v>
      </c>
      <c r="K23" s="23">
        <f t="shared" si="0"/>
        <v>1.3480516837928579E-3</v>
      </c>
    </row>
    <row r="24" spans="1:11" x14ac:dyDescent="0.25">
      <c r="A24" t="s">
        <v>39</v>
      </c>
      <c r="B24">
        <v>37</v>
      </c>
      <c r="C24" s="2">
        <v>2.5825364696028478E-3</v>
      </c>
      <c r="I24" s="22" t="s">
        <v>126</v>
      </c>
      <c r="J24" s="22">
        <v>46</v>
      </c>
      <c r="K24" s="23">
        <f t="shared" si="0"/>
        <v>1.1700071217824804E-3</v>
      </c>
    </row>
    <row r="25" spans="1:11" x14ac:dyDescent="0.25">
      <c r="A25" t="s">
        <v>40</v>
      </c>
      <c r="B25">
        <v>32</v>
      </c>
      <c r="C25" s="2">
        <v>2.2335450547916521E-3</v>
      </c>
      <c r="I25" s="22" t="s">
        <v>149</v>
      </c>
      <c r="J25" s="22">
        <v>44</v>
      </c>
      <c r="K25" s="23">
        <f t="shared" si="0"/>
        <v>1.1191372469223726E-3</v>
      </c>
    </row>
    <row r="26" spans="1:11" x14ac:dyDescent="0.25">
      <c r="A26" t="s">
        <v>43</v>
      </c>
      <c r="B26">
        <v>23</v>
      </c>
      <c r="C26" s="2">
        <v>1.6053605081314999E-3</v>
      </c>
      <c r="I26" s="22" t="s">
        <v>164</v>
      </c>
      <c r="J26" s="22">
        <v>43</v>
      </c>
      <c r="K26" s="23">
        <f t="shared" si="0"/>
        <v>1.0937023094923187E-3</v>
      </c>
    </row>
    <row r="27" spans="1:11" x14ac:dyDescent="0.25">
      <c r="A27" t="s">
        <v>44</v>
      </c>
      <c r="B27">
        <v>18</v>
      </c>
      <c r="C27" s="2">
        <v>1.2563690933203044E-3</v>
      </c>
      <c r="I27" s="22" t="s">
        <v>108</v>
      </c>
      <c r="J27" s="22">
        <v>40</v>
      </c>
      <c r="K27" s="23">
        <f t="shared" si="0"/>
        <v>1.0173974972021568E-3</v>
      </c>
    </row>
    <row r="28" spans="1:11" x14ac:dyDescent="0.25">
      <c r="A28" t="s">
        <v>45</v>
      </c>
      <c r="B28">
        <v>12</v>
      </c>
      <c r="C28" s="2">
        <v>8.3757939554686953E-4</v>
      </c>
      <c r="I28" s="22" t="s">
        <v>109</v>
      </c>
      <c r="J28" s="22">
        <v>40</v>
      </c>
      <c r="K28" s="23">
        <f t="shared" si="0"/>
        <v>1.0173974972021568E-3</v>
      </c>
    </row>
    <row r="29" spans="1:11" x14ac:dyDescent="0.25">
      <c r="A29" t="s">
        <v>51</v>
      </c>
      <c r="B29">
        <v>11</v>
      </c>
      <c r="C29" s="2">
        <v>7.6778111258463046E-4</v>
      </c>
      <c r="I29" s="22" t="s">
        <v>168</v>
      </c>
      <c r="J29" s="22">
        <v>38</v>
      </c>
      <c r="K29" s="23">
        <f t="shared" si="0"/>
        <v>9.66527622342049E-4</v>
      </c>
    </row>
    <row r="30" spans="1:11" x14ac:dyDescent="0.25">
      <c r="A30" t="s">
        <v>56</v>
      </c>
      <c r="B30">
        <v>11</v>
      </c>
      <c r="C30" s="2">
        <v>7.6778111258463046E-4</v>
      </c>
      <c r="I30" s="22" t="s">
        <v>178</v>
      </c>
      <c r="J30" s="22">
        <v>37</v>
      </c>
      <c r="K30" s="23">
        <f t="shared" si="0"/>
        <v>9.410926849119951E-4</v>
      </c>
    </row>
    <row r="31" spans="1:11" x14ac:dyDescent="0.25">
      <c r="A31" t="s">
        <v>61</v>
      </c>
      <c r="B31">
        <v>9</v>
      </c>
      <c r="C31" s="2">
        <v>6.2818454666015221E-4</v>
      </c>
      <c r="I31" s="22" t="s">
        <v>175</v>
      </c>
      <c r="J31" s="22">
        <v>36</v>
      </c>
      <c r="K31" s="23">
        <f t="shared" si="0"/>
        <v>9.156577474819412E-4</v>
      </c>
    </row>
    <row r="32" spans="1:11" x14ac:dyDescent="0.25">
      <c r="A32" t="s">
        <v>66</v>
      </c>
      <c r="B32">
        <v>7</v>
      </c>
      <c r="C32" s="2">
        <v>4.8858798073567395E-4</v>
      </c>
      <c r="I32" s="22" t="s">
        <v>107</v>
      </c>
      <c r="J32" s="22">
        <v>34</v>
      </c>
      <c r="K32" s="23">
        <f t="shared" si="0"/>
        <v>8.647878726218333E-4</v>
      </c>
    </row>
    <row r="33" spans="1:11" x14ac:dyDescent="0.25">
      <c r="A33" t="s">
        <v>68</v>
      </c>
      <c r="B33">
        <v>7</v>
      </c>
      <c r="C33" s="2">
        <v>4.8858798073567395E-4</v>
      </c>
      <c r="I33" s="22" t="s">
        <v>130</v>
      </c>
      <c r="J33" s="22">
        <v>34</v>
      </c>
      <c r="K33" s="23">
        <f t="shared" si="0"/>
        <v>8.647878726218333E-4</v>
      </c>
    </row>
    <row r="34" spans="1:11" x14ac:dyDescent="0.25">
      <c r="A34" t="s">
        <v>70</v>
      </c>
      <c r="B34">
        <v>6</v>
      </c>
      <c r="C34" s="2">
        <v>4.1878969777343477E-4</v>
      </c>
      <c r="I34" s="22" t="s">
        <v>190</v>
      </c>
      <c r="J34" s="22">
        <v>34</v>
      </c>
      <c r="K34" s="23">
        <f t="shared" si="0"/>
        <v>8.647878726218333E-4</v>
      </c>
    </row>
    <row r="35" spans="1:11" x14ac:dyDescent="0.25">
      <c r="A35" t="s">
        <v>72</v>
      </c>
      <c r="B35">
        <v>5</v>
      </c>
      <c r="C35" s="2">
        <v>3.4899141481119564E-4</v>
      </c>
      <c r="I35" s="22" t="s">
        <v>114</v>
      </c>
      <c r="J35" s="22">
        <v>33</v>
      </c>
      <c r="K35" s="23">
        <f t="shared" si="0"/>
        <v>8.393529351917794E-4</v>
      </c>
    </row>
    <row r="36" spans="1:11" x14ac:dyDescent="0.25">
      <c r="A36" t="s">
        <v>74</v>
      </c>
      <c r="B36">
        <v>5</v>
      </c>
      <c r="C36" s="2">
        <v>3.4899141481119564E-4</v>
      </c>
      <c r="I36" s="22" t="s">
        <v>145</v>
      </c>
      <c r="J36" s="22">
        <v>32</v>
      </c>
      <c r="K36" s="23">
        <f t="shared" si="0"/>
        <v>8.139179977617255E-4</v>
      </c>
    </row>
    <row r="37" spans="1:11" x14ac:dyDescent="0.25">
      <c r="A37" t="s">
        <v>75</v>
      </c>
      <c r="B37">
        <v>4</v>
      </c>
      <c r="C37" s="2">
        <v>2.7919313184895651E-4</v>
      </c>
      <c r="I37" s="22" t="s">
        <v>147</v>
      </c>
      <c r="J37" s="22">
        <v>32</v>
      </c>
      <c r="K37" s="23">
        <f t="shared" si="0"/>
        <v>8.139179977617255E-4</v>
      </c>
    </row>
    <row r="38" spans="1:11" x14ac:dyDescent="0.25">
      <c r="A38" t="s">
        <v>76</v>
      </c>
      <c r="B38">
        <v>4</v>
      </c>
      <c r="C38" s="2">
        <v>2.7919313184895651E-4</v>
      </c>
      <c r="I38" s="22" t="s">
        <v>167</v>
      </c>
      <c r="J38" s="22">
        <v>29</v>
      </c>
      <c r="K38" s="23">
        <f t="shared" si="0"/>
        <v>7.376131854715637E-4</v>
      </c>
    </row>
    <row r="39" spans="1:11" x14ac:dyDescent="0.25">
      <c r="A39" t="s">
        <v>77</v>
      </c>
      <c r="B39">
        <v>4</v>
      </c>
      <c r="C39" s="2">
        <v>2.7919313184895651E-4</v>
      </c>
      <c r="I39" s="22" t="s">
        <v>159</v>
      </c>
      <c r="J39" s="22">
        <v>28</v>
      </c>
      <c r="K39" s="23">
        <f t="shared" si="0"/>
        <v>7.121782480415098E-4</v>
      </c>
    </row>
    <row r="40" spans="1:11" x14ac:dyDescent="0.25">
      <c r="A40" t="s">
        <v>78</v>
      </c>
      <c r="B40">
        <v>3</v>
      </c>
      <c r="C40" s="2">
        <v>2.0939484888671738E-4</v>
      </c>
      <c r="I40" s="22" t="s">
        <v>192</v>
      </c>
      <c r="J40" s="22">
        <v>27</v>
      </c>
      <c r="K40" s="23">
        <f t="shared" si="0"/>
        <v>6.867433106114559E-4</v>
      </c>
    </row>
    <row r="41" spans="1:11" x14ac:dyDescent="0.25">
      <c r="A41" t="s">
        <v>79</v>
      </c>
      <c r="B41">
        <v>2</v>
      </c>
      <c r="C41" s="2">
        <v>1.3959656592447826E-4</v>
      </c>
      <c r="I41" s="22" t="s">
        <v>99</v>
      </c>
      <c r="J41" s="22">
        <v>26</v>
      </c>
      <c r="K41" s="23">
        <f t="shared" si="0"/>
        <v>6.61308373181402E-4</v>
      </c>
    </row>
    <row r="42" spans="1:11" x14ac:dyDescent="0.25">
      <c r="A42" t="s">
        <v>80</v>
      </c>
      <c r="B42">
        <v>2</v>
      </c>
      <c r="C42" s="2">
        <v>1.3959656592447826E-4</v>
      </c>
      <c r="I42" s="22" t="s">
        <v>116</v>
      </c>
      <c r="J42" s="22">
        <v>25</v>
      </c>
      <c r="K42" s="23">
        <f t="shared" si="0"/>
        <v>6.35873435751348E-4</v>
      </c>
    </row>
    <row r="43" spans="1:11" x14ac:dyDescent="0.25">
      <c r="A43" t="s">
        <v>81</v>
      </c>
      <c r="B43">
        <v>1</v>
      </c>
      <c r="C43" s="2">
        <v>6.9798282962239128E-5</v>
      </c>
      <c r="I43" s="22" t="s">
        <v>158</v>
      </c>
      <c r="J43" s="22">
        <v>25</v>
      </c>
      <c r="K43" s="23">
        <f t="shared" si="0"/>
        <v>6.35873435751348E-4</v>
      </c>
    </row>
    <row r="44" spans="1:11" x14ac:dyDescent="0.25">
      <c r="A44" t="s">
        <v>82</v>
      </c>
      <c r="B44">
        <v>1</v>
      </c>
      <c r="C44" s="2">
        <v>6.9798282962239128E-5</v>
      </c>
      <c r="I44" s="22" t="s">
        <v>102</v>
      </c>
      <c r="J44" s="22">
        <v>24</v>
      </c>
      <c r="K44" s="23">
        <f t="shared" si="0"/>
        <v>6.104384983212941E-4</v>
      </c>
    </row>
    <row r="45" spans="1:11" x14ac:dyDescent="0.25">
      <c r="A45" t="s">
        <v>83</v>
      </c>
      <c r="B45">
        <v>1</v>
      </c>
      <c r="C45" s="2">
        <v>6.9798282962239128E-5</v>
      </c>
      <c r="I45" s="22" t="s">
        <v>138</v>
      </c>
      <c r="J45" s="22">
        <v>23</v>
      </c>
      <c r="K45" s="23">
        <f t="shared" si="0"/>
        <v>5.850035608912402E-4</v>
      </c>
    </row>
    <row r="46" spans="1:11" x14ac:dyDescent="0.25">
      <c r="A46" t="s">
        <v>8</v>
      </c>
      <c r="B46">
        <v>14327</v>
      </c>
      <c r="C46" s="2">
        <v>1</v>
      </c>
      <c r="I46" s="22" t="s">
        <v>131</v>
      </c>
      <c r="J46" s="22">
        <v>21</v>
      </c>
      <c r="K46" s="23">
        <f t="shared" si="0"/>
        <v>5.341336860311324E-4</v>
      </c>
    </row>
    <row r="47" spans="1:11" x14ac:dyDescent="0.25">
      <c r="I47" s="22" t="s">
        <v>113</v>
      </c>
      <c r="J47" s="22">
        <v>20</v>
      </c>
      <c r="K47" s="23">
        <f t="shared" si="0"/>
        <v>5.086987486010784E-4</v>
      </c>
    </row>
    <row r="48" spans="1:11" x14ac:dyDescent="0.25">
      <c r="I48" s="22" t="s">
        <v>187</v>
      </c>
      <c r="J48" s="22">
        <v>20</v>
      </c>
      <c r="K48" s="23">
        <f t="shared" si="0"/>
        <v>5.086987486010784E-4</v>
      </c>
    </row>
    <row r="49" spans="9:11" x14ac:dyDescent="0.25">
      <c r="I49" s="22" t="s">
        <v>125</v>
      </c>
      <c r="J49" s="22">
        <v>18</v>
      </c>
      <c r="K49" s="23">
        <f t="shared" si="0"/>
        <v>4.578288737409706E-4</v>
      </c>
    </row>
    <row r="50" spans="9:11" x14ac:dyDescent="0.25">
      <c r="I50" s="22" t="s">
        <v>154</v>
      </c>
      <c r="J50" s="22">
        <v>18</v>
      </c>
      <c r="K50" s="23">
        <f t="shared" si="0"/>
        <v>4.578288737409706E-4</v>
      </c>
    </row>
    <row r="51" spans="9:11" x14ac:dyDescent="0.25">
      <c r="I51" s="22" t="s">
        <v>160</v>
      </c>
      <c r="J51" s="22">
        <v>18</v>
      </c>
      <c r="K51" s="23">
        <f t="shared" si="0"/>
        <v>4.578288737409706E-4</v>
      </c>
    </row>
    <row r="52" spans="9:11" x14ac:dyDescent="0.25">
      <c r="I52" s="22" t="s">
        <v>197</v>
      </c>
      <c r="J52" s="22">
        <v>18</v>
      </c>
      <c r="K52" s="23">
        <f t="shared" si="0"/>
        <v>4.578288737409706E-4</v>
      </c>
    </row>
    <row r="53" spans="9:11" x14ac:dyDescent="0.25">
      <c r="I53" s="22" t="s">
        <v>110</v>
      </c>
      <c r="J53" s="22">
        <v>17</v>
      </c>
      <c r="K53" s="23">
        <f t="shared" si="0"/>
        <v>4.3239393631091665E-4</v>
      </c>
    </row>
    <row r="54" spans="9:11" x14ac:dyDescent="0.25">
      <c r="I54" s="22" t="s">
        <v>137</v>
      </c>
      <c r="J54" s="22">
        <v>17</v>
      </c>
      <c r="K54" s="23">
        <f t="shared" si="0"/>
        <v>4.3239393631091665E-4</v>
      </c>
    </row>
    <row r="55" spans="9:11" x14ac:dyDescent="0.25">
      <c r="I55" s="22" t="s">
        <v>179</v>
      </c>
      <c r="J55" s="22">
        <v>17</v>
      </c>
      <c r="K55" s="23">
        <f t="shared" si="0"/>
        <v>4.3239393631091665E-4</v>
      </c>
    </row>
    <row r="56" spans="9:11" x14ac:dyDescent="0.25">
      <c r="I56" s="22" t="s">
        <v>163</v>
      </c>
      <c r="J56" s="22">
        <v>16</v>
      </c>
      <c r="K56" s="23">
        <f t="shared" si="0"/>
        <v>4.0695899888086275E-4</v>
      </c>
    </row>
    <row r="57" spans="9:11" x14ac:dyDescent="0.25">
      <c r="I57" s="22" t="s">
        <v>171</v>
      </c>
      <c r="J57" s="22">
        <v>16</v>
      </c>
      <c r="K57" s="23">
        <f t="shared" si="0"/>
        <v>4.0695899888086275E-4</v>
      </c>
    </row>
    <row r="58" spans="9:11" x14ac:dyDescent="0.25">
      <c r="I58" s="22" t="s">
        <v>182</v>
      </c>
      <c r="J58" s="22">
        <v>16</v>
      </c>
      <c r="K58" s="23">
        <f t="shared" si="0"/>
        <v>4.0695899888086275E-4</v>
      </c>
    </row>
    <row r="59" spans="9:11" x14ac:dyDescent="0.25">
      <c r="I59" s="22" t="s">
        <v>123</v>
      </c>
      <c r="J59" s="22">
        <v>15</v>
      </c>
      <c r="K59" s="23">
        <f t="shared" si="0"/>
        <v>3.8152406145080885E-4</v>
      </c>
    </row>
    <row r="60" spans="9:11" x14ac:dyDescent="0.25">
      <c r="I60" s="22" t="s">
        <v>128</v>
      </c>
      <c r="J60" s="22">
        <v>15</v>
      </c>
      <c r="K60" s="23">
        <f t="shared" si="0"/>
        <v>3.8152406145080885E-4</v>
      </c>
    </row>
    <row r="61" spans="9:11" x14ac:dyDescent="0.25">
      <c r="I61" s="22" t="s">
        <v>139</v>
      </c>
      <c r="J61" s="22">
        <v>13</v>
      </c>
      <c r="K61" s="23">
        <f t="shared" si="0"/>
        <v>3.30654186590701E-4</v>
      </c>
    </row>
    <row r="62" spans="9:11" x14ac:dyDescent="0.25">
      <c r="I62" s="22" t="s">
        <v>142</v>
      </c>
      <c r="J62" s="22">
        <v>12</v>
      </c>
      <c r="K62" s="23">
        <f t="shared" si="0"/>
        <v>3.0521924916064705E-4</v>
      </c>
    </row>
    <row r="63" spans="9:11" x14ac:dyDescent="0.25">
      <c r="I63" s="22" t="s">
        <v>152</v>
      </c>
      <c r="J63" s="22">
        <v>12</v>
      </c>
      <c r="K63" s="23">
        <f t="shared" si="0"/>
        <v>3.0521924916064705E-4</v>
      </c>
    </row>
    <row r="64" spans="9:11" x14ac:dyDescent="0.25">
      <c r="I64" s="22" t="s">
        <v>166</v>
      </c>
      <c r="J64" s="22">
        <v>12</v>
      </c>
      <c r="K64" s="23">
        <f t="shared" si="0"/>
        <v>3.0521924916064705E-4</v>
      </c>
    </row>
    <row r="65" spans="9:11" x14ac:dyDescent="0.25">
      <c r="I65" s="22" t="s">
        <v>156</v>
      </c>
      <c r="J65" s="22">
        <v>10</v>
      </c>
      <c r="K65" s="23">
        <f t="shared" si="0"/>
        <v>2.543493743005392E-4</v>
      </c>
    </row>
    <row r="66" spans="9:11" x14ac:dyDescent="0.25">
      <c r="I66" s="22" t="s">
        <v>129</v>
      </c>
      <c r="J66" s="22">
        <v>9</v>
      </c>
      <c r="K66" s="23">
        <f t="shared" si="0"/>
        <v>2.289144368704853E-4</v>
      </c>
    </row>
    <row r="67" spans="9:11" x14ac:dyDescent="0.25">
      <c r="I67" s="22" t="s">
        <v>172</v>
      </c>
      <c r="J67" s="22">
        <v>9</v>
      </c>
      <c r="K67" s="23">
        <f t="shared" si="0"/>
        <v>2.289144368704853E-4</v>
      </c>
    </row>
    <row r="68" spans="9:11" x14ac:dyDescent="0.25">
      <c r="I68" s="22" t="s">
        <v>177</v>
      </c>
      <c r="J68" s="22">
        <v>9</v>
      </c>
      <c r="K68" s="23">
        <f t="shared" ref="K68:K115" si="1">J68/$J$115</f>
        <v>2.289144368704853E-4</v>
      </c>
    </row>
    <row r="69" spans="9:11" x14ac:dyDescent="0.25">
      <c r="I69" s="22" t="s">
        <v>112</v>
      </c>
      <c r="J69" s="22">
        <v>8</v>
      </c>
      <c r="K69" s="23">
        <f t="shared" si="1"/>
        <v>2.0347949944043138E-4</v>
      </c>
    </row>
    <row r="70" spans="9:11" x14ac:dyDescent="0.25">
      <c r="I70" s="22" t="s">
        <v>121</v>
      </c>
      <c r="J70" s="22">
        <v>8</v>
      </c>
      <c r="K70" s="23">
        <f t="shared" si="1"/>
        <v>2.0347949944043138E-4</v>
      </c>
    </row>
    <row r="71" spans="9:11" x14ac:dyDescent="0.25">
      <c r="I71" s="22" t="s">
        <v>146</v>
      </c>
      <c r="J71" s="22">
        <v>8</v>
      </c>
      <c r="K71" s="23">
        <f t="shared" si="1"/>
        <v>2.0347949944043138E-4</v>
      </c>
    </row>
    <row r="72" spans="9:11" x14ac:dyDescent="0.25">
      <c r="I72" s="22" t="s">
        <v>150</v>
      </c>
      <c r="J72" s="22">
        <v>8</v>
      </c>
      <c r="K72" s="23">
        <f t="shared" si="1"/>
        <v>2.0347949944043138E-4</v>
      </c>
    </row>
    <row r="73" spans="9:11" x14ac:dyDescent="0.25">
      <c r="I73" s="22" t="s">
        <v>151</v>
      </c>
      <c r="J73" s="22">
        <v>8</v>
      </c>
      <c r="K73" s="23">
        <f t="shared" si="1"/>
        <v>2.0347949944043138E-4</v>
      </c>
    </row>
    <row r="74" spans="9:11" x14ac:dyDescent="0.25">
      <c r="I74" s="22" t="s">
        <v>162</v>
      </c>
      <c r="J74" s="22">
        <v>8</v>
      </c>
      <c r="K74" s="23">
        <f t="shared" si="1"/>
        <v>2.0347949944043138E-4</v>
      </c>
    </row>
    <row r="75" spans="9:11" x14ac:dyDescent="0.25">
      <c r="I75" s="22" t="s">
        <v>173</v>
      </c>
      <c r="J75" s="22">
        <v>8</v>
      </c>
      <c r="K75" s="23">
        <f t="shared" si="1"/>
        <v>2.0347949944043138E-4</v>
      </c>
    </row>
    <row r="76" spans="9:11" x14ac:dyDescent="0.25">
      <c r="I76" s="22" t="s">
        <v>106</v>
      </c>
      <c r="J76" s="22">
        <v>7</v>
      </c>
      <c r="K76" s="23">
        <f t="shared" si="1"/>
        <v>1.7804456201037745E-4</v>
      </c>
    </row>
    <row r="77" spans="9:11" x14ac:dyDescent="0.25">
      <c r="I77" s="22" t="s">
        <v>155</v>
      </c>
      <c r="J77" s="22">
        <v>7</v>
      </c>
      <c r="K77" s="23">
        <f t="shared" si="1"/>
        <v>1.7804456201037745E-4</v>
      </c>
    </row>
    <row r="78" spans="9:11" x14ac:dyDescent="0.25">
      <c r="I78" s="22" t="s">
        <v>157</v>
      </c>
      <c r="J78" s="22">
        <v>7</v>
      </c>
      <c r="K78" s="23">
        <f t="shared" si="1"/>
        <v>1.7804456201037745E-4</v>
      </c>
    </row>
    <row r="79" spans="9:11" x14ac:dyDescent="0.25">
      <c r="I79" s="22" t="s">
        <v>199</v>
      </c>
      <c r="J79" s="22">
        <v>7</v>
      </c>
      <c r="K79" s="23">
        <f t="shared" si="1"/>
        <v>1.7804456201037745E-4</v>
      </c>
    </row>
    <row r="80" spans="9:11" x14ac:dyDescent="0.25">
      <c r="I80" s="22" t="s">
        <v>100</v>
      </c>
      <c r="J80" s="22">
        <v>6</v>
      </c>
      <c r="K80" s="23">
        <f t="shared" si="1"/>
        <v>1.5260962458032352E-4</v>
      </c>
    </row>
    <row r="81" spans="9:11" x14ac:dyDescent="0.25">
      <c r="I81" s="22" t="s">
        <v>120</v>
      </c>
      <c r="J81" s="22">
        <v>6</v>
      </c>
      <c r="K81" s="23">
        <f t="shared" si="1"/>
        <v>1.5260962458032352E-4</v>
      </c>
    </row>
    <row r="82" spans="9:11" x14ac:dyDescent="0.25">
      <c r="I82" s="22" t="s">
        <v>144</v>
      </c>
      <c r="J82" s="22">
        <v>6</v>
      </c>
      <c r="K82" s="23">
        <f t="shared" si="1"/>
        <v>1.5260962458032352E-4</v>
      </c>
    </row>
    <row r="83" spans="9:11" x14ac:dyDescent="0.25">
      <c r="I83" s="22" t="s">
        <v>180</v>
      </c>
      <c r="J83" s="22">
        <v>6</v>
      </c>
      <c r="K83" s="23">
        <f t="shared" si="1"/>
        <v>1.5260962458032352E-4</v>
      </c>
    </row>
    <row r="84" spans="9:11" x14ac:dyDescent="0.25">
      <c r="I84" s="22" t="s">
        <v>201</v>
      </c>
      <c r="J84" s="22">
        <v>6</v>
      </c>
      <c r="K84" s="23">
        <f t="shared" si="1"/>
        <v>1.5260962458032352E-4</v>
      </c>
    </row>
    <row r="85" spans="9:11" x14ac:dyDescent="0.25">
      <c r="I85" s="22" t="s">
        <v>143</v>
      </c>
      <c r="J85" s="22">
        <v>5</v>
      </c>
      <c r="K85" s="23">
        <f t="shared" si="1"/>
        <v>1.271746871502696E-4</v>
      </c>
    </row>
    <row r="86" spans="9:11" x14ac:dyDescent="0.25">
      <c r="I86" s="22" t="s">
        <v>181</v>
      </c>
      <c r="J86" s="22">
        <v>5</v>
      </c>
      <c r="K86" s="23">
        <f t="shared" si="1"/>
        <v>1.271746871502696E-4</v>
      </c>
    </row>
    <row r="87" spans="9:11" x14ac:dyDescent="0.25">
      <c r="I87" s="22" t="s">
        <v>115</v>
      </c>
      <c r="J87" s="22">
        <v>4</v>
      </c>
      <c r="K87" s="23">
        <f t="shared" si="1"/>
        <v>1.0173974972021569E-4</v>
      </c>
    </row>
    <row r="88" spans="9:11" x14ac:dyDescent="0.25">
      <c r="I88" s="22" t="s">
        <v>127</v>
      </c>
      <c r="J88" s="22">
        <v>4</v>
      </c>
      <c r="K88" s="23">
        <f t="shared" si="1"/>
        <v>1.0173974972021569E-4</v>
      </c>
    </row>
    <row r="89" spans="9:11" x14ac:dyDescent="0.25">
      <c r="I89" s="22" t="s">
        <v>133</v>
      </c>
      <c r="J89" s="22">
        <v>4</v>
      </c>
      <c r="K89" s="23">
        <f t="shared" si="1"/>
        <v>1.0173974972021569E-4</v>
      </c>
    </row>
    <row r="90" spans="9:11" x14ac:dyDescent="0.25">
      <c r="I90" s="22" t="s">
        <v>111</v>
      </c>
      <c r="J90" s="22">
        <v>3</v>
      </c>
      <c r="K90" s="23">
        <f t="shared" si="1"/>
        <v>7.6304812290161762E-5</v>
      </c>
    </row>
    <row r="91" spans="9:11" x14ac:dyDescent="0.25">
      <c r="I91" s="22" t="s">
        <v>134</v>
      </c>
      <c r="J91" s="22">
        <v>3</v>
      </c>
      <c r="K91" s="23">
        <f t="shared" si="1"/>
        <v>7.6304812290161762E-5</v>
      </c>
    </row>
    <row r="92" spans="9:11" x14ac:dyDescent="0.25">
      <c r="I92" s="22" t="s">
        <v>189</v>
      </c>
      <c r="J92" s="22">
        <v>3</v>
      </c>
      <c r="K92" s="23">
        <f t="shared" si="1"/>
        <v>7.6304812290161762E-5</v>
      </c>
    </row>
    <row r="93" spans="9:11" x14ac:dyDescent="0.25">
      <c r="I93" s="22" t="s">
        <v>196</v>
      </c>
      <c r="J93" s="22">
        <v>3</v>
      </c>
      <c r="K93" s="23">
        <f t="shared" si="1"/>
        <v>7.6304812290161762E-5</v>
      </c>
    </row>
    <row r="94" spans="9:11" x14ac:dyDescent="0.25">
      <c r="I94" s="22" t="s">
        <v>135</v>
      </c>
      <c r="J94" s="22">
        <v>2</v>
      </c>
      <c r="K94" s="23">
        <f t="shared" si="1"/>
        <v>5.0869874860107844E-5</v>
      </c>
    </row>
    <row r="95" spans="9:11" x14ac:dyDescent="0.25">
      <c r="I95" s="22" t="s">
        <v>183</v>
      </c>
      <c r="J95" s="22">
        <v>2</v>
      </c>
      <c r="K95" s="23">
        <f t="shared" si="1"/>
        <v>5.0869874860107844E-5</v>
      </c>
    </row>
    <row r="96" spans="9:11" x14ac:dyDescent="0.25">
      <c r="I96" s="22" t="s">
        <v>186</v>
      </c>
      <c r="J96" s="22">
        <v>2</v>
      </c>
      <c r="K96" s="23">
        <f t="shared" si="1"/>
        <v>5.0869874860107844E-5</v>
      </c>
    </row>
    <row r="97" spans="9:11" x14ac:dyDescent="0.25">
      <c r="I97" s="22" t="s">
        <v>188</v>
      </c>
      <c r="J97" s="22">
        <v>2</v>
      </c>
      <c r="K97" s="23">
        <f t="shared" si="1"/>
        <v>5.0869874860107844E-5</v>
      </c>
    </row>
    <row r="98" spans="9:11" x14ac:dyDescent="0.25">
      <c r="I98" s="22" t="s">
        <v>191</v>
      </c>
      <c r="J98" s="22">
        <v>2</v>
      </c>
      <c r="K98" s="23">
        <f t="shared" si="1"/>
        <v>5.0869874860107844E-5</v>
      </c>
    </row>
    <row r="99" spans="9:11" x14ac:dyDescent="0.25">
      <c r="I99" s="22" t="s">
        <v>205</v>
      </c>
      <c r="J99" s="22">
        <v>2</v>
      </c>
      <c r="K99" s="23">
        <f t="shared" si="1"/>
        <v>5.0869874860107844E-5</v>
      </c>
    </row>
    <row r="100" spans="9:11" x14ac:dyDescent="0.25">
      <c r="I100" s="22" t="s">
        <v>209</v>
      </c>
      <c r="J100" s="22">
        <v>2</v>
      </c>
      <c r="K100" s="23">
        <f t="shared" si="1"/>
        <v>5.0869874860107844E-5</v>
      </c>
    </row>
    <row r="101" spans="9:11" x14ac:dyDescent="0.25">
      <c r="I101" s="22" t="s">
        <v>101</v>
      </c>
      <c r="J101" s="22">
        <v>1</v>
      </c>
      <c r="K101" s="23">
        <f t="shared" si="1"/>
        <v>2.5434937430053922E-5</v>
      </c>
    </row>
    <row r="102" spans="9:11" x14ac:dyDescent="0.25">
      <c r="I102" s="22" t="s">
        <v>118</v>
      </c>
      <c r="J102" s="22">
        <v>1</v>
      </c>
      <c r="K102" s="23">
        <f t="shared" si="1"/>
        <v>2.5434937430053922E-5</v>
      </c>
    </row>
    <row r="103" spans="9:11" x14ac:dyDescent="0.25">
      <c r="I103" s="22" t="s">
        <v>153</v>
      </c>
      <c r="J103" s="22">
        <v>1</v>
      </c>
      <c r="K103" s="23">
        <f t="shared" si="1"/>
        <v>2.5434937430053922E-5</v>
      </c>
    </row>
    <row r="104" spans="9:11" x14ac:dyDescent="0.25">
      <c r="I104" s="22" t="s">
        <v>176</v>
      </c>
      <c r="J104" s="22">
        <v>1</v>
      </c>
      <c r="K104" s="23">
        <f t="shared" si="1"/>
        <v>2.5434937430053922E-5</v>
      </c>
    </row>
    <row r="105" spans="9:11" x14ac:dyDescent="0.25">
      <c r="I105" s="22" t="s">
        <v>184</v>
      </c>
      <c r="J105" s="22">
        <v>1</v>
      </c>
      <c r="K105" s="23">
        <f t="shared" si="1"/>
        <v>2.5434937430053922E-5</v>
      </c>
    </row>
    <row r="106" spans="9:11" x14ac:dyDescent="0.25">
      <c r="I106" s="22" t="s">
        <v>193</v>
      </c>
      <c r="J106" s="22">
        <v>1</v>
      </c>
      <c r="K106" s="23">
        <f t="shared" si="1"/>
        <v>2.5434937430053922E-5</v>
      </c>
    </row>
    <row r="107" spans="9:11" x14ac:dyDescent="0.25">
      <c r="I107" s="22" t="s">
        <v>194</v>
      </c>
      <c r="J107" s="22">
        <v>1</v>
      </c>
      <c r="K107" s="23">
        <f t="shared" si="1"/>
        <v>2.5434937430053922E-5</v>
      </c>
    </row>
    <row r="108" spans="9:11" x14ac:dyDescent="0.25">
      <c r="I108" s="22" t="s">
        <v>202</v>
      </c>
      <c r="J108" s="22">
        <v>1</v>
      </c>
      <c r="K108" s="23">
        <f t="shared" si="1"/>
        <v>2.5434937430053922E-5</v>
      </c>
    </row>
    <row r="109" spans="9:11" x14ac:dyDescent="0.25">
      <c r="I109" s="22" t="s">
        <v>203</v>
      </c>
      <c r="J109" s="22">
        <v>1</v>
      </c>
      <c r="K109" s="23">
        <f t="shared" si="1"/>
        <v>2.5434937430053922E-5</v>
      </c>
    </row>
    <row r="110" spans="9:11" x14ac:dyDescent="0.25">
      <c r="I110" s="22" t="s">
        <v>204</v>
      </c>
      <c r="J110" s="22">
        <v>1</v>
      </c>
      <c r="K110" s="23">
        <f t="shared" si="1"/>
        <v>2.5434937430053922E-5</v>
      </c>
    </row>
    <row r="111" spans="9:11" x14ac:dyDescent="0.25">
      <c r="I111" s="22" t="s">
        <v>206</v>
      </c>
      <c r="J111" s="22">
        <v>1</v>
      </c>
      <c r="K111" s="23">
        <f t="shared" si="1"/>
        <v>2.5434937430053922E-5</v>
      </c>
    </row>
    <row r="112" spans="9:11" x14ac:dyDescent="0.25">
      <c r="I112" s="22" t="s">
        <v>207</v>
      </c>
      <c r="J112" s="22">
        <v>1</v>
      </c>
      <c r="K112" s="23">
        <f t="shared" si="1"/>
        <v>2.5434937430053922E-5</v>
      </c>
    </row>
    <row r="113" spans="9:11" x14ac:dyDescent="0.25">
      <c r="I113" s="22" t="s">
        <v>208</v>
      </c>
      <c r="J113" s="22">
        <v>1</v>
      </c>
      <c r="K113" s="23">
        <f t="shared" si="1"/>
        <v>2.5434937430053922E-5</v>
      </c>
    </row>
    <row r="114" spans="9:11" x14ac:dyDescent="0.25">
      <c r="I114" s="22" t="s">
        <v>210</v>
      </c>
      <c r="J114" s="22">
        <v>1</v>
      </c>
      <c r="K114" s="23">
        <f t="shared" si="1"/>
        <v>2.5434937430053922E-5</v>
      </c>
    </row>
    <row r="115" spans="9:11" x14ac:dyDescent="0.25">
      <c r="I115" s="22" t="s">
        <v>8</v>
      </c>
      <c r="J115" s="22">
        <v>39316</v>
      </c>
      <c r="K115" s="23">
        <f t="shared" si="1"/>
        <v>1</v>
      </c>
    </row>
  </sheetData>
  <sortState ref="I1:J114">
    <sortCondition descending="1" ref="J1:J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DCUK</dc:creator>
  <cp:lastModifiedBy>DCUK</cp:lastModifiedBy>
  <dcterms:created xsi:type="dcterms:W3CDTF">2018-07-09T14:47:04Z</dcterms:created>
  <dcterms:modified xsi:type="dcterms:W3CDTF">2018-07-11T15:38:08Z</dcterms:modified>
</cp:coreProperties>
</file>