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Administration\Administration  Forms\Travel, Hospitality, Conference, Event\Events\"/>
    </mc:Choice>
  </mc:AlternateContent>
  <bookViews>
    <workbookView xWindow="0" yWindow="255" windowWidth="8625" windowHeight="11640"/>
  </bookViews>
  <sheets>
    <sheet name="English" sheetId="3" r:id="rId1"/>
    <sheet name="French" sheetId="4" r:id="rId2"/>
    <sheet name="Std Hospitality Costs" sheetId="7" r:id="rId3"/>
    <sheet name="Standard Costs-2014 (2)" sheetId="6" r:id="rId4"/>
  </sheets>
  <definedNames>
    <definedName name="_xlnm.Print_Area" localSheetId="0">English!$A$1:$L$123</definedName>
    <definedName name="_xlnm.Print_Area" localSheetId="3">'Standard Costs-2014 (2)'!$A$1:$S$22</definedName>
  </definedNames>
  <calcPr calcId="152511"/>
</workbook>
</file>

<file path=xl/calcChain.xml><?xml version="1.0" encoding="utf-8"?>
<calcChain xmlns="http://schemas.openxmlformats.org/spreadsheetml/2006/main">
  <c r="C32" i="7" l="1"/>
  <c r="D32" i="7" s="1"/>
  <c r="C31" i="7"/>
  <c r="D31" i="7" s="1"/>
  <c r="C30" i="7"/>
  <c r="D30" i="7" s="1"/>
  <c r="C29" i="7"/>
  <c r="D29" i="7" s="1"/>
  <c r="C28" i="7"/>
  <c r="D28" i="7" s="1"/>
  <c r="T62" i="3" l="1"/>
  <c r="U62" i="3" s="1"/>
  <c r="D23" i="7" l="1"/>
  <c r="D22" i="7"/>
  <c r="D21" i="7"/>
  <c r="D20" i="7"/>
  <c r="D19" i="7"/>
  <c r="T64" i="3"/>
  <c r="U64" i="3" s="1"/>
  <c r="T63" i="3"/>
  <c r="U63" i="3" s="1"/>
  <c r="T61" i="3"/>
  <c r="U61" i="3" s="1"/>
  <c r="T60" i="3"/>
  <c r="U60" i="3" s="1"/>
  <c r="C10" i="6" l="1"/>
  <c r="B10" i="6"/>
  <c r="B9" i="6"/>
  <c r="C9" i="6" s="1"/>
  <c r="B8" i="6"/>
  <c r="C8" i="6" s="1"/>
  <c r="B7" i="6"/>
  <c r="C7" i="6" s="1"/>
  <c r="C6" i="6"/>
  <c r="B6" i="6"/>
  <c r="H62" i="3" l="1"/>
  <c r="J62" i="3" s="1"/>
  <c r="H66" i="4"/>
  <c r="J66" i="4" s="1"/>
  <c r="H65" i="4"/>
  <c r="J65" i="4" s="1"/>
  <c r="H64" i="4"/>
  <c r="J64" i="4" s="1"/>
  <c r="H63" i="4"/>
  <c r="J63" i="4" s="1"/>
  <c r="H62" i="4"/>
  <c r="J62" i="4" s="1"/>
  <c r="J61" i="4"/>
  <c r="K46" i="4"/>
  <c r="K48" i="4" s="1"/>
  <c r="K47" i="3"/>
  <c r="K18" i="3" s="1"/>
  <c r="K27" i="3" s="1"/>
  <c r="K29" i="3" s="1"/>
  <c r="K30" i="3" s="1"/>
  <c r="H67" i="3"/>
  <c r="J67" i="3" s="1"/>
  <c r="H66" i="3"/>
  <c r="J66" i="3" s="1"/>
  <c r="H65" i="3"/>
  <c r="J65" i="3" s="1"/>
  <c r="H64" i="3"/>
  <c r="J64" i="3" s="1"/>
  <c r="H63" i="3"/>
  <c r="J63" i="3" s="1"/>
  <c r="K49" i="3" l="1"/>
  <c r="K18" i="4"/>
  <c r="K27" i="4" s="1"/>
  <c r="K29" i="4" s="1"/>
</calcChain>
</file>

<file path=xl/comments1.xml><?xml version="1.0" encoding="utf-8"?>
<comments xmlns="http://schemas.openxmlformats.org/spreadsheetml/2006/main">
  <authors>
    <author>laghi.j</author>
  </authors>
  <commentList>
    <comment ref="A1" authorId="0" shapeId="0">
      <text>
        <r>
          <rPr>
            <sz val="9"/>
            <color indexed="81"/>
            <rFont val="Arial"/>
            <family val="2"/>
          </rPr>
          <t>This form is to be used for "events" with a total departmental cost over $5K whether or not hospitality is provided. It is also to be used if hospitality is provided that requires DM or MND approval in a venue that does not consistitute an "event".</t>
        </r>
      </text>
    </comment>
  </commentList>
</comments>
</file>

<file path=xl/comments2.xml><?xml version="1.0" encoding="utf-8"?>
<comments xmlns="http://schemas.openxmlformats.org/spreadsheetml/2006/main">
  <authors>
    <author>laghi.j</author>
  </authors>
  <commentList>
    <comment ref="A1" authorId="0" shapeId="0">
      <text>
        <r>
          <rPr>
            <sz val="9"/>
            <color indexed="81"/>
            <rFont val="Arial"/>
            <family val="2"/>
          </rPr>
          <t>This form is to be used for "events" with a total departmental cost over $5K whether or not hospitality is provided. It is also to be used if hospitality is provided that requires DM or MND approval in a venue that does not consistitute an "event".</t>
        </r>
      </text>
    </comment>
  </commentList>
</comments>
</file>

<file path=xl/sharedStrings.xml><?xml version="1.0" encoding="utf-8"?>
<sst xmlns="http://schemas.openxmlformats.org/spreadsheetml/2006/main" count="328" uniqueCount="209">
  <si>
    <t>PART 1 - INFORMATION</t>
  </si>
  <si>
    <t>DND</t>
  </si>
  <si>
    <t>OGD</t>
  </si>
  <si>
    <t>Name</t>
  </si>
  <si>
    <t>Phone</t>
  </si>
  <si>
    <t>Date</t>
  </si>
  <si>
    <t>Signature</t>
  </si>
  <si>
    <t>Guests</t>
  </si>
  <si>
    <t>Hosts</t>
  </si>
  <si>
    <t xml:space="preserve"> </t>
  </si>
  <si>
    <t>Position Title</t>
  </si>
  <si>
    <t>Total est. cost</t>
  </si>
  <si>
    <t>Non-Fed.</t>
  </si>
  <si>
    <t>Alcoholic beverages</t>
  </si>
  <si>
    <t>Hospitality at a federal employee's residence for government business</t>
  </si>
  <si>
    <t>Costs exceeding standard cost per person</t>
  </si>
  <si>
    <t>Costs exceeding maximum per person</t>
  </si>
  <si>
    <t>Inclusion of spouse or other accompanying person</t>
  </si>
  <si>
    <t>Activity</t>
  </si>
  <si>
    <t>Location</t>
  </si>
  <si>
    <t>Planned Form(s) 
of Hospitality</t>
  </si>
  <si>
    <t>Max. cost/ person</t>
  </si>
  <si>
    <t>Std. cost/ person</t>
  </si>
  <si>
    <t>Rate of exchange:</t>
  </si>
  <si>
    <t>Type of Expense</t>
  </si>
  <si>
    <t>Currency (if 
not $Cdn)</t>
  </si>
  <si>
    <t>Other (specify):</t>
  </si>
  <si>
    <t>Reasons for higher level approval (mark with an x):</t>
  </si>
  <si>
    <t>Minister: Approved / Not Approved</t>
  </si>
  <si>
    <t>Personal attendance of:</t>
  </si>
  <si>
    <t>Reference #:</t>
  </si>
  <si>
    <t>Alcohol (by activity)</t>
  </si>
  <si>
    <t>Cost of alcohol</t>
  </si>
  <si>
    <t>Cost of food and beverages</t>
  </si>
  <si>
    <t>Total  participants</t>
  </si>
  <si>
    <t>Cost of alcohol/person</t>
  </si>
  <si>
    <t>Included in the Departmental Budget for Travel, Hospitality and Conferences:</t>
  </si>
  <si>
    <t>Yes</t>
  </si>
  <si>
    <t>No</t>
  </si>
  <si>
    <t>Summary of Event Costs</t>
  </si>
  <si>
    <t>Cost Category</t>
  </si>
  <si>
    <t>Planned form(s) of Hospitality:</t>
  </si>
  <si>
    <t>PART 2 - HOSPITALITY EXPENSES (complete if applicable to event)</t>
  </si>
  <si>
    <t>PART 3 - REASON(S) FOR HIGHER LEVEL APPROVAL</t>
  </si>
  <si>
    <t>PART 4 - APPROVAL</t>
  </si>
  <si>
    <t>Other (specify)</t>
  </si>
  <si>
    <t>Calculation of Hospitality cost per person:</t>
  </si>
  <si>
    <t xml:space="preserve">% of alcohol </t>
  </si>
  <si>
    <t>Maximum allowed per FAM 1017-1</t>
  </si>
  <si>
    <t>Estimated
Cost</t>
  </si>
  <si>
    <t>Estimated 
Cost</t>
  </si>
  <si>
    <t>Estimated cost/ person</t>
  </si>
  <si>
    <t>Hospitality Costs (see part 2)</t>
  </si>
  <si>
    <t>Conference Fees</t>
  </si>
  <si>
    <t>Total Cost for event exceeds delegated limit</t>
  </si>
  <si>
    <t>Hospitality cost for event exceeds delegated financial limit</t>
  </si>
  <si>
    <t>Title, purpose and description of event:</t>
  </si>
  <si>
    <t xml:space="preserve">Event/Hospitality Request Form </t>
  </si>
  <si>
    <t>Exceptional hospitality (refer to para 46 a-d and f of FAM 1017-1)</t>
  </si>
  <si>
    <t>Professional Services</t>
  </si>
  <si>
    <t>Venue Rentals</t>
  </si>
  <si>
    <t>TD - Accommodation</t>
  </si>
  <si>
    <t>TD - Transportation</t>
  </si>
  <si>
    <t>TD - Meals</t>
  </si>
  <si>
    <t>Level One Comptroller:   Recommended / Not Recommended</t>
  </si>
  <si>
    <t>Level One Advisor:   Recommended / Not Recommended      Approved / Not Approved</t>
  </si>
  <si>
    <t>Vice Chief of Defence Staff:   Recommended / Not Recommended      Approved / Not Approved</t>
  </si>
  <si>
    <t>Deputy Minister:   Recommended / Not Recommended       Approved / Not Approved</t>
  </si>
  <si>
    <t xml:space="preserve">Event OPI:   I confirm that these proposed expenditures provide value for money and that the most economical options have been selected </t>
  </si>
  <si>
    <t xml:space="preserve">     I confirm that these proposed expenditures provide value for money and that the most economical options have been selected</t>
  </si>
  <si>
    <t>Total estimated incremental cost of event:</t>
  </si>
  <si>
    <t>Total estimated incremental cost of event in $Cdn:</t>
  </si>
  <si>
    <t>Total estimated incremental cost of Hospitality:</t>
  </si>
  <si>
    <t>Total estimated incremental cost of Hospitality in $Cdn:</t>
  </si>
  <si>
    <t xml:space="preserve">Formulaire de demande d'événement/accueil </t>
  </si>
  <si>
    <t>PARTIE 1 - RENSEIGNEMENTS</t>
  </si>
  <si>
    <r>
      <t>N</t>
    </r>
    <r>
      <rPr>
        <vertAlign val="superscript"/>
        <sz val="10"/>
        <rFont val="Arial"/>
        <family val="2"/>
      </rPr>
      <t>o</t>
    </r>
    <r>
      <rPr>
        <sz val="10"/>
        <rFont val="Arial"/>
        <family val="2"/>
      </rPr>
      <t xml:space="preserve"> de référence :</t>
    </r>
  </si>
  <si>
    <t>Inclus dans le budget du ministre pour les voyages, les activités d'accueil et les conférences :</t>
  </si>
  <si>
    <t>Titre, objectif et description de l'événement :</t>
  </si>
  <si>
    <t>Résumé des coûts de l'événement</t>
  </si>
  <si>
    <t>Catégorie des coûts</t>
  </si>
  <si>
    <t>Coût approximatif</t>
  </si>
  <si>
    <t>Devise (si pas en $ canadiens)</t>
  </si>
  <si>
    <t>Coûts liés à l'accueil (voir partie 2)</t>
  </si>
  <si>
    <t>Frais de conférence</t>
  </si>
  <si>
    <t>Location des endroits</t>
  </si>
  <si>
    <t>ST - Hébergement</t>
  </si>
  <si>
    <t>ST - Transport</t>
  </si>
  <si>
    <t>ST - Repas</t>
  </si>
  <si>
    <t>Servies professionnels</t>
  </si>
  <si>
    <t>Autre (préciser)</t>
  </si>
  <si>
    <t>Coût marginal total approximatif pour l'événement :</t>
  </si>
  <si>
    <t>Taux de change :</t>
  </si>
  <si>
    <t>Coût marginal total approximatif pour l'événement en dollars canadiens :</t>
  </si>
  <si>
    <t>PARTIE 2 - DÉPENSES D'ACCUEIL (remplir si ces dépenses s'appliquent à l'événement)</t>
  </si>
  <si>
    <t>Forme(s) d'accueil prévue(s) :</t>
  </si>
  <si>
    <t>Lieu</t>
  </si>
  <si>
    <t>Activité</t>
  </si>
  <si>
    <t>Type de dépense</t>
  </si>
  <si>
    <t>Coût marginal total approximatif pour l'accueil :</t>
  </si>
  <si>
    <t>Coût marginal total approximatif pour l'accueil en dollars canadiens :</t>
  </si>
  <si>
    <t>Boissons alcoolisées (par activité)</t>
  </si>
  <si>
    <t xml:space="preserve">Coût des boissons alcoolisées </t>
  </si>
  <si>
    <t>Coût des boissons alcoolisées par personne</t>
  </si>
  <si>
    <t>Coût de la nourriture et des boissons</t>
  </si>
  <si>
    <t xml:space="preserve">Maximum permis aux termes du MAF, chapitre 1017-1 </t>
  </si>
  <si>
    <t xml:space="preserve">% d'alcool </t>
  </si>
  <si>
    <t>Calcul des frais liés à l'accueil par personne :</t>
  </si>
  <si>
    <t>Forme(s) d'accueil prévue(s)</t>
  </si>
  <si>
    <t>Hôtes</t>
  </si>
  <si>
    <t>Invités</t>
  </si>
  <si>
    <t>Total  de participants</t>
  </si>
  <si>
    <t xml:space="preserve">Coût total app. </t>
  </si>
  <si>
    <t>Coût app. par personne</t>
  </si>
  <si>
    <t>Coût standard par personne</t>
  </si>
  <si>
    <t>Coût max. par personne</t>
  </si>
  <si>
    <t>MDN</t>
  </si>
  <si>
    <t>Autres ministères</t>
  </si>
  <si>
    <t>Non féd.</t>
  </si>
  <si>
    <t>PARTIE 3 - RAISON(S) DE L'APPROBATION D'UNE AUTORITÉ SUPÉRIEURE</t>
  </si>
  <si>
    <t>Raisons de l'approbation d'une autorité supérieure (indiquer à l'aide d'un x) :</t>
  </si>
  <si>
    <t>Le coût total de l'événement dépasse la limite établie</t>
  </si>
  <si>
    <t>Les frais liés à l'accueil de l'événement dépassent la limite financière établie</t>
  </si>
  <si>
    <t>Les boissons alcoolisées</t>
  </si>
  <si>
    <t>L'accueil à la résidence d'un employé de la fonction publique fédérale pour des fonctions officielles</t>
  </si>
  <si>
    <t xml:space="preserve">Les coûts excèdent le coût standard par personne </t>
  </si>
  <si>
    <t xml:space="preserve">Les coûts excèdent le maximum permis par personne </t>
  </si>
  <si>
    <t xml:space="preserve">L'inclusion d'un(e) époux(se) ou d'une autre personne qui accompagne </t>
  </si>
  <si>
    <t>La participation personnelle de :</t>
  </si>
  <si>
    <t>L'accueil exceptionnel (consulter l'alinéa 46 a-d et f du MAF, chapitre 1017-1)</t>
  </si>
  <si>
    <t>Autre (préciser) :</t>
  </si>
  <si>
    <t>PARTIE 4 - APPROBATION</t>
  </si>
  <si>
    <t xml:space="preserve">BRP de l'événement :   Je confirme que ces dépenses prévues représentent une optimisation des ressources et les options les plus économiques ont été choisies </t>
  </si>
  <si>
    <t>Nom</t>
  </si>
  <si>
    <t>Titre du poste</t>
  </si>
  <si>
    <t>Numéro de téléphone</t>
  </si>
  <si>
    <t>Niveau deux (le cas échéant) :   Recommandé / Non recommandé</t>
  </si>
  <si>
    <t>Contrôleur du niveau un :   Recommandé / Non recommandé</t>
  </si>
  <si>
    <t>Conseiller du niveau un :   Recommandé / Non recommandé      Approuvé / Non approuvé</t>
  </si>
  <si>
    <t xml:space="preserve">     Je confirme que ces dépenses prévues représentent une optimisation des ressources et les options les plus économiques ont été choisies </t>
  </si>
  <si>
    <t>Vice-chef d'état-major de la Défense :   Recommandé / Non recommandé      Approuvé / Non approuvé</t>
  </si>
  <si>
    <t>Sous-ministre adjoint (Finances et Services du Ministère) :   Recommandé / Non recommandé      Approuvé / Non approuvé</t>
  </si>
  <si>
    <t>Sous-ministre :   Recommandé / Non recommandé       Approuvé / Non approuvé</t>
  </si>
  <si>
    <t>Ministre : Approuvé / Non approuvé</t>
  </si>
  <si>
    <t>53. Financial Limits for Meals</t>
  </si>
  <si>
    <t>The financial limits include all costs associated with the meal such as preparation, alcohol, beverages, table decorations, gratuities, taxes, bar operations, security, music, catering services etc.</t>
  </si>
  <si>
    <t>For Finance Use only!</t>
  </si>
  <si>
    <t>Financial Limits for Meals</t>
  </si>
  <si>
    <r>
      <t>54.</t>
    </r>
    <r>
      <rPr>
        <sz val="7"/>
        <rFont val="Times New Roman"/>
        <family val="1"/>
      </rPr>
      <t xml:space="preserve">                  </t>
    </r>
    <r>
      <rPr>
        <sz val="12"/>
        <rFont val="Times New Roman"/>
        <family val="1"/>
      </rPr>
      <t>When planning hospitality events, RC Managers are to use the formulae below to calculate the cost limits for meals, refreshments, alcohol and/or beverages:</t>
    </r>
  </si>
  <si>
    <t>Meal Type</t>
  </si>
  <si>
    <t>Standard Cost per Person</t>
  </si>
  <si>
    <t>Maximum Cost per Person</t>
  </si>
  <si>
    <t>1.2  Meal allowances</t>
  </si>
  <si>
    <t>Food and beverages</t>
  </si>
  <si>
    <t>Standard Cost</t>
  </si>
  <si>
    <t>Maximum Cost</t>
  </si>
  <si>
    <t>Breakfast</t>
  </si>
  <si>
    <t>breakfast - 100%</t>
  </si>
  <si>
    <t xml:space="preserve">per Person </t>
  </si>
  <si>
    <t>Refreshment</t>
  </si>
  <si>
    <t>lunch - 100%</t>
  </si>
  <si>
    <r>
      <t>1.5 X</t>
    </r>
    <r>
      <rPr>
        <sz val="10"/>
        <color indexed="8"/>
        <rFont val="Verdana"/>
        <family val="2"/>
      </rPr>
      <t xml:space="preserve"> Breakfast Allowance</t>
    </r>
  </si>
  <si>
    <r>
      <t>1.5 X</t>
    </r>
    <r>
      <rPr>
        <sz val="10"/>
        <color indexed="8"/>
        <rFont val="Verdana"/>
        <family val="2"/>
      </rPr>
      <t xml:space="preserve"> Standard Cost Per Person</t>
    </r>
  </si>
  <si>
    <t>Lunch</t>
  </si>
  <si>
    <t>dinner - 100%</t>
  </si>
  <si>
    <r>
      <t>0.5 X</t>
    </r>
    <r>
      <rPr>
        <sz val="10"/>
        <color indexed="8"/>
        <rFont val="Verdana"/>
        <family val="2"/>
      </rPr>
      <t xml:space="preserve"> Breakfast Allowance</t>
    </r>
  </si>
  <si>
    <t>Reception</t>
  </si>
  <si>
    <r>
      <t>2.0 X</t>
    </r>
    <r>
      <rPr>
        <sz val="10"/>
        <color indexed="8"/>
        <rFont val="Verdana"/>
        <family val="2"/>
      </rPr>
      <t xml:space="preserve"> Lunch Allowance</t>
    </r>
  </si>
  <si>
    <t>Dinner</t>
  </si>
  <si>
    <r>
      <t>2.0 X</t>
    </r>
    <r>
      <rPr>
        <sz val="10"/>
        <color indexed="8"/>
        <rFont val="Verdana"/>
        <family val="2"/>
      </rPr>
      <t xml:space="preserve"> Breakfast Allowance</t>
    </r>
  </si>
  <si>
    <r>
      <t>1.75 X</t>
    </r>
    <r>
      <rPr>
        <sz val="10"/>
        <color indexed="8"/>
        <rFont val="Verdana"/>
        <family val="2"/>
      </rPr>
      <t xml:space="preserve"> Dinner Allowance</t>
    </r>
  </si>
  <si>
    <t>55. Financial Limits for Alcohol</t>
  </si>
  <si>
    <r>
      <t xml:space="preserve"> </t>
    </r>
    <r>
      <rPr>
        <sz val="12"/>
        <rFont val="Times New Roman"/>
        <family val="1"/>
      </rPr>
      <t>When planning hospitality events, RC Managers are to use the formulae below to calculate the maximum cost for alcohol that may be provided with any given meal type (listed in paragraph 54).  This cost forms part of the meal’s financial limit per person:</t>
    </r>
  </si>
  <si>
    <t>Type of Meal Expense</t>
  </si>
  <si>
    <t>Alcohol Cost Limits</t>
  </si>
  <si>
    <t>Not to be provided</t>
  </si>
  <si>
    <t>30% of the standard cost for the meal type</t>
  </si>
  <si>
    <t>50% of the standard cost for a reception meal type</t>
  </si>
  <si>
    <t>Refreshments</t>
  </si>
  <si>
    <t>Note: Taxes and gratuities are included in these costs limits.</t>
  </si>
  <si>
    <t>Source: FAM 1017-1</t>
  </si>
  <si>
    <r>
      <t xml:space="preserve">Refer to </t>
    </r>
    <r>
      <rPr>
        <b/>
        <sz val="12"/>
        <rFont val="Arial"/>
        <family val="2"/>
      </rPr>
      <t xml:space="preserve">#55. Financial Limits for Alcohol </t>
    </r>
    <r>
      <rPr>
        <sz val="12"/>
        <rFont val="Arial"/>
        <family val="2"/>
      </rPr>
      <t xml:space="preserve">
 (see Standard Costs tab)</t>
    </r>
  </si>
  <si>
    <r>
      <t xml:space="preserve">Enter the Standard and Maximum costs per person depending on type of meal provided. Refer to </t>
    </r>
    <r>
      <rPr>
        <b/>
        <sz val="12"/>
        <rFont val="Arial"/>
        <family val="2"/>
      </rPr>
      <t>#53. Financial Limits for Meals</t>
    </r>
    <r>
      <rPr>
        <sz val="12"/>
        <rFont val="Arial"/>
        <family val="2"/>
      </rPr>
      <t xml:space="preserve"> 
(see Standard Costs tab)</t>
    </r>
  </si>
  <si>
    <r>
      <t>Place an "</t>
    </r>
    <r>
      <rPr>
        <b/>
        <sz val="12"/>
        <rFont val="Arial"/>
        <family val="2"/>
      </rPr>
      <t>X</t>
    </r>
    <r>
      <rPr>
        <sz val="12"/>
        <rFont val="Arial"/>
        <family val="2"/>
      </rPr>
      <t>" beside the applicable reason(s) higher level approval is requested.
 Written justification required.</t>
    </r>
  </si>
  <si>
    <r>
      <t xml:space="preserve">Enter these rates as applicable.
</t>
    </r>
    <r>
      <rPr>
        <sz val="12"/>
        <color indexed="10"/>
        <rFont val="Arial"/>
        <family val="2"/>
      </rPr>
      <t>(Rates Effective April 01, 2014 )</t>
    </r>
  </si>
  <si>
    <t>April 01, 2014</t>
  </si>
  <si>
    <t>Standard Rate</t>
  </si>
  <si>
    <t>Maximum Rate</t>
  </si>
  <si>
    <t xml:space="preserve">Lunch </t>
  </si>
  <si>
    <t>As of 1 Apr 2015</t>
  </si>
  <si>
    <t>Std Travel Meals/Incidentals</t>
  </si>
  <si>
    <t>Bkfst</t>
  </si>
  <si>
    <t>Mr. Claude Rochette</t>
  </si>
  <si>
    <t>Mr. John Forster</t>
  </si>
  <si>
    <t xml:space="preserve">Assistant Deputy Minister (Finance / CFO):   Recommended / Not Recommended      Approved / Not Approved </t>
  </si>
  <si>
    <t>Level Two (Director):   Recommended / Not Recommended</t>
  </si>
  <si>
    <t>Ombudsman</t>
  </si>
  <si>
    <t>Dir, Corp Svcs</t>
  </si>
  <si>
    <t>Total cost of event in $Cdn including 10% contigency on Transportation and Accommodations:</t>
  </si>
  <si>
    <t>613-992-7024</t>
  </si>
  <si>
    <t>613-996-2089</t>
  </si>
  <si>
    <t>M. Claude Rochette</t>
  </si>
  <si>
    <t>M. John Forster</t>
  </si>
  <si>
    <t>Dir, Services Corporatifs</t>
  </si>
  <si>
    <t>Leslie Robert</t>
  </si>
  <si>
    <t>Gary Walbourne</t>
  </si>
  <si>
    <t>As of 1 Apr 2016</t>
  </si>
  <si>
    <t>As of 1 Oct 2016</t>
  </si>
  <si>
    <t>As of 1 Apr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</si>
</sst>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Red]\-&quot;$&quot;#,##0.00"/>
    <numFmt numFmtId="44" formatCode="_-&quot;$&quot;* #,##0.00_-;\-&quot;$&quot;* #,##0.00_-;_-&quot;$&quot;* &quot;-&quot;??_-;_-@_-"/>
    <numFmt numFmtId="164" formatCode="_(&quot;$&quot;* #,##0.00_);_(&quot;$&quot;* \(#,##0.00\);_(&quot;$&quot;* &quot;-&quot;??_);_(@_)"/>
    <numFmt numFmtId="165" formatCode="_(* #,##0.00_);_(* \(#,##0.00\);_(* &quot;-&quot;??_);_(@_)"/>
    <numFmt numFmtId="166" formatCode="&quot;$&quot;#,##0.00"/>
    <numFmt numFmtId="167" formatCode="[$-1009]d/mmm/yy;@"/>
  </numFmts>
  <fonts count="27" x14ac:knownFonts="1">
    <font>
      <sz val="10"/>
      <name val="Arial"/>
    </font>
    <font>
      <sz val="10"/>
      <name val="Arial"/>
      <family val="2"/>
    </font>
    <font>
      <b/>
      <sz val="10"/>
      <name val="Arial"/>
      <family val="2"/>
    </font>
    <font>
      <b/>
      <sz val="12"/>
      <name val="Arial"/>
      <family val="2"/>
    </font>
    <font>
      <sz val="10"/>
      <name val="Arial"/>
      <family val="2"/>
    </font>
    <font>
      <sz val="8"/>
      <name val="Arial"/>
      <family val="2"/>
    </font>
    <font>
      <u/>
      <sz val="10"/>
      <name val="Arial"/>
      <family val="2"/>
    </font>
    <font>
      <sz val="8"/>
      <name val="Arial"/>
      <family val="2"/>
    </font>
    <font>
      <b/>
      <sz val="14"/>
      <name val="Arial"/>
      <family val="2"/>
    </font>
    <font>
      <sz val="12"/>
      <name val="Arial"/>
      <family val="2"/>
    </font>
    <font>
      <sz val="9"/>
      <color indexed="81"/>
      <name val="Arial"/>
      <family val="2"/>
    </font>
    <font>
      <vertAlign val="superscript"/>
      <sz val="10"/>
      <name val="Arial"/>
      <family val="2"/>
    </font>
    <font>
      <b/>
      <sz val="12"/>
      <name val="Times New Roman"/>
      <family val="1"/>
    </font>
    <font>
      <sz val="12"/>
      <name val="Times New Roman"/>
      <family val="1"/>
    </font>
    <font>
      <b/>
      <sz val="14"/>
      <color indexed="10"/>
      <name val="Arial"/>
      <family val="2"/>
    </font>
    <font>
      <sz val="12"/>
      <color indexed="10"/>
      <name val="Arial"/>
      <family val="2"/>
    </font>
    <font>
      <sz val="10"/>
      <color indexed="10"/>
      <name val="Arial"/>
      <family val="2"/>
    </font>
    <font>
      <sz val="7"/>
      <name val="Times New Roman"/>
      <family val="1"/>
    </font>
    <font>
      <b/>
      <sz val="10"/>
      <color indexed="8"/>
      <name val="Verdana"/>
      <family val="2"/>
    </font>
    <font>
      <b/>
      <sz val="10"/>
      <name val="Arial"/>
      <family val="2"/>
    </font>
    <font>
      <sz val="10"/>
      <color indexed="8"/>
      <name val="Verdana"/>
      <family val="2"/>
    </font>
    <font>
      <b/>
      <sz val="10"/>
      <color indexed="12"/>
      <name val="Arial"/>
      <family val="2"/>
    </font>
    <font>
      <b/>
      <i/>
      <sz val="12"/>
      <color indexed="8"/>
      <name val="Times New Roman"/>
      <family val="1"/>
    </font>
    <font>
      <b/>
      <i/>
      <sz val="12"/>
      <name val="Times New Roman"/>
      <family val="1"/>
    </font>
    <font>
      <i/>
      <sz val="12"/>
      <name val="Times New Roman"/>
      <family val="1"/>
    </font>
    <font>
      <sz val="12"/>
      <name val="Arial"/>
      <family val="2"/>
    </font>
    <font>
      <b/>
      <u/>
      <sz val="10"/>
      <color rgb="FFFF0000"/>
      <name val="Arial"/>
      <family val="2"/>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style="thick">
        <color indexed="8"/>
      </bottom>
      <diagonal/>
    </border>
    <border>
      <left style="thick">
        <color indexed="8"/>
      </left>
      <right/>
      <top/>
      <bottom style="thick">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8"/>
      </right>
      <top/>
      <bottom/>
      <diagonal/>
    </border>
    <border>
      <left/>
      <right style="thick">
        <color indexed="8"/>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212">
    <xf numFmtId="0" fontId="0" fillId="0" borderId="0" xfId="0"/>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0" fillId="2" borderId="1" xfId="0" applyFill="1" applyBorder="1" applyAlignment="1">
      <alignment horizontal="center"/>
    </xf>
    <xf numFmtId="16" fontId="0" fillId="0" borderId="0" xfId="0" applyNumberFormat="1"/>
    <xf numFmtId="16" fontId="0" fillId="0" borderId="0" xfId="0" applyNumberFormat="1" applyFill="1"/>
    <xf numFmtId="0" fontId="0" fillId="0" borderId="0" xfId="0" applyFill="1"/>
    <xf numFmtId="0" fontId="0" fillId="0" borderId="0" xfId="0" applyFill="1" applyAlignment="1">
      <alignment horizontal="center"/>
    </xf>
    <xf numFmtId="164" fontId="0" fillId="0" borderId="0" xfId="2" applyFont="1" applyFill="1" applyAlignment="1">
      <alignment horizontal="center"/>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0" fillId="2" borderId="6" xfId="0" applyFill="1" applyBorder="1" applyAlignment="1">
      <alignment horizontal="center"/>
    </xf>
    <xf numFmtId="17" fontId="0" fillId="2" borderId="1" xfId="0" applyNumberFormat="1" applyFill="1" applyBorder="1"/>
    <xf numFmtId="16" fontId="5" fillId="0" borderId="0" xfId="0" applyNumberFormat="1" applyFont="1"/>
    <xf numFmtId="0" fontId="3" fillId="0" borderId="0" xfId="0" quotePrefix="1" applyFont="1" applyAlignment="1">
      <alignment horizontal="left"/>
    </xf>
    <xf numFmtId="0" fontId="4" fillId="2" borderId="6" xfId="0" applyFont="1" applyFill="1" applyBorder="1" applyAlignment="1">
      <alignment horizontal="center"/>
    </xf>
    <xf numFmtId="0" fontId="3" fillId="0" borderId="0" xfId="0" applyFont="1" applyAlignment="1">
      <alignment horizontal="left"/>
    </xf>
    <xf numFmtId="0" fontId="0" fillId="0" borderId="0" xfId="0" applyFill="1" applyBorder="1"/>
    <xf numFmtId="166" fontId="0" fillId="0" borderId="0" xfId="0" applyNumberFormat="1" applyFill="1"/>
    <xf numFmtId="0" fontId="0" fillId="0" borderId="7" xfId="0" applyBorder="1" applyAlignment="1">
      <alignment horizontal="center"/>
    </xf>
    <xf numFmtId="0" fontId="0" fillId="2" borderId="6" xfId="0" applyFill="1" applyBorder="1"/>
    <xf numFmtId="0" fontId="0" fillId="2" borderId="0" xfId="0" applyFill="1"/>
    <xf numFmtId="0" fontId="2" fillId="0" borderId="6" xfId="0" applyFont="1" applyBorder="1" applyAlignment="1">
      <alignment horizontal="center" vertical="top"/>
    </xf>
    <xf numFmtId="0" fontId="0" fillId="2" borderId="6" xfId="0" applyFill="1" applyBorder="1" applyAlignment="1"/>
    <xf numFmtId="167" fontId="0" fillId="2" borderId="6" xfId="0" applyNumberFormat="1" applyFill="1" applyBorder="1" applyAlignment="1">
      <alignment horizontal="left"/>
    </xf>
    <xf numFmtId="0" fontId="0" fillId="2" borderId="6" xfId="0" applyFill="1" applyBorder="1" applyAlignment="1">
      <alignment horizontal="left"/>
    </xf>
    <xf numFmtId="166" fontId="1" fillId="2" borderId="6" xfId="2" applyNumberFormat="1" applyFill="1" applyBorder="1" applyAlignment="1"/>
    <xf numFmtId="0" fontId="0" fillId="0" borderId="8" xfId="0" applyBorder="1" applyAlignment="1"/>
    <xf numFmtId="0" fontId="0" fillId="0" borderId="0" xfId="0" applyBorder="1" applyAlignment="1"/>
    <xf numFmtId="0" fontId="2" fillId="2" borderId="6" xfId="0" applyFont="1" applyFill="1" applyBorder="1" applyAlignment="1">
      <alignment horizontal="right"/>
    </xf>
    <xf numFmtId="0" fontId="0" fillId="2" borderId="6" xfId="0" applyFill="1" applyBorder="1" applyAlignment="1">
      <alignment horizontal="right"/>
    </xf>
    <xf numFmtId="0" fontId="0" fillId="2" borderId="0" xfId="0" applyFill="1" applyAlignment="1"/>
    <xf numFmtId="0" fontId="0" fillId="0" borderId="0" xfId="0" applyBorder="1" applyAlignment="1">
      <alignment horizontal="center"/>
    </xf>
    <xf numFmtId="15" fontId="0" fillId="2" borderId="6" xfId="0" applyNumberFormat="1" applyFill="1" applyBorder="1" applyAlignment="1">
      <alignment horizontal="left"/>
    </xf>
    <xf numFmtId="166" fontId="0" fillId="2" borderId="6" xfId="0" applyNumberFormat="1" applyFill="1" applyBorder="1"/>
    <xf numFmtId="166" fontId="5" fillId="2" borderId="6" xfId="0" applyNumberFormat="1" applyFont="1" applyFill="1" applyBorder="1"/>
    <xf numFmtId="0" fontId="0" fillId="0" borderId="0" xfId="0" applyFill="1" applyBorder="1" applyAlignment="1">
      <alignment horizontal="center"/>
    </xf>
    <xf numFmtId="0" fontId="0" fillId="0" borderId="0" xfId="0" applyFill="1" applyBorder="1" applyAlignment="1"/>
    <xf numFmtId="165" fontId="0" fillId="0" borderId="6" xfId="1" applyFont="1" applyBorder="1" applyAlignment="1"/>
    <xf numFmtId="167" fontId="2" fillId="0" borderId="0" xfId="0" applyNumberFormat="1" applyFont="1" applyFill="1" applyBorder="1" applyAlignment="1">
      <alignment horizontal="right"/>
    </xf>
    <xf numFmtId="166" fontId="0" fillId="0" borderId="0" xfId="0" applyNumberFormat="1" applyBorder="1" applyAlignment="1"/>
    <xf numFmtId="167" fontId="2" fillId="0" borderId="0" xfId="0" applyNumberFormat="1" applyFont="1" applyFill="1" applyBorder="1" applyAlignment="1">
      <alignment horizontal="left"/>
    </xf>
    <xf numFmtId="164" fontId="0" fillId="2" borderId="6" xfId="2" applyFont="1" applyFill="1" applyBorder="1" applyAlignment="1"/>
    <xf numFmtId="164" fontId="0" fillId="0" borderId="6" xfId="2" applyFont="1" applyBorder="1" applyAlignment="1"/>
    <xf numFmtId="164" fontId="0" fillId="2" borderId="0" xfId="2" applyFont="1" applyFill="1"/>
    <xf numFmtId="164" fontId="1" fillId="2" borderId="6" xfId="2" applyFill="1" applyBorder="1" applyAlignment="1"/>
    <xf numFmtId="164" fontId="0" fillId="2" borderId="6" xfId="2" applyFont="1" applyFill="1" applyBorder="1"/>
    <xf numFmtId="164" fontId="4" fillId="2" borderId="6" xfId="2" applyFont="1" applyFill="1" applyBorder="1"/>
    <xf numFmtId="167" fontId="4" fillId="2" borderId="6" xfId="0" applyNumberFormat="1" applyFont="1" applyFill="1" applyBorder="1" applyAlignment="1">
      <alignment horizontal="left"/>
    </xf>
    <xf numFmtId="0" fontId="0" fillId="0" borderId="5" xfId="0" applyBorder="1" applyAlignment="1">
      <alignment wrapText="1"/>
    </xf>
    <xf numFmtId="0" fontId="2" fillId="0" borderId="9" xfId="0" applyFont="1" applyBorder="1" applyAlignment="1">
      <alignment horizontal="center" vertical="top" wrapText="1"/>
    </xf>
    <xf numFmtId="164" fontId="0" fillId="2" borderId="6" xfId="0" applyNumberFormat="1" applyFill="1" applyBorder="1" applyAlignment="1"/>
    <xf numFmtId="0" fontId="0" fillId="2" borderId="4" xfId="0" applyFill="1" applyBorder="1" applyAlignment="1"/>
    <xf numFmtId="166" fontId="0" fillId="2" borderId="3" xfId="0" applyNumberFormat="1" applyFill="1" applyBorder="1" applyAlignment="1">
      <alignment horizontal="right"/>
    </xf>
    <xf numFmtId="0" fontId="0" fillId="2" borderId="10" xfId="0" applyFill="1" applyBorder="1" applyAlignment="1">
      <alignment horizontal="center"/>
    </xf>
    <xf numFmtId="0" fontId="0" fillId="0" borderId="0" xfId="0" applyAlignment="1"/>
    <xf numFmtId="0" fontId="0" fillId="0" borderId="0" xfId="0" applyBorder="1" applyAlignment="1">
      <alignment horizontal="left" vertical="top" wrapText="1"/>
    </xf>
    <xf numFmtId="164" fontId="0" fillId="0" borderId="0" xfId="2" applyFont="1" applyBorder="1" applyAlignment="1"/>
    <xf numFmtId="0" fontId="3" fillId="0" borderId="0" xfId="0" applyFont="1" applyFill="1" applyBorder="1"/>
    <xf numFmtId="0" fontId="9" fillId="0" borderId="0" xfId="0" applyFont="1" applyFill="1" applyBorder="1"/>
    <xf numFmtId="0" fontId="4" fillId="0" borderId="0" xfId="0" applyFont="1"/>
    <xf numFmtId="166" fontId="4" fillId="2" borderId="3" xfId="0" applyNumberFormat="1" applyFont="1" applyFill="1" applyBorder="1" applyAlignment="1">
      <alignment horizontal="right"/>
    </xf>
    <xf numFmtId="0" fontId="4" fillId="2" borderId="10" xfId="0" applyFont="1" applyFill="1" applyBorder="1" applyAlignment="1">
      <alignment horizontal="center"/>
    </xf>
    <xf numFmtId="0" fontId="12" fillId="3" borderId="0" xfId="0" applyFont="1" applyFill="1" applyAlignment="1">
      <alignment vertical="top" wrapText="1"/>
    </xf>
    <xf numFmtId="0" fontId="8" fillId="4" borderId="0" xfId="0" applyFont="1" applyFill="1" applyAlignment="1">
      <alignment vertical="top"/>
    </xf>
    <xf numFmtId="0" fontId="0" fillId="4" borderId="0" xfId="0" applyFill="1" applyAlignment="1">
      <alignment vertical="top"/>
    </xf>
    <xf numFmtId="0" fontId="0" fillId="4" borderId="0" xfId="0" applyFill="1"/>
    <xf numFmtId="0" fontId="12" fillId="4" borderId="0" xfId="0" applyFont="1" applyFill="1" applyAlignment="1">
      <alignment vertical="center"/>
    </xf>
    <xf numFmtId="0" fontId="13" fillId="4" borderId="0" xfId="0" applyFont="1" applyFill="1" applyAlignment="1">
      <alignment vertical="top" wrapText="1"/>
    </xf>
    <xf numFmtId="0" fontId="19" fillId="4" borderId="6" xfId="0" applyFont="1" applyFill="1" applyBorder="1" applyAlignment="1">
      <alignment vertical="top" wrapText="1"/>
    </xf>
    <xf numFmtId="0" fontId="0" fillId="4" borderId="6" xfId="0" applyFill="1" applyBorder="1" applyAlignment="1">
      <alignment vertical="top" wrapText="1"/>
    </xf>
    <xf numFmtId="0" fontId="18" fillId="3" borderId="12" xfId="0" applyFont="1" applyFill="1" applyBorder="1" applyAlignment="1">
      <alignment wrapText="1"/>
    </xf>
    <xf numFmtId="2" fontId="18" fillId="3" borderId="6" xfId="0" applyNumberFormat="1" applyFont="1" applyFill="1" applyBorder="1" applyAlignment="1">
      <alignment horizontal="center" wrapText="1"/>
    </xf>
    <xf numFmtId="2" fontId="18" fillId="3" borderId="13" xfId="0" applyNumberFormat="1" applyFont="1" applyFill="1" applyBorder="1" applyAlignment="1">
      <alignment horizontal="center" wrapText="1"/>
    </xf>
    <xf numFmtId="0" fontId="0" fillId="4" borderId="6" xfId="0" applyFill="1" applyBorder="1" applyAlignment="1">
      <alignment horizontal="center" vertical="center" wrapText="1"/>
    </xf>
    <xf numFmtId="2" fontId="21" fillId="4" borderId="6" xfId="0" applyNumberFormat="1" applyFont="1" applyFill="1" applyBorder="1" applyAlignment="1">
      <alignment horizontal="center" vertical="center" wrapText="1"/>
    </xf>
    <xf numFmtId="0" fontId="18" fillId="4" borderId="15" xfId="0" applyFont="1" applyFill="1" applyBorder="1" applyAlignment="1">
      <alignment wrapText="1"/>
    </xf>
    <xf numFmtId="0" fontId="18" fillId="3" borderId="16" xfId="0" applyFont="1" applyFill="1" applyBorder="1" applyAlignment="1">
      <alignment wrapText="1"/>
    </xf>
    <xf numFmtId="2" fontId="18" fillId="3" borderId="17" xfId="0" applyNumberFormat="1" applyFont="1" applyFill="1" applyBorder="1" applyAlignment="1">
      <alignment horizontal="center" wrapText="1"/>
    </xf>
    <xf numFmtId="2" fontId="18" fillId="3" borderId="18" xfId="0" applyNumberFormat="1" applyFont="1" applyFill="1" applyBorder="1" applyAlignment="1">
      <alignment horizontal="center" wrapText="1"/>
    </xf>
    <xf numFmtId="0" fontId="18" fillId="0" borderId="0" xfId="0" applyFont="1" applyFill="1" applyBorder="1" applyAlignment="1">
      <alignment wrapText="1"/>
    </xf>
    <xf numFmtId="2" fontId="18" fillId="0" borderId="0" xfId="0" applyNumberFormat="1" applyFont="1" applyFill="1" applyBorder="1" applyAlignment="1">
      <alignment horizontal="center" wrapText="1"/>
    </xf>
    <xf numFmtId="0" fontId="0" fillId="0" borderId="0" xfId="0" applyBorder="1" applyAlignment="1">
      <alignment vertical="top" wrapText="1"/>
    </xf>
    <xf numFmtId="0" fontId="12" fillId="0" borderId="0" xfId="0" applyFont="1" applyFill="1" applyAlignment="1">
      <alignment vertical="top" wrapText="1"/>
    </xf>
    <xf numFmtId="0" fontId="17" fillId="0" borderId="0" xfId="0" applyFont="1" applyFill="1" applyBorder="1" applyAlignment="1">
      <alignment vertical="top" wrapText="1"/>
    </xf>
    <xf numFmtId="0" fontId="22" fillId="5" borderId="19" xfId="0" applyFont="1" applyFill="1" applyBorder="1" applyAlignment="1">
      <alignment horizontal="center" wrapText="1"/>
    </xf>
    <xf numFmtId="0" fontId="23" fillId="5" borderId="20" xfId="0" applyFont="1" applyFill="1" applyBorder="1" applyAlignment="1">
      <alignment horizontal="center" wrapText="1"/>
    </xf>
    <xf numFmtId="0" fontId="12" fillId="0" borderId="0" xfId="0" applyFont="1" applyAlignment="1">
      <alignment vertical="top" wrapText="1"/>
    </xf>
    <xf numFmtId="0" fontId="24" fillId="0" borderId="0" xfId="0" applyFont="1" applyAlignment="1">
      <alignment vertical="top" wrapText="1"/>
    </xf>
    <xf numFmtId="0" fontId="25" fillId="0" borderId="0" xfId="0" applyFont="1" applyFill="1" applyAlignment="1">
      <alignment wrapText="1"/>
    </xf>
    <xf numFmtId="0" fontId="20" fillId="4" borderId="11"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13" fillId="0" borderId="0" xfId="0" applyFont="1" applyBorder="1" applyAlignment="1">
      <alignment horizontal="left" vertical="top" wrapText="1" indent="2"/>
    </xf>
    <xf numFmtId="0" fontId="4" fillId="6" borderId="6" xfId="0" applyFont="1" applyFill="1" applyBorder="1" applyAlignment="1">
      <alignment vertical="center" wrapText="1"/>
    </xf>
    <xf numFmtId="8" fontId="4" fillId="6" borderId="6" xfId="0" applyNumberFormat="1" applyFont="1" applyFill="1" applyBorder="1" applyAlignment="1">
      <alignment horizontal="right" vertical="center" wrapText="1"/>
    </xf>
    <xf numFmtId="0" fontId="2" fillId="6" borderId="6" xfId="0" applyFont="1" applyFill="1" applyBorder="1" applyAlignment="1">
      <alignment vertical="center" wrapText="1"/>
    </xf>
    <xf numFmtId="0" fontId="2" fillId="6" borderId="6" xfId="0" applyFont="1" applyFill="1" applyBorder="1" applyAlignment="1">
      <alignment horizontal="center" vertical="center" wrapText="1"/>
    </xf>
    <xf numFmtId="0" fontId="26" fillId="0" borderId="0" xfId="0" applyFont="1"/>
    <xf numFmtId="0" fontId="0" fillId="0" borderId="0" xfId="0" applyAlignment="1"/>
    <xf numFmtId="0" fontId="0" fillId="2" borderId="1" xfId="0" applyFill="1" applyBorder="1" applyAlignment="1"/>
    <xf numFmtId="0" fontId="6" fillId="0" borderId="0" xfId="0" applyFont="1"/>
    <xf numFmtId="0" fontId="0" fillId="0" borderId="0" xfId="0" applyBorder="1" applyAlignment="1"/>
    <xf numFmtId="44" fontId="0" fillId="0" borderId="0" xfId="0" applyNumberFormat="1"/>
    <xf numFmtId="0" fontId="0" fillId="2" borderId="1" xfId="0" applyFill="1" applyBorder="1" applyAlignment="1"/>
    <xf numFmtId="0" fontId="0" fillId="7" borderId="1" xfId="0" applyFill="1" applyBorder="1" applyAlignment="1"/>
    <xf numFmtId="0" fontId="0" fillId="7" borderId="1" xfId="0" applyFill="1" applyBorder="1"/>
    <xf numFmtId="0" fontId="1" fillId="0" borderId="0" xfId="0" applyFont="1"/>
    <xf numFmtId="167" fontId="2" fillId="0" borderId="23" xfId="0" applyNumberFormat="1" applyFont="1" applyFill="1" applyBorder="1" applyAlignment="1">
      <alignment horizontal="right"/>
    </xf>
    <xf numFmtId="0" fontId="0" fillId="0" borderId="1" xfId="0" applyBorder="1" applyAlignment="1"/>
    <xf numFmtId="0" fontId="0" fillId="2" borderId="21" xfId="0" applyFill="1" applyBorder="1" applyAlignment="1"/>
    <xf numFmtId="0" fontId="0" fillId="2" borderId="22" xfId="0" applyFill="1" applyBorder="1" applyAlignment="1"/>
    <xf numFmtId="0" fontId="0" fillId="2" borderId="10" xfId="0" applyFill="1" applyBorder="1" applyAlignment="1"/>
    <xf numFmtId="166" fontId="0" fillId="2" borderId="21" xfId="0" applyNumberFormat="1" applyFill="1" applyBorder="1" applyAlignment="1"/>
    <xf numFmtId="166" fontId="0" fillId="2" borderId="22" xfId="0" applyNumberFormat="1" applyFill="1" applyBorder="1" applyAlignment="1"/>
    <xf numFmtId="166" fontId="0" fillId="2" borderId="10" xfId="0" applyNumberFormat="1" applyFill="1" applyBorder="1" applyAlignment="1"/>
    <xf numFmtId="0" fontId="2" fillId="0" borderId="2" xfId="0" applyFont="1" applyBorder="1" applyAlignment="1">
      <alignment horizontal="center" vertical="top" wrapText="1"/>
    </xf>
    <xf numFmtId="0" fontId="0" fillId="0" borderId="5" xfId="0" applyBorder="1" applyAlignment="1"/>
    <xf numFmtId="0" fontId="0" fillId="0" borderId="9" xfId="0" applyBorder="1" applyAlignment="1"/>
    <xf numFmtId="0" fontId="25" fillId="3" borderId="0" xfId="0" applyFont="1" applyFill="1" applyAlignment="1">
      <alignment horizontal="center" vertical="center" wrapText="1"/>
    </xf>
    <xf numFmtId="0" fontId="9" fillId="3" borderId="0" xfId="0" applyFont="1" applyFill="1" applyAlignment="1">
      <alignment horizontal="center" vertical="center" wrapText="1"/>
    </xf>
    <xf numFmtId="0" fontId="2" fillId="0" borderId="2" xfId="0" applyFont="1" applyFill="1" applyBorder="1" applyAlignment="1">
      <alignment horizontal="center" vertical="top" wrapText="1"/>
    </xf>
    <xf numFmtId="0" fontId="0" fillId="2" borderId="6" xfId="0" applyFill="1" applyBorder="1" applyAlignment="1">
      <alignment horizontal="left"/>
    </xf>
    <xf numFmtId="167" fontId="2" fillId="0" borderId="8" xfId="0" applyNumberFormat="1" applyFont="1" applyFill="1" applyBorder="1" applyAlignment="1">
      <alignment horizontal="right"/>
    </xf>
    <xf numFmtId="0" fontId="0" fillId="0" borderId="0" xfId="0" applyBorder="1" applyAlignment="1"/>
    <xf numFmtId="0" fontId="2" fillId="0" borderId="3" xfId="0" applyFont="1" applyBorder="1" applyAlignment="1">
      <alignment horizontal="center" vertical="top" wrapText="1"/>
    </xf>
    <xf numFmtId="0" fontId="0" fillId="0" borderId="4" xfId="0" applyBorder="1" applyAlignment="1"/>
    <xf numFmtId="0" fontId="0" fillId="0" borderId="23" xfId="0" applyBorder="1" applyAlignment="1"/>
    <xf numFmtId="0" fontId="0" fillId="0" borderId="24" xfId="0" applyBorder="1" applyAlignment="1"/>
    <xf numFmtId="0" fontId="2" fillId="0" borderId="3" xfId="0" applyFont="1" applyBorder="1" applyAlignment="1">
      <alignment horizontal="center" vertical="top"/>
    </xf>
    <xf numFmtId="0" fontId="2" fillId="0" borderId="7" xfId="0" applyFont="1" applyBorder="1" applyAlignment="1">
      <alignment horizontal="center" vertical="top"/>
    </xf>
    <xf numFmtId="0" fontId="2" fillId="0" borderId="4" xfId="0" applyFont="1" applyBorder="1" applyAlignment="1">
      <alignment horizontal="center" vertical="top"/>
    </xf>
    <xf numFmtId="0" fontId="2" fillId="0" borderId="23" xfId="0" applyFont="1" applyBorder="1" applyAlignment="1">
      <alignment horizontal="center" vertical="top"/>
    </xf>
    <xf numFmtId="0" fontId="2" fillId="0" borderId="1" xfId="0" applyFont="1" applyBorder="1" applyAlignment="1">
      <alignment horizontal="center" vertical="top"/>
    </xf>
    <xf numFmtId="0" fontId="2" fillId="0" borderId="24" xfId="0" applyFont="1" applyBorder="1" applyAlignment="1">
      <alignment horizontal="center" vertical="top"/>
    </xf>
    <xf numFmtId="0" fontId="0" fillId="0" borderId="0" xfId="0" applyFill="1" applyBorder="1" applyAlignment="1">
      <alignment horizontal="right"/>
    </xf>
    <xf numFmtId="0" fontId="0" fillId="0" borderId="0" xfId="0" applyAlignment="1"/>
    <xf numFmtId="17" fontId="0" fillId="2" borderId="1" xfId="0" applyNumberFormat="1" applyFill="1"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7" xfId="0" applyBorder="1" applyAlignment="1"/>
    <xf numFmtId="0" fontId="1" fillId="2" borderId="1" xfId="0" applyFont="1" applyFill="1" applyBorder="1" applyAlignment="1">
      <alignment horizontal="center"/>
    </xf>
    <xf numFmtId="0" fontId="4" fillId="2" borderId="1" xfId="0" applyFont="1" applyFill="1" applyBorder="1" applyAlignment="1">
      <alignment horizontal="center"/>
    </xf>
    <xf numFmtId="0" fontId="0" fillId="2" borderId="1" xfId="0" applyFill="1" applyBorder="1" applyAlignment="1"/>
    <xf numFmtId="0" fontId="0" fillId="2" borderId="1" xfId="0" applyFill="1" applyBorder="1" applyAlignment="1">
      <alignment horizontal="center"/>
    </xf>
    <xf numFmtId="17" fontId="0" fillId="2" borderId="1" xfId="0" applyNumberFormat="1" applyFill="1" applyBorder="1" applyAlignment="1">
      <alignment horizontal="center" vertical="center"/>
    </xf>
    <xf numFmtId="0" fontId="0" fillId="0" borderId="1" xfId="0" applyBorder="1" applyAlignment="1">
      <alignment horizontal="center" vertical="center"/>
    </xf>
    <xf numFmtId="0" fontId="1" fillId="0" borderId="7" xfId="0" applyFont="1" applyBorder="1" applyAlignment="1">
      <alignment horizontal="center"/>
    </xf>
    <xf numFmtId="17" fontId="0" fillId="2" borderId="1" xfId="0" applyNumberFormat="1" applyFill="1" applyBorder="1" applyAlignment="1"/>
    <xf numFmtId="0" fontId="8" fillId="0" borderId="0" xfId="0" applyFont="1" applyAlignment="1">
      <alignment horizontal="center"/>
    </xf>
    <xf numFmtId="166" fontId="0" fillId="2" borderId="21" xfId="0" applyNumberFormat="1" applyFill="1" applyBorder="1" applyAlignment="1">
      <alignment horizontal="right"/>
    </xf>
    <xf numFmtId="166" fontId="0" fillId="2" borderId="22" xfId="0" applyNumberFormat="1" applyFill="1" applyBorder="1" applyAlignment="1">
      <alignment horizontal="right"/>
    </xf>
    <xf numFmtId="0" fontId="6" fillId="2" borderId="3" xfId="0" applyFont="1" applyFill="1"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1" xfId="0" applyBorder="1" applyAlignment="1">
      <alignment horizontal="left" vertical="top" wrapText="1"/>
    </xf>
    <xf numFmtId="0" fontId="0" fillId="0" borderId="24" xfId="0" applyBorder="1" applyAlignment="1">
      <alignment horizontal="left" vertical="top" wrapText="1"/>
    </xf>
    <xf numFmtId="0" fontId="2" fillId="0" borderId="2" xfId="0" applyFont="1" applyBorder="1" applyAlignment="1">
      <alignment horizontal="center" vertical="top"/>
    </xf>
    <xf numFmtId="0" fontId="2" fillId="0" borderId="9" xfId="0" applyFont="1" applyBorder="1" applyAlignment="1">
      <alignment horizontal="center" vertical="top"/>
    </xf>
    <xf numFmtId="0" fontId="2" fillId="0" borderId="9" xfId="0" applyFont="1" applyBorder="1" applyAlignment="1">
      <alignment horizontal="center" vertical="top" wrapText="1"/>
    </xf>
    <xf numFmtId="0" fontId="0" fillId="0" borderId="7"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24" xfId="0" applyBorder="1" applyAlignment="1">
      <alignment horizontal="center" vertical="top"/>
    </xf>
    <xf numFmtId="167" fontId="0" fillId="2" borderId="21" xfId="0" applyNumberFormat="1" applyFill="1" applyBorder="1" applyAlignment="1">
      <alignment horizontal="right"/>
    </xf>
    <xf numFmtId="0" fontId="0" fillId="0" borderId="22" xfId="0" applyBorder="1" applyAlignment="1">
      <alignment horizontal="right"/>
    </xf>
    <xf numFmtId="0" fontId="0" fillId="0" borderId="10" xfId="0" applyBorder="1" applyAlignment="1">
      <alignment horizontal="right"/>
    </xf>
    <xf numFmtId="0" fontId="4" fillId="0" borderId="7" xfId="0" applyFont="1" applyBorder="1" applyAlignment="1">
      <alignment horizontal="center"/>
    </xf>
    <xf numFmtId="0" fontId="0" fillId="7" borderId="1" xfId="0" applyFill="1" applyBorder="1" applyAlignment="1"/>
    <xf numFmtId="0" fontId="0" fillId="2" borderId="0" xfId="0" applyFill="1" applyAlignment="1"/>
    <xf numFmtId="0" fontId="4" fillId="2" borderId="6" xfId="0" applyFont="1" applyFill="1" applyBorder="1" applyAlignment="1">
      <alignment horizontal="left"/>
    </xf>
    <xf numFmtId="167" fontId="4" fillId="2" borderId="21" xfId="0" applyNumberFormat="1" applyFont="1" applyFill="1" applyBorder="1" applyAlignment="1">
      <alignment horizontal="right"/>
    </xf>
    <xf numFmtId="166" fontId="4" fillId="2" borderId="21" xfId="0" applyNumberFormat="1" applyFont="1" applyFill="1" applyBorder="1" applyAlignment="1">
      <alignment horizontal="right"/>
    </xf>
    <xf numFmtId="0" fontId="13" fillId="3" borderId="0" xfId="0" applyFont="1" applyFill="1" applyAlignment="1">
      <alignment vertical="top" wrapText="1"/>
    </xf>
    <xf numFmtId="0" fontId="14" fillId="4" borderId="28" xfId="0" applyFont="1" applyFill="1" applyBorder="1" applyAlignment="1">
      <alignment vertical="center" wrapText="1"/>
    </xf>
    <xf numFmtId="0" fontId="16" fillId="0" borderId="29" xfId="0" applyFont="1" applyBorder="1" applyAlignment="1">
      <alignment vertical="center"/>
    </xf>
    <xf numFmtId="0" fontId="16" fillId="0" borderId="30" xfId="0" applyFont="1" applyBorder="1" applyAlignment="1">
      <alignment vertical="center"/>
    </xf>
    <xf numFmtId="0" fontId="12" fillId="4" borderId="0" xfId="0" applyFont="1" applyFill="1" applyAlignment="1">
      <alignment vertical="top" wrapText="1"/>
    </xf>
    <xf numFmtId="0" fontId="2" fillId="3" borderId="37" xfId="0" applyFont="1" applyFill="1" applyBorder="1" applyAlignment="1">
      <alignment horizontal="center" vertical="center"/>
    </xf>
    <xf numFmtId="0" fontId="2" fillId="3" borderId="38" xfId="0" applyFont="1" applyFill="1" applyBorder="1" applyAlignment="1">
      <alignment horizontal="center" vertical="center"/>
    </xf>
    <xf numFmtId="0" fontId="18" fillId="3" borderId="39"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2" fillId="4" borderId="1" xfId="0" applyFont="1" applyFill="1" applyBorder="1" applyAlignment="1">
      <alignment horizontal="center" vertical="top" wrapText="1"/>
    </xf>
    <xf numFmtId="0" fontId="20" fillId="4" borderId="11"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13" fillId="0" borderId="0" xfId="0" applyFont="1" applyBorder="1" applyAlignment="1">
      <alignment horizontal="left" vertical="top" wrapText="1" indent="2"/>
    </xf>
    <xf numFmtId="0" fontId="18" fillId="4" borderId="11"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17" fillId="3" borderId="0" xfId="0" applyFont="1" applyFill="1" applyBorder="1" applyAlignment="1">
      <alignment vertical="top" wrapText="1"/>
    </xf>
    <xf numFmtId="0" fontId="12" fillId="0" borderId="27" xfId="0" applyFont="1" applyBorder="1" applyAlignment="1">
      <alignment vertical="top" wrapText="1"/>
    </xf>
    <xf numFmtId="0" fontId="22" fillId="5" borderId="28" xfId="0" applyFont="1" applyFill="1" applyBorder="1" applyAlignment="1">
      <alignment horizontal="center" wrapText="1"/>
    </xf>
    <xf numFmtId="0" fontId="22" fillId="5" borderId="29" xfId="0" applyFont="1" applyFill="1" applyBorder="1" applyAlignment="1">
      <alignment horizontal="center" wrapText="1"/>
    </xf>
    <xf numFmtId="0" fontId="22" fillId="5" borderId="30" xfId="0" applyFont="1" applyFill="1" applyBorder="1" applyAlignment="1">
      <alignment horizontal="center" wrapText="1"/>
    </xf>
    <xf numFmtId="0" fontId="13" fillId="0" borderId="28" xfId="0" applyFont="1" applyBorder="1" applyAlignment="1">
      <alignment horizontal="center" wrapText="1"/>
    </xf>
    <xf numFmtId="0" fontId="13" fillId="0" borderId="29" xfId="0" applyFont="1" applyBorder="1" applyAlignment="1">
      <alignment horizontal="center" wrapText="1"/>
    </xf>
    <xf numFmtId="0" fontId="13" fillId="0" borderId="30" xfId="0" applyFont="1" applyBorder="1" applyAlignment="1">
      <alignment horizontal="center" wrapText="1"/>
    </xf>
    <xf numFmtId="0" fontId="13" fillId="0" borderId="31" xfId="0" applyFont="1" applyBorder="1" applyAlignment="1">
      <alignment horizontal="center" wrapText="1"/>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34" xfId="0" applyFont="1" applyBorder="1" applyAlignment="1">
      <alignment horizontal="center" wrapText="1"/>
    </xf>
    <xf numFmtId="0" fontId="13" fillId="0" borderId="35" xfId="0" applyFont="1" applyBorder="1" applyAlignment="1">
      <alignment horizontal="center" wrapText="1"/>
    </xf>
    <xf numFmtId="0" fontId="13" fillId="0" borderId="36" xfId="0" applyFont="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22"/>
  <sheetViews>
    <sheetView tabSelected="1" zoomScale="75" zoomScaleNormal="75" workbookViewId="0">
      <selection activeCell="U69" sqref="U69"/>
    </sheetView>
  </sheetViews>
  <sheetFormatPr defaultRowHeight="12.75" x14ac:dyDescent="0.2"/>
  <cols>
    <col min="1" max="1" width="3.85546875" customWidth="1"/>
    <col min="2" max="2" width="10.140625" bestFit="1" customWidth="1"/>
    <col min="3" max="3" width="20" customWidth="1"/>
    <col min="4" max="4" width="10.5703125" customWidth="1"/>
    <col min="5" max="5" width="13.140625" customWidth="1"/>
    <col min="6" max="6" width="7.28515625" customWidth="1"/>
    <col min="7" max="7" width="10" customWidth="1"/>
    <col min="8" max="8" width="13" customWidth="1"/>
    <col min="9" max="9" width="10.28515625" customWidth="1"/>
    <col min="10" max="10" width="13" customWidth="1"/>
    <col min="11" max="11" width="20.42578125" customWidth="1"/>
    <col min="12" max="12" width="19.42578125" customWidth="1"/>
    <col min="14" max="14" width="0" hidden="1" customWidth="1"/>
    <col min="19" max="19" width="18.42578125" bestFit="1" customWidth="1"/>
    <col min="20" max="20" width="11.42578125" bestFit="1" customWidth="1"/>
    <col min="21" max="21" width="10.5703125" bestFit="1" customWidth="1"/>
  </cols>
  <sheetData>
    <row r="1" spans="1:17" ht="18" x14ac:dyDescent="0.25">
      <c r="A1" s="152" t="s">
        <v>57</v>
      </c>
      <c r="B1" s="152"/>
      <c r="C1" s="152"/>
      <c r="D1" s="152"/>
      <c r="E1" s="152"/>
      <c r="F1" s="152"/>
      <c r="G1" s="152"/>
      <c r="H1" s="152"/>
      <c r="I1" s="152"/>
      <c r="J1" s="152"/>
      <c r="K1" s="152"/>
      <c r="L1" s="152"/>
    </row>
    <row r="2" spans="1:17" ht="15.75" x14ac:dyDescent="0.25">
      <c r="A2" s="2" t="s">
        <v>0</v>
      </c>
      <c r="K2" s="57" t="s">
        <v>30</v>
      </c>
      <c r="L2" s="56"/>
    </row>
    <row r="3" spans="1:17" ht="15.75" x14ac:dyDescent="0.25">
      <c r="A3" s="2"/>
      <c r="F3" s="153" t="s">
        <v>36</v>
      </c>
      <c r="G3" s="154"/>
      <c r="H3" s="154"/>
      <c r="I3" s="154"/>
      <c r="J3" s="154"/>
      <c r="K3" s="154"/>
      <c r="L3" s="58" t="s">
        <v>37</v>
      </c>
      <c r="N3" t="s">
        <v>37</v>
      </c>
    </row>
    <row r="4" spans="1:17" x14ac:dyDescent="0.2">
      <c r="N4" t="s">
        <v>38</v>
      </c>
    </row>
    <row r="5" spans="1:17" x14ac:dyDescent="0.2">
      <c r="A5" s="1" t="s">
        <v>56</v>
      </c>
    </row>
    <row r="7" spans="1:17" x14ac:dyDescent="0.2">
      <c r="B7" s="155"/>
      <c r="C7" s="156"/>
      <c r="D7" s="156"/>
      <c r="E7" s="156"/>
      <c r="F7" s="156"/>
      <c r="G7" s="156"/>
      <c r="H7" s="156"/>
      <c r="I7" s="156"/>
      <c r="J7" s="156"/>
      <c r="K7" s="156"/>
      <c r="L7" s="157"/>
      <c r="P7" s="104" t="s">
        <v>190</v>
      </c>
    </row>
    <row r="8" spans="1:17" x14ac:dyDescent="0.2">
      <c r="B8" s="158"/>
      <c r="C8" s="159"/>
      <c r="D8" s="159"/>
      <c r="E8" s="159"/>
      <c r="F8" s="159"/>
      <c r="G8" s="159"/>
      <c r="H8" s="159"/>
      <c r="I8" s="159"/>
      <c r="J8" s="159"/>
      <c r="K8" s="159"/>
      <c r="L8" s="160"/>
    </row>
    <row r="9" spans="1:17" x14ac:dyDescent="0.2">
      <c r="B9" s="158"/>
      <c r="C9" s="159"/>
      <c r="D9" s="159"/>
      <c r="E9" s="159"/>
      <c r="F9" s="159"/>
      <c r="G9" s="159"/>
      <c r="H9" s="159"/>
      <c r="I9" s="159"/>
      <c r="J9" s="159"/>
      <c r="K9" s="159"/>
      <c r="L9" s="160"/>
      <c r="P9" s="110" t="s">
        <v>208</v>
      </c>
    </row>
    <row r="10" spans="1:17" x14ac:dyDescent="0.2">
      <c r="B10" s="158"/>
      <c r="C10" s="159"/>
      <c r="D10" s="159"/>
      <c r="E10" s="159"/>
      <c r="F10" s="159"/>
      <c r="G10" s="159"/>
      <c r="H10" s="159"/>
      <c r="I10" s="159"/>
      <c r="J10" s="159"/>
      <c r="K10" s="159"/>
      <c r="L10" s="160"/>
      <c r="P10" t="s">
        <v>191</v>
      </c>
      <c r="Q10">
        <v>17.149999999999999</v>
      </c>
    </row>
    <row r="11" spans="1:17" x14ac:dyDescent="0.2">
      <c r="B11" s="158"/>
      <c r="C11" s="159"/>
      <c r="D11" s="159"/>
      <c r="E11" s="159"/>
      <c r="F11" s="159"/>
      <c r="G11" s="159"/>
      <c r="H11" s="159"/>
      <c r="I11" s="159"/>
      <c r="J11" s="159"/>
      <c r="K11" s="159"/>
      <c r="L11" s="160"/>
      <c r="P11" t="s">
        <v>163</v>
      </c>
      <c r="Q11" s="102">
        <v>18.05</v>
      </c>
    </row>
    <row r="12" spans="1:17" x14ac:dyDescent="0.2">
      <c r="B12" s="161"/>
      <c r="C12" s="162"/>
      <c r="D12" s="162"/>
      <c r="E12" s="162"/>
      <c r="F12" s="162"/>
      <c r="G12" s="162"/>
      <c r="H12" s="162"/>
      <c r="I12" s="162"/>
      <c r="J12" s="162"/>
      <c r="K12" s="162"/>
      <c r="L12" s="163"/>
      <c r="P12" t="s">
        <v>168</v>
      </c>
      <c r="Q12">
        <v>45.95</v>
      </c>
    </row>
    <row r="13" spans="1:17" x14ac:dyDescent="0.2">
      <c r="B13" s="60"/>
      <c r="C13" s="60"/>
      <c r="D13" s="60"/>
      <c r="E13" s="60"/>
      <c r="F13" s="60"/>
      <c r="G13" s="60"/>
      <c r="H13" s="60"/>
      <c r="I13" s="60"/>
      <c r="J13" s="60"/>
      <c r="K13" s="60"/>
      <c r="L13" s="60"/>
    </row>
    <row r="14" spans="1:17" x14ac:dyDescent="0.2">
      <c r="A14" s="1" t="s">
        <v>39</v>
      </c>
      <c r="B14" s="60"/>
      <c r="C14" s="60"/>
      <c r="D14" s="60"/>
      <c r="E14" s="60"/>
      <c r="F14" s="60"/>
      <c r="G14" s="60"/>
      <c r="H14" s="60"/>
      <c r="I14" s="60"/>
      <c r="J14" s="60"/>
      <c r="K14" s="60"/>
      <c r="L14" s="60"/>
    </row>
    <row r="15" spans="1:17" x14ac:dyDescent="0.2">
      <c r="A15" s="1"/>
      <c r="B15" s="60"/>
      <c r="C15" s="60"/>
      <c r="D15" s="60"/>
      <c r="E15" s="60"/>
      <c r="F15" s="60"/>
      <c r="G15" s="60"/>
      <c r="H15" s="60"/>
      <c r="I15" s="60"/>
      <c r="J15" s="60"/>
      <c r="K15" s="60"/>
      <c r="L15" s="60"/>
    </row>
    <row r="16" spans="1:17" ht="12.75" customHeight="1" x14ac:dyDescent="0.2">
      <c r="A16" s="1"/>
      <c r="B16" s="132" t="s">
        <v>40</v>
      </c>
      <c r="C16" s="167"/>
      <c r="D16" s="167"/>
      <c r="E16" s="167"/>
      <c r="F16" s="167"/>
      <c r="G16" s="167"/>
      <c r="H16" s="167"/>
      <c r="I16" s="167"/>
      <c r="J16" s="168"/>
      <c r="K16" s="119" t="s">
        <v>49</v>
      </c>
      <c r="L16" s="119" t="s">
        <v>25</v>
      </c>
    </row>
    <row r="17" spans="1:17" ht="12.75" customHeight="1" x14ac:dyDescent="0.2">
      <c r="A17" s="1"/>
      <c r="B17" s="135"/>
      <c r="C17" s="169"/>
      <c r="D17" s="169"/>
      <c r="E17" s="169"/>
      <c r="F17" s="169"/>
      <c r="G17" s="169"/>
      <c r="H17" s="169"/>
      <c r="I17" s="169"/>
      <c r="J17" s="170"/>
      <c r="K17" s="166"/>
      <c r="L17" s="166"/>
    </row>
    <row r="18" spans="1:17" ht="12.75" customHeight="1" x14ac:dyDescent="0.2">
      <c r="A18" s="1"/>
      <c r="B18" s="171" t="s">
        <v>52</v>
      </c>
      <c r="C18" s="172"/>
      <c r="D18" s="172"/>
      <c r="E18" s="172"/>
      <c r="F18" s="172"/>
      <c r="G18" s="172"/>
      <c r="H18" s="172"/>
      <c r="I18" s="172"/>
      <c r="J18" s="173"/>
      <c r="K18" s="47">
        <f>K47</f>
        <v>0</v>
      </c>
      <c r="L18" s="27"/>
      <c r="O18" s="93"/>
      <c r="P18" s="93"/>
      <c r="Q18" s="93"/>
    </row>
    <row r="19" spans="1:17" ht="12.75" customHeight="1" x14ac:dyDescent="0.2">
      <c r="A19" s="1"/>
      <c r="B19" s="171" t="s">
        <v>53</v>
      </c>
      <c r="C19" s="172"/>
      <c r="D19" s="172"/>
      <c r="E19" s="172"/>
      <c r="F19" s="172"/>
      <c r="G19" s="172"/>
      <c r="H19" s="172"/>
      <c r="I19" s="172"/>
      <c r="J19" s="173"/>
      <c r="K19" s="46"/>
      <c r="L19" s="27"/>
      <c r="O19" s="93"/>
      <c r="P19" s="93"/>
      <c r="Q19" s="93"/>
    </row>
    <row r="20" spans="1:17" ht="12.75" customHeight="1" x14ac:dyDescent="0.2">
      <c r="A20" s="1"/>
      <c r="B20" s="171" t="s">
        <v>60</v>
      </c>
      <c r="C20" s="172"/>
      <c r="D20" s="172"/>
      <c r="E20" s="172"/>
      <c r="F20" s="172"/>
      <c r="G20" s="172"/>
      <c r="H20" s="172"/>
      <c r="I20" s="172"/>
      <c r="J20" s="173"/>
      <c r="K20" s="46"/>
      <c r="L20" s="27"/>
      <c r="O20" s="93"/>
      <c r="P20" s="93"/>
      <c r="Q20" s="93"/>
    </row>
    <row r="21" spans="1:17" ht="12.75" customHeight="1" x14ac:dyDescent="0.2">
      <c r="A21" s="1"/>
      <c r="B21" s="171" t="s">
        <v>61</v>
      </c>
      <c r="C21" s="172"/>
      <c r="D21" s="172"/>
      <c r="E21" s="172"/>
      <c r="F21" s="172"/>
      <c r="G21" s="172"/>
      <c r="H21" s="172"/>
      <c r="I21" s="172"/>
      <c r="J21" s="173"/>
      <c r="K21" s="46"/>
      <c r="L21" s="27"/>
      <c r="O21" s="93"/>
      <c r="P21" s="93"/>
      <c r="Q21" s="93"/>
    </row>
    <row r="22" spans="1:17" ht="12.75" customHeight="1" x14ac:dyDescent="0.2">
      <c r="A22" s="1"/>
      <c r="B22" s="171" t="s">
        <v>62</v>
      </c>
      <c r="C22" s="172"/>
      <c r="D22" s="172"/>
      <c r="E22" s="172"/>
      <c r="F22" s="172"/>
      <c r="G22" s="172"/>
      <c r="H22" s="172"/>
      <c r="I22" s="172"/>
      <c r="J22" s="173"/>
      <c r="K22" s="46"/>
      <c r="L22" s="27"/>
      <c r="O22" s="93"/>
      <c r="P22" s="93"/>
      <c r="Q22" s="93"/>
    </row>
    <row r="23" spans="1:17" ht="12.75" customHeight="1" x14ac:dyDescent="0.2">
      <c r="A23" s="1"/>
      <c r="B23" s="171" t="s">
        <v>63</v>
      </c>
      <c r="C23" s="172"/>
      <c r="D23" s="172"/>
      <c r="E23" s="172"/>
      <c r="F23" s="172"/>
      <c r="G23" s="172"/>
      <c r="H23" s="172"/>
      <c r="I23" s="172"/>
      <c r="J23" s="173"/>
      <c r="K23" s="46"/>
      <c r="L23" s="27"/>
      <c r="O23" s="93"/>
      <c r="P23" s="93"/>
      <c r="Q23" s="93"/>
    </row>
    <row r="24" spans="1:17" ht="13.5" customHeight="1" x14ac:dyDescent="0.2">
      <c r="A24" s="1"/>
      <c r="B24" s="171" t="s">
        <v>59</v>
      </c>
      <c r="C24" s="172"/>
      <c r="D24" s="172"/>
      <c r="E24" s="172"/>
      <c r="F24" s="172"/>
      <c r="G24" s="172"/>
      <c r="H24" s="172"/>
      <c r="I24" s="172"/>
      <c r="J24" s="173"/>
      <c r="K24" s="46"/>
      <c r="L24" s="27"/>
      <c r="O24" s="93"/>
      <c r="P24" s="93"/>
      <c r="Q24" s="93"/>
    </row>
    <row r="25" spans="1:17" ht="15" x14ac:dyDescent="0.2">
      <c r="A25" s="1"/>
      <c r="B25" s="171" t="s">
        <v>45</v>
      </c>
      <c r="C25" s="172"/>
      <c r="D25" s="172"/>
      <c r="E25" s="172"/>
      <c r="F25" s="172"/>
      <c r="G25" s="172"/>
      <c r="H25" s="172"/>
      <c r="I25" s="172"/>
      <c r="J25" s="173"/>
      <c r="K25" s="46"/>
      <c r="L25" s="27"/>
      <c r="O25" s="93"/>
      <c r="P25" s="93"/>
      <c r="Q25" s="93"/>
    </row>
    <row r="26" spans="1:17" ht="15" x14ac:dyDescent="0.2">
      <c r="A26" s="1"/>
      <c r="B26" s="171"/>
      <c r="C26" s="172"/>
      <c r="D26" s="172"/>
      <c r="E26" s="172"/>
      <c r="F26" s="172"/>
      <c r="G26" s="172"/>
      <c r="H26" s="172"/>
      <c r="I26" s="172"/>
      <c r="J26" s="173"/>
      <c r="K26" s="46"/>
      <c r="L26" s="27"/>
      <c r="O26" s="93"/>
      <c r="P26" s="93"/>
      <c r="Q26" s="93"/>
    </row>
    <row r="27" spans="1:17" x14ac:dyDescent="0.2">
      <c r="A27" s="1"/>
      <c r="B27" s="126" t="s">
        <v>70</v>
      </c>
      <c r="C27" s="138"/>
      <c r="D27" s="138"/>
      <c r="E27" s="138"/>
      <c r="F27" s="127"/>
      <c r="G27" s="127"/>
      <c r="H27" s="127"/>
      <c r="I27" s="139"/>
      <c r="J27" s="139"/>
      <c r="K27" s="47">
        <f>SUM(K18:K26)</f>
        <v>0</v>
      </c>
      <c r="L27" s="32"/>
    </row>
    <row r="28" spans="1:17" x14ac:dyDescent="0.2">
      <c r="A28" s="1"/>
      <c r="B28" s="126" t="s">
        <v>23</v>
      </c>
      <c r="C28" s="127"/>
      <c r="D28" s="127"/>
      <c r="E28" s="127"/>
      <c r="F28" s="127"/>
      <c r="G28" s="127"/>
      <c r="H28" s="127"/>
      <c r="I28" s="127"/>
      <c r="J28" s="127"/>
      <c r="K28" s="42">
        <v>1</v>
      </c>
      <c r="L28" s="31"/>
    </row>
    <row r="29" spans="1:17" x14ac:dyDescent="0.2">
      <c r="B29" s="111" t="s">
        <v>71</v>
      </c>
      <c r="C29" s="112"/>
      <c r="D29" s="112"/>
      <c r="E29" s="112"/>
      <c r="F29" s="112"/>
      <c r="G29" s="112"/>
      <c r="H29" s="112"/>
      <c r="I29" s="112"/>
      <c r="J29" s="112"/>
      <c r="K29" s="47">
        <f>K27*K28</f>
        <v>0</v>
      </c>
      <c r="L29" s="31"/>
    </row>
    <row r="30" spans="1:17" x14ac:dyDescent="0.2">
      <c r="B30" s="111" t="s">
        <v>198</v>
      </c>
      <c r="C30" s="112"/>
      <c r="D30" s="112"/>
      <c r="E30" s="112"/>
      <c r="F30" s="112"/>
      <c r="G30" s="112"/>
      <c r="H30" s="112"/>
      <c r="I30" s="112"/>
      <c r="J30" s="112"/>
      <c r="K30" s="47">
        <f>SUM(K22+K21)*0.1+K29</f>
        <v>0</v>
      </c>
      <c r="L30" s="105"/>
      <c r="M30" s="106"/>
    </row>
    <row r="31" spans="1:17" x14ac:dyDescent="0.2">
      <c r="B31" s="43"/>
      <c r="C31" s="32"/>
      <c r="D31" s="32"/>
      <c r="E31" s="32"/>
      <c r="F31" s="32"/>
      <c r="G31" s="32"/>
      <c r="H31" s="32"/>
      <c r="I31" s="32"/>
      <c r="J31" s="32"/>
      <c r="K31" s="61"/>
      <c r="L31" s="32"/>
    </row>
    <row r="32" spans="1:17" x14ac:dyDescent="0.2">
      <c r="B32" s="60"/>
      <c r="C32" s="60"/>
      <c r="D32" s="60"/>
      <c r="E32" s="60"/>
      <c r="F32" s="60"/>
      <c r="G32" s="60"/>
      <c r="H32" s="60"/>
      <c r="I32" s="60"/>
      <c r="J32" s="60"/>
      <c r="K32" s="60"/>
      <c r="L32" s="60"/>
    </row>
    <row r="33" spans="1:12" ht="15.75" x14ac:dyDescent="0.25">
      <c r="A33" s="2" t="s">
        <v>42</v>
      </c>
      <c r="B33" s="62"/>
      <c r="C33" s="62"/>
      <c r="D33" s="62"/>
      <c r="E33" s="62"/>
      <c r="F33" s="63"/>
      <c r="G33" s="63"/>
      <c r="H33" s="21"/>
      <c r="I33" s="21"/>
      <c r="J33" s="21"/>
    </row>
    <row r="34" spans="1:12" x14ac:dyDescent="0.2">
      <c r="B34" s="21"/>
      <c r="C34" s="21"/>
      <c r="D34" s="21"/>
      <c r="E34" s="21"/>
      <c r="F34" s="21"/>
      <c r="G34" s="21"/>
      <c r="H34" s="21"/>
      <c r="I34" s="21"/>
      <c r="J34" s="21"/>
    </row>
    <row r="35" spans="1:12" x14ac:dyDescent="0.2">
      <c r="A35" s="1" t="s">
        <v>41</v>
      </c>
    </row>
    <row r="36" spans="1:12" x14ac:dyDescent="0.2">
      <c r="A36" s="1"/>
    </row>
    <row r="37" spans="1:12" ht="12.75" customHeight="1" x14ac:dyDescent="0.2">
      <c r="A37" s="1"/>
      <c r="B37" s="164" t="s">
        <v>5</v>
      </c>
      <c r="C37" s="164" t="s">
        <v>19</v>
      </c>
      <c r="D37" s="132" t="s">
        <v>18</v>
      </c>
      <c r="E37" s="133"/>
      <c r="F37" s="134"/>
      <c r="G37" s="132" t="s">
        <v>24</v>
      </c>
      <c r="H37" s="133"/>
      <c r="I37" s="133"/>
      <c r="J37" s="134"/>
      <c r="K37" s="119" t="s">
        <v>50</v>
      </c>
      <c r="L37" s="119" t="s">
        <v>25</v>
      </c>
    </row>
    <row r="38" spans="1:12" x14ac:dyDescent="0.2">
      <c r="A38" s="1"/>
      <c r="B38" s="165"/>
      <c r="C38" s="165"/>
      <c r="D38" s="135"/>
      <c r="E38" s="136"/>
      <c r="F38" s="137"/>
      <c r="G38" s="135"/>
      <c r="H38" s="136"/>
      <c r="I38" s="136"/>
      <c r="J38" s="137"/>
      <c r="K38" s="166"/>
      <c r="L38" s="166"/>
    </row>
    <row r="39" spans="1:12" x14ac:dyDescent="0.2">
      <c r="B39" s="28"/>
      <c r="C39" s="24"/>
      <c r="D39" s="113"/>
      <c r="E39" s="114"/>
      <c r="F39" s="115"/>
      <c r="G39" s="116"/>
      <c r="H39" s="117"/>
      <c r="I39" s="117"/>
      <c r="J39" s="118"/>
      <c r="K39" s="46"/>
      <c r="L39" s="27"/>
    </row>
    <row r="40" spans="1:12" x14ac:dyDescent="0.2">
      <c r="B40" s="28"/>
      <c r="C40" s="24"/>
      <c r="D40" s="113"/>
      <c r="E40" s="114"/>
      <c r="F40" s="115"/>
      <c r="G40" s="116"/>
      <c r="H40" s="117"/>
      <c r="I40" s="117"/>
      <c r="J40" s="118"/>
      <c r="K40" s="46"/>
      <c r="L40" s="27"/>
    </row>
    <row r="41" spans="1:12" x14ac:dyDescent="0.2">
      <c r="B41" s="28"/>
      <c r="C41" s="24"/>
      <c r="D41" s="113"/>
      <c r="E41" s="114"/>
      <c r="F41" s="115"/>
      <c r="G41" s="116"/>
      <c r="H41" s="117"/>
      <c r="I41" s="117"/>
      <c r="J41" s="118"/>
      <c r="K41" s="46"/>
      <c r="L41" s="27"/>
    </row>
    <row r="42" spans="1:12" x14ac:dyDescent="0.2">
      <c r="B42" s="28"/>
      <c r="C42" s="24"/>
      <c r="D42" s="113"/>
      <c r="E42" s="114"/>
      <c r="F42" s="115"/>
      <c r="G42" s="116"/>
      <c r="H42" s="117"/>
      <c r="I42" s="117"/>
      <c r="J42" s="118"/>
      <c r="K42" s="46"/>
      <c r="L42" s="27"/>
    </row>
    <row r="43" spans="1:12" x14ac:dyDescent="0.2">
      <c r="B43" s="28"/>
      <c r="C43" s="24"/>
      <c r="D43" s="113"/>
      <c r="E43" s="114"/>
      <c r="F43" s="115"/>
      <c r="G43" s="116"/>
      <c r="H43" s="117"/>
      <c r="I43" s="117"/>
      <c r="J43" s="118"/>
      <c r="K43" s="46"/>
      <c r="L43" s="27"/>
    </row>
    <row r="44" spans="1:12" x14ac:dyDescent="0.2">
      <c r="B44" s="28"/>
      <c r="C44" s="24"/>
      <c r="D44" s="113"/>
      <c r="E44" s="114"/>
      <c r="F44" s="115"/>
      <c r="G44" s="116"/>
      <c r="H44" s="117"/>
      <c r="I44" s="117"/>
      <c r="J44" s="118"/>
      <c r="K44" s="46"/>
      <c r="L44" s="27"/>
    </row>
    <row r="45" spans="1:12" x14ac:dyDescent="0.2">
      <c r="B45" s="28"/>
      <c r="C45" s="24"/>
      <c r="D45" s="113"/>
      <c r="E45" s="114"/>
      <c r="F45" s="115"/>
      <c r="G45" s="116"/>
      <c r="H45" s="117"/>
      <c r="I45" s="117"/>
      <c r="J45" s="118"/>
      <c r="K45" s="46"/>
      <c r="L45" s="27"/>
    </row>
    <row r="46" spans="1:12" x14ac:dyDescent="0.2">
      <c r="B46" s="28"/>
      <c r="C46" s="24"/>
      <c r="D46" s="113"/>
      <c r="E46" s="114"/>
      <c r="F46" s="115"/>
      <c r="G46" s="116"/>
      <c r="H46" s="117"/>
      <c r="I46" s="117"/>
      <c r="J46" s="118"/>
      <c r="K46" s="46"/>
      <c r="L46" s="27"/>
    </row>
    <row r="47" spans="1:12" x14ac:dyDescent="0.2">
      <c r="B47" s="126" t="s">
        <v>72</v>
      </c>
      <c r="C47" s="138"/>
      <c r="D47" s="138"/>
      <c r="E47" s="138"/>
      <c r="F47" s="127"/>
      <c r="G47" s="127"/>
      <c r="H47" s="127"/>
      <c r="I47" s="139"/>
      <c r="J47" s="139"/>
      <c r="K47" s="47">
        <f>SUM(K39:K46)</f>
        <v>0</v>
      </c>
      <c r="L47" s="32"/>
    </row>
    <row r="48" spans="1:12" x14ac:dyDescent="0.2">
      <c r="B48" s="126" t="s">
        <v>23</v>
      </c>
      <c r="C48" s="127"/>
      <c r="D48" s="127"/>
      <c r="E48" s="127"/>
      <c r="F48" s="127"/>
      <c r="G48" s="127"/>
      <c r="H48" s="127"/>
      <c r="I48" s="127"/>
      <c r="J48" s="127"/>
      <c r="K48" s="42">
        <v>1</v>
      </c>
      <c r="L48" s="31"/>
    </row>
    <row r="49" spans="1:21" x14ac:dyDescent="0.2">
      <c r="B49" s="111" t="s">
        <v>73</v>
      </c>
      <c r="C49" s="112"/>
      <c r="D49" s="112"/>
      <c r="E49" s="112"/>
      <c r="F49" s="112"/>
      <c r="G49" s="112"/>
      <c r="H49" s="112"/>
      <c r="I49" s="112"/>
      <c r="J49" s="112"/>
      <c r="K49" s="47">
        <f>K47*K48</f>
        <v>0</v>
      </c>
      <c r="L49" s="31"/>
    </row>
    <row r="50" spans="1:21" x14ac:dyDescent="0.2">
      <c r="B50" s="43"/>
      <c r="C50" s="32"/>
      <c r="D50" s="32"/>
      <c r="E50" s="32"/>
      <c r="F50" s="32"/>
      <c r="G50" s="32"/>
      <c r="H50" s="32"/>
      <c r="I50" s="32"/>
      <c r="J50" s="32"/>
      <c r="K50" s="44"/>
      <c r="L50" s="32"/>
    </row>
    <row r="51" spans="1:21" x14ac:dyDescent="0.2">
      <c r="A51" s="45" t="s">
        <v>31</v>
      </c>
      <c r="C51" s="32"/>
      <c r="D51" s="32"/>
      <c r="E51" s="32"/>
      <c r="F51" s="32"/>
      <c r="G51" s="32"/>
      <c r="H51" s="32"/>
      <c r="I51" s="32"/>
      <c r="J51" s="32"/>
      <c r="K51" s="44"/>
      <c r="L51" s="32"/>
    </row>
    <row r="52" spans="1:21" x14ac:dyDescent="0.2">
      <c r="A52" s="45"/>
      <c r="C52" s="32"/>
      <c r="D52" s="32"/>
      <c r="E52" s="32"/>
      <c r="F52" s="32"/>
      <c r="G52" s="32"/>
      <c r="H52" s="32"/>
      <c r="I52" s="32"/>
      <c r="J52" s="32"/>
      <c r="K52" s="44"/>
      <c r="L52" s="32"/>
    </row>
    <row r="53" spans="1:21" x14ac:dyDescent="0.2">
      <c r="B53" s="52" t="s">
        <v>32</v>
      </c>
      <c r="C53" s="27"/>
      <c r="D53" s="46"/>
      <c r="E53" s="32"/>
      <c r="F53" s="125" t="s">
        <v>35</v>
      </c>
      <c r="G53" s="125"/>
      <c r="H53" s="125"/>
      <c r="I53" s="55"/>
      <c r="J53" s="32"/>
      <c r="K53" s="44"/>
      <c r="L53" s="32"/>
      <c r="O53" s="122" t="s">
        <v>181</v>
      </c>
      <c r="P53" s="122"/>
      <c r="Q53" s="122"/>
      <c r="R53" s="122"/>
      <c r="S53" s="122"/>
      <c r="T53" s="122"/>
    </row>
    <row r="54" spans="1:21" x14ac:dyDescent="0.2">
      <c r="B54" s="52" t="s">
        <v>33</v>
      </c>
      <c r="C54" s="27"/>
      <c r="D54" s="46"/>
      <c r="E54" s="32"/>
      <c r="F54" s="125" t="s">
        <v>48</v>
      </c>
      <c r="G54" s="125"/>
      <c r="H54" s="125"/>
      <c r="I54" s="55"/>
      <c r="J54" s="32"/>
      <c r="K54" s="44"/>
      <c r="L54" s="32"/>
      <c r="O54" s="122"/>
      <c r="P54" s="122"/>
      <c r="Q54" s="122"/>
      <c r="R54" s="122"/>
      <c r="S54" s="122"/>
      <c r="T54" s="122"/>
    </row>
    <row r="55" spans="1:21" x14ac:dyDescent="0.2">
      <c r="B55" s="52" t="s">
        <v>47</v>
      </c>
      <c r="C55" s="27"/>
      <c r="D55" s="46"/>
      <c r="O55" s="122"/>
      <c r="P55" s="122"/>
      <c r="Q55" s="122"/>
      <c r="R55" s="122"/>
      <c r="S55" s="122"/>
      <c r="T55" s="122"/>
    </row>
    <row r="56" spans="1:21" x14ac:dyDescent="0.2">
      <c r="A56" s="1"/>
    </row>
    <row r="57" spans="1:21" x14ac:dyDescent="0.2">
      <c r="A57" s="1" t="s">
        <v>46</v>
      </c>
    </row>
    <row r="58" spans="1:21" x14ac:dyDescent="0.2">
      <c r="A58" s="1"/>
      <c r="S58" s="101" t="s">
        <v>208</v>
      </c>
    </row>
    <row r="59" spans="1:21" ht="25.5" x14ac:dyDescent="0.2">
      <c r="A59" s="1"/>
      <c r="B59" s="128" t="s">
        <v>20</v>
      </c>
      <c r="C59" s="129"/>
      <c r="D59" s="132" t="s">
        <v>8</v>
      </c>
      <c r="E59" s="133"/>
      <c r="F59" s="134"/>
      <c r="G59" s="119" t="s">
        <v>7</v>
      </c>
      <c r="H59" s="11" t="s">
        <v>34</v>
      </c>
      <c r="I59" s="119" t="s">
        <v>11</v>
      </c>
      <c r="J59" s="119" t="s">
        <v>51</v>
      </c>
      <c r="K59" s="119" t="s">
        <v>22</v>
      </c>
      <c r="L59" s="124" t="s">
        <v>21</v>
      </c>
      <c r="O59" s="123" t="s">
        <v>182</v>
      </c>
      <c r="P59" s="122"/>
      <c r="Q59" s="122"/>
      <c r="S59" s="97"/>
      <c r="T59" s="100" t="s">
        <v>186</v>
      </c>
      <c r="U59" s="100" t="s">
        <v>187</v>
      </c>
    </row>
    <row r="60" spans="1:21" x14ac:dyDescent="0.2">
      <c r="A60" s="1"/>
      <c r="B60" s="130"/>
      <c r="C60" s="131"/>
      <c r="D60" s="135"/>
      <c r="E60" s="136"/>
      <c r="F60" s="137"/>
      <c r="G60" s="120"/>
      <c r="H60" s="53"/>
      <c r="I60" s="120"/>
      <c r="J60" s="120"/>
      <c r="K60" s="120"/>
      <c r="L60" s="120"/>
      <c r="O60" s="122"/>
      <c r="P60" s="122"/>
      <c r="Q60" s="122"/>
      <c r="S60" s="99" t="s">
        <v>156</v>
      </c>
      <c r="T60" s="98">
        <f>1.5*Q10</f>
        <v>25.724999999999998</v>
      </c>
      <c r="U60" s="98">
        <f>1.5*T60</f>
        <v>38.587499999999999</v>
      </c>
    </row>
    <row r="61" spans="1:21" ht="25.5" x14ac:dyDescent="0.2">
      <c r="A61" s="4"/>
      <c r="B61" s="26" t="s">
        <v>5</v>
      </c>
      <c r="C61" s="26" t="s">
        <v>18</v>
      </c>
      <c r="D61" s="12" t="s">
        <v>1</v>
      </c>
      <c r="E61" s="11" t="s">
        <v>2</v>
      </c>
      <c r="F61" s="13" t="s">
        <v>12</v>
      </c>
      <c r="G61" s="14"/>
      <c r="H61" s="54"/>
      <c r="I61" s="121"/>
      <c r="J61" s="121"/>
      <c r="K61" s="121"/>
      <c r="L61" s="121"/>
      <c r="O61" s="122"/>
      <c r="P61" s="122"/>
      <c r="Q61" s="122"/>
      <c r="S61" s="99" t="s">
        <v>188</v>
      </c>
      <c r="T61" s="98">
        <f>2*Q11</f>
        <v>36.1</v>
      </c>
      <c r="U61" s="98">
        <f>1.5*T61</f>
        <v>54.150000000000006</v>
      </c>
    </row>
    <row r="62" spans="1:21" x14ac:dyDescent="0.2">
      <c r="A62" s="6"/>
      <c r="B62" s="28"/>
      <c r="C62" s="27"/>
      <c r="D62" s="15"/>
      <c r="E62" s="15"/>
      <c r="F62" s="15"/>
      <c r="G62" s="15"/>
      <c r="H62" s="15">
        <f>SUM(D62:G62)</f>
        <v>0</v>
      </c>
      <c r="I62" s="48"/>
      <c r="J62" s="30" t="e">
        <f t="shared" ref="J62:J67" si="0">I62/H62</f>
        <v>#DIV/0!</v>
      </c>
      <c r="K62" s="50"/>
      <c r="L62" s="50"/>
      <c r="O62" s="122"/>
      <c r="P62" s="122"/>
      <c r="Q62" s="122"/>
      <c r="S62" s="99" t="s">
        <v>168</v>
      </c>
      <c r="T62" s="98">
        <f>1.75*Q12</f>
        <v>80.412500000000009</v>
      </c>
      <c r="U62" s="98">
        <f>1.5*T62</f>
        <v>120.61875000000001</v>
      </c>
    </row>
    <row r="63" spans="1:21" x14ac:dyDescent="0.2">
      <c r="A63" s="17"/>
      <c r="B63" s="28"/>
      <c r="C63" s="27"/>
      <c r="D63" s="19"/>
      <c r="E63" s="19"/>
      <c r="F63" s="19"/>
      <c r="G63" s="19"/>
      <c r="H63" s="15">
        <f>D63+E63+F63+G63</f>
        <v>0</v>
      </c>
      <c r="I63" s="49"/>
      <c r="J63" s="30" t="e">
        <f t="shared" si="0"/>
        <v>#DIV/0!</v>
      </c>
      <c r="K63" s="51"/>
      <c r="L63" s="51"/>
      <c r="O63" s="122"/>
      <c r="P63" s="122"/>
      <c r="Q63" s="122"/>
      <c r="S63" s="99" t="s">
        <v>166</v>
      </c>
      <c r="T63" s="98">
        <f>2*Q10</f>
        <v>34.299999999999997</v>
      </c>
      <c r="U63" s="98">
        <f>1.5*T63</f>
        <v>51.449999999999996</v>
      </c>
    </row>
    <row r="64" spans="1:21" x14ac:dyDescent="0.2">
      <c r="A64" s="17"/>
      <c r="B64" s="37"/>
      <c r="C64" s="27"/>
      <c r="D64" s="19"/>
      <c r="E64" s="19"/>
      <c r="F64" s="19"/>
      <c r="G64" s="19"/>
      <c r="H64" s="15">
        <f>D64+E64+F64+G64</f>
        <v>0</v>
      </c>
      <c r="I64" s="49"/>
      <c r="J64" s="30" t="e">
        <f t="shared" si="0"/>
        <v>#DIV/0!</v>
      </c>
      <c r="K64" s="51"/>
      <c r="L64" s="51"/>
      <c r="O64" s="122"/>
      <c r="P64" s="122"/>
      <c r="Q64" s="122"/>
      <c r="S64" s="99" t="s">
        <v>178</v>
      </c>
      <c r="T64" s="98">
        <f>0.5*Q10</f>
        <v>8.5749999999999993</v>
      </c>
      <c r="U64" s="98">
        <f>1.5*T64</f>
        <v>12.862499999999999</v>
      </c>
    </row>
    <row r="65" spans="1:20" x14ac:dyDescent="0.2">
      <c r="A65" s="17"/>
      <c r="B65" s="29"/>
      <c r="C65" s="27"/>
      <c r="D65" s="19"/>
      <c r="E65" s="19"/>
      <c r="F65" s="19"/>
      <c r="G65" s="19"/>
      <c r="H65" s="15">
        <f>D65+E65+F65+G65</f>
        <v>0</v>
      </c>
      <c r="I65" s="30"/>
      <c r="J65" s="30" t="e">
        <f t="shared" si="0"/>
        <v>#DIV/0!</v>
      </c>
      <c r="K65" s="39"/>
      <c r="L65" s="39"/>
      <c r="O65" s="122"/>
      <c r="P65" s="122"/>
      <c r="Q65" s="122"/>
    </row>
    <row r="66" spans="1:20" x14ac:dyDescent="0.2">
      <c r="A66" s="17"/>
      <c r="B66" s="29"/>
      <c r="C66" s="27"/>
      <c r="D66" s="19"/>
      <c r="E66" s="19"/>
      <c r="F66" s="19"/>
      <c r="G66" s="19"/>
      <c r="H66" s="15">
        <f>D66+E66+F66+G66</f>
        <v>0</v>
      </c>
      <c r="I66" s="30"/>
      <c r="J66" s="30" t="e">
        <f t="shared" si="0"/>
        <v>#DIV/0!</v>
      </c>
      <c r="K66" s="39"/>
      <c r="L66" s="39"/>
      <c r="O66" s="122"/>
      <c r="P66" s="122"/>
      <c r="Q66" s="122"/>
    </row>
    <row r="67" spans="1:20" s="8" customFormat="1" x14ac:dyDescent="0.2">
      <c r="A67" s="7"/>
      <c r="B67" s="33"/>
      <c r="C67" s="34"/>
      <c r="D67" s="34"/>
      <c r="E67" s="34"/>
      <c r="F67" s="34"/>
      <c r="G67" s="34"/>
      <c r="H67" s="15">
        <f>D67+E67+F67+G67</f>
        <v>0</v>
      </c>
      <c r="I67" s="34"/>
      <c r="J67" s="30" t="e">
        <f t="shared" si="0"/>
        <v>#DIV/0!</v>
      </c>
      <c r="K67" s="38"/>
      <c r="L67" s="38"/>
      <c r="O67" s="122"/>
      <c r="P67" s="122"/>
      <c r="Q67" s="122"/>
    </row>
    <row r="68" spans="1:20" s="8" customFormat="1" x14ac:dyDescent="0.2">
      <c r="A68" s="7"/>
      <c r="D68" s="9"/>
      <c r="E68" s="9"/>
      <c r="F68" s="9"/>
      <c r="G68" s="9"/>
      <c r="H68" s="9"/>
      <c r="I68" s="10"/>
      <c r="J68" s="22"/>
    </row>
    <row r="69" spans="1:20" s="8" customFormat="1" x14ac:dyDescent="0.2">
      <c r="A69" s="7"/>
      <c r="D69" s="9"/>
      <c r="E69" s="9"/>
      <c r="F69" s="9"/>
      <c r="G69" s="9"/>
      <c r="H69" s="9"/>
      <c r="I69" s="10"/>
      <c r="J69" s="22"/>
    </row>
    <row r="70" spans="1:20" ht="15.75" x14ac:dyDescent="0.25">
      <c r="A70" s="20" t="s">
        <v>43</v>
      </c>
    </row>
    <row r="71" spans="1:20" ht="15.75" x14ac:dyDescent="0.25">
      <c r="A71" s="20"/>
    </row>
    <row r="72" spans="1:20" x14ac:dyDescent="0.2">
      <c r="A72" s="1" t="s">
        <v>27</v>
      </c>
    </row>
    <row r="73" spans="1:20" x14ac:dyDescent="0.2">
      <c r="A73" s="64" t="s">
        <v>54</v>
      </c>
      <c r="H73" t="s">
        <v>16</v>
      </c>
      <c r="O73" s="122" t="s">
        <v>183</v>
      </c>
      <c r="P73" s="122"/>
      <c r="Q73" s="122"/>
      <c r="R73" s="122"/>
      <c r="S73" s="122"/>
      <c r="T73" s="122"/>
    </row>
    <row r="74" spans="1:20" x14ac:dyDescent="0.2">
      <c r="A74" t="s">
        <v>55</v>
      </c>
      <c r="G74" s="3"/>
      <c r="H74" t="s">
        <v>17</v>
      </c>
      <c r="J74" s="4"/>
      <c r="O74" s="122"/>
      <c r="P74" s="122"/>
      <c r="Q74" s="122"/>
      <c r="R74" s="122"/>
      <c r="S74" s="122"/>
      <c r="T74" s="122"/>
    </row>
    <row r="75" spans="1:20" x14ac:dyDescent="0.2">
      <c r="A75" t="s">
        <v>13</v>
      </c>
      <c r="E75" s="3"/>
      <c r="H75" t="s">
        <v>29</v>
      </c>
      <c r="J75" s="4" t="s">
        <v>196</v>
      </c>
      <c r="O75" s="122"/>
      <c r="P75" s="122"/>
      <c r="Q75" s="122"/>
      <c r="R75" s="122"/>
      <c r="S75" s="122"/>
      <c r="T75" s="122"/>
    </row>
    <row r="76" spans="1:20" x14ac:dyDescent="0.2">
      <c r="A76" t="s">
        <v>14</v>
      </c>
      <c r="E76" s="3"/>
      <c r="H76" t="s">
        <v>58</v>
      </c>
      <c r="J76" s="4"/>
      <c r="O76" s="122"/>
      <c r="P76" s="122"/>
      <c r="Q76" s="122"/>
      <c r="R76" s="122"/>
      <c r="S76" s="122"/>
      <c r="T76" s="122"/>
    </row>
    <row r="77" spans="1:20" x14ac:dyDescent="0.2">
      <c r="A77" t="s">
        <v>15</v>
      </c>
      <c r="E77" s="3"/>
      <c r="H77" t="s">
        <v>26</v>
      </c>
      <c r="J77" s="4"/>
      <c r="O77" s="122"/>
      <c r="P77" s="122"/>
      <c r="Q77" s="122"/>
      <c r="R77" s="122"/>
      <c r="S77" s="122"/>
      <c r="T77" s="122"/>
    </row>
    <row r="78" spans="1:20" x14ac:dyDescent="0.2">
      <c r="E78" s="3"/>
    </row>
    <row r="79" spans="1:20" ht="15.75" x14ac:dyDescent="0.25">
      <c r="A79" s="18" t="s">
        <v>44</v>
      </c>
    </row>
    <row r="80" spans="1:20" ht="15.75" x14ac:dyDescent="0.25">
      <c r="A80" s="18"/>
    </row>
    <row r="81" spans="1:12" x14ac:dyDescent="0.2">
      <c r="A81" s="1" t="s">
        <v>68</v>
      </c>
      <c r="B81" s="43"/>
    </row>
    <row r="83" spans="1:12" x14ac:dyDescent="0.2">
      <c r="B83" s="145"/>
      <c r="C83" s="145"/>
      <c r="D83" s="146"/>
      <c r="E83" s="146"/>
      <c r="F83" s="146"/>
      <c r="G83" s="147"/>
      <c r="H83" s="147"/>
      <c r="I83" s="147"/>
      <c r="J83" s="151"/>
      <c r="K83" s="112"/>
      <c r="L83" s="25"/>
    </row>
    <row r="84" spans="1:12" x14ac:dyDescent="0.2">
      <c r="B84" s="142" t="s">
        <v>3</v>
      </c>
      <c r="C84" s="142"/>
      <c r="D84" s="142" t="s">
        <v>6</v>
      </c>
      <c r="E84" s="142"/>
      <c r="F84" s="142"/>
      <c r="G84" s="142" t="s">
        <v>10</v>
      </c>
      <c r="H84" s="142"/>
      <c r="I84" s="142"/>
      <c r="J84" s="142" t="s">
        <v>4</v>
      </c>
      <c r="K84" s="143"/>
      <c r="L84" s="23" t="s">
        <v>5</v>
      </c>
    </row>
    <row r="85" spans="1:12" ht="15.75" x14ac:dyDescent="0.25">
      <c r="A85" s="18"/>
    </row>
    <row r="86" spans="1:12" x14ac:dyDescent="0.2">
      <c r="A86" s="1" t="s">
        <v>195</v>
      </c>
    </row>
    <row r="87" spans="1:12" x14ac:dyDescent="0.2">
      <c r="A87" s="1" t="s">
        <v>69</v>
      </c>
    </row>
    <row r="88" spans="1:12" x14ac:dyDescent="0.2">
      <c r="A88" s="1"/>
    </row>
    <row r="89" spans="1:12" x14ac:dyDescent="0.2">
      <c r="B89" s="145"/>
      <c r="C89" s="145"/>
      <c r="D89" s="146"/>
      <c r="E89" s="146"/>
      <c r="F89" s="146"/>
      <c r="G89" s="5"/>
      <c r="H89" s="5"/>
      <c r="I89" s="5"/>
      <c r="J89" s="151"/>
      <c r="K89" s="112"/>
      <c r="L89" s="25"/>
    </row>
    <row r="90" spans="1:12" x14ac:dyDescent="0.2">
      <c r="B90" s="142" t="s">
        <v>3</v>
      </c>
      <c r="C90" s="142"/>
      <c r="D90" s="142" t="s">
        <v>6</v>
      </c>
      <c r="E90" s="142"/>
      <c r="F90" s="142"/>
      <c r="G90" s="142" t="s">
        <v>10</v>
      </c>
      <c r="H90" s="142"/>
      <c r="I90" s="142"/>
      <c r="J90" s="142" t="s">
        <v>4</v>
      </c>
      <c r="K90" s="143"/>
      <c r="L90" s="23" t="s">
        <v>5</v>
      </c>
    </row>
    <row r="91" spans="1:12" x14ac:dyDescent="0.2">
      <c r="E91" s="3"/>
    </row>
    <row r="92" spans="1:12" x14ac:dyDescent="0.2">
      <c r="A92" s="1" t="s">
        <v>64</v>
      </c>
    </row>
    <row r="93" spans="1:12" x14ac:dyDescent="0.2">
      <c r="A93" s="1" t="s">
        <v>69</v>
      </c>
    </row>
    <row r="94" spans="1:12" x14ac:dyDescent="0.2">
      <c r="A94" s="1"/>
    </row>
    <row r="95" spans="1:12" x14ac:dyDescent="0.2">
      <c r="B95" s="144" t="s">
        <v>204</v>
      </c>
      <c r="C95" s="145"/>
      <c r="D95" s="146"/>
      <c r="E95" s="146"/>
      <c r="F95" s="146"/>
      <c r="G95" s="147" t="s">
        <v>197</v>
      </c>
      <c r="H95" s="147"/>
      <c r="I95" s="147"/>
      <c r="J95" s="148" t="s">
        <v>199</v>
      </c>
      <c r="K95" s="149"/>
      <c r="L95" s="25"/>
    </row>
    <row r="96" spans="1:12" x14ac:dyDescent="0.2">
      <c r="B96" s="142" t="s">
        <v>3</v>
      </c>
      <c r="C96" s="142"/>
      <c r="D96" s="142" t="s">
        <v>6</v>
      </c>
      <c r="E96" s="142"/>
      <c r="F96" s="142"/>
      <c r="G96" s="142" t="s">
        <v>10</v>
      </c>
      <c r="H96" s="142"/>
      <c r="I96" s="142"/>
      <c r="J96" s="142" t="s">
        <v>4</v>
      </c>
      <c r="K96" s="143"/>
      <c r="L96" s="23" t="s">
        <v>5</v>
      </c>
    </row>
    <row r="97" spans="1:12" x14ac:dyDescent="0.2">
      <c r="B97" s="36"/>
      <c r="C97" s="36"/>
      <c r="D97" s="36"/>
      <c r="E97" s="36"/>
      <c r="F97" s="36"/>
      <c r="G97" s="36"/>
      <c r="H97" s="36"/>
      <c r="I97" s="36"/>
      <c r="J97" s="36"/>
      <c r="K97" s="32"/>
      <c r="L97" s="36"/>
    </row>
    <row r="98" spans="1:12" x14ac:dyDescent="0.2">
      <c r="A98" s="1" t="s">
        <v>65</v>
      </c>
    </row>
    <row r="99" spans="1:12" x14ac:dyDescent="0.2">
      <c r="A99" s="1" t="s">
        <v>69</v>
      </c>
    </row>
    <row r="100" spans="1:12" x14ac:dyDescent="0.2">
      <c r="A100" s="1"/>
    </row>
    <row r="101" spans="1:12" x14ac:dyDescent="0.2">
      <c r="B101" s="144" t="s">
        <v>205</v>
      </c>
      <c r="C101" s="145"/>
      <c r="D101" s="146"/>
      <c r="E101" s="146"/>
      <c r="F101" s="146"/>
      <c r="G101" s="147" t="s">
        <v>196</v>
      </c>
      <c r="H101" s="147"/>
      <c r="I101" s="147"/>
      <c r="J101" s="140" t="s">
        <v>200</v>
      </c>
      <c r="K101" s="141"/>
      <c r="L101" s="25"/>
    </row>
    <row r="102" spans="1:12" x14ac:dyDescent="0.2">
      <c r="B102" s="142" t="s">
        <v>3</v>
      </c>
      <c r="C102" s="142"/>
      <c r="D102" s="142" t="s">
        <v>6</v>
      </c>
      <c r="E102" s="142"/>
      <c r="F102" s="142"/>
      <c r="G102" s="142" t="s">
        <v>10</v>
      </c>
      <c r="H102" s="142"/>
      <c r="I102" s="142"/>
      <c r="J102" s="142" t="s">
        <v>4</v>
      </c>
      <c r="K102" s="143"/>
      <c r="L102" s="23" t="s">
        <v>5</v>
      </c>
    </row>
    <row r="103" spans="1:12" x14ac:dyDescent="0.2">
      <c r="B103" s="36"/>
      <c r="C103" s="36"/>
      <c r="D103" s="36"/>
      <c r="E103" s="36"/>
      <c r="F103" s="36"/>
      <c r="G103" s="36"/>
      <c r="H103" s="36"/>
      <c r="I103" s="36"/>
      <c r="J103" s="36"/>
      <c r="K103" s="32"/>
      <c r="L103" s="36"/>
    </row>
    <row r="104" spans="1:12" x14ac:dyDescent="0.2">
      <c r="A104" s="1" t="s">
        <v>66</v>
      </c>
    </row>
    <row r="105" spans="1:12" x14ac:dyDescent="0.2">
      <c r="A105" s="1"/>
    </row>
    <row r="106" spans="1:12" x14ac:dyDescent="0.2">
      <c r="B106" s="146"/>
      <c r="C106" s="146"/>
      <c r="D106" s="146"/>
      <c r="E106" s="146"/>
      <c r="F106" s="146"/>
      <c r="G106" s="146"/>
      <c r="H106" s="103"/>
      <c r="I106" s="103"/>
      <c r="J106" s="16"/>
      <c r="K106" s="41"/>
      <c r="L106" s="21"/>
    </row>
    <row r="107" spans="1:12" x14ac:dyDescent="0.2">
      <c r="B107" s="142" t="s">
        <v>3</v>
      </c>
      <c r="C107" s="142"/>
      <c r="D107" s="142" t="s">
        <v>6</v>
      </c>
      <c r="E107" s="142"/>
      <c r="F107" s="142"/>
      <c r="G107" s="142"/>
      <c r="H107" s="36"/>
      <c r="J107" s="3" t="s">
        <v>5</v>
      </c>
      <c r="K107" s="41"/>
      <c r="L107" s="40"/>
    </row>
    <row r="108" spans="1:12" x14ac:dyDescent="0.2">
      <c r="B108" s="36"/>
      <c r="C108" s="36"/>
      <c r="D108" s="36"/>
      <c r="E108" s="36"/>
      <c r="F108" s="36"/>
      <c r="G108" s="36"/>
      <c r="H108" s="36"/>
      <c r="I108" s="36"/>
      <c r="J108" s="36"/>
      <c r="K108" s="32"/>
      <c r="L108" s="36"/>
    </row>
    <row r="109" spans="1:12" x14ac:dyDescent="0.2">
      <c r="A109" s="1" t="s">
        <v>194</v>
      </c>
    </row>
    <row r="110" spans="1:12" x14ac:dyDescent="0.2">
      <c r="A110" s="1"/>
    </row>
    <row r="111" spans="1:12" x14ac:dyDescent="0.2">
      <c r="B111" s="147" t="s">
        <v>192</v>
      </c>
      <c r="C111" s="147"/>
      <c r="D111" s="146"/>
      <c r="E111" s="146"/>
      <c r="F111" s="146"/>
      <c r="G111" s="146"/>
      <c r="H111" s="103"/>
      <c r="I111" s="103"/>
      <c r="J111" s="16"/>
      <c r="K111" s="41"/>
      <c r="L111" s="21"/>
    </row>
    <row r="112" spans="1:12" x14ac:dyDescent="0.2">
      <c r="B112" s="150" t="s">
        <v>3</v>
      </c>
      <c r="C112" s="142"/>
      <c r="D112" s="142" t="s">
        <v>6</v>
      </c>
      <c r="E112" s="142"/>
      <c r="F112" s="142"/>
      <c r="G112" s="142"/>
      <c r="H112" s="36"/>
      <c r="J112" s="3" t="s">
        <v>5</v>
      </c>
      <c r="K112" s="41"/>
      <c r="L112" s="40"/>
    </row>
    <row r="113" spans="1:12" x14ac:dyDescent="0.2">
      <c r="B113" s="36"/>
      <c r="C113" s="36"/>
      <c r="D113" s="36"/>
      <c r="E113" s="36"/>
      <c r="F113" s="36"/>
      <c r="G113" s="36"/>
      <c r="H113" s="36"/>
      <c r="I113" s="36"/>
      <c r="J113" s="36"/>
      <c r="K113" s="32"/>
      <c r="L113" s="36"/>
    </row>
    <row r="114" spans="1:12" x14ac:dyDescent="0.2">
      <c r="A114" s="1" t="s">
        <v>67</v>
      </c>
      <c r="B114" s="36"/>
      <c r="C114" s="36"/>
      <c r="D114" s="36"/>
      <c r="E114" s="36"/>
      <c r="F114" s="36"/>
      <c r="G114" s="36"/>
      <c r="H114" s="36"/>
      <c r="I114" s="36"/>
      <c r="J114" s="36"/>
      <c r="K114" s="32"/>
      <c r="L114" s="36"/>
    </row>
    <row r="115" spans="1:12" x14ac:dyDescent="0.2">
      <c r="A115" s="1"/>
    </row>
    <row r="116" spans="1:12" x14ac:dyDescent="0.2">
      <c r="A116" s="1"/>
      <c r="B116" s="147" t="s">
        <v>193</v>
      </c>
      <c r="C116" s="147"/>
      <c r="D116" s="146"/>
      <c r="E116" s="146"/>
      <c r="F116" s="146"/>
      <c r="G116" s="146"/>
      <c r="H116" s="103"/>
      <c r="I116" s="103"/>
      <c r="J116" s="16"/>
    </row>
    <row r="117" spans="1:12" x14ac:dyDescent="0.2">
      <c r="B117" s="150" t="s">
        <v>3</v>
      </c>
      <c r="C117" s="142"/>
      <c r="D117" s="142" t="s">
        <v>6</v>
      </c>
      <c r="E117" s="142"/>
      <c r="F117" s="142"/>
      <c r="G117" s="142"/>
      <c r="H117" s="36"/>
      <c r="J117" s="3" t="s">
        <v>5</v>
      </c>
    </row>
    <row r="118" spans="1:12" x14ac:dyDescent="0.2">
      <c r="A118" s="1" t="s">
        <v>9</v>
      </c>
    </row>
    <row r="119" spans="1:12" x14ac:dyDescent="0.2">
      <c r="A119" s="1" t="s">
        <v>28</v>
      </c>
    </row>
    <row r="120" spans="1:12" x14ac:dyDescent="0.2">
      <c r="A120" s="1"/>
    </row>
    <row r="121" spans="1:12" x14ac:dyDescent="0.2">
      <c r="A121" s="1"/>
      <c r="B121" s="146"/>
      <c r="C121" s="146"/>
      <c r="D121" s="146"/>
      <c r="E121" s="146"/>
      <c r="F121" s="146"/>
      <c r="G121" s="146"/>
      <c r="H121" s="107"/>
      <c r="I121" s="107"/>
      <c r="J121" s="16"/>
    </row>
    <row r="122" spans="1:12" x14ac:dyDescent="0.2">
      <c r="B122" s="142" t="s">
        <v>3</v>
      </c>
      <c r="C122" s="142"/>
      <c r="D122" s="142" t="s">
        <v>6</v>
      </c>
      <c r="E122" s="142"/>
      <c r="F122" s="142"/>
      <c r="G122" s="142"/>
      <c r="H122" s="36"/>
      <c r="J122" s="3" t="s">
        <v>5</v>
      </c>
    </row>
  </sheetData>
  <mergeCells count="103">
    <mergeCell ref="A1:L1"/>
    <mergeCell ref="F3:K3"/>
    <mergeCell ref="B7:L12"/>
    <mergeCell ref="B37:B38"/>
    <mergeCell ref="C37:C38"/>
    <mergeCell ref="D37:F38"/>
    <mergeCell ref="G37:J38"/>
    <mergeCell ref="K37:K38"/>
    <mergeCell ref="L37:L38"/>
    <mergeCell ref="L16:L17"/>
    <mergeCell ref="B29:J29"/>
    <mergeCell ref="B16:J17"/>
    <mergeCell ref="B18:J18"/>
    <mergeCell ref="B19:J19"/>
    <mergeCell ref="B21:J21"/>
    <mergeCell ref="K16:K17"/>
    <mergeCell ref="B20:J20"/>
    <mergeCell ref="B22:J22"/>
    <mergeCell ref="B23:J23"/>
    <mergeCell ref="B24:J24"/>
    <mergeCell ref="B28:J28"/>
    <mergeCell ref="B26:J26"/>
    <mergeCell ref="B25:J25"/>
    <mergeCell ref="B27:J27"/>
    <mergeCell ref="G84:I84"/>
    <mergeCell ref="B89:C89"/>
    <mergeCell ref="D89:F89"/>
    <mergeCell ref="J89:K89"/>
    <mergeCell ref="B83:C83"/>
    <mergeCell ref="D83:F83"/>
    <mergeCell ref="G83:I83"/>
    <mergeCell ref="J83:K83"/>
    <mergeCell ref="B84:C84"/>
    <mergeCell ref="D84:F84"/>
    <mergeCell ref="J84:K84"/>
    <mergeCell ref="B122:C122"/>
    <mergeCell ref="D122:G122"/>
    <mergeCell ref="B116:C116"/>
    <mergeCell ref="D116:G116"/>
    <mergeCell ref="B117:C117"/>
    <mergeCell ref="D117:G117"/>
    <mergeCell ref="B107:C107"/>
    <mergeCell ref="D107:G107"/>
    <mergeCell ref="B101:C101"/>
    <mergeCell ref="D101:F101"/>
    <mergeCell ref="G101:I101"/>
    <mergeCell ref="B102:C102"/>
    <mergeCell ref="D102:F102"/>
    <mergeCell ref="G102:I102"/>
    <mergeCell ref="B121:C121"/>
    <mergeCell ref="D121:G121"/>
    <mergeCell ref="B111:C111"/>
    <mergeCell ref="D111:G111"/>
    <mergeCell ref="B112:C112"/>
    <mergeCell ref="D112:G112"/>
    <mergeCell ref="B106:C106"/>
    <mergeCell ref="D106:G106"/>
    <mergeCell ref="J101:K101"/>
    <mergeCell ref="J102:K102"/>
    <mergeCell ref="J90:K90"/>
    <mergeCell ref="B95:C95"/>
    <mergeCell ref="D95:F95"/>
    <mergeCell ref="G95:I95"/>
    <mergeCell ref="J95:K95"/>
    <mergeCell ref="B96:C96"/>
    <mergeCell ref="D96:F96"/>
    <mergeCell ref="G96:I96"/>
    <mergeCell ref="J96:K96"/>
    <mergeCell ref="B90:C90"/>
    <mergeCell ref="D90:F90"/>
    <mergeCell ref="G90:I90"/>
    <mergeCell ref="O73:T77"/>
    <mergeCell ref="O59:Q67"/>
    <mergeCell ref="O53:T55"/>
    <mergeCell ref="K59:K61"/>
    <mergeCell ref="L59:L61"/>
    <mergeCell ref="F54:H54"/>
    <mergeCell ref="J59:J61"/>
    <mergeCell ref="B48:J48"/>
    <mergeCell ref="D42:F42"/>
    <mergeCell ref="G42:J42"/>
    <mergeCell ref="B49:J49"/>
    <mergeCell ref="F53:H53"/>
    <mergeCell ref="D45:F45"/>
    <mergeCell ref="G45:J45"/>
    <mergeCell ref="B59:C60"/>
    <mergeCell ref="D59:F60"/>
    <mergeCell ref="D43:F43"/>
    <mergeCell ref="G43:J43"/>
    <mergeCell ref="B47:J47"/>
    <mergeCell ref="D44:F44"/>
    <mergeCell ref="G44:J44"/>
    <mergeCell ref="D46:F46"/>
    <mergeCell ref="G46:J46"/>
    <mergeCell ref="B30:J30"/>
    <mergeCell ref="D39:F39"/>
    <mergeCell ref="G39:J39"/>
    <mergeCell ref="D40:F40"/>
    <mergeCell ref="G40:J40"/>
    <mergeCell ref="D41:F41"/>
    <mergeCell ref="G41:J41"/>
    <mergeCell ref="G59:G60"/>
    <mergeCell ref="I59:I61"/>
  </mergeCells>
  <phoneticPr fontId="7" type="noConversion"/>
  <dataValidations disablePrompts="1" count="1">
    <dataValidation type="list" allowBlank="1" showInputMessage="1" showErrorMessage="1" sqref="L3">
      <formula1>$N$3:$N$4</formula1>
    </dataValidation>
  </dataValidations>
  <pageMargins left="0.51181102362204722" right="0" top="0" bottom="0.51181102362204722" header="0.51181102362204722" footer="0.23622047244094491"/>
  <pageSetup paperSize="5" scale="59" orientation="portrait" r:id="rId1"/>
  <headerFooter alignWithMargins="0">
    <oddFooter>&amp;L
&amp;"Arial,Italic"&amp;8Revised &amp;"Arial,Regular"&amp;10f&amp;"Arial,Italic"&amp;8orm issued by ADM (Fin CS) November 8, 2012&amp;R&amp;A
&amp;F
Last Updated: 1 Apr 2016</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25"/>
  <sheetViews>
    <sheetView topLeftCell="A16" zoomScale="75" workbookViewId="0">
      <selection activeCell="H135" sqref="H135"/>
    </sheetView>
  </sheetViews>
  <sheetFormatPr defaultRowHeight="12.75" x14ac:dyDescent="0.2"/>
  <cols>
    <col min="1" max="1" width="3.85546875" customWidth="1"/>
    <col min="2" max="2" width="10.140625" bestFit="1" customWidth="1"/>
    <col min="3" max="3" width="24.5703125" customWidth="1"/>
    <col min="4" max="4" width="10.5703125" customWidth="1"/>
    <col min="5" max="5" width="13.140625" customWidth="1"/>
    <col min="6" max="6" width="7.28515625" customWidth="1"/>
    <col min="7" max="7" width="10" customWidth="1"/>
    <col min="8" max="8" width="31.42578125" customWidth="1"/>
    <col min="9" max="9" width="10.28515625" customWidth="1"/>
    <col min="10" max="10" width="13" customWidth="1"/>
    <col min="11" max="11" width="20.42578125" customWidth="1"/>
    <col min="12" max="12" width="19.42578125" customWidth="1"/>
    <col min="14" max="14" width="0" hidden="1" customWidth="1"/>
  </cols>
  <sheetData>
    <row r="1" spans="1:17" ht="18" x14ac:dyDescent="0.25">
      <c r="A1" s="152" t="s">
        <v>74</v>
      </c>
      <c r="B1" s="152"/>
      <c r="C1" s="152"/>
      <c r="D1" s="152"/>
      <c r="E1" s="152"/>
      <c r="F1" s="152"/>
      <c r="G1" s="152"/>
      <c r="H1" s="152"/>
      <c r="I1" s="152"/>
      <c r="J1" s="152"/>
      <c r="K1" s="152"/>
      <c r="L1" s="152"/>
    </row>
    <row r="2" spans="1:17" ht="15.75" x14ac:dyDescent="0.25">
      <c r="A2" s="2" t="s">
        <v>75</v>
      </c>
      <c r="K2" s="65" t="s">
        <v>76</v>
      </c>
      <c r="L2" s="56"/>
    </row>
    <row r="3" spans="1:17" ht="15.75" x14ac:dyDescent="0.25">
      <c r="A3" s="2"/>
      <c r="F3" s="179" t="s">
        <v>77</v>
      </c>
      <c r="G3" s="154"/>
      <c r="H3" s="154"/>
      <c r="I3" s="154"/>
      <c r="J3" s="154"/>
      <c r="K3" s="154"/>
      <c r="L3" s="66" t="s">
        <v>38</v>
      </c>
      <c r="N3" t="s">
        <v>37</v>
      </c>
    </row>
    <row r="4" spans="1:17" x14ac:dyDescent="0.2">
      <c r="N4" t="s">
        <v>38</v>
      </c>
    </row>
    <row r="5" spans="1:17" x14ac:dyDescent="0.2">
      <c r="A5" s="1" t="s">
        <v>78</v>
      </c>
    </row>
    <row r="7" spans="1:17" x14ac:dyDescent="0.2">
      <c r="B7" s="155"/>
      <c r="C7" s="156"/>
      <c r="D7" s="156"/>
      <c r="E7" s="156"/>
      <c r="F7" s="156"/>
      <c r="G7" s="156"/>
      <c r="H7" s="156"/>
      <c r="I7" s="156"/>
      <c r="J7" s="156"/>
      <c r="K7" s="156"/>
      <c r="L7" s="157"/>
    </row>
    <row r="8" spans="1:17" x14ac:dyDescent="0.2">
      <c r="B8" s="158"/>
      <c r="C8" s="159"/>
      <c r="D8" s="159"/>
      <c r="E8" s="159"/>
      <c r="F8" s="159"/>
      <c r="G8" s="159"/>
      <c r="H8" s="159"/>
      <c r="I8" s="159"/>
      <c r="J8" s="159"/>
      <c r="K8" s="159"/>
      <c r="L8" s="160"/>
    </row>
    <row r="9" spans="1:17" x14ac:dyDescent="0.2">
      <c r="B9" s="158"/>
      <c r="C9" s="159"/>
      <c r="D9" s="159"/>
      <c r="E9" s="159"/>
      <c r="F9" s="159"/>
      <c r="G9" s="159"/>
      <c r="H9" s="159"/>
      <c r="I9" s="159"/>
      <c r="J9" s="159"/>
      <c r="K9" s="159"/>
      <c r="L9" s="160"/>
    </row>
    <row r="10" spans="1:17" x14ac:dyDescent="0.2">
      <c r="B10" s="158"/>
      <c r="C10" s="159"/>
      <c r="D10" s="159"/>
      <c r="E10" s="159"/>
      <c r="F10" s="159"/>
      <c r="G10" s="159"/>
      <c r="H10" s="159"/>
      <c r="I10" s="159"/>
      <c r="J10" s="159"/>
      <c r="K10" s="159"/>
      <c r="L10" s="160"/>
    </row>
    <row r="11" spans="1:17" x14ac:dyDescent="0.2">
      <c r="B11" s="158"/>
      <c r="C11" s="159"/>
      <c r="D11" s="159"/>
      <c r="E11" s="159"/>
      <c r="F11" s="159"/>
      <c r="G11" s="159"/>
      <c r="H11" s="159"/>
      <c r="I11" s="159"/>
      <c r="J11" s="159"/>
      <c r="K11" s="159"/>
      <c r="L11" s="160"/>
      <c r="Q11" s="59"/>
    </row>
    <row r="12" spans="1:17" x14ac:dyDescent="0.2">
      <c r="B12" s="161"/>
      <c r="C12" s="162"/>
      <c r="D12" s="162"/>
      <c r="E12" s="162"/>
      <c r="F12" s="162"/>
      <c r="G12" s="162"/>
      <c r="H12" s="162"/>
      <c r="I12" s="162"/>
      <c r="J12" s="162"/>
      <c r="K12" s="162"/>
      <c r="L12" s="163"/>
    </row>
    <row r="13" spans="1:17" x14ac:dyDescent="0.2">
      <c r="B13" s="60"/>
      <c r="C13" s="60"/>
      <c r="D13" s="60"/>
      <c r="E13" s="60"/>
      <c r="F13" s="60"/>
      <c r="G13" s="60"/>
      <c r="H13" s="60"/>
      <c r="I13" s="60"/>
      <c r="J13" s="60"/>
      <c r="K13" s="60"/>
      <c r="L13" s="60"/>
    </row>
    <row r="14" spans="1:17" x14ac:dyDescent="0.2">
      <c r="A14" s="1" t="s">
        <v>79</v>
      </c>
      <c r="B14" s="60"/>
      <c r="C14" s="60"/>
      <c r="D14" s="60"/>
      <c r="E14" s="60"/>
      <c r="F14" s="60"/>
      <c r="G14" s="60"/>
      <c r="H14" s="60"/>
      <c r="I14" s="60"/>
      <c r="J14" s="60"/>
      <c r="K14" s="60"/>
      <c r="L14" s="60"/>
    </row>
    <row r="15" spans="1:17" x14ac:dyDescent="0.2">
      <c r="A15" s="1"/>
      <c r="B15" s="60"/>
      <c r="C15" s="60"/>
      <c r="D15" s="60"/>
      <c r="E15" s="60"/>
      <c r="F15" s="60"/>
      <c r="G15" s="60"/>
      <c r="H15" s="60"/>
      <c r="I15" s="60"/>
      <c r="J15" s="60"/>
      <c r="K15" s="60"/>
      <c r="L15" s="60"/>
    </row>
    <row r="16" spans="1:17" x14ac:dyDescent="0.2">
      <c r="A16" s="1"/>
      <c r="B16" s="132" t="s">
        <v>80</v>
      </c>
      <c r="C16" s="167"/>
      <c r="D16" s="167"/>
      <c r="E16" s="167"/>
      <c r="F16" s="167"/>
      <c r="G16" s="167"/>
      <c r="H16" s="167"/>
      <c r="I16" s="167"/>
      <c r="J16" s="168"/>
      <c r="K16" s="119" t="s">
        <v>81</v>
      </c>
      <c r="L16" s="119" t="s">
        <v>82</v>
      </c>
    </row>
    <row r="17" spans="1:12" x14ac:dyDescent="0.2">
      <c r="A17" s="1"/>
      <c r="B17" s="135"/>
      <c r="C17" s="169"/>
      <c r="D17" s="169"/>
      <c r="E17" s="169"/>
      <c r="F17" s="169"/>
      <c r="G17" s="169"/>
      <c r="H17" s="169"/>
      <c r="I17" s="169"/>
      <c r="J17" s="170"/>
      <c r="K17" s="166"/>
      <c r="L17" s="166"/>
    </row>
    <row r="18" spans="1:12" x14ac:dyDescent="0.2">
      <c r="A18" s="1"/>
      <c r="B18" s="178" t="s">
        <v>83</v>
      </c>
      <c r="C18" s="172"/>
      <c r="D18" s="172"/>
      <c r="E18" s="172"/>
      <c r="F18" s="172"/>
      <c r="G18" s="172"/>
      <c r="H18" s="172"/>
      <c r="I18" s="172"/>
      <c r="J18" s="173"/>
      <c r="K18" s="47">
        <f>K46</f>
        <v>0</v>
      </c>
      <c r="L18" s="27"/>
    </row>
    <row r="19" spans="1:12" x14ac:dyDescent="0.2">
      <c r="A19" s="1"/>
      <c r="B19" s="178" t="s">
        <v>84</v>
      </c>
      <c r="C19" s="172"/>
      <c r="D19" s="172"/>
      <c r="E19" s="172"/>
      <c r="F19" s="172"/>
      <c r="G19" s="172"/>
      <c r="H19" s="172"/>
      <c r="I19" s="172"/>
      <c r="J19" s="173"/>
      <c r="K19" s="46"/>
      <c r="L19" s="27"/>
    </row>
    <row r="20" spans="1:12" x14ac:dyDescent="0.2">
      <c r="A20" s="1"/>
      <c r="B20" s="178" t="s">
        <v>85</v>
      </c>
      <c r="C20" s="172"/>
      <c r="D20" s="172"/>
      <c r="E20" s="172"/>
      <c r="F20" s="172"/>
      <c r="G20" s="172"/>
      <c r="H20" s="172"/>
      <c r="I20" s="172"/>
      <c r="J20" s="173"/>
      <c r="K20" s="46"/>
      <c r="L20" s="27"/>
    </row>
    <row r="21" spans="1:12" x14ac:dyDescent="0.2">
      <c r="A21" s="1"/>
      <c r="B21" s="178" t="s">
        <v>86</v>
      </c>
      <c r="C21" s="172"/>
      <c r="D21" s="172"/>
      <c r="E21" s="172"/>
      <c r="F21" s="172"/>
      <c r="G21" s="172"/>
      <c r="H21" s="172"/>
      <c r="I21" s="172"/>
      <c r="J21" s="173"/>
      <c r="K21" s="46"/>
      <c r="L21" s="27"/>
    </row>
    <row r="22" spans="1:12" x14ac:dyDescent="0.2">
      <c r="A22" s="1"/>
      <c r="B22" s="178" t="s">
        <v>87</v>
      </c>
      <c r="C22" s="172"/>
      <c r="D22" s="172"/>
      <c r="E22" s="172"/>
      <c r="F22" s="172"/>
      <c r="G22" s="172"/>
      <c r="H22" s="172"/>
      <c r="I22" s="172"/>
      <c r="J22" s="173"/>
      <c r="K22" s="46"/>
      <c r="L22" s="27"/>
    </row>
    <row r="23" spans="1:12" x14ac:dyDescent="0.2">
      <c r="A23" s="1"/>
      <c r="B23" s="178" t="s">
        <v>88</v>
      </c>
      <c r="C23" s="172"/>
      <c r="D23" s="172"/>
      <c r="E23" s="172"/>
      <c r="F23" s="172"/>
      <c r="G23" s="172"/>
      <c r="H23" s="172"/>
      <c r="I23" s="172"/>
      <c r="J23" s="173"/>
      <c r="K23" s="46"/>
      <c r="L23" s="27"/>
    </row>
    <row r="24" spans="1:12" x14ac:dyDescent="0.2">
      <c r="A24" s="1"/>
      <c r="B24" s="178" t="s">
        <v>89</v>
      </c>
      <c r="C24" s="172"/>
      <c r="D24" s="172"/>
      <c r="E24" s="172"/>
      <c r="F24" s="172"/>
      <c r="G24" s="172"/>
      <c r="H24" s="172"/>
      <c r="I24" s="172"/>
      <c r="J24" s="173"/>
      <c r="K24" s="46"/>
      <c r="L24" s="27"/>
    </row>
    <row r="25" spans="1:12" x14ac:dyDescent="0.2">
      <c r="A25" s="1"/>
      <c r="B25" s="178" t="s">
        <v>90</v>
      </c>
      <c r="C25" s="172"/>
      <c r="D25" s="172"/>
      <c r="E25" s="172"/>
      <c r="F25" s="172"/>
      <c r="G25" s="172"/>
      <c r="H25" s="172"/>
      <c r="I25" s="172"/>
      <c r="J25" s="173"/>
      <c r="K25" s="46"/>
      <c r="L25" s="27"/>
    </row>
    <row r="26" spans="1:12" x14ac:dyDescent="0.2">
      <c r="A26" s="1"/>
      <c r="B26" s="171"/>
      <c r="C26" s="172"/>
      <c r="D26" s="172"/>
      <c r="E26" s="172"/>
      <c r="F26" s="172"/>
      <c r="G26" s="172"/>
      <c r="H26" s="172"/>
      <c r="I26" s="172"/>
      <c r="J26" s="173"/>
      <c r="K26" s="46"/>
      <c r="L26" s="27"/>
    </row>
    <row r="27" spans="1:12" x14ac:dyDescent="0.2">
      <c r="A27" s="1"/>
      <c r="B27" s="126" t="s">
        <v>91</v>
      </c>
      <c r="C27" s="138"/>
      <c r="D27" s="138"/>
      <c r="E27" s="138"/>
      <c r="F27" s="127"/>
      <c r="G27" s="127"/>
      <c r="H27" s="127"/>
      <c r="I27" s="139"/>
      <c r="J27" s="139"/>
      <c r="K27" s="47">
        <f>SUM(K18:K26)</f>
        <v>0</v>
      </c>
      <c r="L27" s="32"/>
    </row>
    <row r="28" spans="1:12" x14ac:dyDescent="0.2">
      <c r="A28" s="1"/>
      <c r="B28" s="126" t="s">
        <v>92</v>
      </c>
      <c r="C28" s="127"/>
      <c r="D28" s="127"/>
      <c r="E28" s="127"/>
      <c r="F28" s="127"/>
      <c r="G28" s="127"/>
      <c r="H28" s="127"/>
      <c r="I28" s="127"/>
      <c r="J28" s="127"/>
      <c r="K28" s="42">
        <v>1</v>
      </c>
      <c r="L28" s="31"/>
    </row>
    <row r="29" spans="1:12" x14ac:dyDescent="0.2">
      <c r="B29" s="111" t="s">
        <v>93</v>
      </c>
      <c r="C29" s="112"/>
      <c r="D29" s="112"/>
      <c r="E29" s="112"/>
      <c r="F29" s="112"/>
      <c r="G29" s="112"/>
      <c r="H29" s="112"/>
      <c r="I29" s="112"/>
      <c r="J29" s="112"/>
      <c r="K29" s="47">
        <f>K27*K28</f>
        <v>0</v>
      </c>
      <c r="L29" s="31"/>
    </row>
    <row r="30" spans="1:12" x14ac:dyDescent="0.2">
      <c r="B30" s="43"/>
      <c r="C30" s="32"/>
      <c r="D30" s="32"/>
      <c r="E30" s="32"/>
      <c r="F30" s="32"/>
      <c r="G30" s="32"/>
      <c r="H30" s="32"/>
      <c r="I30" s="32"/>
      <c r="J30" s="32"/>
      <c r="K30" s="61"/>
      <c r="L30" s="32"/>
    </row>
    <row r="31" spans="1:12" x14ac:dyDescent="0.2">
      <c r="B31" s="60"/>
      <c r="C31" s="60"/>
      <c r="D31" s="60"/>
      <c r="E31" s="60"/>
      <c r="F31" s="60"/>
      <c r="G31" s="60"/>
      <c r="H31" s="60"/>
      <c r="I31" s="60"/>
      <c r="J31" s="60"/>
      <c r="K31" s="60"/>
      <c r="L31" s="60"/>
    </row>
    <row r="32" spans="1:12" ht="15.75" x14ac:dyDescent="0.25">
      <c r="A32" s="2" t="s">
        <v>94</v>
      </c>
      <c r="B32" s="62"/>
      <c r="C32" s="62"/>
      <c r="D32" s="62"/>
      <c r="E32" s="62"/>
      <c r="F32" s="63"/>
      <c r="G32" s="63"/>
      <c r="H32" s="21"/>
      <c r="I32" s="21"/>
      <c r="J32" s="21"/>
    </row>
    <row r="33" spans="1:12" x14ac:dyDescent="0.2">
      <c r="B33" s="21"/>
      <c r="C33" s="21"/>
      <c r="D33" s="21"/>
      <c r="E33" s="21"/>
      <c r="F33" s="21"/>
      <c r="G33" s="21"/>
      <c r="H33" s="21"/>
      <c r="I33" s="21"/>
      <c r="J33" s="21"/>
    </row>
    <row r="34" spans="1:12" x14ac:dyDescent="0.2">
      <c r="A34" s="1" t="s">
        <v>95</v>
      </c>
    </row>
    <row r="35" spans="1:12" x14ac:dyDescent="0.2">
      <c r="A35" s="1"/>
    </row>
    <row r="36" spans="1:12" ht="12.75" customHeight="1" x14ac:dyDescent="0.2">
      <c r="A36" s="1"/>
      <c r="B36" s="164" t="s">
        <v>5</v>
      </c>
      <c r="C36" s="164" t="s">
        <v>96</v>
      </c>
      <c r="D36" s="132" t="s">
        <v>97</v>
      </c>
      <c r="E36" s="133"/>
      <c r="F36" s="134"/>
      <c r="G36" s="132" t="s">
        <v>98</v>
      </c>
      <c r="H36" s="133"/>
      <c r="I36" s="133"/>
      <c r="J36" s="134"/>
      <c r="K36" s="119" t="s">
        <v>81</v>
      </c>
      <c r="L36" s="119" t="s">
        <v>82</v>
      </c>
    </row>
    <row r="37" spans="1:12" x14ac:dyDescent="0.2">
      <c r="A37" s="1"/>
      <c r="B37" s="165"/>
      <c r="C37" s="165"/>
      <c r="D37" s="135"/>
      <c r="E37" s="136"/>
      <c r="F37" s="137"/>
      <c r="G37" s="135"/>
      <c r="H37" s="136"/>
      <c r="I37" s="136"/>
      <c r="J37" s="137"/>
      <c r="K37" s="166"/>
      <c r="L37" s="166"/>
    </row>
    <row r="38" spans="1:12" x14ac:dyDescent="0.2">
      <c r="B38" s="28"/>
      <c r="C38" s="24"/>
      <c r="D38" s="113"/>
      <c r="E38" s="114"/>
      <c r="F38" s="115"/>
      <c r="G38" s="116"/>
      <c r="H38" s="117"/>
      <c r="I38" s="117"/>
      <c r="J38" s="118"/>
      <c r="K38" s="46"/>
      <c r="L38" s="27"/>
    </row>
    <row r="39" spans="1:12" x14ac:dyDescent="0.2">
      <c r="B39" s="28"/>
      <c r="C39" s="24"/>
      <c r="D39" s="113"/>
      <c r="E39" s="114"/>
      <c r="F39" s="115"/>
      <c r="G39" s="116"/>
      <c r="H39" s="117"/>
      <c r="I39" s="117"/>
      <c r="J39" s="118"/>
      <c r="K39" s="46"/>
      <c r="L39" s="27"/>
    </row>
    <row r="40" spans="1:12" x14ac:dyDescent="0.2">
      <c r="B40" s="28"/>
      <c r="C40" s="24"/>
      <c r="D40" s="113"/>
      <c r="E40" s="114"/>
      <c r="F40" s="115"/>
      <c r="G40" s="116"/>
      <c r="H40" s="117"/>
      <c r="I40" s="117"/>
      <c r="J40" s="118"/>
      <c r="K40" s="46"/>
      <c r="L40" s="27"/>
    </row>
    <row r="41" spans="1:12" x14ac:dyDescent="0.2">
      <c r="B41" s="28"/>
      <c r="C41" s="24"/>
      <c r="D41" s="113"/>
      <c r="E41" s="114"/>
      <c r="F41" s="115"/>
      <c r="G41" s="116"/>
      <c r="H41" s="117"/>
      <c r="I41" s="117"/>
      <c r="J41" s="118"/>
      <c r="K41" s="46"/>
      <c r="L41" s="27"/>
    </row>
    <row r="42" spans="1:12" x14ac:dyDescent="0.2">
      <c r="B42" s="28"/>
      <c r="C42" s="24"/>
      <c r="D42" s="113"/>
      <c r="E42" s="114"/>
      <c r="F42" s="115"/>
      <c r="G42" s="116"/>
      <c r="H42" s="117"/>
      <c r="I42" s="117"/>
      <c r="J42" s="118"/>
      <c r="K42" s="46"/>
      <c r="L42" s="27"/>
    </row>
    <row r="43" spans="1:12" x14ac:dyDescent="0.2">
      <c r="B43" s="28"/>
      <c r="C43" s="24"/>
      <c r="D43" s="113"/>
      <c r="E43" s="114"/>
      <c r="F43" s="115"/>
      <c r="G43" s="116"/>
      <c r="H43" s="117"/>
      <c r="I43" s="117"/>
      <c r="J43" s="118"/>
      <c r="K43" s="46"/>
      <c r="L43" s="27"/>
    </row>
    <row r="44" spans="1:12" x14ac:dyDescent="0.2">
      <c r="B44" s="28"/>
      <c r="C44" s="24"/>
      <c r="D44" s="113"/>
      <c r="E44" s="114"/>
      <c r="F44" s="115"/>
      <c r="G44" s="116"/>
      <c r="H44" s="117"/>
      <c r="I44" s="117"/>
      <c r="J44" s="118"/>
      <c r="K44" s="46"/>
      <c r="L44" s="27"/>
    </row>
    <row r="45" spans="1:12" x14ac:dyDescent="0.2">
      <c r="B45" s="28"/>
      <c r="C45" s="24"/>
      <c r="D45" s="113"/>
      <c r="E45" s="114"/>
      <c r="F45" s="115"/>
      <c r="G45" s="116"/>
      <c r="H45" s="117"/>
      <c r="I45" s="117"/>
      <c r="J45" s="118"/>
      <c r="K45" s="46"/>
      <c r="L45" s="27"/>
    </row>
    <row r="46" spans="1:12" x14ac:dyDescent="0.2">
      <c r="B46" s="126" t="s">
        <v>99</v>
      </c>
      <c r="C46" s="138"/>
      <c r="D46" s="138"/>
      <c r="E46" s="138"/>
      <c r="F46" s="127"/>
      <c r="G46" s="127"/>
      <c r="H46" s="127"/>
      <c r="I46" s="139"/>
      <c r="J46" s="139"/>
      <c r="K46" s="47">
        <f>SUM(K38:K45)</f>
        <v>0</v>
      </c>
      <c r="L46" s="32"/>
    </row>
    <row r="47" spans="1:12" x14ac:dyDescent="0.2">
      <c r="B47" s="126" t="s">
        <v>92</v>
      </c>
      <c r="C47" s="127"/>
      <c r="D47" s="127"/>
      <c r="E47" s="127"/>
      <c r="F47" s="127"/>
      <c r="G47" s="127"/>
      <c r="H47" s="127"/>
      <c r="I47" s="127"/>
      <c r="J47" s="127"/>
      <c r="K47" s="42">
        <v>1</v>
      </c>
      <c r="L47" s="31"/>
    </row>
    <row r="48" spans="1:12" x14ac:dyDescent="0.2">
      <c r="B48" s="111" t="s">
        <v>100</v>
      </c>
      <c r="C48" s="112"/>
      <c r="D48" s="112"/>
      <c r="E48" s="112"/>
      <c r="F48" s="112"/>
      <c r="G48" s="112"/>
      <c r="H48" s="112"/>
      <c r="I48" s="112"/>
      <c r="J48" s="112"/>
      <c r="K48" s="47">
        <f>K46*K47</f>
        <v>0</v>
      </c>
      <c r="L48" s="31"/>
    </row>
    <row r="49" spans="1:12" x14ac:dyDescent="0.2">
      <c r="B49" s="43"/>
      <c r="C49" s="32"/>
      <c r="D49" s="32"/>
      <c r="E49" s="32"/>
      <c r="F49" s="32"/>
      <c r="G49" s="32"/>
      <c r="H49" s="32"/>
      <c r="I49" s="32"/>
      <c r="J49" s="32"/>
      <c r="K49" s="44"/>
      <c r="L49" s="32"/>
    </row>
    <row r="50" spans="1:12" x14ac:dyDescent="0.2">
      <c r="A50" s="45" t="s">
        <v>101</v>
      </c>
      <c r="C50" s="32"/>
      <c r="D50" s="32"/>
      <c r="E50" s="32"/>
      <c r="F50" s="32"/>
      <c r="G50" s="32"/>
      <c r="H50" s="32"/>
      <c r="I50" s="32"/>
      <c r="J50" s="32"/>
      <c r="K50" s="44"/>
      <c r="L50" s="32"/>
    </row>
    <row r="51" spans="1:12" x14ac:dyDescent="0.2">
      <c r="A51" s="45"/>
      <c r="C51" s="32"/>
      <c r="D51" s="32"/>
      <c r="E51" s="32"/>
      <c r="F51" s="32"/>
      <c r="G51" s="32"/>
      <c r="H51" s="32"/>
      <c r="I51" s="32"/>
      <c r="J51" s="32"/>
      <c r="K51" s="44"/>
      <c r="L51" s="32"/>
    </row>
    <row r="52" spans="1:12" x14ac:dyDescent="0.2">
      <c r="B52" s="52" t="s">
        <v>102</v>
      </c>
      <c r="C52" s="27"/>
      <c r="D52" s="46"/>
      <c r="E52" s="32"/>
      <c r="F52" s="177" t="s">
        <v>103</v>
      </c>
      <c r="G52" s="125"/>
      <c r="H52" s="125"/>
      <c r="I52" s="55"/>
      <c r="J52" s="32"/>
      <c r="K52" s="44"/>
      <c r="L52" s="32"/>
    </row>
    <row r="53" spans="1:12" x14ac:dyDescent="0.2">
      <c r="B53" s="52" t="s">
        <v>104</v>
      </c>
      <c r="C53" s="27"/>
      <c r="D53" s="46"/>
      <c r="E53" s="32"/>
      <c r="F53" s="177" t="s">
        <v>105</v>
      </c>
      <c r="G53" s="125"/>
      <c r="H53" s="125"/>
      <c r="I53" s="55"/>
      <c r="J53" s="32"/>
      <c r="K53" s="44"/>
      <c r="L53" s="32"/>
    </row>
    <row r="54" spans="1:12" x14ac:dyDescent="0.2">
      <c r="B54" s="52" t="s">
        <v>106</v>
      </c>
      <c r="C54" s="27"/>
      <c r="D54" s="46"/>
    </row>
    <row r="55" spans="1:12" x14ac:dyDescent="0.2">
      <c r="A55" s="1"/>
    </row>
    <row r="56" spans="1:12" x14ac:dyDescent="0.2">
      <c r="A56" s="1" t="s">
        <v>107</v>
      </c>
    </row>
    <row r="57" spans="1:12" x14ac:dyDescent="0.2">
      <c r="A57" s="1"/>
    </row>
    <row r="58" spans="1:12" x14ac:dyDescent="0.2">
      <c r="A58" s="1"/>
      <c r="B58" s="128" t="s">
        <v>108</v>
      </c>
      <c r="C58" s="129"/>
      <c r="D58" s="132" t="s">
        <v>109</v>
      </c>
      <c r="E58" s="133"/>
      <c r="F58" s="134"/>
      <c r="G58" s="119" t="s">
        <v>110</v>
      </c>
      <c r="H58" s="11" t="s">
        <v>111</v>
      </c>
      <c r="I58" s="119" t="s">
        <v>112</v>
      </c>
      <c r="J58" s="119" t="s">
        <v>113</v>
      </c>
      <c r="K58" s="119" t="s">
        <v>114</v>
      </c>
      <c r="L58" s="124" t="s">
        <v>115</v>
      </c>
    </row>
    <row r="59" spans="1:12" ht="6" customHeight="1" x14ac:dyDescent="0.2">
      <c r="A59" s="1"/>
      <c r="B59" s="130"/>
      <c r="C59" s="131"/>
      <c r="D59" s="135"/>
      <c r="E59" s="136"/>
      <c r="F59" s="137"/>
      <c r="G59" s="120"/>
      <c r="H59" s="53"/>
      <c r="I59" s="120"/>
      <c r="J59" s="120"/>
      <c r="K59" s="120"/>
      <c r="L59" s="120"/>
    </row>
    <row r="60" spans="1:12" ht="25.5" x14ac:dyDescent="0.2">
      <c r="A60" s="4"/>
      <c r="B60" s="26" t="s">
        <v>5</v>
      </c>
      <c r="C60" s="26" t="s">
        <v>97</v>
      </c>
      <c r="D60" s="12" t="s">
        <v>116</v>
      </c>
      <c r="E60" s="11" t="s">
        <v>117</v>
      </c>
      <c r="F60" s="13" t="s">
        <v>118</v>
      </c>
      <c r="G60" s="14"/>
      <c r="H60" s="54"/>
      <c r="I60" s="121"/>
      <c r="J60" s="121"/>
      <c r="K60" s="121"/>
      <c r="L60" s="121"/>
    </row>
    <row r="61" spans="1:12" x14ac:dyDescent="0.2">
      <c r="A61" s="6"/>
      <c r="B61" s="28"/>
      <c r="C61" s="27"/>
      <c r="D61" s="15"/>
      <c r="E61" s="15"/>
      <c r="F61" s="15"/>
      <c r="G61" s="15"/>
      <c r="H61" s="15">
        <v>0</v>
      </c>
      <c r="I61" s="48"/>
      <c r="J61" s="30" t="e">
        <f t="shared" ref="J61:J66" si="0">I61/H61</f>
        <v>#DIV/0!</v>
      </c>
      <c r="K61" s="50"/>
      <c r="L61" s="50"/>
    </row>
    <row r="62" spans="1:12" x14ac:dyDescent="0.2">
      <c r="A62" s="17"/>
      <c r="B62" s="28"/>
      <c r="C62" s="27"/>
      <c r="D62" s="19"/>
      <c r="E62" s="19"/>
      <c r="F62" s="19"/>
      <c r="G62" s="19"/>
      <c r="H62" s="15">
        <f>D62+E62+F62+G62</f>
        <v>0</v>
      </c>
      <c r="I62" s="49"/>
      <c r="J62" s="30" t="e">
        <f t="shared" si="0"/>
        <v>#DIV/0!</v>
      </c>
      <c r="K62" s="51"/>
      <c r="L62" s="51"/>
    </row>
    <row r="63" spans="1:12" x14ac:dyDescent="0.2">
      <c r="A63" s="17"/>
      <c r="B63" s="37"/>
      <c r="C63" s="27"/>
      <c r="D63" s="19"/>
      <c r="E63" s="19"/>
      <c r="F63" s="19"/>
      <c r="G63" s="19"/>
      <c r="H63" s="15">
        <f>D63+E63+F63+G63</f>
        <v>0</v>
      </c>
      <c r="I63" s="49"/>
      <c r="J63" s="30" t="e">
        <f t="shared" si="0"/>
        <v>#DIV/0!</v>
      </c>
      <c r="K63" s="51"/>
      <c r="L63" s="51"/>
    </row>
    <row r="64" spans="1:12" x14ac:dyDescent="0.2">
      <c r="A64" s="17"/>
      <c r="B64" s="29"/>
      <c r="C64" s="27"/>
      <c r="D64" s="19"/>
      <c r="E64" s="19"/>
      <c r="F64" s="19"/>
      <c r="G64" s="19"/>
      <c r="H64" s="15">
        <f>D64+E64+F64+G64</f>
        <v>0</v>
      </c>
      <c r="I64" s="30"/>
      <c r="J64" s="30" t="e">
        <f t="shared" si="0"/>
        <v>#DIV/0!</v>
      </c>
      <c r="K64" s="39"/>
      <c r="L64" s="39"/>
    </row>
    <row r="65" spans="1:12" x14ac:dyDescent="0.2">
      <c r="A65" s="17"/>
      <c r="B65" s="29"/>
      <c r="C65" s="27"/>
      <c r="D65" s="19"/>
      <c r="E65" s="19"/>
      <c r="F65" s="19"/>
      <c r="G65" s="19"/>
      <c r="H65" s="15">
        <f>D65+E65+F65+G65</f>
        <v>0</v>
      </c>
      <c r="I65" s="30"/>
      <c r="J65" s="30" t="e">
        <f t="shared" si="0"/>
        <v>#DIV/0!</v>
      </c>
      <c r="K65" s="39"/>
      <c r="L65" s="39"/>
    </row>
    <row r="66" spans="1:12" s="8" customFormat="1" x14ac:dyDescent="0.2">
      <c r="A66" s="7"/>
      <c r="B66" s="33"/>
      <c r="C66" s="34"/>
      <c r="D66" s="34"/>
      <c r="E66" s="34"/>
      <c r="F66" s="34"/>
      <c r="G66" s="34"/>
      <c r="H66" s="15">
        <f>D66+E66+F66+G66</f>
        <v>0</v>
      </c>
      <c r="I66" s="34"/>
      <c r="J66" s="30" t="e">
        <f t="shared" si="0"/>
        <v>#DIV/0!</v>
      </c>
      <c r="K66" s="38"/>
      <c r="L66" s="38"/>
    </row>
    <row r="67" spans="1:12" s="8" customFormat="1" x14ac:dyDescent="0.2">
      <c r="A67" s="7"/>
      <c r="D67" s="9"/>
      <c r="E67" s="9"/>
      <c r="F67" s="9"/>
      <c r="G67" s="9"/>
      <c r="H67" s="9"/>
      <c r="I67" s="10"/>
      <c r="J67" s="22"/>
    </row>
    <row r="68" spans="1:12" s="8" customFormat="1" x14ac:dyDescent="0.2">
      <c r="A68" s="7"/>
      <c r="D68" s="9"/>
      <c r="E68" s="9"/>
      <c r="F68" s="9"/>
      <c r="G68" s="9"/>
      <c r="H68" s="9"/>
      <c r="I68" s="10"/>
      <c r="J68" s="22"/>
    </row>
    <row r="69" spans="1:12" ht="15.75" x14ac:dyDescent="0.25">
      <c r="A69" s="20" t="s">
        <v>119</v>
      </c>
    </row>
    <row r="70" spans="1:12" ht="15.75" x14ac:dyDescent="0.25">
      <c r="A70" s="20"/>
    </row>
    <row r="71" spans="1:12" x14ac:dyDescent="0.2">
      <c r="A71" s="1" t="s">
        <v>120</v>
      </c>
    </row>
    <row r="72" spans="1:12" x14ac:dyDescent="0.2">
      <c r="A72" s="64" t="s">
        <v>121</v>
      </c>
    </row>
    <row r="73" spans="1:12" x14ac:dyDescent="0.2">
      <c r="A73" s="64" t="s">
        <v>122</v>
      </c>
      <c r="G73" s="3"/>
      <c r="H73" s="3"/>
      <c r="J73" s="4"/>
    </row>
    <row r="74" spans="1:12" x14ac:dyDescent="0.2">
      <c r="A74" s="64" t="s">
        <v>123</v>
      </c>
      <c r="E74" s="3"/>
      <c r="J74" s="4"/>
    </row>
    <row r="75" spans="1:12" x14ac:dyDescent="0.2">
      <c r="A75" s="64" t="s">
        <v>124</v>
      </c>
      <c r="E75" s="3"/>
      <c r="J75" s="4"/>
    </row>
    <row r="76" spans="1:12" x14ac:dyDescent="0.2">
      <c r="A76" s="64" t="s">
        <v>125</v>
      </c>
      <c r="E76" s="3"/>
      <c r="J76" s="4"/>
    </row>
    <row r="77" spans="1:12" x14ac:dyDescent="0.2">
      <c r="A77" s="64" t="s">
        <v>126</v>
      </c>
      <c r="E77" s="3"/>
      <c r="J77" s="4"/>
    </row>
    <row r="78" spans="1:12" x14ac:dyDescent="0.2">
      <c r="A78" s="64" t="s">
        <v>127</v>
      </c>
      <c r="E78" s="3"/>
      <c r="J78" s="4"/>
    </row>
    <row r="79" spans="1:12" x14ac:dyDescent="0.2">
      <c r="A79" s="64" t="s">
        <v>128</v>
      </c>
      <c r="D79" s="176"/>
      <c r="E79" s="176"/>
      <c r="J79" s="4"/>
    </row>
    <row r="80" spans="1:12" x14ac:dyDescent="0.2">
      <c r="A80" s="64" t="s">
        <v>129</v>
      </c>
      <c r="E80" s="3"/>
    </row>
    <row r="81" spans="1:12" x14ac:dyDescent="0.2">
      <c r="A81" s="64" t="s">
        <v>130</v>
      </c>
      <c r="C81" s="35"/>
      <c r="D81" s="35"/>
      <c r="E81" s="35"/>
    </row>
    <row r="82" spans="1:12" x14ac:dyDescent="0.2">
      <c r="C82" s="35"/>
      <c r="D82" s="35"/>
      <c r="E82" s="35"/>
    </row>
    <row r="83" spans="1:12" x14ac:dyDescent="0.2">
      <c r="E83" s="3"/>
    </row>
    <row r="84" spans="1:12" ht="15.75" x14ac:dyDescent="0.25">
      <c r="A84" s="18" t="s">
        <v>131</v>
      </c>
    </row>
    <row r="85" spans="1:12" ht="15.75" x14ac:dyDescent="0.25">
      <c r="A85" s="18"/>
    </row>
    <row r="86" spans="1:12" x14ac:dyDescent="0.2">
      <c r="A86" s="1" t="s">
        <v>132</v>
      </c>
      <c r="B86" s="43"/>
      <c r="C86" s="32"/>
      <c r="D86" s="32"/>
      <c r="E86" s="32"/>
      <c r="F86" s="32"/>
      <c r="G86" s="32"/>
      <c r="H86" s="32"/>
      <c r="I86" s="32"/>
      <c r="J86" s="32"/>
      <c r="K86" s="61"/>
      <c r="L86" s="32"/>
    </row>
    <row r="88" spans="1:12" x14ac:dyDescent="0.2">
      <c r="B88" s="145"/>
      <c r="C88" s="145"/>
      <c r="D88" s="146"/>
      <c r="E88" s="146"/>
      <c r="F88" s="146"/>
      <c r="G88" s="147"/>
      <c r="H88" s="147"/>
      <c r="I88" s="147"/>
      <c r="J88" s="151"/>
      <c r="K88" s="112"/>
      <c r="L88" s="25"/>
    </row>
    <row r="89" spans="1:12" x14ac:dyDescent="0.2">
      <c r="B89" s="174" t="s">
        <v>133</v>
      </c>
      <c r="C89" s="142"/>
      <c r="D89" s="142" t="s">
        <v>6</v>
      </c>
      <c r="E89" s="142"/>
      <c r="F89" s="142"/>
      <c r="G89" s="174" t="s">
        <v>134</v>
      </c>
      <c r="H89" s="142"/>
      <c r="I89" s="142"/>
      <c r="J89" s="174" t="s">
        <v>135</v>
      </c>
      <c r="K89" s="143"/>
      <c r="L89" s="23" t="s">
        <v>5</v>
      </c>
    </row>
    <row r="90" spans="1:12" ht="15.75" x14ac:dyDescent="0.25">
      <c r="A90" s="18"/>
    </row>
    <row r="91" spans="1:12" x14ac:dyDescent="0.2">
      <c r="A91" s="1" t="s">
        <v>136</v>
      </c>
    </row>
    <row r="92" spans="1:12" x14ac:dyDescent="0.2">
      <c r="A92" s="1"/>
    </row>
    <row r="93" spans="1:12" x14ac:dyDescent="0.2">
      <c r="B93" s="145"/>
      <c r="C93" s="145"/>
      <c r="D93" s="146"/>
      <c r="E93" s="146"/>
      <c r="F93" s="146"/>
      <c r="G93" s="5"/>
      <c r="H93" s="5"/>
      <c r="I93" s="5"/>
      <c r="J93" s="151"/>
      <c r="K93" s="112"/>
      <c r="L93" s="25"/>
    </row>
    <row r="94" spans="1:12" x14ac:dyDescent="0.2">
      <c r="B94" s="174" t="s">
        <v>133</v>
      </c>
      <c r="C94" s="142"/>
      <c r="D94" s="142" t="s">
        <v>6</v>
      </c>
      <c r="E94" s="142"/>
      <c r="F94" s="142"/>
      <c r="G94" s="174" t="s">
        <v>134</v>
      </c>
      <c r="H94" s="142"/>
      <c r="I94" s="142"/>
      <c r="J94" s="174" t="s">
        <v>135</v>
      </c>
      <c r="K94" s="143"/>
      <c r="L94" s="23" t="s">
        <v>5</v>
      </c>
    </row>
    <row r="95" spans="1:12" x14ac:dyDescent="0.2">
      <c r="E95" s="3"/>
    </row>
    <row r="96" spans="1:12" x14ac:dyDescent="0.2">
      <c r="A96" s="1" t="s">
        <v>137</v>
      </c>
    </row>
    <row r="97" spans="1:12" x14ac:dyDescent="0.2">
      <c r="A97" s="1"/>
    </row>
    <row r="98" spans="1:12" x14ac:dyDescent="0.2">
      <c r="B98" s="144" t="s">
        <v>204</v>
      </c>
      <c r="C98" s="145"/>
      <c r="D98" s="146"/>
      <c r="E98" s="146"/>
      <c r="F98" s="146"/>
      <c r="G98" s="147" t="s">
        <v>203</v>
      </c>
      <c r="H98" s="147"/>
      <c r="I98" s="147"/>
      <c r="J98" s="140" t="s">
        <v>199</v>
      </c>
      <c r="K98" s="141"/>
      <c r="L98" s="25"/>
    </row>
    <row r="99" spans="1:12" x14ac:dyDescent="0.2">
      <c r="B99" s="150" t="s">
        <v>133</v>
      </c>
      <c r="C99" s="142"/>
      <c r="D99" s="142" t="s">
        <v>6</v>
      </c>
      <c r="E99" s="142"/>
      <c r="F99" s="142"/>
      <c r="G99" s="174" t="s">
        <v>134</v>
      </c>
      <c r="H99" s="142"/>
      <c r="I99" s="142"/>
      <c r="J99" s="174" t="s">
        <v>135</v>
      </c>
      <c r="K99" s="143"/>
      <c r="L99" s="23" t="s">
        <v>5</v>
      </c>
    </row>
    <row r="100" spans="1:12" x14ac:dyDescent="0.2">
      <c r="B100" s="36"/>
      <c r="C100" s="36"/>
      <c r="D100" s="36"/>
      <c r="E100" s="36"/>
      <c r="F100" s="36"/>
      <c r="G100" s="36"/>
      <c r="H100" s="36"/>
      <c r="I100" s="36"/>
      <c r="J100" s="36"/>
      <c r="K100" s="32"/>
      <c r="L100" s="36"/>
    </row>
    <row r="101" spans="1:12" x14ac:dyDescent="0.2">
      <c r="A101" s="1" t="s">
        <v>138</v>
      </c>
    </row>
    <row r="102" spans="1:12" x14ac:dyDescent="0.2">
      <c r="A102" s="1" t="s">
        <v>139</v>
      </c>
    </row>
    <row r="103" spans="1:12" x14ac:dyDescent="0.2">
      <c r="A103" s="1"/>
    </row>
    <row r="104" spans="1:12" x14ac:dyDescent="0.2">
      <c r="B104" s="144" t="s">
        <v>205</v>
      </c>
      <c r="C104" s="145"/>
      <c r="D104" s="146"/>
      <c r="E104" s="146"/>
      <c r="F104" s="146"/>
      <c r="G104" s="147" t="s">
        <v>196</v>
      </c>
      <c r="H104" s="147"/>
      <c r="I104" s="147"/>
      <c r="J104" s="140" t="s">
        <v>200</v>
      </c>
      <c r="K104" s="141"/>
      <c r="L104" s="25"/>
    </row>
    <row r="105" spans="1:12" x14ac:dyDescent="0.2">
      <c r="B105" s="174" t="s">
        <v>133</v>
      </c>
      <c r="C105" s="142"/>
      <c r="D105" s="142" t="s">
        <v>6</v>
      </c>
      <c r="E105" s="142"/>
      <c r="F105" s="142"/>
      <c r="G105" s="174" t="s">
        <v>134</v>
      </c>
      <c r="H105" s="142"/>
      <c r="I105" s="142"/>
      <c r="J105" s="174" t="s">
        <v>135</v>
      </c>
      <c r="K105" s="143"/>
      <c r="L105" s="23" t="s">
        <v>5</v>
      </c>
    </row>
    <row r="106" spans="1:12" x14ac:dyDescent="0.2">
      <c r="B106" s="36"/>
      <c r="C106" s="36"/>
      <c r="D106" s="36"/>
      <c r="E106" s="36"/>
      <c r="F106" s="36"/>
      <c r="G106" s="36"/>
      <c r="H106" s="36"/>
      <c r="I106" s="36"/>
      <c r="J106" s="36"/>
      <c r="K106" s="32"/>
      <c r="L106" s="36"/>
    </row>
    <row r="107" spans="1:12" x14ac:dyDescent="0.2">
      <c r="A107" s="1" t="s">
        <v>140</v>
      </c>
    </row>
    <row r="109" spans="1:12" x14ac:dyDescent="0.2">
      <c r="B109" s="146"/>
      <c r="C109" s="146"/>
      <c r="D109" s="146"/>
      <c r="E109" s="146"/>
      <c r="F109" s="146"/>
      <c r="G109" s="146"/>
      <c r="H109" s="107"/>
      <c r="I109" s="109"/>
      <c r="J109" s="16"/>
      <c r="K109" s="41"/>
      <c r="L109" s="21"/>
    </row>
    <row r="110" spans="1:12" x14ac:dyDescent="0.2">
      <c r="B110" s="174" t="s">
        <v>133</v>
      </c>
      <c r="C110" s="142"/>
      <c r="D110" s="142" t="s">
        <v>6</v>
      </c>
      <c r="E110" s="142"/>
      <c r="F110" s="142"/>
      <c r="G110" s="142"/>
      <c r="H110" s="36"/>
      <c r="J110" s="3" t="s">
        <v>5</v>
      </c>
      <c r="K110" s="41"/>
      <c r="L110" s="40"/>
    </row>
    <row r="111" spans="1:12" x14ac:dyDescent="0.2">
      <c r="B111" s="36"/>
      <c r="C111" s="36"/>
      <c r="D111" s="36"/>
      <c r="E111" s="36"/>
      <c r="F111" s="36"/>
      <c r="G111" s="36"/>
      <c r="H111" s="36"/>
      <c r="I111" s="36"/>
      <c r="J111" s="36"/>
      <c r="K111" s="32"/>
      <c r="L111" s="36"/>
    </row>
    <row r="112" spans="1:12" x14ac:dyDescent="0.2">
      <c r="A112" s="1" t="s">
        <v>141</v>
      </c>
    </row>
    <row r="114" spans="1:12" x14ac:dyDescent="0.2">
      <c r="B114" s="147" t="s">
        <v>201</v>
      </c>
      <c r="C114" s="147"/>
      <c r="D114" s="175"/>
      <c r="E114" s="175"/>
      <c r="F114" s="175"/>
      <c r="G114" s="175"/>
      <c r="H114" s="108"/>
      <c r="I114" s="109"/>
      <c r="J114" s="16"/>
      <c r="K114" s="41"/>
      <c r="L114" s="21"/>
    </row>
    <row r="115" spans="1:12" x14ac:dyDescent="0.2">
      <c r="B115" s="150" t="s">
        <v>133</v>
      </c>
      <c r="C115" s="142"/>
      <c r="D115" s="142" t="s">
        <v>6</v>
      </c>
      <c r="E115" s="142"/>
      <c r="F115" s="142"/>
      <c r="G115" s="142"/>
      <c r="H115" s="36"/>
      <c r="J115" s="3" t="s">
        <v>5</v>
      </c>
      <c r="K115" s="41"/>
      <c r="L115" s="40"/>
    </row>
    <row r="116" spans="1:12" x14ac:dyDescent="0.2">
      <c r="B116" s="36"/>
      <c r="C116" s="36"/>
      <c r="D116" s="36"/>
      <c r="E116" s="36"/>
      <c r="F116" s="36"/>
      <c r="G116" s="36"/>
      <c r="H116" s="36"/>
      <c r="I116" s="36"/>
      <c r="J116" s="36"/>
      <c r="K116" s="32"/>
      <c r="L116" s="36"/>
    </row>
    <row r="117" spans="1:12" x14ac:dyDescent="0.2">
      <c r="A117" s="1" t="s">
        <v>142</v>
      </c>
      <c r="B117" s="36"/>
      <c r="C117" s="36"/>
      <c r="D117" s="36"/>
      <c r="E117" s="36"/>
      <c r="F117" s="36"/>
      <c r="G117" s="36"/>
      <c r="H117" s="36"/>
      <c r="I117" s="36"/>
      <c r="J117" s="36"/>
      <c r="K117" s="32"/>
      <c r="L117" s="36"/>
    </row>
    <row r="118" spans="1:12" x14ac:dyDescent="0.2">
      <c r="B118" s="36"/>
      <c r="C118" s="36"/>
      <c r="D118" s="36"/>
      <c r="E118" s="36"/>
      <c r="F118" s="36"/>
      <c r="G118" s="36"/>
      <c r="H118" s="36"/>
      <c r="I118" s="36"/>
      <c r="J118" s="36"/>
      <c r="K118" s="32"/>
      <c r="L118" s="36"/>
    </row>
    <row r="119" spans="1:12" x14ac:dyDescent="0.2">
      <c r="A119" s="1"/>
      <c r="B119" s="147" t="s">
        <v>202</v>
      </c>
      <c r="C119" s="147"/>
      <c r="D119" s="146"/>
      <c r="E119" s="146"/>
      <c r="F119" s="146"/>
      <c r="G119" s="146"/>
      <c r="H119" s="108"/>
      <c r="I119" s="109"/>
      <c r="J119" s="16"/>
    </row>
    <row r="120" spans="1:12" x14ac:dyDescent="0.2">
      <c r="B120" s="150" t="s">
        <v>133</v>
      </c>
      <c r="C120" s="142"/>
      <c r="D120" s="142" t="s">
        <v>6</v>
      </c>
      <c r="E120" s="142"/>
      <c r="F120" s="142"/>
      <c r="G120" s="142"/>
      <c r="H120" s="36"/>
      <c r="J120" s="3" t="s">
        <v>5</v>
      </c>
    </row>
    <row r="121" spans="1:12" x14ac:dyDescent="0.2">
      <c r="A121" s="1" t="s">
        <v>9</v>
      </c>
    </row>
    <row r="122" spans="1:12" x14ac:dyDescent="0.2">
      <c r="A122" s="1" t="s">
        <v>143</v>
      </c>
    </row>
    <row r="124" spans="1:12" x14ac:dyDescent="0.2">
      <c r="A124" s="1"/>
      <c r="B124" s="146"/>
      <c r="C124" s="146"/>
      <c r="D124" s="146"/>
      <c r="E124" s="146"/>
      <c r="F124" s="146"/>
      <c r="G124" s="146"/>
      <c r="H124" s="108"/>
      <c r="I124" s="109"/>
      <c r="J124" s="16"/>
    </row>
    <row r="125" spans="1:12" x14ac:dyDescent="0.2">
      <c r="B125" s="174" t="s">
        <v>133</v>
      </c>
      <c r="C125" s="142"/>
      <c r="D125" s="142" t="s">
        <v>6</v>
      </c>
      <c r="E125" s="142"/>
      <c r="F125" s="142"/>
      <c r="G125" s="142"/>
      <c r="H125" s="36"/>
      <c r="J125" s="3" t="s">
        <v>5</v>
      </c>
    </row>
  </sheetData>
  <mergeCells count="100">
    <mergeCell ref="B23:J23"/>
    <mergeCell ref="A1:L1"/>
    <mergeCell ref="F3:K3"/>
    <mergeCell ref="B7:L12"/>
    <mergeCell ref="B16:J17"/>
    <mergeCell ref="K16:K17"/>
    <mergeCell ref="L16:L17"/>
    <mergeCell ref="B18:J18"/>
    <mergeCell ref="B19:J19"/>
    <mergeCell ref="B20:J20"/>
    <mergeCell ref="B21:J21"/>
    <mergeCell ref="B22:J22"/>
    <mergeCell ref="L36:L37"/>
    <mergeCell ref="B24:J24"/>
    <mergeCell ref="B25:J25"/>
    <mergeCell ref="B26:J26"/>
    <mergeCell ref="B27:J27"/>
    <mergeCell ref="B28:J28"/>
    <mergeCell ref="B29:J29"/>
    <mergeCell ref="B36:B37"/>
    <mergeCell ref="C36:C37"/>
    <mergeCell ref="D36:F37"/>
    <mergeCell ref="G36:J37"/>
    <mergeCell ref="K36:K37"/>
    <mergeCell ref="D38:F38"/>
    <mergeCell ref="G38:J38"/>
    <mergeCell ref="D39:F39"/>
    <mergeCell ref="G39:J39"/>
    <mergeCell ref="D40:F40"/>
    <mergeCell ref="G40:J40"/>
    <mergeCell ref="B47:J47"/>
    <mergeCell ref="D41:F41"/>
    <mergeCell ref="G41:J41"/>
    <mergeCell ref="D42:F42"/>
    <mergeCell ref="G42:J42"/>
    <mergeCell ref="D43:F43"/>
    <mergeCell ref="G43:J43"/>
    <mergeCell ref="D44:F44"/>
    <mergeCell ref="G44:J44"/>
    <mergeCell ref="D45:F45"/>
    <mergeCell ref="G45:J45"/>
    <mergeCell ref="B46:J46"/>
    <mergeCell ref="B48:J48"/>
    <mergeCell ref="F52:H52"/>
    <mergeCell ref="F53:H53"/>
    <mergeCell ref="B58:C59"/>
    <mergeCell ref="D58:F59"/>
    <mergeCell ref="G58:G59"/>
    <mergeCell ref="I58:I60"/>
    <mergeCell ref="J58:J60"/>
    <mergeCell ref="K58:K60"/>
    <mergeCell ref="L58:L60"/>
    <mergeCell ref="D79:E79"/>
    <mergeCell ref="B88:C88"/>
    <mergeCell ref="D88:F88"/>
    <mergeCell ref="G88:I88"/>
    <mergeCell ref="J88:K88"/>
    <mergeCell ref="B89:C89"/>
    <mergeCell ref="D89:F89"/>
    <mergeCell ref="G89:I89"/>
    <mergeCell ref="J89:K89"/>
    <mergeCell ref="B93:C93"/>
    <mergeCell ref="D93:F93"/>
    <mergeCell ref="J93:K93"/>
    <mergeCell ref="B94:C94"/>
    <mergeCell ref="D94:F94"/>
    <mergeCell ref="G94:I94"/>
    <mergeCell ref="J94:K94"/>
    <mergeCell ref="B98:C98"/>
    <mergeCell ref="D98:F98"/>
    <mergeCell ref="G98:I98"/>
    <mergeCell ref="J98:K98"/>
    <mergeCell ref="B99:C99"/>
    <mergeCell ref="D99:F99"/>
    <mergeCell ref="G99:I99"/>
    <mergeCell ref="J99:K99"/>
    <mergeCell ref="B104:C104"/>
    <mergeCell ref="D104:F104"/>
    <mergeCell ref="G104:I104"/>
    <mergeCell ref="J104:K104"/>
    <mergeCell ref="B105:C105"/>
    <mergeCell ref="D105:F105"/>
    <mergeCell ref="G105:I105"/>
    <mergeCell ref="J105:K105"/>
    <mergeCell ref="B109:C109"/>
    <mergeCell ref="D109:G109"/>
    <mergeCell ref="B110:C110"/>
    <mergeCell ref="D110:G110"/>
    <mergeCell ref="B114:C114"/>
    <mergeCell ref="D114:G114"/>
    <mergeCell ref="B115:C115"/>
    <mergeCell ref="D115:G115"/>
    <mergeCell ref="B125:C125"/>
    <mergeCell ref="D125:G125"/>
    <mergeCell ref="B119:C119"/>
    <mergeCell ref="D119:G119"/>
    <mergeCell ref="B120:C120"/>
    <mergeCell ref="D120:G120"/>
    <mergeCell ref="B124:C124"/>
    <mergeCell ref="D124:G124"/>
  </mergeCells>
  <phoneticPr fontId="7" type="noConversion"/>
  <dataValidations count="1">
    <dataValidation type="list" allowBlank="1" showInputMessage="1" showErrorMessage="1" sqref="L3">
      <formula1>$N$3:$N$4</formula1>
    </dataValidation>
  </dataValidations>
  <pageMargins left="0.25" right="0.25" top="0.25" bottom="0.25" header="0.5" footer="0.5"/>
  <pageSetup paperSize="5" scale="5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32"/>
  <sheetViews>
    <sheetView workbookViewId="0">
      <selection activeCell="K24" sqref="K24"/>
    </sheetView>
  </sheetViews>
  <sheetFormatPr defaultRowHeight="12.75" x14ac:dyDescent="0.2"/>
  <cols>
    <col min="2" max="2" width="15.42578125" bestFit="1" customWidth="1"/>
    <col min="3" max="3" width="16.85546875" customWidth="1"/>
    <col min="4" max="4" width="16.5703125" customWidth="1"/>
  </cols>
  <sheetData>
    <row r="6" spans="2:4" x14ac:dyDescent="0.2">
      <c r="B6" s="101" t="s">
        <v>189</v>
      </c>
    </row>
    <row r="7" spans="2:4" x14ac:dyDescent="0.2">
      <c r="B7" s="97"/>
      <c r="C7" s="100" t="s">
        <v>186</v>
      </c>
      <c r="D7" s="100" t="s">
        <v>187</v>
      </c>
    </row>
    <row r="8" spans="2:4" x14ac:dyDescent="0.2">
      <c r="B8" s="99" t="s">
        <v>156</v>
      </c>
      <c r="C8" s="98">
        <v>24</v>
      </c>
      <c r="D8" s="98">
        <v>36</v>
      </c>
    </row>
    <row r="9" spans="2:4" x14ac:dyDescent="0.2">
      <c r="B9" s="99" t="s">
        <v>188</v>
      </c>
      <c r="C9" s="98">
        <v>33.200000000000003</v>
      </c>
      <c r="D9" s="98">
        <v>49.8</v>
      </c>
    </row>
    <row r="10" spans="2:4" x14ac:dyDescent="0.2">
      <c r="B10" s="99" t="s">
        <v>168</v>
      </c>
      <c r="C10" s="98">
        <v>74.900000000000006</v>
      </c>
      <c r="D10" s="98">
        <v>112.35</v>
      </c>
    </row>
    <row r="11" spans="2:4" x14ac:dyDescent="0.2">
      <c r="B11" s="99" t="s">
        <v>166</v>
      </c>
      <c r="C11" s="98">
        <v>32</v>
      </c>
      <c r="D11" s="98">
        <v>48</v>
      </c>
    </row>
    <row r="12" spans="2:4" x14ac:dyDescent="0.2">
      <c r="B12" s="99" t="s">
        <v>178</v>
      </c>
      <c r="C12" s="98">
        <v>8</v>
      </c>
      <c r="D12" s="98">
        <v>12</v>
      </c>
    </row>
    <row r="17" spans="2:4" x14ac:dyDescent="0.2">
      <c r="B17" s="101" t="s">
        <v>206</v>
      </c>
    </row>
    <row r="18" spans="2:4" x14ac:dyDescent="0.2">
      <c r="B18" s="97"/>
      <c r="C18" s="100" t="s">
        <v>186</v>
      </c>
      <c r="D18" s="100" t="s">
        <v>187</v>
      </c>
    </row>
    <row r="19" spans="2:4" x14ac:dyDescent="0.2">
      <c r="B19" s="99" t="s">
        <v>156</v>
      </c>
      <c r="C19" s="98">
        <v>25.2</v>
      </c>
      <c r="D19" s="98">
        <f>1.5*C19</f>
        <v>37.799999999999997</v>
      </c>
    </row>
    <row r="20" spans="2:4" x14ac:dyDescent="0.2">
      <c r="B20" s="99" t="s">
        <v>188</v>
      </c>
      <c r="C20" s="98">
        <v>34</v>
      </c>
      <c r="D20" s="98">
        <f>1.5*C20</f>
        <v>51</v>
      </c>
    </row>
    <row r="21" spans="2:4" x14ac:dyDescent="0.2">
      <c r="B21" s="99" t="s">
        <v>168</v>
      </c>
      <c r="C21" s="98">
        <v>78.75</v>
      </c>
      <c r="D21" s="98">
        <f>1.5*C21</f>
        <v>118.125</v>
      </c>
    </row>
    <row r="22" spans="2:4" x14ac:dyDescent="0.2">
      <c r="B22" s="99" t="s">
        <v>166</v>
      </c>
      <c r="C22" s="98">
        <v>33.6</v>
      </c>
      <c r="D22" s="98">
        <f>1.5*C22</f>
        <v>50.400000000000006</v>
      </c>
    </row>
    <row r="23" spans="2:4" x14ac:dyDescent="0.2">
      <c r="B23" s="99" t="s">
        <v>178</v>
      </c>
      <c r="C23" s="98">
        <v>8.4</v>
      </c>
      <c r="D23" s="98">
        <f>1.5*C23</f>
        <v>12.600000000000001</v>
      </c>
    </row>
    <row r="26" spans="2:4" x14ac:dyDescent="0.2">
      <c r="B26" s="101" t="s">
        <v>207</v>
      </c>
    </row>
    <row r="27" spans="2:4" x14ac:dyDescent="0.2">
      <c r="B27" s="97"/>
      <c r="C27" s="100" t="s">
        <v>186</v>
      </c>
      <c r="D27" s="100" t="s">
        <v>187</v>
      </c>
    </row>
    <row r="28" spans="2:4" x14ac:dyDescent="0.2">
      <c r="B28" s="99" t="s">
        <v>156</v>
      </c>
      <c r="C28" s="98">
        <f>1.5*English!Q10</f>
        <v>25.724999999999998</v>
      </c>
      <c r="D28" s="98">
        <f>1.5*C28</f>
        <v>38.587499999999999</v>
      </c>
    </row>
    <row r="29" spans="2:4" x14ac:dyDescent="0.2">
      <c r="B29" s="99" t="s">
        <v>188</v>
      </c>
      <c r="C29" s="98">
        <f>2*English!Q11</f>
        <v>36.1</v>
      </c>
      <c r="D29" s="98">
        <f>1.5*C29</f>
        <v>54.150000000000006</v>
      </c>
    </row>
    <row r="30" spans="2:4" x14ac:dyDescent="0.2">
      <c r="B30" s="99" t="s">
        <v>168</v>
      </c>
      <c r="C30" s="98">
        <f>1.75*English!Q12</f>
        <v>80.412500000000009</v>
      </c>
      <c r="D30" s="98">
        <f>1.5*C30</f>
        <v>120.61875000000001</v>
      </c>
    </row>
    <row r="31" spans="2:4" x14ac:dyDescent="0.2">
      <c r="B31" s="99" t="s">
        <v>166</v>
      </c>
      <c r="C31" s="98">
        <f>2*English!Q10</f>
        <v>34.299999999999997</v>
      </c>
      <c r="D31" s="98">
        <f>1.5*C31</f>
        <v>51.449999999999996</v>
      </c>
    </row>
    <row r="32" spans="2:4" x14ac:dyDescent="0.2">
      <c r="B32" s="99" t="s">
        <v>178</v>
      </c>
      <c r="C32" s="98">
        <f>0.5*English!Q10</f>
        <v>8.5749999999999993</v>
      </c>
      <c r="D32" s="98">
        <f>1.5*C32</f>
        <v>12.862499999999999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75" workbookViewId="0">
      <selection activeCell="M22" sqref="M22"/>
    </sheetView>
  </sheetViews>
  <sheetFormatPr defaultRowHeight="12.75" x14ac:dyDescent="0.2"/>
  <cols>
    <col min="1" max="1" width="22.28515625" customWidth="1"/>
    <col min="2" max="2" width="14.85546875" bestFit="1" customWidth="1"/>
    <col min="3" max="3" width="14.7109375" bestFit="1" customWidth="1"/>
    <col min="4" max="4" width="3.85546875" customWidth="1"/>
    <col min="5" max="5" width="13" customWidth="1"/>
    <col min="7" max="7" width="0" hidden="1" customWidth="1"/>
    <col min="8" max="8" width="1.28515625" customWidth="1"/>
    <col min="9" max="12" width="9.140625" hidden="1" customWidth="1"/>
    <col min="13" max="13" width="18.85546875" customWidth="1"/>
    <col min="16" max="16" width="20.42578125" customWidth="1"/>
    <col min="17" max="17" width="18.42578125" customWidth="1"/>
  </cols>
  <sheetData>
    <row r="1" spans="1:18" ht="69" customHeight="1" x14ac:dyDescent="0.2">
      <c r="A1" s="67" t="s">
        <v>144</v>
      </c>
      <c r="B1" s="180" t="s">
        <v>145</v>
      </c>
      <c r="C1" s="180"/>
      <c r="D1" s="180"/>
      <c r="E1" s="180"/>
      <c r="F1" s="180"/>
      <c r="M1" s="68" t="s">
        <v>146</v>
      </c>
      <c r="N1" s="69"/>
      <c r="O1" s="69"/>
      <c r="P1" s="69"/>
      <c r="Q1" s="69"/>
      <c r="R1" s="69"/>
    </row>
    <row r="2" spans="1:18" ht="13.5" thickBot="1" x14ac:dyDescent="0.25">
      <c r="A2" s="8"/>
      <c r="B2" s="8"/>
      <c r="C2" s="8"/>
      <c r="M2" s="70"/>
      <c r="N2" s="70"/>
      <c r="O2" s="70"/>
      <c r="P2" s="70"/>
      <c r="Q2" s="70"/>
      <c r="R2" s="70"/>
    </row>
    <row r="3" spans="1:18" ht="63" customHeight="1" thickBot="1" x14ac:dyDescent="0.25">
      <c r="A3" s="181" t="s">
        <v>184</v>
      </c>
      <c r="B3" s="182"/>
      <c r="C3" s="183"/>
      <c r="M3" s="71" t="s">
        <v>147</v>
      </c>
      <c r="N3" s="72"/>
      <c r="O3" s="72"/>
      <c r="P3" s="184" t="s">
        <v>148</v>
      </c>
      <c r="Q3" s="184"/>
      <c r="R3" s="184"/>
    </row>
    <row r="4" spans="1:18" ht="23.25" customHeight="1" x14ac:dyDescent="0.2">
      <c r="A4" s="185" t="s">
        <v>149</v>
      </c>
      <c r="B4" s="187" t="s">
        <v>150</v>
      </c>
      <c r="C4" s="189" t="s">
        <v>151</v>
      </c>
      <c r="M4" s="191" t="s">
        <v>185</v>
      </c>
      <c r="N4" s="191"/>
      <c r="O4" s="70"/>
      <c r="P4" s="70"/>
      <c r="Q4" s="70"/>
      <c r="R4" s="70"/>
    </row>
    <row r="5" spans="1:18" ht="25.5" customHeight="1" x14ac:dyDescent="0.2">
      <c r="A5" s="186"/>
      <c r="B5" s="188"/>
      <c r="C5" s="190"/>
      <c r="M5" s="73" t="s">
        <v>152</v>
      </c>
      <c r="N5" s="74"/>
      <c r="O5" s="70"/>
      <c r="P5" s="192" t="s">
        <v>153</v>
      </c>
      <c r="Q5" s="94" t="s">
        <v>154</v>
      </c>
      <c r="R5" s="94" t="s">
        <v>155</v>
      </c>
    </row>
    <row r="6" spans="1:18" ht="25.5" x14ac:dyDescent="0.2">
      <c r="A6" s="75" t="s">
        <v>156</v>
      </c>
      <c r="B6" s="76">
        <f>1.5*N6</f>
        <v>23.924999999999997</v>
      </c>
      <c r="C6" s="77">
        <f>1.5*B6</f>
        <v>35.887499999999996</v>
      </c>
      <c r="M6" s="78" t="s">
        <v>157</v>
      </c>
      <c r="N6" s="79">
        <v>15.95</v>
      </c>
      <c r="O6" s="70"/>
      <c r="P6" s="193"/>
      <c r="Q6" s="95" t="s">
        <v>158</v>
      </c>
      <c r="R6" s="95" t="s">
        <v>158</v>
      </c>
    </row>
    <row r="7" spans="1:18" ht="25.5" x14ac:dyDescent="0.2">
      <c r="A7" s="75" t="s">
        <v>159</v>
      </c>
      <c r="B7" s="76">
        <f>0.5*N6</f>
        <v>7.9749999999999996</v>
      </c>
      <c r="C7" s="77">
        <f>1.5*B7</f>
        <v>11.962499999999999</v>
      </c>
      <c r="M7" s="78" t="s">
        <v>160</v>
      </c>
      <c r="N7" s="79">
        <v>15.25</v>
      </c>
      <c r="O7" s="70"/>
      <c r="P7" s="80" t="s">
        <v>156</v>
      </c>
      <c r="Q7" s="80" t="s">
        <v>161</v>
      </c>
      <c r="R7" s="195" t="s">
        <v>162</v>
      </c>
    </row>
    <row r="8" spans="1:18" ht="25.5" x14ac:dyDescent="0.2">
      <c r="A8" s="75" t="s">
        <v>163</v>
      </c>
      <c r="B8" s="76">
        <f>2*N7</f>
        <v>30.5</v>
      </c>
      <c r="C8" s="77">
        <f>1.5*B8</f>
        <v>45.75</v>
      </c>
      <c r="M8" s="78" t="s">
        <v>164</v>
      </c>
      <c r="N8" s="79">
        <v>42.45</v>
      </c>
      <c r="O8" s="70"/>
      <c r="P8" s="80" t="s">
        <v>159</v>
      </c>
      <c r="Q8" s="80" t="s">
        <v>165</v>
      </c>
      <c r="R8" s="196"/>
    </row>
    <row r="9" spans="1:18" ht="25.5" x14ac:dyDescent="0.2">
      <c r="A9" s="75" t="s">
        <v>166</v>
      </c>
      <c r="B9" s="76">
        <f>2*N6</f>
        <v>31.9</v>
      </c>
      <c r="C9" s="77">
        <f>1.5*B9</f>
        <v>47.849999999999994</v>
      </c>
      <c r="M9" s="70"/>
      <c r="N9" s="70"/>
      <c r="O9" s="70"/>
      <c r="P9" s="80" t="s">
        <v>163</v>
      </c>
      <c r="Q9" s="80" t="s">
        <v>167</v>
      </c>
      <c r="R9" s="196"/>
    </row>
    <row r="10" spans="1:18" ht="26.25" thickBot="1" x14ac:dyDescent="0.25">
      <c r="A10" s="81" t="s">
        <v>168</v>
      </c>
      <c r="B10" s="82">
        <f>1.75*N8</f>
        <v>74.287500000000009</v>
      </c>
      <c r="C10" s="83">
        <f>1.5*B10</f>
        <v>111.43125000000001</v>
      </c>
      <c r="M10" s="70"/>
      <c r="N10" s="70"/>
      <c r="O10" s="70"/>
      <c r="P10" s="80" t="s">
        <v>166</v>
      </c>
      <c r="Q10" s="80" t="s">
        <v>169</v>
      </c>
      <c r="R10" s="196"/>
    </row>
    <row r="11" spans="1:18" ht="25.5" x14ac:dyDescent="0.2">
      <c r="A11" s="84"/>
      <c r="B11" s="85"/>
      <c r="C11" s="85"/>
      <c r="M11" s="70"/>
      <c r="N11" s="70"/>
      <c r="O11" s="70"/>
      <c r="P11" s="80" t="s">
        <v>168</v>
      </c>
      <c r="Q11" s="80" t="s">
        <v>170</v>
      </c>
      <c r="R11" s="197"/>
    </row>
    <row r="13" spans="1:18" ht="12.75" customHeight="1" x14ac:dyDescent="0.2">
      <c r="B13" s="86"/>
      <c r="C13" s="86"/>
      <c r="D13" s="86"/>
    </row>
    <row r="14" spans="1:18" ht="84.75" customHeight="1" x14ac:dyDescent="0.2">
      <c r="A14" s="67" t="s">
        <v>171</v>
      </c>
      <c r="B14" s="198" t="s">
        <v>172</v>
      </c>
      <c r="C14" s="198"/>
      <c r="D14" s="198"/>
      <c r="E14" s="198"/>
      <c r="F14" s="198"/>
    </row>
    <row r="15" spans="1:18" ht="12.75" customHeight="1" thickBot="1" x14ac:dyDescent="0.25">
      <c r="A15" s="87"/>
      <c r="B15" s="88"/>
      <c r="C15" s="88"/>
      <c r="D15" s="88"/>
      <c r="E15" s="88"/>
      <c r="F15" s="88"/>
    </row>
    <row r="16" spans="1:18" ht="33" thickTop="1" thickBot="1" x14ac:dyDescent="0.3">
      <c r="A16" s="199"/>
      <c r="B16" s="89" t="s">
        <v>173</v>
      </c>
      <c r="C16" s="200" t="s">
        <v>174</v>
      </c>
      <c r="D16" s="201"/>
      <c r="E16" s="202"/>
    </row>
    <row r="17" spans="1:5" ht="17.25" thickTop="1" thickBot="1" x14ac:dyDescent="0.3">
      <c r="A17" s="199"/>
      <c r="B17" s="90" t="s">
        <v>156</v>
      </c>
      <c r="C17" s="203" t="s">
        <v>175</v>
      </c>
      <c r="D17" s="204"/>
      <c r="E17" s="205"/>
    </row>
    <row r="18" spans="1:5" ht="24.75" customHeight="1" thickTop="1" thickBot="1" x14ac:dyDescent="0.3">
      <c r="A18" s="199"/>
      <c r="B18" s="90" t="s">
        <v>163</v>
      </c>
      <c r="C18" s="206" t="s">
        <v>176</v>
      </c>
      <c r="D18" s="207"/>
      <c r="E18" s="208"/>
    </row>
    <row r="19" spans="1:5" ht="17.25" thickTop="1" thickBot="1" x14ac:dyDescent="0.3">
      <c r="A19" s="199"/>
      <c r="B19" s="90" t="s">
        <v>168</v>
      </c>
      <c r="C19" s="209"/>
      <c r="D19" s="210"/>
      <c r="E19" s="211"/>
    </row>
    <row r="20" spans="1:5" ht="34.5" customHeight="1" thickTop="1" thickBot="1" x14ac:dyDescent="0.3">
      <c r="A20" s="199"/>
      <c r="B20" s="90" t="s">
        <v>166</v>
      </c>
      <c r="C20" s="203" t="s">
        <v>177</v>
      </c>
      <c r="D20" s="204"/>
      <c r="E20" s="205"/>
    </row>
    <row r="21" spans="1:5" ht="17.25" thickTop="1" thickBot="1" x14ac:dyDescent="0.3">
      <c r="A21" s="199"/>
      <c r="B21" s="90" t="s">
        <v>178</v>
      </c>
      <c r="C21" s="203" t="s">
        <v>175</v>
      </c>
      <c r="D21" s="204"/>
      <c r="E21" s="205"/>
    </row>
    <row r="22" spans="1:5" ht="31.5" customHeight="1" thickTop="1" x14ac:dyDescent="0.2">
      <c r="A22" s="91"/>
      <c r="B22" s="194" t="s">
        <v>179</v>
      </c>
      <c r="C22" s="194"/>
      <c r="D22" s="194"/>
      <c r="E22" s="194"/>
    </row>
    <row r="23" spans="1:5" ht="31.5" customHeight="1" x14ac:dyDescent="0.2">
      <c r="A23" s="91"/>
      <c r="B23" s="96"/>
      <c r="C23" s="96"/>
      <c r="D23" s="96"/>
      <c r="E23" s="96"/>
    </row>
    <row r="24" spans="1:5" ht="31.5" customHeight="1" x14ac:dyDescent="0.2">
      <c r="A24" s="91"/>
      <c r="B24" s="96"/>
      <c r="C24" s="96"/>
      <c r="D24" s="96"/>
      <c r="E24" s="96"/>
    </row>
    <row r="25" spans="1:5" ht="19.5" customHeight="1" x14ac:dyDescent="0.2">
      <c r="A25" s="92" t="s">
        <v>180</v>
      </c>
      <c r="B25" s="96"/>
      <c r="C25" s="96"/>
    </row>
    <row r="28" spans="1:5" ht="67.5" customHeight="1" x14ac:dyDescent="0.2"/>
    <row r="29" spans="1:5" ht="50.25" customHeight="1" x14ac:dyDescent="0.2">
      <c r="A29" s="91"/>
    </row>
  </sheetData>
  <sheetProtection password="DCF9" sheet="1" objects="1" scenarios="1" selectLockedCells="1" selectUnlockedCells="1"/>
  <mergeCells count="17">
    <mergeCell ref="B22:E22"/>
    <mergeCell ref="R7:R11"/>
    <mergeCell ref="B14:F14"/>
    <mergeCell ref="A16:A21"/>
    <mergeCell ref="C16:E16"/>
    <mergeCell ref="C17:E17"/>
    <mergeCell ref="C18:E19"/>
    <mergeCell ref="C20:E20"/>
    <mergeCell ref="C21:E21"/>
    <mergeCell ref="B1:F1"/>
    <mergeCell ref="A3:C3"/>
    <mergeCell ref="P3:R3"/>
    <mergeCell ref="A4:A5"/>
    <mergeCell ref="B4:B5"/>
    <mergeCell ref="C4:C5"/>
    <mergeCell ref="M4:N4"/>
    <mergeCell ref="P5:P6"/>
  </mergeCells>
  <pageMargins left="0.75" right="0.75" top="1" bottom="1" header="0.5" footer="0.5"/>
  <pageSetup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English</vt:lpstr>
      <vt:lpstr>French</vt:lpstr>
      <vt:lpstr>Std Hospitality Costs</vt:lpstr>
      <vt:lpstr>Standard Costs-2014 (2)</vt:lpstr>
      <vt:lpstr>English!Print_Area</vt:lpstr>
      <vt:lpstr>'Standard Costs-2014 (2)'!Print_Area</vt:lpstr>
    </vt:vector>
  </TitlesOfParts>
  <Company>DND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Hospitality Request Form</dc:title>
  <dc:creator>Lapointe J DPFL</dc:creator>
  <cp:lastModifiedBy>hadi.d</cp:lastModifiedBy>
  <cp:lastPrinted>2016-06-13T12:34:47Z</cp:lastPrinted>
  <dcterms:created xsi:type="dcterms:W3CDTF">1998-10-01T18:22:57Z</dcterms:created>
  <dcterms:modified xsi:type="dcterms:W3CDTF">2017-04-12T21:03:33Z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TAG2">
    <vt:lpwstr>000800d2000000000000010243100207e6000400038000</vt:lpwstr>
  </property>
  <property fmtid="{D5CDD505-2E9C-101B-9397-08002B2CF9AE}" pid="3" name="DM_Links_Updated">
    <vt:bool>true</vt:bool>
  </property>
</Properties>
</file>