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e de Investimentos" sheetId="1" r:id="rId4"/>
    <sheet state="hidden" name="Base" sheetId="2" r:id="rId5"/>
  </sheets>
  <definedNames/>
  <calcPr/>
</workbook>
</file>

<file path=xl/sharedStrings.xml><?xml version="1.0" encoding="utf-8"?>
<sst xmlns="http://schemas.openxmlformats.org/spreadsheetml/2006/main" count="109" uniqueCount="76">
  <si>
    <t>Controle de Investimentos
com Excel</t>
  </si>
  <si>
    <t>Informações Importantes:</t>
  </si>
  <si>
    <t>Conheça os perfis de investidores:</t>
  </si>
  <si>
    <t>Conservador</t>
  </si>
  <si>
    <t>Moderado</t>
  </si>
  <si>
    <t>Agressivo</t>
  </si>
  <si>
    <t>Investimento que prezam pela segurança do capital, com baixo risco.</t>
  </si>
  <si>
    <t>Investimento que ainda prezam pela segurança mas se dispõe a arriscar mais na busca por ganhos maiores.</t>
  </si>
  <si>
    <t>Investimento com um perfil mais maduro e mais disposto a correr riscos para obter maiores retornos.</t>
  </si>
  <si>
    <r>
      <rPr>
        <rFont val="Montserrat"/>
        <color rgb="FF434343"/>
      </rPr>
      <t xml:space="preserve">Fonte: </t>
    </r>
    <r>
      <rPr>
        <rFont val="Montserrat"/>
        <color rgb="FF434343"/>
        <u/>
      </rPr>
      <t>Serasa, 2023</t>
    </r>
  </si>
  <si>
    <t>Informações Pessoais</t>
  </si>
  <si>
    <t>Salário</t>
  </si>
  <si>
    <t>Renda Extra</t>
  </si>
  <si>
    <t>Rendimento da Carteira (%)</t>
  </si>
  <si>
    <t>Quanto você deseja investir?</t>
  </si>
  <si>
    <t>Investimento Mensal</t>
  </si>
  <si>
    <t>Quantos investir por mês?</t>
  </si>
  <si>
    <t>Por quantos anos você deseja investir?</t>
  </si>
  <si>
    <t>Taxa de rendimento mensal:</t>
  </si>
  <si>
    <t>Patrimônio Acumulado do Investimento:</t>
  </si>
  <si>
    <t>Divedendos mensais:</t>
  </si>
  <si>
    <t>Cenários - Ano a Ano</t>
  </si>
  <si>
    <t>Ano</t>
  </si>
  <si>
    <t>Patrimônio Acumulado</t>
  </si>
  <si>
    <t>Divedendos mensais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</si>
  <si>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</si>
  <si>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</si>
  <si>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</si>
  <si>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</si>
  <si>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</si>
  <si>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</si>
  <si>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</si>
  <si>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</si>
  <si>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</si>
  <si>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</si>
  <si>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15</t>
  </si>
  <si>
    <t>Ano 20</t>
  </si>
  <si>
    <t>Ano 25</t>
  </si>
  <si>
    <t>Ano 30</t>
  </si>
  <si>
    <t>Qual seu perfil de Investidor?</t>
  </si>
  <si>
    <t>Valor a ser investido mensalmente: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</si>
  <si>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</si>
  <si>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</si>
  <si>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</si>
  <si>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</si>
  <si>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</si>
  <si>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</si>
  <si>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</si>
  <si>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</si>
  <si>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</si>
  <si>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</si>
  <si>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PERFIL</t>
  </si>
  <si>
    <t>%</t>
  </si>
  <si>
    <t>Conservador-PAPEL</t>
  </si>
  <si>
    <t>PAPEL</t>
  </si>
  <si>
    <t>Conservador-TIJOLO</t>
  </si>
  <si>
    <t>TIJOLO</t>
  </si>
  <si>
    <t>Conservador-HÍBRIDOS</t>
  </si>
  <si>
    <t>HÍBRIDOS</t>
  </si>
  <si>
    <t>Conservador-FOFs</t>
  </si>
  <si>
    <t>Conservador-DESENVOLVIMENTO</t>
  </si>
  <si>
    <t>DESENVOLVIMENTO</t>
  </si>
  <si>
    <t>Conservador-HOTELARIAS</t>
  </si>
  <si>
    <t>HOTELARIAS</t>
  </si>
  <si>
    <t>Moderado-PAPEL</t>
  </si>
  <si>
    <t>Moderado-TIJOLO</t>
  </si>
  <si>
    <t>Moderado-HÍBRIDOS</t>
  </si>
  <si>
    <t>Moderado-FOFs</t>
  </si>
  <si>
    <t>Moderado-DESENVOLVIMENTO</t>
  </si>
  <si>
    <t>Moderado-HOTELARIAS</t>
  </si>
  <si>
    <t>Agressivo-PAPEL</t>
  </si>
  <si>
    <t>Agressivo-TIJOLO</t>
  </si>
  <si>
    <t>Agressivo-HÍBRIDOS</t>
  </si>
  <si>
    <t>Agressivo-FOFs</t>
  </si>
  <si>
    <t>Agressivo-DESENVOLVIMENTO</t>
  </si>
  <si>
    <t>Agressivo-HOTELARIAS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</si>
</sst>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[$R$ -416]* #,##0.00_);_([$R$ -416]* \(#,##0.00\);_([$R$ -416]* &quot;-&quot;??_);_(@_)"/>
    <numFmt numFmtId="165" formatCode="&quot;R$&quot;\ #,##0.00"/>
  </numFmts>
  <fonts count="18">
    <font>
      <sz val="10.0"/>
      <color rgb="FF000000"/>
      <name val="Arial"/>
      <scheme val="minor"/>
    </font>
    <font>
      <sz val="10.0"/>
      <color rgb="FFFFFFFF"/>
      <name val="Montserrat"/>
    </font>
    <font>
      <sz val="10.0"/>
      <color theme="1"/>
      <name val="Montserrat"/>
    </font>
    <font>
      <color rgb="FFFFFFFF"/>
      <name val="Montserrat"/>
    </font>
    <font>
      <color theme="1"/>
      <name val="Montserrat"/>
    </font>
    <font>
      <sz val="25.0"/>
      <color rgb="FFFFFFFF"/>
      <name val="Pacifico"/>
    </font>
    <font>
      <b/>
      <color theme="1"/>
      <name val="Montserrat"/>
    </font>
    <font/>
    <font>
      <color rgb="FF666666"/>
      <name val="Montserrat"/>
    </font>
    <font>
      <b/>
      <color rgb="FF741B47"/>
      <name val="Montserrat"/>
    </font>
    <font>
      <color rgb="FF434343"/>
      <name val="Montserrat"/>
    </font>
    <font>
      <u/>
      <color rgb="FF434343"/>
      <name val="Montserrat"/>
    </font>
    <font>
      <b/>
      <color rgb="FF434343"/>
      <name val="Montserrat"/>
    </font>
    <font>
      <b/>
      <color rgb="FF000000"/>
      <name val="Montserrat"/>
    </font>
    <font>
      <sz val="1.0"/>
      <color rgb="FFFFFFFF"/>
      <name val="Montserrat"/>
    </font>
    <font>
      <b/>
      <sz val="10.0"/>
      <color theme="1"/>
      <name val="Montserrat"/>
    </font>
    <font>
      <b/>
      <sz val="10.0"/>
      <color rgb="FFFFFFFF"/>
      <name val="Montserrat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4C1130"/>
        <bgColor rgb="FF4C1130"/>
      </patternFill>
    </fill>
    <fill>
      <patternFill patternType="solid">
        <fgColor rgb="FF741B47"/>
        <bgColor rgb="FF741B47"/>
      </patternFill>
    </fill>
  </fills>
  <borders count="38">
    <border/>
    <border>
      <left style="medium">
        <color rgb="FF741B47"/>
      </left>
      <top style="medium">
        <color rgb="FF741B47"/>
      </top>
    </border>
    <border>
      <top style="medium">
        <color rgb="FF741B47"/>
      </top>
    </border>
    <border>
      <right style="medium">
        <color rgb="FF741B47"/>
      </right>
      <top style="medium">
        <color rgb="FF741B47"/>
      </top>
    </border>
    <border>
      <left style="medium">
        <color rgb="FF741B47"/>
      </left>
    </border>
    <border>
      <right style="medium">
        <color rgb="FF741B47"/>
      </right>
    </border>
    <border>
      <left style="medium">
        <color rgb="FFA64D79"/>
      </left>
      <top style="medium">
        <color rgb="FFA64D79"/>
      </top>
      <bottom style="medium">
        <color rgb="FFA64D79"/>
      </bottom>
    </border>
    <border>
      <top style="medium">
        <color rgb="FFA64D79"/>
      </top>
      <bottom style="medium">
        <color rgb="FFA64D79"/>
      </bottom>
    </border>
    <border>
      <right style="medium">
        <color rgb="FFA64D79"/>
      </right>
      <top style="medium">
        <color rgb="FFA64D79"/>
      </top>
      <bottom style="medium">
        <color rgb="FFA64D79"/>
      </bottom>
    </border>
    <border>
      <left style="medium">
        <color rgb="FFA64D79"/>
      </left>
    </border>
    <border>
      <right style="medium">
        <color rgb="FFA64D79"/>
      </right>
    </border>
    <border>
      <left style="medium">
        <color rgb="FFA64D79"/>
      </left>
      <bottom style="medium">
        <color rgb="FFA64D79"/>
      </bottom>
    </border>
    <border>
      <bottom style="medium">
        <color rgb="FFA64D79"/>
      </bottom>
    </border>
    <border>
      <right style="medium">
        <color rgb="FFA64D79"/>
      </right>
      <bottom style="medium">
        <color rgb="FFA64D79"/>
      </bottom>
    </border>
    <border>
      <left style="medium">
        <color rgb="FFA64D79"/>
      </left>
      <bottom style="dotted">
        <color rgb="FFFFFFFF"/>
      </bottom>
    </border>
    <border>
      <bottom style="dotted">
        <color rgb="FFFFFFFF"/>
      </bottom>
    </border>
    <border>
      <right style="dotted">
        <color rgb="FFFFFFFF"/>
      </right>
      <bottom style="dotted">
        <color rgb="FFFFFFFF"/>
      </bottom>
    </border>
    <border>
      <left style="dotted">
        <color rgb="FFFFFFFF"/>
      </left>
      <right style="medium">
        <color rgb="FFA64D79"/>
      </right>
      <bottom style="dotted">
        <color rgb="FFFFFFFF"/>
      </bottom>
    </border>
    <border>
      <left style="medium">
        <color rgb="FFA64D79"/>
      </left>
      <top style="dotted">
        <color rgb="FFFFFFFF"/>
      </top>
      <bottom style="dotted">
        <color rgb="FFFFFFFF"/>
      </bottom>
    </border>
    <border>
      <top style="dotted">
        <color rgb="FFFFFFFF"/>
      </top>
      <bottom style="dotted">
        <color rgb="FFFFFFFF"/>
      </bottom>
    </border>
    <border>
      <right style="dotted">
        <color rgb="FFFFFFFF"/>
      </right>
      <top style="dotted">
        <color rgb="FFFFFFFF"/>
      </top>
      <bottom style="dotted">
        <color rgb="FFFFFFFF"/>
      </bottom>
    </border>
    <border>
      <left style="dotted">
        <color rgb="FFFFFFFF"/>
      </left>
      <right style="medium">
        <color rgb="FFA64D79"/>
      </right>
      <top style="dotted">
        <color rgb="FFFFFFFF"/>
      </top>
      <bottom style="dotted">
        <color rgb="FFFFFFFF"/>
      </bottom>
    </border>
    <border>
      <left style="medium">
        <color rgb="FFA64D79"/>
      </left>
      <top style="dotted">
        <color rgb="FFFFFFFF"/>
      </top>
      <bottom style="medium">
        <color rgb="FFA64D79"/>
      </bottom>
    </border>
    <border>
      <top style="dotted">
        <color rgb="FFFFFFFF"/>
      </top>
      <bottom style="medium">
        <color rgb="FFA64D79"/>
      </bottom>
    </border>
    <border>
      <right style="dotted">
        <color rgb="FFFFFFFF"/>
      </right>
      <top style="dotted">
        <color rgb="FFFFFFFF"/>
      </top>
      <bottom style="medium">
        <color rgb="FFA64D79"/>
      </bottom>
    </border>
    <border>
      <left style="dotted">
        <color rgb="FFFFFFFF"/>
      </left>
      <right style="medium">
        <color rgb="FFA64D79"/>
      </right>
      <top style="dotted">
        <color rgb="FFFFFFFF"/>
      </top>
      <bottom style="medium">
        <color rgb="FFA64D79"/>
      </bottom>
    </border>
    <border>
      <left style="medium">
        <color rgb="FFA64D79"/>
      </left>
      <right style="medium">
        <color rgb="FFA64D79"/>
      </right>
      <top style="medium">
        <color rgb="FFA64D79"/>
      </top>
      <bottom style="medium">
        <color rgb="FFA64D79"/>
      </bottom>
    </border>
    <border>
      <left style="medium">
        <color rgb="FFA64D79"/>
      </left>
      <top style="medium">
        <color rgb="FFA64D79"/>
      </top>
      <bottom style="dotted">
        <color rgb="FFFFFFFF"/>
      </bottom>
    </border>
    <border>
      <top style="medium">
        <color rgb="FFA64D79"/>
      </top>
      <bottom style="dotted">
        <color rgb="FFFFFFFF"/>
      </bottom>
    </border>
    <border>
      <right style="dotted">
        <color rgb="FFFFFFFF"/>
      </right>
      <top style="medium">
        <color rgb="FFA64D79"/>
      </top>
      <bottom style="dotted">
        <color rgb="FFFFFFFF"/>
      </bottom>
    </border>
    <border>
      <left style="dotted">
        <color rgb="FFFFFFFF"/>
      </left>
      <right style="dotted">
        <color rgb="FFFFFFFF"/>
      </right>
      <top style="medium">
        <color rgb="FFA64D79"/>
      </top>
      <bottom style="dotted">
        <color rgb="FFFFFFFF"/>
      </bottom>
    </border>
    <border>
      <left style="dotted">
        <color rgb="FFFFFFFF"/>
      </left>
      <right style="medium">
        <color rgb="FFA64D79"/>
      </right>
      <top style="medium">
        <color rgb="FFA64D79"/>
      </top>
      <bottom style="dotted">
        <color rgb="FFFFFFFF"/>
      </bottom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</border>
    <border>
      <left style="dotted">
        <color rgb="FFFFFFFF"/>
      </left>
      <right style="dotted">
        <color rgb="FFFFFFFF"/>
      </right>
      <top style="dotted">
        <color rgb="FFFFFFFF"/>
      </top>
      <bottom style="medium">
        <color rgb="FFA64D79"/>
      </bottom>
    </border>
    <border>
      <left/>
      <right/>
      <top/>
      <bottom/>
    </border>
    <border>
      <left style="medium">
        <color rgb="FF741B47"/>
      </left>
      <bottom style="medium">
        <color rgb="FF741B47"/>
      </bottom>
    </border>
    <border>
      <bottom style="medium">
        <color rgb="FF741B47"/>
      </bottom>
    </border>
    <border>
      <right style="medium">
        <color rgb="FF741B47"/>
      </right>
      <bottom style="medium">
        <color rgb="FF741B47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1" numFmtId="0" xfId="0" applyBorder="1" applyFont="1"/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4" fillId="0" fontId="3" numFmtId="0" xfId="0" applyAlignment="1" applyBorder="1" applyFont="1">
      <alignment readingOrder="0"/>
    </xf>
    <xf borderId="0" fillId="2" fontId="4" numFmtId="0" xfId="0" applyAlignment="1" applyFill="1" applyFont="1">
      <alignment horizontal="center" vertical="center"/>
    </xf>
    <xf borderId="0" fillId="2" fontId="5" numFmtId="0" xfId="0" applyAlignment="1" applyFont="1">
      <alignment horizontal="center" readingOrder="0" shrinkToFit="0" vertical="center" wrapText="1"/>
    </xf>
    <xf borderId="5" fillId="0" fontId="4" numFmtId="0" xfId="0" applyBorder="1" applyFont="1"/>
    <xf borderId="0" fillId="0" fontId="4" numFmtId="0" xfId="0" applyFont="1"/>
    <xf borderId="0" fillId="0" fontId="3" numFmtId="0" xfId="0" applyFont="1"/>
    <xf borderId="4" fillId="0" fontId="3" numFmtId="0" xfId="0" applyBorder="1" applyFont="1"/>
    <xf borderId="6" fillId="3" fontId="6" numFmtId="0" xfId="0" applyAlignment="1" applyBorder="1" applyFill="1" applyFont="1">
      <alignment horizontal="center" readingOrder="0"/>
    </xf>
    <xf borderId="7" fillId="0" fontId="7" numFmtId="0" xfId="0" applyBorder="1" applyFont="1"/>
    <xf borderId="8" fillId="0" fontId="7" numFmtId="0" xfId="0" applyBorder="1" applyFont="1"/>
    <xf borderId="9" fillId="4" fontId="8" numFmtId="0" xfId="0" applyAlignment="1" applyBorder="1" applyFill="1" applyFont="1">
      <alignment readingOrder="0"/>
    </xf>
    <xf borderId="0" fillId="4" fontId="9" numFmtId="0" xfId="0" applyAlignment="1" applyFont="1">
      <alignment horizontal="center" readingOrder="0"/>
    </xf>
    <xf borderId="10" fillId="4" fontId="9" numFmtId="0" xfId="0" applyAlignment="1" applyBorder="1" applyFont="1">
      <alignment horizontal="center" readingOrder="0"/>
    </xf>
    <xf borderId="9" fillId="4" fontId="4" numFmtId="0" xfId="0" applyAlignment="1" applyBorder="1" applyFont="1">
      <alignment readingOrder="0"/>
    </xf>
    <xf borderId="0" fillId="4" fontId="4" numFmtId="0" xfId="0" applyAlignment="1" applyFont="1">
      <alignment readingOrder="0"/>
    </xf>
    <xf borderId="0" fillId="4" fontId="10" numFmtId="0" xfId="0" applyAlignment="1" applyFont="1">
      <alignment horizontal="center" readingOrder="0" shrinkToFit="0" vertical="top" wrapText="1"/>
    </xf>
    <xf borderId="10" fillId="4" fontId="10" numFmtId="0" xfId="0" applyAlignment="1" applyBorder="1" applyFont="1">
      <alignment horizontal="center" readingOrder="0" shrinkToFit="0" vertical="top" wrapText="1"/>
    </xf>
    <xf borderId="9" fillId="4" fontId="4" numFmtId="0" xfId="0" applyBorder="1" applyFont="1"/>
    <xf borderId="10" fillId="0" fontId="7" numFmtId="0" xfId="0" applyBorder="1" applyFont="1"/>
    <xf borderId="11" fillId="4" fontId="11" numFmtId="0" xfId="0" applyAlignment="1" applyBorder="1" applyFont="1">
      <alignment readingOrder="0"/>
    </xf>
    <xf borderId="12" fillId="4" fontId="4" numFmtId="0" xfId="0" applyAlignment="1" applyBorder="1" applyFont="1">
      <alignment readingOrder="0"/>
    </xf>
    <xf borderId="12" fillId="0" fontId="7" numFmtId="0" xfId="0" applyBorder="1" applyFont="1"/>
    <xf borderId="13" fillId="0" fontId="7" numFmtId="0" xfId="0" applyBorder="1" applyFont="1"/>
    <xf borderId="0" fillId="0" fontId="4" numFmtId="0" xfId="0" applyAlignment="1" applyFont="1">
      <alignment readingOrder="0"/>
    </xf>
    <xf borderId="6" fillId="3" fontId="6" numFmtId="0" xfId="0" applyAlignment="1" applyBorder="1" applyFont="1">
      <alignment horizontal="center" readingOrder="0" vertical="center"/>
    </xf>
    <xf borderId="14" fillId="4" fontId="10" numFmtId="0" xfId="0" applyAlignment="1" applyBorder="1" applyFont="1">
      <alignment readingOrder="0"/>
    </xf>
    <xf borderId="15" fillId="0" fontId="7" numFmtId="0" xfId="0" applyBorder="1" applyFont="1"/>
    <xf borderId="16" fillId="0" fontId="7" numFmtId="0" xfId="0" applyBorder="1" applyFont="1"/>
    <xf borderId="17" fillId="4" fontId="12" numFmtId="164" xfId="0" applyAlignment="1" applyBorder="1" applyFont="1" applyNumberFormat="1">
      <alignment readingOrder="0"/>
    </xf>
    <xf borderId="18" fillId="4" fontId="10" numFmtId="0" xfId="0" applyAlignment="1" applyBorder="1" applyFont="1">
      <alignment readingOrder="0"/>
    </xf>
    <xf borderId="19" fillId="0" fontId="7" numFmtId="0" xfId="0" applyBorder="1" applyFont="1"/>
    <xf borderId="20" fillId="0" fontId="7" numFmtId="0" xfId="0" applyBorder="1" applyFont="1"/>
    <xf borderId="21" fillId="4" fontId="12" numFmtId="164" xfId="0" applyAlignment="1" applyBorder="1" applyFont="1" applyNumberFormat="1">
      <alignment readingOrder="0"/>
    </xf>
    <xf borderId="21" fillId="4" fontId="12" numFmtId="10" xfId="0" applyAlignment="1" applyBorder="1" applyFont="1" applyNumberFormat="1">
      <alignment readingOrder="0"/>
    </xf>
    <xf borderId="22" fillId="4" fontId="10" numFmtId="0" xfId="0" applyAlignment="1" applyBorder="1" applyFont="1">
      <alignment readingOrder="0"/>
    </xf>
    <xf borderId="23" fillId="0" fontId="7" numFmtId="0" xfId="0" applyBorder="1" applyFont="1"/>
    <xf borderId="24" fillId="0" fontId="7" numFmtId="0" xfId="0" applyBorder="1" applyFont="1"/>
    <xf borderId="25" fillId="4" fontId="12" numFmtId="10" xfId="0" applyAlignment="1" applyBorder="1" applyFont="1" applyNumberFormat="1">
      <alignment readingOrder="0"/>
    </xf>
    <xf borderId="21" fillId="4" fontId="12" numFmtId="0" xfId="0" applyAlignment="1" applyBorder="1" applyFont="1">
      <alignment readingOrder="0"/>
    </xf>
    <xf borderId="25" fillId="4" fontId="12" numFmtId="164" xfId="0" applyAlignment="1" applyBorder="1" applyFont="1" applyNumberFormat="1">
      <alignment readingOrder="0"/>
    </xf>
    <xf borderId="6" fillId="5" fontId="13" numFmtId="0" xfId="0" applyAlignment="1" applyBorder="1" applyFill="1" applyFont="1">
      <alignment horizontal="center" readingOrder="0" vertical="center"/>
    </xf>
    <xf borderId="26" fillId="5" fontId="13" numFmtId="0" xfId="0" applyAlignment="1" applyBorder="1" applyFont="1">
      <alignment horizontal="center" readingOrder="0" shrinkToFit="0" vertical="center" wrapText="1"/>
    </xf>
    <xf borderId="4" fillId="0" fontId="14" numFmtId="0" xfId="0" applyAlignment="1" applyBorder="1" applyFont="1">
      <alignment horizontal="right" readingOrder="0"/>
    </xf>
    <xf borderId="27" fillId="4" fontId="10" numFmtId="164" xfId="0" applyAlignment="1" applyBorder="1" applyFont="1" applyNumberFormat="1">
      <alignment readingOrder="0"/>
    </xf>
    <xf borderId="28" fillId="0" fontId="7" numFmtId="0" xfId="0" applyBorder="1" applyFont="1"/>
    <xf borderId="29" fillId="0" fontId="7" numFmtId="0" xfId="0" applyBorder="1" applyFont="1"/>
    <xf borderId="30" fillId="4" fontId="12" numFmtId="164" xfId="0" applyAlignment="1" applyBorder="1" applyFont="1" applyNumberFormat="1">
      <alignment readingOrder="0"/>
    </xf>
    <xf borderId="31" fillId="4" fontId="12" numFmtId="164" xfId="0" applyAlignment="1" applyBorder="1" applyFont="1" applyNumberFormat="1">
      <alignment readingOrder="0"/>
    </xf>
    <xf borderId="18" fillId="4" fontId="10" numFmtId="164" xfId="0" applyAlignment="1" applyBorder="1" applyFont="1" applyNumberFormat="1">
      <alignment readingOrder="0"/>
    </xf>
    <xf borderId="32" fillId="4" fontId="12" numFmtId="164" xfId="0" applyAlignment="1" applyBorder="1" applyFont="1" applyNumberFormat="1">
      <alignment readingOrder="0"/>
    </xf>
    <xf borderId="4" fillId="0" fontId="14" numFmtId="0" xfId="0" applyAlignment="1" applyBorder="1" applyFont="1">
      <alignment horizontal="right"/>
    </xf>
    <xf borderId="22" fillId="4" fontId="10" numFmtId="164" xfId="0" applyAlignment="1" applyBorder="1" applyFont="1" applyNumberFormat="1">
      <alignment readingOrder="0"/>
    </xf>
    <xf borderId="33" fillId="4" fontId="12" numFmtId="164" xfId="0" applyAlignment="1" applyBorder="1" applyFont="1" applyNumberFormat="1">
      <alignment readingOrder="0"/>
    </xf>
    <xf borderId="0" fillId="3" fontId="12" numFmtId="0" xfId="0" applyAlignment="1" applyFont="1">
      <alignment readingOrder="0"/>
    </xf>
    <xf borderId="0" fillId="3" fontId="6" numFmtId="0" xfId="0" applyAlignment="1" applyFont="1">
      <alignment horizontal="center" readingOrder="0"/>
    </xf>
    <xf borderId="0" fillId="3" fontId="13" numFmtId="164" xfId="0" applyFont="1" applyNumberForma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5" fillId="0" fontId="2" numFmtId="0" xfId="0" applyBorder="1" applyFont="1"/>
    <xf borderId="34" fillId="3" fontId="15" numFmtId="0" xfId="0" applyAlignment="1" applyBorder="1" applyFont="1">
      <alignment horizontal="center" shrinkToFit="0" vertical="center" wrapText="1"/>
    </xf>
    <xf borderId="0" fillId="6" fontId="1" numFmtId="0" xfId="0" applyAlignment="1" applyFill="1" applyFont="1">
      <alignment horizontal="center" readingOrder="0" vertical="bottom"/>
    </xf>
    <xf borderId="0" fillId="6" fontId="1" numFmtId="9" xfId="0" applyAlignment="1" applyFont="1" applyNumberFormat="1">
      <alignment horizontal="center" vertical="bottom"/>
    </xf>
    <xf borderId="34" fillId="6" fontId="1" numFmtId="165" xfId="0" applyAlignment="1" applyBorder="1" applyFont="1" applyNumberFormat="1">
      <alignment horizontal="center" vertical="bottom"/>
    </xf>
    <xf borderId="4" fillId="0" fontId="1" numFmtId="0" xfId="0" applyBorder="1" applyFont="1"/>
    <xf borderId="0" fillId="7" fontId="1" numFmtId="0" xfId="0" applyAlignment="1" applyFill="1" applyFont="1">
      <alignment horizontal="center" readingOrder="0" vertical="bottom"/>
    </xf>
    <xf borderId="0" fillId="7" fontId="1" numFmtId="9" xfId="0" applyAlignment="1" applyFont="1" applyNumberFormat="1">
      <alignment horizontal="center" vertical="bottom"/>
    </xf>
    <xf borderId="34" fillId="7" fontId="1" numFmtId="165" xfId="0" applyAlignment="1" applyBorder="1" applyFont="1" applyNumberFormat="1">
      <alignment horizontal="center" vertical="bottom"/>
    </xf>
    <xf borderId="0" fillId="2" fontId="3" numFmtId="0" xfId="0" applyAlignment="1" applyFont="1">
      <alignment horizontal="center" vertical="bottom"/>
    </xf>
    <xf borderId="0" fillId="2" fontId="3" numFmtId="9" xfId="0" applyAlignment="1" applyFont="1" applyNumberFormat="1">
      <alignment horizontal="center" vertical="bottom"/>
    </xf>
    <xf borderId="34" fillId="2" fontId="3" numFmtId="165" xfId="0" applyAlignment="1" applyBorder="1" applyFont="1" applyNumberFormat="1">
      <alignment horizontal="center" vertical="bottom"/>
    </xf>
    <xf borderId="0" fillId="3" fontId="3" numFmtId="0" xfId="0" applyAlignment="1" applyFont="1">
      <alignment horizontal="center" vertical="bottom"/>
    </xf>
    <xf borderId="0" fillId="3" fontId="3" numFmtId="9" xfId="0" applyAlignment="1" applyFont="1" applyNumberFormat="1">
      <alignment horizontal="center" vertical="bottom"/>
    </xf>
    <xf borderId="34" fillId="3" fontId="3" numFmtId="165" xfId="0" applyAlignment="1" applyBorder="1" applyFont="1" applyNumberFormat="1">
      <alignment horizontal="center" vertical="bottom"/>
    </xf>
    <xf borderId="0" fillId="5" fontId="3" numFmtId="0" xfId="0" applyAlignment="1" applyFont="1">
      <alignment horizontal="center" vertical="bottom"/>
    </xf>
    <xf borderId="0" fillId="5" fontId="3" numFmtId="9" xfId="0" applyAlignment="1" applyFont="1" applyNumberFormat="1">
      <alignment horizontal="center" vertical="bottom"/>
    </xf>
    <xf borderId="34" fillId="5" fontId="3" numFmtId="165" xfId="0" applyAlignment="1" applyBorder="1" applyFont="1" applyNumberFormat="1">
      <alignment horizontal="center" vertical="bottom"/>
    </xf>
    <xf borderId="0" fillId="4" fontId="1" numFmtId="0" xfId="0" applyAlignment="1" applyFont="1">
      <alignment horizontal="center" readingOrder="0" vertical="bottom"/>
    </xf>
    <xf borderId="0" fillId="4" fontId="1" numFmtId="9" xfId="0" applyAlignment="1" applyFont="1" applyNumberFormat="1">
      <alignment horizontal="center" vertical="bottom"/>
    </xf>
    <xf borderId="34" fillId="4" fontId="1" numFmtId="165" xfId="0" applyAlignment="1" applyBorder="1" applyFont="1" applyNumberFormat="1">
      <alignment horizontal="center" vertical="bottom"/>
    </xf>
    <xf borderId="34" fillId="3" fontId="2" numFmtId="0" xfId="0" applyAlignment="1" applyBorder="1" applyFont="1">
      <alignment vertical="bottom"/>
    </xf>
    <xf borderId="34" fillId="3" fontId="16" numFmtId="165" xfId="0" applyAlignment="1" applyBorder="1" applyFont="1" applyNumberFormat="1">
      <alignment horizontal="center" vertical="bottom"/>
    </xf>
    <xf borderId="35" fillId="0" fontId="1" numFmtId="0" xfId="0" applyBorder="1" applyFont="1"/>
    <xf borderId="36" fillId="0" fontId="2" numFmtId="0" xfId="0" applyBorder="1" applyFont="1"/>
    <xf borderId="37" fillId="0" fontId="2" numFmtId="0" xfId="0" applyBorder="1" applyFont="1"/>
    <xf borderId="0" fillId="0" fontId="17" numFmtId="0" xfId="0" applyAlignment="1" applyFont="1">
      <alignment readingOrder="0"/>
    </xf>
    <xf borderId="0" fillId="0" fontId="17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C1130"/>
              </a:solidFill>
            </c:spPr>
          </c:dPt>
          <c:dPt>
            <c:idx val="1"/>
            <c:spPr>
              <a:solidFill>
                <a:srgbClr val="741B47"/>
              </a:solidFill>
            </c:spPr>
          </c:dPt>
          <c:dPt>
            <c:idx val="2"/>
            <c:spPr>
              <a:solidFill>
                <a:srgbClr val="A64D79"/>
              </a:solidFill>
            </c:spPr>
          </c:dPt>
          <c:dPt>
            <c:idx val="3"/>
            <c:spPr>
              <a:solidFill>
                <a:srgbClr val="C27BA0"/>
              </a:solidFill>
            </c:spPr>
          </c:dPt>
          <c:dPt>
            <c:idx val="4"/>
            <c:spPr>
              <a:solidFill>
                <a:srgbClr val="D5A6BD"/>
              </a:solidFill>
            </c:spPr>
          </c:dPt>
          <c:dPt>
            <c:idx val="5"/>
            <c:spPr>
              <a:solidFill>
                <a:srgbClr val="EAD1D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'Controle de Investimentos'!$C$63:$C$68</c:f>
            </c:strRef>
          </c:cat>
          <c:val>
            <c:numRef>
              <c:f>'Controle de Investimentos'!$D$63:$D$68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5"/>
      </c:doughnutChart>
    </c:plotArea>
    <c:legend>
      <c:legendPos val="l"/>
      <c:overlay val="0"/>
      <c:txPr>
        <a:bodyPr/>
        <a:lstStyle/>
        <a:p>
          <a:pPr lvl="0">
            <a:defRPr b="1" sz="1000">
              <a:solidFill>
                <a:srgbClr val="434343"/>
              </a:solidFill>
              <a:latin typeface="Courier New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'Controle de Investimentos'!$D$27</c:f>
            </c:strRef>
          </c:tx>
          <c:spPr>
            <a:solidFill>
              <a:srgbClr val="C27BA0"/>
            </a:solidFill>
            <a:ln cmpd="sng">
              <a:solidFill>
                <a:srgbClr val="000000"/>
              </a:solidFill>
            </a:ln>
          </c:spPr>
          <c:dPt>
            <c:idx val="12"/>
          </c:dPt>
          <c:dPt>
            <c:idx val="13"/>
            <c:spPr>
              <a:solidFill>
                <a:srgbClr val="C27BA0"/>
              </a:solidFill>
              <a:ln cmpd="sng">
                <a:solidFill>
                  <a:srgbClr val="000000">
                    <a:alpha val="0"/>
                  </a:srgbClr>
                </a:solidFill>
                <a:prstDash val="dashDot"/>
              </a:ln>
            </c:spPr>
          </c:dPt>
          <c:cat>
            <c:strRef>
              <c:f>'Controle de Investimentos'!$C$28:$C$41</c:f>
            </c:strRef>
          </c:cat>
          <c:val>
            <c:numRef>
              <c:f>'Controle de Investimentos'!$D$28:$D$41</c:f>
              <c:numCache/>
            </c:numRef>
          </c:val>
        </c:ser>
        <c:axId val="1411225515"/>
        <c:axId val="793001721"/>
      </c:barChart>
      <c:catAx>
        <c:axId val="1411225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rgbClr val="434343"/>
                </a:solidFill>
                <a:latin typeface="Courier New"/>
              </a:defRPr>
            </a:pPr>
          </a:p>
        </c:txPr>
        <c:crossAx val="793001721"/>
      </c:catAx>
      <c:valAx>
        <c:axId val="793001721"/>
        <c:scaling>
          <c:orientation val="minMax"/>
          <c:max val="6000000.0"/>
        </c:scaling>
        <c:delete val="0"/>
        <c:axPos val="l"/>
        <c:majorGridlines>
          <c:spPr>
            <a:ln>
              <a:solidFill>
                <a:srgbClr val="EAD1D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&lt;999950]R$ 0,,&quot;K&quot;;[&lt;999950000]R$ 0,,&quot;M&quot;;R$ 0,,,&quot;B&quot;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000">
                <a:solidFill>
                  <a:srgbClr val="434343"/>
                </a:solidFill>
                <a:latin typeface="Courier New"/>
              </a:defRPr>
            </a:pPr>
          </a:p>
        </c:txPr>
        <c:crossAx val="1411225515"/>
      </c:valAx>
      <c:lineChart>
        <c:varyColors val="0"/>
        <c:ser>
          <c:idx val="1"/>
          <c:order val="1"/>
          <c:tx>
            <c:strRef>
              <c:f>'Controle de Investimentos'!$E$27</c:f>
            </c:strRef>
          </c:tx>
          <c:spPr>
            <a:ln cmpd="sng">
              <a:solidFill>
                <a:srgbClr val="741B47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741B47">
                  <a:alpha val="100000"/>
                </a:srgbClr>
              </a:solidFill>
              <a:ln cmpd="sng">
                <a:solidFill>
                  <a:srgbClr val="741B47">
                    <a:alpha val="100000"/>
                  </a:srgbClr>
                </a:solidFill>
              </a:ln>
            </c:spPr>
          </c:marker>
          <c:dPt>
            <c:idx val="2"/>
            <c:marker>
              <c:symbol val="none"/>
            </c:marker>
          </c:dPt>
          <c:dPt>
            <c:idx val="13"/>
            <c:marker>
              <c:symbol val="none"/>
            </c:marker>
          </c:dPt>
          <c:dLbls>
            <c:numFmt formatCode="[&lt;999950]R$ 0,&quot;K&quot;;[&lt;999950000]R$ 0,,&quot;M&quot;;R$ 0,,,&quot;B&quot;" sourceLinked="0"/>
            <c:txPr>
              <a:bodyPr/>
              <a:lstStyle/>
              <a:p>
                <a:pPr lvl="0">
                  <a:defRPr sz="1000">
                    <a:solidFill>
                      <a:srgbClr val="741B47"/>
                    </a:solidFill>
                    <a:latin typeface="Courier New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'Controle de Investimentos'!$C$28:$C$41</c:f>
            </c:strRef>
          </c:cat>
          <c:val>
            <c:numRef>
              <c:f>'Controle de Investimentos'!$E$28:$E$41</c:f>
              <c:numCache/>
            </c:numRef>
          </c:val>
          <c:smooth val="0"/>
        </c:ser>
        <c:axId val="451810013"/>
        <c:axId val="288226409"/>
      </c:lineChart>
      <c:catAx>
        <c:axId val="45181001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rgbClr val="434343"/>
                </a:solidFill>
                <a:latin typeface="Courier New"/>
              </a:defRPr>
            </a:pPr>
          </a:p>
        </c:txPr>
        <c:crossAx val="288226409"/>
      </c:catAx>
      <c:valAx>
        <c:axId val="28822640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&lt;999950]R$ 0,&quot;K&quot;;[&lt;999950000]R$ 0,,&quot;M&quot;;R$ 0,,,&quot;B&quot;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000">
                <a:solidFill>
                  <a:srgbClr val="434343"/>
                </a:solidFill>
                <a:latin typeface="Courier New"/>
              </a:defRPr>
            </a:pPr>
          </a:p>
        </c:txPr>
        <c:crossAx val="451810013"/>
        <c:crosses val="max"/>
      </c:valAx>
    </c:plotArea>
    <c:legend>
      <c:legendPos val="r"/>
      <c:overlay val="0"/>
      <c:txPr>
        <a:bodyPr/>
        <a:lstStyle/>
        <a:p>
          <a:pPr lvl="0">
            <a:defRPr b="1" sz="1000">
              <a:solidFill>
                <a:srgbClr val="434343"/>
              </a:solidFill>
              <a:latin typeface="Courier New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60</xdr:row>
      <xdr:rowOff>180975</xdr:rowOff>
    </xdr:from>
    <xdr:ext cx="2886075" cy="1628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85725</xdr:colOff>
      <xdr:row>41</xdr:row>
      <xdr:rowOff>85725</xdr:rowOff>
    </xdr:from>
    <xdr:ext cx="7296150" cy="32575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819150" cy="81915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819150" cy="81915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erasa.com.br/blog/perfil-investidor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.38"/>
    <col customWidth="1" min="3" max="3" width="18.88"/>
    <col customWidth="1" min="4" max="4" width="20.13"/>
    <col customWidth="1" min="5" max="7" width="18.88"/>
    <col customWidth="1" min="8" max="8" width="1.38"/>
    <col customWidth="1" min="9" max="9" width="3.88"/>
  </cols>
  <sheetData>
    <row r="1" ht="22.5" customHeight="1">
      <c r="A1" s="1"/>
      <c r="B1" s="1"/>
      <c r="C1" s="2"/>
      <c r="D1" s="2"/>
      <c r="E1" s="2"/>
      <c r="F1" s="2"/>
      <c r="G1" s="2"/>
      <c r="H1" s="2"/>
      <c r="I1" s="2"/>
    </row>
    <row r="2" ht="7.5" customHeight="1">
      <c r="A2" s="1"/>
      <c r="B2" s="3"/>
      <c r="C2" s="4"/>
      <c r="D2" s="4"/>
      <c r="E2" s="4"/>
      <c r="F2" s="4"/>
      <c r="G2" s="4"/>
      <c r="H2" s="5"/>
      <c r="I2" s="2"/>
    </row>
    <row r="3" ht="64.5" customHeight="1">
      <c r="A3" s="6"/>
      <c r="B3" s="7"/>
      <c r="C3" s="8"/>
      <c r="D3" s="9" t="s">
        <v>0</v>
      </c>
      <c r="G3" s="8"/>
      <c r="H3" s="10"/>
      <c r="I3" s="11"/>
    </row>
    <row r="4">
      <c r="A4" s="12"/>
      <c r="B4" s="13"/>
      <c r="C4" s="11"/>
      <c r="D4" s="11"/>
      <c r="E4" s="11"/>
      <c r="F4" s="11"/>
      <c r="G4" s="11"/>
      <c r="H4" s="10"/>
      <c r="I4" s="11"/>
    </row>
    <row r="5">
      <c r="A5" s="6"/>
      <c r="B5" s="7"/>
      <c r="C5" s="14" t="s">
        <v>1</v>
      </c>
      <c r="D5" s="15"/>
      <c r="E5" s="15"/>
      <c r="F5" s="15"/>
      <c r="G5" s="16"/>
      <c r="H5" s="10"/>
      <c r="I5" s="11"/>
    </row>
    <row r="6">
      <c r="A6" s="6"/>
      <c r="B6" s="7"/>
      <c r="C6" s="17" t="s">
        <v>2</v>
      </c>
      <c r="E6" s="18" t="s">
        <v>3</v>
      </c>
      <c r="F6" s="18" t="s">
        <v>4</v>
      </c>
      <c r="G6" s="19" t="s">
        <v>5</v>
      </c>
      <c r="H6" s="10"/>
      <c r="I6" s="11"/>
    </row>
    <row r="7">
      <c r="A7" s="6"/>
      <c r="B7" s="7"/>
      <c r="C7" s="20"/>
      <c r="D7" s="21"/>
      <c r="E7" s="22" t="s">
        <v>6</v>
      </c>
      <c r="F7" s="22" t="s">
        <v>7</v>
      </c>
      <c r="G7" s="23" t="s">
        <v>8</v>
      </c>
      <c r="H7" s="10"/>
      <c r="I7" s="11"/>
    </row>
    <row r="8">
      <c r="A8" s="6"/>
      <c r="B8" s="7"/>
      <c r="C8" s="24"/>
      <c r="D8" s="21"/>
      <c r="G8" s="25"/>
      <c r="H8" s="10"/>
      <c r="I8" s="11"/>
    </row>
    <row r="9">
      <c r="A9" s="6"/>
      <c r="B9" s="7"/>
      <c r="C9" s="24"/>
      <c r="D9" s="21"/>
      <c r="G9" s="25"/>
      <c r="H9" s="10"/>
      <c r="I9" s="11"/>
    </row>
    <row r="10">
      <c r="A10" s="6"/>
      <c r="B10" s="7"/>
      <c r="C10" s="24"/>
      <c r="D10" s="21"/>
      <c r="G10" s="25"/>
      <c r="H10" s="10"/>
      <c r="I10" s="11"/>
    </row>
    <row r="11">
      <c r="A11" s="6"/>
      <c r="B11" s="7"/>
      <c r="C11" s="26" t="s">
        <v>9</v>
      </c>
      <c r="D11" s="27"/>
      <c r="E11" s="28"/>
      <c r="F11" s="28"/>
      <c r="G11" s="29"/>
      <c r="H11" s="10"/>
      <c r="I11" s="11"/>
    </row>
    <row r="12">
      <c r="A12" s="6"/>
      <c r="B12" s="7"/>
      <c r="C12" s="11"/>
      <c r="D12" s="30"/>
      <c r="E12" s="11"/>
      <c r="F12" s="11"/>
      <c r="G12" s="11"/>
      <c r="H12" s="10"/>
      <c r="I12" s="11"/>
    </row>
    <row r="13">
      <c r="A13" s="6"/>
      <c r="B13" s="7"/>
      <c r="C13" s="31" t="s">
        <v>10</v>
      </c>
      <c r="D13" s="15"/>
      <c r="E13" s="15"/>
      <c r="F13" s="15"/>
      <c r="G13" s="16"/>
      <c r="H13" s="10"/>
      <c r="I13" s="11"/>
    </row>
    <row r="14">
      <c r="A14" s="6"/>
      <c r="B14" s="7"/>
      <c r="C14" s="32" t="s">
        <v>11</v>
      </c>
      <c r="D14" s="33"/>
      <c r="E14" s="33"/>
      <c r="F14" s="34"/>
      <c r="G14" s="35">
        <v>4000.0</v>
      </c>
      <c r="H14" s="10"/>
      <c r="I14" s="11"/>
    </row>
    <row r="15">
      <c r="A15" s="6"/>
      <c r="B15" s="7"/>
      <c r="C15" s="36" t="s">
        <v>12</v>
      </c>
      <c r="D15" s="37"/>
      <c r="E15" s="37"/>
      <c r="F15" s="38"/>
      <c r="G15" s="39">
        <v>800.0</v>
      </c>
      <c r="H15" s="10"/>
      <c r="I15" s="11"/>
    </row>
    <row r="16">
      <c r="A16" s="6"/>
      <c r="B16" s="7"/>
      <c r="C16" s="36" t="s">
        <v>13</v>
      </c>
      <c r="D16" s="37"/>
      <c r="E16" s="37"/>
      <c r="F16" s="38"/>
      <c r="G16" s="40">
        <v>0.01</v>
      </c>
      <c r="H16" s="10"/>
      <c r="I16" s="11"/>
    </row>
    <row r="17">
      <c r="A17" s="6"/>
      <c r="B17" s="7"/>
      <c r="C17" s="41" t="s">
        <v>14</v>
      </c>
      <c r="D17" s="42"/>
      <c r="E17" s="42"/>
      <c r="F17" s="43"/>
      <c r="G17" s="44">
        <v>0.25</v>
      </c>
      <c r="H17" s="10"/>
      <c r="I17" s="11"/>
    </row>
    <row r="18">
      <c r="A18" s="6"/>
      <c r="B18" s="7"/>
      <c r="C18" s="11"/>
      <c r="D18" s="30"/>
      <c r="E18" s="11"/>
      <c r="F18" s="11"/>
      <c r="G18" s="11"/>
      <c r="H18" s="10"/>
      <c r="I18" s="11"/>
    </row>
    <row r="19">
      <c r="A19" s="6"/>
      <c r="B19" s="7"/>
      <c r="C19" s="31" t="s">
        <v>15</v>
      </c>
      <c r="D19" s="15"/>
      <c r="E19" s="15"/>
      <c r="F19" s="15"/>
      <c r="G19" s="16"/>
      <c r="H19" s="10"/>
      <c r="I19" s="11"/>
    </row>
    <row r="20">
      <c r="A20" s="6"/>
      <c r="B20" s="7"/>
      <c r="C20" s="32" t="s">
        <v>16</v>
      </c>
      <c r="D20" s="33"/>
      <c r="E20" s="33"/>
      <c r="F20" s="34"/>
      <c r="G20" s="35">
        <f>(G14+G15)*G17</f>
        <v>1200</v>
      </c>
      <c r="H20" s="10"/>
      <c r="I20" s="11"/>
    </row>
    <row r="21">
      <c r="A21" s="6"/>
      <c r="B21" s="7"/>
      <c r="C21" s="36" t="s">
        <v>17</v>
      </c>
      <c r="D21" s="37"/>
      <c r="E21" s="37"/>
      <c r="F21" s="38"/>
      <c r="G21" s="45">
        <v>10.0</v>
      </c>
      <c r="H21" s="10"/>
      <c r="I21" s="11"/>
    </row>
    <row r="22">
      <c r="A22" s="6"/>
      <c r="B22" s="7"/>
      <c r="C22" s="36" t="s">
        <v>18</v>
      </c>
      <c r="D22" s="37"/>
      <c r="E22" s="37"/>
      <c r="F22" s="38"/>
      <c r="G22" s="40">
        <v>0.01079</v>
      </c>
      <c r="H22" s="10"/>
      <c r="I22" s="11"/>
    </row>
    <row r="23">
      <c r="A23" s="6"/>
      <c r="B23" s="7"/>
      <c r="C23" s="36" t="s">
        <v>19</v>
      </c>
      <c r="D23" s="37"/>
      <c r="E23" s="37"/>
      <c r="F23" s="38"/>
      <c r="G23" s="39">
        <f>-FV(G22,G21*12,G20)</f>
        <v>291941.055</v>
      </c>
      <c r="H23" s="10"/>
      <c r="I23" s="11"/>
    </row>
    <row r="24">
      <c r="A24" s="6"/>
      <c r="B24" s="7"/>
      <c r="C24" s="41" t="s">
        <v>20</v>
      </c>
      <c r="D24" s="42"/>
      <c r="E24" s="42"/>
      <c r="F24" s="43"/>
      <c r="G24" s="46">
        <f>G23*$G$16</f>
        <v>2919.41055</v>
      </c>
      <c r="H24" s="10"/>
      <c r="I24" s="11"/>
    </row>
    <row r="25">
      <c r="A25" s="6"/>
      <c r="B25" s="7"/>
      <c r="C25" s="11"/>
      <c r="D25" s="30"/>
      <c r="E25" s="11"/>
      <c r="F25" s="11"/>
      <c r="G25" s="11"/>
      <c r="H25" s="10"/>
      <c r="I25" s="11"/>
    </row>
    <row r="26">
      <c r="A26" s="6"/>
      <c r="B26" s="7"/>
      <c r="C26" s="14" t="s">
        <v>21</v>
      </c>
      <c r="D26" s="15"/>
      <c r="E26" s="15"/>
      <c r="F26" s="15"/>
      <c r="G26" s="16"/>
      <c r="H26" s="10"/>
      <c r="I26" s="11"/>
    </row>
    <row r="27">
      <c r="A27" s="6"/>
      <c r="B27" s="7"/>
      <c r="C27" s="47" t="s">
        <v>22</v>
      </c>
      <c r="D27" s="15"/>
      <c r="E27" s="16"/>
      <c r="F27" s="48" t="s">
        <v>23</v>
      </c>
      <c r="G27" s="48" t="s">
        <v>24</v>
      </c>
      <c r="H27" s="10"/>
      <c r="I27" s="11"/>
    </row>
    <row r="28">
      <c r="A28" s="6"/>
      <c r="B28" s="49"/>
      <c r="C28" s="50" t="s">
        <v>25</v>
      </c>
      <c r="D28" s="51"/>
      <c r="E28" s="52"/>
      <c r="F28" s="53">
        <f t="shared" ref="F28:F36" si="1">-FV($G$22,$A34*12,$G$20)</f>
        <v>15286.0632</v>
      </c>
      <c r="G28" s="54">
        <f t="shared" ref="G28:G41" si="2">F28*$G$16</f>
        <v>152.860632</v>
      </c>
      <c r="H28" s="10"/>
      <c r="I28" s="11"/>
    </row>
    <row r="29">
      <c r="A29" s="6"/>
      <c r="B29" s="49"/>
      <c r="C29" s="55" t="s">
        <v>26</v>
      </c>
      <c r="D29" s="37"/>
      <c r="E29" s="38"/>
      <c r="F29" s="56">
        <f t="shared" si="1"/>
        <v>32673.15276</v>
      </c>
      <c r="G29" s="39">
        <f t="shared" si="2"/>
        <v>326.7315276</v>
      </c>
      <c r="H29" s="10"/>
      <c r="I29" s="11"/>
    </row>
    <row r="30">
      <c r="A30" s="6"/>
      <c r="B30" s="49"/>
      <c r="C30" s="55" t="s">
        <v>27</v>
      </c>
      <c r="D30" s="37"/>
      <c r="E30" s="38"/>
      <c r="F30" s="56">
        <f t="shared" si="1"/>
        <v>52450.04883</v>
      </c>
      <c r="G30" s="39">
        <f t="shared" si="2"/>
        <v>524.5004883</v>
      </c>
      <c r="H30" s="10"/>
      <c r="I30" s="11"/>
    </row>
    <row r="31">
      <c r="A31" s="12"/>
      <c r="B31" s="57"/>
      <c r="C31" s="55" t="s">
        <v>28</v>
      </c>
      <c r="D31" s="37"/>
      <c r="E31" s="38"/>
      <c r="F31" s="56">
        <f t="shared" si="1"/>
        <v>74945.22359</v>
      </c>
      <c r="G31" s="39">
        <f t="shared" si="2"/>
        <v>749.4522359</v>
      </c>
      <c r="H31" s="10"/>
      <c r="I31" s="11"/>
    </row>
    <row r="32">
      <c r="A32" s="6"/>
      <c r="B32" s="49"/>
      <c r="C32" s="55" t="s">
        <v>29</v>
      </c>
      <c r="D32" s="37"/>
      <c r="E32" s="38"/>
      <c r="F32" s="56">
        <f t="shared" si="1"/>
        <v>100532.2968</v>
      </c>
      <c r="G32" s="39">
        <f t="shared" si="2"/>
        <v>1005.322968</v>
      </c>
      <c r="H32" s="10"/>
      <c r="I32" s="11"/>
    </row>
    <row r="33">
      <c r="A33" s="6"/>
      <c r="B33" s="49"/>
      <c r="C33" s="55" t="s">
        <v>30</v>
      </c>
      <c r="D33" s="37"/>
      <c r="E33" s="38"/>
      <c r="F33" s="56">
        <f t="shared" si="1"/>
        <v>129636.2412</v>
      </c>
      <c r="G33" s="39">
        <f t="shared" si="2"/>
        <v>1296.362412</v>
      </c>
      <c r="H33" s="10"/>
      <c r="I33" s="11"/>
    </row>
    <row r="34">
      <c r="A34" s="6">
        <v>1.0</v>
      </c>
      <c r="B34" s="49">
        <v>1.0</v>
      </c>
      <c r="C34" s="55" t="s">
        <v>31</v>
      </c>
      <c r="D34" s="37"/>
      <c r="E34" s="38"/>
      <c r="F34" s="56">
        <f t="shared" si="1"/>
        <v>162740.4408</v>
      </c>
      <c r="G34" s="39">
        <f t="shared" si="2"/>
        <v>1627.404408</v>
      </c>
      <c r="H34" s="10"/>
      <c r="I34" s="11"/>
    </row>
    <row r="35">
      <c r="A35" s="6">
        <v>2.0</v>
      </c>
      <c r="B35" s="49">
        <v>2.0</v>
      </c>
      <c r="C35" s="55" t="s">
        <v>32</v>
      </c>
      <c r="D35" s="37"/>
      <c r="E35" s="38"/>
      <c r="F35" s="56">
        <f t="shared" si="1"/>
        <v>200394.7195</v>
      </c>
      <c r="G35" s="39">
        <f t="shared" si="2"/>
        <v>2003.947195</v>
      </c>
      <c r="H35" s="10"/>
      <c r="I35" s="11"/>
    </row>
    <row r="36">
      <c r="A36" s="6">
        <v>3.0</v>
      </c>
      <c r="B36" s="49">
        <v>3.0</v>
      </c>
      <c r="C36" s="55" t="s">
        <v>33</v>
      </c>
      <c r="D36" s="37"/>
      <c r="E36" s="38"/>
      <c r="F36" s="56">
        <f t="shared" si="1"/>
        <v>243224.4727</v>
      </c>
      <c r="G36" s="39">
        <f t="shared" si="2"/>
        <v>2432.244727</v>
      </c>
      <c r="H36" s="10"/>
      <c r="I36" s="11"/>
    </row>
    <row r="37">
      <c r="A37" s="6">
        <v>4.0</v>
      </c>
      <c r="B37" s="49">
        <v>4.0</v>
      </c>
      <c r="C37" s="55" t="s">
        <v>34</v>
      </c>
      <c r="D37" s="37"/>
      <c r="E37" s="38"/>
      <c r="F37" s="56">
        <f t="shared" ref="F37:F41" si="3">-FV($G$22,$A59*12,$G$20)</f>
        <v>291941.055</v>
      </c>
      <c r="G37" s="39">
        <f t="shared" si="2"/>
        <v>2919.41055</v>
      </c>
      <c r="H37" s="10"/>
      <c r="I37" s="11"/>
    </row>
    <row r="38">
      <c r="A38" s="6">
        <v>5.0</v>
      </c>
      <c r="B38" s="49">
        <v>5.0</v>
      </c>
      <c r="C38" s="55" t="s">
        <v>35</v>
      </c>
      <c r="D38" s="37"/>
      <c r="E38" s="38"/>
      <c r="F38" s="56">
        <f t="shared" si="3"/>
        <v>656374.3158</v>
      </c>
      <c r="G38" s="39">
        <f t="shared" si="2"/>
        <v>6563.743158</v>
      </c>
      <c r="H38" s="10"/>
      <c r="I38" s="11"/>
    </row>
    <row r="39">
      <c r="A39" s="6">
        <v>6.0</v>
      </c>
      <c r="B39" s="49">
        <v>6.0</v>
      </c>
      <c r="C39" s="55" t="s">
        <v>36</v>
      </c>
      <c r="D39" s="37"/>
      <c r="E39" s="38"/>
      <c r="F39" s="56">
        <f t="shared" si="3"/>
        <v>1350238.08</v>
      </c>
      <c r="G39" s="39">
        <f t="shared" si="2"/>
        <v>13502.3808</v>
      </c>
      <c r="H39" s="10"/>
      <c r="I39" s="11"/>
    </row>
    <row r="40">
      <c r="A40" s="6">
        <v>7.0</v>
      </c>
      <c r="B40" s="49">
        <v>7.0</v>
      </c>
      <c r="C40" s="55" t="s">
        <v>37</v>
      </c>
      <c r="D40" s="37"/>
      <c r="E40" s="38"/>
      <c r="F40" s="56">
        <f t="shared" si="3"/>
        <v>2671322.008</v>
      </c>
      <c r="G40" s="39">
        <f t="shared" si="2"/>
        <v>26713.22008</v>
      </c>
      <c r="H40" s="10"/>
      <c r="I40" s="11"/>
    </row>
    <row r="41">
      <c r="A41" s="6">
        <v>8.0</v>
      </c>
      <c r="B41" s="49">
        <v>8.0</v>
      </c>
      <c r="C41" s="58" t="s">
        <v>38</v>
      </c>
      <c r="D41" s="42"/>
      <c r="E41" s="43"/>
      <c r="F41" s="59">
        <f t="shared" si="3"/>
        <v>5186603.586</v>
      </c>
      <c r="G41" s="46">
        <f t="shared" si="2"/>
        <v>51866.03586</v>
      </c>
      <c r="H41" s="10"/>
      <c r="I41" s="11"/>
    </row>
    <row r="42">
      <c r="A42" s="6">
        <v>9.0</v>
      </c>
      <c r="B42" s="7">
        <v>9.0</v>
      </c>
      <c r="C42" s="11"/>
      <c r="G42" s="11"/>
      <c r="H42" s="10"/>
      <c r="I42" s="11"/>
    </row>
    <row r="43">
      <c r="A43" s="6"/>
      <c r="B43" s="7"/>
      <c r="C43" s="11"/>
      <c r="D43" s="11"/>
      <c r="E43" s="11"/>
      <c r="F43" s="11"/>
      <c r="G43" s="11"/>
      <c r="H43" s="10"/>
      <c r="I43" s="11"/>
    </row>
    <row r="44">
      <c r="A44" s="6"/>
      <c r="B44" s="7"/>
      <c r="C44" s="11"/>
      <c r="D44" s="11"/>
      <c r="E44" s="11"/>
      <c r="F44" s="11"/>
      <c r="G44" s="11"/>
      <c r="H44" s="10"/>
      <c r="I44" s="11"/>
    </row>
    <row r="45">
      <c r="A45" s="6"/>
      <c r="B45" s="7"/>
      <c r="C45" s="11"/>
      <c r="D45" s="11"/>
      <c r="E45" s="11"/>
      <c r="F45" s="11"/>
      <c r="G45" s="11"/>
      <c r="H45" s="10"/>
      <c r="I45" s="11"/>
    </row>
    <row r="46">
      <c r="A46" s="6"/>
      <c r="B46" s="7"/>
      <c r="C46" s="11"/>
      <c r="D46" s="11"/>
      <c r="E46" s="11"/>
      <c r="F46" s="11"/>
      <c r="G46" s="11"/>
      <c r="H46" s="10"/>
      <c r="I46" s="11"/>
    </row>
    <row r="47">
      <c r="A47" s="6"/>
      <c r="B47" s="7"/>
      <c r="C47" s="11"/>
      <c r="D47" s="11"/>
      <c r="E47" s="11"/>
      <c r="F47" s="11"/>
      <c r="G47" s="11"/>
      <c r="H47" s="10"/>
      <c r="I47" s="11"/>
    </row>
    <row r="48">
      <c r="A48" s="6"/>
      <c r="B48" s="7"/>
      <c r="C48" s="11"/>
      <c r="D48" s="11"/>
      <c r="E48" s="11"/>
      <c r="F48" s="11"/>
      <c r="G48" s="11"/>
      <c r="H48" s="10"/>
      <c r="I48" s="11"/>
    </row>
    <row r="49">
      <c r="A49" s="6"/>
      <c r="B49" s="7"/>
      <c r="C49" s="11"/>
      <c r="D49" s="11"/>
      <c r="E49" s="11"/>
      <c r="F49" s="11"/>
      <c r="G49" s="11"/>
      <c r="H49" s="10"/>
      <c r="I49" s="11"/>
    </row>
    <row r="50">
      <c r="A50" s="6"/>
      <c r="B50" s="7"/>
      <c r="C50" s="11"/>
      <c r="D50" s="11"/>
      <c r="E50" s="11"/>
      <c r="F50" s="11"/>
      <c r="G50" s="11"/>
      <c r="H50" s="10"/>
      <c r="I50" s="11"/>
    </row>
    <row r="51">
      <c r="A51" s="6"/>
      <c r="B51" s="7"/>
      <c r="C51" s="11"/>
      <c r="D51" s="11"/>
      <c r="E51" s="11"/>
      <c r="F51" s="11"/>
      <c r="G51" s="11"/>
      <c r="H51" s="10"/>
      <c r="I51" s="11"/>
    </row>
    <row r="52">
      <c r="A52" s="6"/>
      <c r="B52" s="7"/>
      <c r="C52" s="11"/>
      <c r="D52" s="11"/>
      <c r="E52" s="11"/>
      <c r="F52" s="11"/>
      <c r="G52" s="11"/>
      <c r="H52" s="10"/>
      <c r="I52" s="11"/>
    </row>
    <row r="53">
      <c r="A53" s="6"/>
      <c r="B53" s="7"/>
      <c r="C53" s="11"/>
      <c r="D53" s="11"/>
      <c r="E53" s="11"/>
      <c r="F53" s="11"/>
      <c r="G53" s="11"/>
      <c r="H53" s="10"/>
      <c r="I53" s="11"/>
    </row>
    <row r="54">
      <c r="A54" s="6"/>
      <c r="B54" s="7"/>
      <c r="C54" s="11"/>
      <c r="D54" s="11"/>
      <c r="E54" s="11"/>
      <c r="F54" s="11"/>
      <c r="G54" s="11"/>
      <c r="H54" s="10"/>
      <c r="I54" s="11"/>
    </row>
    <row r="55">
      <c r="A55" s="6"/>
      <c r="B55" s="7"/>
      <c r="C55" s="11"/>
      <c r="D55" s="11"/>
      <c r="E55" s="11"/>
      <c r="F55" s="11"/>
      <c r="G55" s="11"/>
      <c r="H55" s="10"/>
      <c r="I55" s="11"/>
    </row>
    <row r="56">
      <c r="A56" s="6"/>
      <c r="B56" s="7"/>
      <c r="C56" s="11"/>
      <c r="D56" s="11"/>
      <c r="E56" s="11"/>
      <c r="F56" s="11"/>
      <c r="G56" s="11"/>
      <c r="H56" s="10"/>
      <c r="I56" s="11"/>
    </row>
    <row r="57">
      <c r="A57" s="6"/>
      <c r="B57" s="7"/>
      <c r="C57" s="11"/>
      <c r="D57" s="11"/>
      <c r="E57" s="11"/>
      <c r="F57" s="11"/>
      <c r="G57" s="11"/>
      <c r="H57" s="10"/>
      <c r="I57" s="11"/>
    </row>
    <row r="58">
      <c r="A58" s="6"/>
      <c r="B58" s="7"/>
      <c r="C58" s="11"/>
      <c r="D58" s="11"/>
      <c r="E58" s="11"/>
      <c r="F58" s="11"/>
      <c r="G58" s="11"/>
      <c r="H58" s="10"/>
      <c r="I58" s="11"/>
    </row>
    <row r="59">
      <c r="A59" s="6">
        <v>10.0</v>
      </c>
      <c r="B59" s="7">
        <v>10.0</v>
      </c>
      <c r="C59" s="60" t="s">
        <v>39</v>
      </c>
      <c r="G59" s="61" t="s">
        <v>4</v>
      </c>
      <c r="H59" s="10"/>
      <c r="I59" s="11"/>
    </row>
    <row r="60">
      <c r="A60" s="6">
        <v>15.0</v>
      </c>
      <c r="B60" s="7">
        <v>15.0</v>
      </c>
      <c r="C60" s="60" t="s">
        <v>40</v>
      </c>
      <c r="G60" s="62">
        <f>G20</f>
        <v>1200</v>
      </c>
      <c r="H60" s="10"/>
      <c r="I60" s="11"/>
    </row>
    <row r="61">
      <c r="A61" s="63">
        <v>20.0</v>
      </c>
      <c r="B61" s="64">
        <v>20.0</v>
      </c>
      <c r="C61" s="2"/>
      <c r="D61" s="2"/>
      <c r="E61" s="2"/>
      <c r="F61" s="2"/>
      <c r="G61" s="2"/>
      <c r="H61" s="65"/>
      <c r="I61" s="2"/>
    </row>
    <row r="62">
      <c r="A62" s="63">
        <v>25.0</v>
      </c>
      <c r="B62" s="64">
        <v>25.0</v>
      </c>
      <c r="C62" s="66" t="s">
        <v>41</v>
      </c>
      <c r="D62" s="66" t="s">
        <v>42</v>
      </c>
      <c r="E62" s="66" t="s">
        <v>43</v>
      </c>
      <c r="F62" s="2"/>
      <c r="G62" s="2"/>
      <c r="H62" s="65"/>
      <c r="I62" s="2"/>
    </row>
    <row r="63">
      <c r="A63" s="63">
        <v>30.0</v>
      </c>
      <c r="B63" s="64">
        <v>30.0</v>
      </c>
      <c r="C63" s="67" t="s">
        <v>44</v>
      </c>
      <c r="D63" s="68">
        <f>VLOOKUP($G$59&amp;"-"&amp;C63,Base!$A:$D,4,FALSE)</f>
        <v>0.32</v>
      </c>
      <c r="E63" s="69">
        <f t="shared" ref="E63:E68" si="4">D63*$G$60</f>
        <v>384</v>
      </c>
      <c r="F63" s="2"/>
      <c r="G63" s="2"/>
      <c r="H63" s="65"/>
      <c r="I63" s="2"/>
    </row>
    <row r="64">
      <c r="A64" s="1"/>
      <c r="B64" s="70"/>
      <c r="C64" s="71" t="s">
        <v>45</v>
      </c>
      <c r="D64" s="72">
        <f>VLOOKUP($G$59&amp;"-"&amp;C64,Base!$A:$D,4,FALSE)</f>
        <v>0.35</v>
      </c>
      <c r="E64" s="73">
        <f t="shared" si="4"/>
        <v>420</v>
      </c>
      <c r="F64" s="2"/>
      <c r="G64" s="2"/>
      <c r="H64" s="65"/>
      <c r="I64" s="2"/>
    </row>
    <row r="65">
      <c r="A65" s="1"/>
      <c r="B65" s="70"/>
      <c r="C65" s="74" t="s">
        <v>46</v>
      </c>
      <c r="D65" s="75">
        <f>VLOOKUP($G$59&amp;"-"&amp;C65,Base!$A:$D,4,FALSE)</f>
        <v>0.08</v>
      </c>
      <c r="E65" s="76">
        <f t="shared" si="4"/>
        <v>96</v>
      </c>
      <c r="F65" s="2"/>
      <c r="G65" s="2"/>
      <c r="H65" s="65"/>
      <c r="I65" s="2"/>
    </row>
    <row r="66">
      <c r="A66" s="1"/>
      <c r="B66" s="70"/>
      <c r="C66" s="77" t="s">
        <v>47</v>
      </c>
      <c r="D66" s="78">
        <f>VLOOKUP($G$59&amp;"-"&amp;C66,Base!$A:$D,4,FALSE)</f>
        <v>0.05</v>
      </c>
      <c r="E66" s="79">
        <f t="shared" si="4"/>
        <v>60</v>
      </c>
      <c r="F66" s="2"/>
      <c r="G66" s="2"/>
      <c r="H66" s="65"/>
      <c r="I66" s="2"/>
    </row>
    <row r="67">
      <c r="A67" s="1"/>
      <c r="B67" s="70"/>
      <c r="C67" s="80" t="s">
        <v>48</v>
      </c>
      <c r="D67" s="81">
        <f>VLOOKUP($G$59&amp;"-"&amp;C67,Base!$A:$D,4,FALSE)</f>
        <v>0.1</v>
      </c>
      <c r="E67" s="82">
        <f t="shared" si="4"/>
        <v>120</v>
      </c>
      <c r="F67" s="2"/>
      <c r="G67" s="2"/>
      <c r="H67" s="65"/>
      <c r="I67" s="2"/>
    </row>
    <row r="68">
      <c r="A68" s="1"/>
      <c r="B68" s="70"/>
      <c r="C68" s="83" t="s">
        <v>49</v>
      </c>
      <c r="D68" s="84">
        <f>VLOOKUP($G$59&amp;"-"&amp;C68,Base!$A:$D,4,FALSE)</f>
        <v>0.1</v>
      </c>
      <c r="E68" s="85">
        <f t="shared" si="4"/>
        <v>120</v>
      </c>
      <c r="F68" s="2"/>
      <c r="G68" s="2"/>
      <c r="H68" s="65"/>
      <c r="I68" s="2"/>
    </row>
    <row r="69">
      <c r="A69" s="1"/>
      <c r="B69" s="70"/>
      <c r="C69" s="86"/>
      <c r="D69" s="86"/>
      <c r="E69" s="87">
        <f>SUM(E63:E68)</f>
        <v>1200</v>
      </c>
      <c r="F69" s="2"/>
      <c r="G69" s="2"/>
      <c r="H69" s="65"/>
      <c r="I69" s="2"/>
    </row>
    <row r="70" ht="7.5" customHeight="1">
      <c r="A70" s="1"/>
      <c r="B70" s="88"/>
      <c r="C70" s="89"/>
      <c r="D70" s="89"/>
      <c r="E70" s="89"/>
      <c r="F70" s="89"/>
      <c r="G70" s="89"/>
      <c r="H70" s="90"/>
      <c r="I70" s="2"/>
    </row>
    <row r="71" ht="22.5" customHeight="1">
      <c r="A71" s="1"/>
      <c r="B71" s="1"/>
      <c r="C71" s="2"/>
      <c r="D71" s="2"/>
      <c r="E71" s="2"/>
      <c r="F71" s="2"/>
      <c r="G71" s="2"/>
      <c r="H71" s="2"/>
      <c r="I71" s="2"/>
    </row>
  </sheetData>
  <mergeCells count="35">
    <mergeCell ref="C16:F16"/>
    <mergeCell ref="C17:F17"/>
    <mergeCell ref="C19:G19"/>
    <mergeCell ref="C20:F20"/>
    <mergeCell ref="C22:F22"/>
    <mergeCell ref="C21:F21"/>
    <mergeCell ref="C23:F23"/>
    <mergeCell ref="C40:E40"/>
    <mergeCell ref="C41:E41"/>
    <mergeCell ref="C60:F60"/>
    <mergeCell ref="C59:F59"/>
    <mergeCell ref="C33:E33"/>
    <mergeCell ref="C34:E34"/>
    <mergeCell ref="C35:E35"/>
    <mergeCell ref="C36:E36"/>
    <mergeCell ref="C37:E37"/>
    <mergeCell ref="C38:E38"/>
    <mergeCell ref="C39:E39"/>
    <mergeCell ref="C5:G5"/>
    <mergeCell ref="C6:D6"/>
    <mergeCell ref="D3:F3"/>
    <mergeCell ref="E7:E11"/>
    <mergeCell ref="F7:F11"/>
    <mergeCell ref="G7:G11"/>
    <mergeCell ref="C14:F14"/>
    <mergeCell ref="C15:F15"/>
    <mergeCell ref="C13:G13"/>
    <mergeCell ref="C24:F24"/>
    <mergeCell ref="C26:G26"/>
    <mergeCell ref="C28:E28"/>
    <mergeCell ref="C29:E29"/>
    <mergeCell ref="C30:E30"/>
    <mergeCell ref="C31:E31"/>
    <mergeCell ref="C32:E32"/>
    <mergeCell ref="C27:E27"/>
  </mergeCells>
  <dataValidations>
    <dataValidation type="list" allowBlank="1" showErrorMessage="1" sqref="G59">
      <formula1>"Conservador,Moderado,Agressivo"</formula1>
    </dataValidation>
  </dataValidations>
  <hyperlinks>
    <hyperlink r:id="rId1" ref="C1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7" max="7" width="14.88"/>
  </cols>
  <sheetData>
    <row r="1">
      <c r="A1" s="91" t="s">
        <v>50</v>
      </c>
      <c r="B1" s="91" t="s">
        <v>51</v>
      </c>
      <c r="C1" s="91" t="s">
        <v>41</v>
      </c>
      <c r="D1" s="91" t="s">
        <v>52</v>
      </c>
    </row>
    <row r="2">
      <c r="A2" s="91" t="s">
        <v>53</v>
      </c>
      <c r="B2" s="91" t="s">
        <v>3</v>
      </c>
      <c r="C2" s="91" t="s">
        <v>54</v>
      </c>
      <c r="D2" s="92">
        <v>0.3</v>
      </c>
    </row>
    <row r="3">
      <c r="A3" s="91" t="s">
        <v>55</v>
      </c>
      <c r="B3" s="91" t="s">
        <v>3</v>
      </c>
      <c r="C3" s="91" t="s">
        <v>56</v>
      </c>
      <c r="D3" s="92">
        <v>0.5</v>
      </c>
    </row>
    <row r="4">
      <c r="A4" s="91" t="s">
        <v>57</v>
      </c>
      <c r="B4" s="91" t="s">
        <v>3</v>
      </c>
      <c r="C4" s="91" t="s">
        <v>58</v>
      </c>
      <c r="D4" s="92">
        <v>0.1</v>
      </c>
    </row>
    <row r="5">
      <c r="A5" s="91" t="s">
        <v>59</v>
      </c>
      <c r="B5" s="91" t="s">
        <v>3</v>
      </c>
      <c r="C5" s="91" t="s">
        <v>47</v>
      </c>
      <c r="D5" s="92">
        <v>0.1</v>
      </c>
    </row>
    <row r="6">
      <c r="A6" s="91" t="s">
        <v>60</v>
      </c>
      <c r="B6" s="91" t="s">
        <v>3</v>
      </c>
      <c r="C6" s="91" t="s">
        <v>61</v>
      </c>
      <c r="D6" s="92">
        <v>0.0</v>
      </c>
    </row>
    <row r="7">
      <c r="A7" s="91" t="s">
        <v>62</v>
      </c>
      <c r="B7" s="91" t="s">
        <v>3</v>
      </c>
      <c r="C7" s="91" t="s">
        <v>63</v>
      </c>
      <c r="D7" s="92">
        <v>0.0</v>
      </c>
    </row>
    <row r="8">
      <c r="A8" s="91" t="s">
        <v>64</v>
      </c>
      <c r="B8" s="91" t="s">
        <v>4</v>
      </c>
      <c r="C8" s="91" t="s">
        <v>54</v>
      </c>
      <c r="D8" s="92">
        <v>0.32</v>
      </c>
    </row>
    <row r="9">
      <c r="A9" s="91" t="s">
        <v>65</v>
      </c>
      <c r="B9" s="91" t="s">
        <v>4</v>
      </c>
      <c r="C9" s="91" t="s">
        <v>56</v>
      </c>
      <c r="D9" s="92">
        <v>0.35</v>
      </c>
    </row>
    <row r="10">
      <c r="A10" s="91" t="s">
        <v>66</v>
      </c>
      <c r="B10" s="91" t="s">
        <v>4</v>
      </c>
      <c r="C10" s="91" t="s">
        <v>58</v>
      </c>
      <c r="D10" s="92">
        <v>0.08</v>
      </c>
    </row>
    <row r="11">
      <c r="A11" s="91" t="s">
        <v>67</v>
      </c>
      <c r="B11" s="91" t="s">
        <v>4</v>
      </c>
      <c r="C11" s="91" t="s">
        <v>47</v>
      </c>
      <c r="D11" s="92">
        <v>0.05</v>
      </c>
    </row>
    <row r="12">
      <c r="A12" s="91" t="s">
        <v>68</v>
      </c>
      <c r="B12" s="91" t="s">
        <v>4</v>
      </c>
      <c r="C12" s="91" t="s">
        <v>61</v>
      </c>
      <c r="D12" s="92">
        <v>0.1</v>
      </c>
    </row>
    <row r="13">
      <c r="A13" s="91" t="s">
        <v>69</v>
      </c>
      <c r="B13" s="91" t="s">
        <v>4</v>
      </c>
      <c r="C13" s="91" t="s">
        <v>63</v>
      </c>
      <c r="D13" s="92">
        <v>0.1</v>
      </c>
    </row>
    <row r="14">
      <c r="A14" s="91" t="s">
        <v>70</v>
      </c>
      <c r="B14" s="91" t="s">
        <v>5</v>
      </c>
      <c r="C14" s="91" t="s">
        <v>54</v>
      </c>
      <c r="D14" s="92">
        <v>0.5</v>
      </c>
    </row>
    <row r="15">
      <c r="A15" s="91" t="s">
        <v>71</v>
      </c>
      <c r="B15" s="91" t="s">
        <v>5</v>
      </c>
      <c r="C15" s="91" t="s">
        <v>56</v>
      </c>
      <c r="D15" s="92">
        <v>0.1</v>
      </c>
    </row>
    <row r="16">
      <c r="A16" s="91" t="s">
        <v>72</v>
      </c>
      <c r="B16" s="91" t="s">
        <v>5</v>
      </c>
      <c r="C16" s="91" t="s">
        <v>58</v>
      </c>
      <c r="D16" s="92">
        <v>0.05</v>
      </c>
    </row>
    <row r="17">
      <c r="A17" s="91" t="s">
        <v>73</v>
      </c>
      <c r="B17" s="91" t="s">
        <v>5</v>
      </c>
      <c r="C17" s="91" t="s">
        <v>47</v>
      </c>
      <c r="D17" s="92">
        <v>0.05</v>
      </c>
    </row>
    <row r="18">
      <c r="A18" s="91" t="s">
        <v>74</v>
      </c>
      <c r="B18" s="91" t="s">
        <v>5</v>
      </c>
      <c r="C18" s="91" t="s">
        <v>61</v>
      </c>
      <c r="D18" s="92">
        <v>0.2</v>
      </c>
    </row>
    <row r="19">
      <c r="A19" s="91" t="s">
        <v>75</v>
      </c>
      <c r="B19" s="91" t="s">
        <v>5</v>
      </c>
      <c r="C19" s="91" t="s">
        <v>63</v>
      </c>
      <c r="D19" s="92">
        <v>0.1</v>
      </c>
    </row>
  </sheetData>
  <drawing r:id="rId1"/>
</worksheet>
</file>