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\Documents\TFG\museo-eii\documentacion\"/>
    </mc:Choice>
  </mc:AlternateContent>
  <xr:revisionPtr revIDLastSave="0" documentId="13_ncr:1_{2CD238B6-1844-4675-BA01-6F1416F0D057}" xr6:coauthVersionLast="47" xr6:coauthVersionMax="47" xr10:uidLastSave="{00000000-0000-0000-0000-000000000000}"/>
  <bookViews>
    <workbookView xWindow="-28920" yWindow="-120" windowWidth="29040" windowHeight="15840" activeTab="1" xr2:uid="{600A78B7-CF44-4F4E-959D-8F11F72D1B58}"/>
  </bookViews>
  <sheets>
    <sheet name="Planificación Inicial" sheetId="2" r:id="rId1"/>
    <sheet name="Planificación F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C13" i="2"/>
  <c r="C5" i="2"/>
  <c r="C9" i="2"/>
  <c r="C4" i="2" s="1"/>
  <c r="C11" i="2"/>
  <c r="C20" i="2"/>
  <c r="C26" i="2"/>
  <c r="C31" i="2"/>
  <c r="C25" i="2" s="1"/>
  <c r="C34" i="2"/>
  <c r="C37" i="2"/>
  <c r="C42" i="2"/>
  <c r="C41" i="2" s="1"/>
  <c r="C44" i="2"/>
  <c r="C47" i="2"/>
  <c r="C51" i="2"/>
  <c r="C54" i="2"/>
  <c r="C55" i="2"/>
  <c r="C59" i="2"/>
  <c r="C69" i="2"/>
  <c r="C71" i="2"/>
  <c r="C76" i="2"/>
  <c r="C80" i="2"/>
  <c r="D119" i="1"/>
  <c r="D121" i="1"/>
  <c r="D49" i="1"/>
  <c r="D157" i="1"/>
  <c r="D149" i="1"/>
  <c r="D139" i="1"/>
  <c r="D135" i="1"/>
  <c r="D117" i="1"/>
  <c r="D115" i="1" s="1"/>
  <c r="D105" i="1" s="1"/>
  <c r="D107" i="1"/>
  <c r="D99" i="1"/>
  <c r="D91" i="1"/>
  <c r="D85" i="1"/>
  <c r="D81" i="1"/>
  <c r="D71" i="1"/>
  <c r="D65" i="1"/>
  <c r="D59" i="1"/>
  <c r="D37" i="1"/>
  <c r="D25" i="1"/>
  <c r="D15" i="1"/>
  <c r="D7" i="1"/>
  <c r="D5" i="1" s="1"/>
  <c r="C3" i="2" l="1"/>
  <c r="D47" i="1"/>
  <c r="D19" i="1"/>
  <c r="D79" i="1"/>
  <c r="C157" i="1"/>
  <c r="C149" i="1"/>
  <c r="C139" i="1"/>
  <c r="C135" i="1"/>
  <c r="C115" i="1"/>
  <c r="C107" i="1"/>
  <c r="C99" i="1"/>
  <c r="C91" i="1"/>
  <c r="C85" i="1"/>
  <c r="C81" i="1"/>
  <c r="C71" i="1"/>
  <c r="C65" i="1"/>
  <c r="C59" i="1"/>
  <c r="C49" i="1"/>
  <c r="C37" i="1"/>
  <c r="C25" i="1"/>
  <c r="C19" i="1"/>
  <c r="C15" i="1"/>
  <c r="C7" i="1"/>
  <c r="D3" i="1" l="1"/>
  <c r="C79" i="1"/>
  <c r="C5" i="1"/>
  <c r="C105" i="1"/>
  <c r="C47" i="1"/>
  <c r="C3" i="1" l="1"/>
</calcChain>
</file>

<file path=xl/sharedStrings.xml><?xml version="1.0" encoding="utf-8"?>
<sst xmlns="http://schemas.openxmlformats.org/spreadsheetml/2006/main" count="169" uniqueCount="84">
  <si>
    <t>Nombre de tarea</t>
  </si>
  <si>
    <t>Trabajo de Fin de Grado</t>
  </si>
  <si>
    <t xml:space="preserve">   PSI: Planificación del Sistema de Información</t>
  </si>
  <si>
    <t xml:space="preserve">      PSI 1: Inicio del Plan de Sistemas de Información</t>
  </si>
  <si>
    <t xml:space="preserve">         PSI 1.1: Análisis de la Necesidad del PSI</t>
  </si>
  <si>
    <t xml:space="preserve">         PSI 1.2: Identificación del Alcance del PSI</t>
  </si>
  <si>
    <t xml:space="preserve">         PSI 1.3: Determinación de Responsables</t>
  </si>
  <si>
    <t xml:space="preserve">      PSI 7: Definición de la Arquitectura Tecnológica</t>
  </si>
  <si>
    <t xml:space="preserve">         PSI 7.2: Selección de la Arquitectura Tecnológica</t>
  </si>
  <si>
    <t xml:space="preserve">   Estudio de Viabilidad del Sistema</t>
  </si>
  <si>
    <t xml:space="preserve">      EVS 4, 5, 6: Estudio y valoración de Alternativas de Solución. Selección de Alternativa Final.</t>
  </si>
  <si>
    <t xml:space="preserve">   Planificación y Gestión del TFG</t>
  </si>
  <si>
    <t xml:space="preserve">      Planificación del Proyecto</t>
  </si>
  <si>
    <t xml:space="preserve">         Identificación de Interesados</t>
  </si>
  <si>
    <t xml:space="preserve">         PBS</t>
  </si>
  <si>
    <t xml:space="preserve">         Planificación Inicial. WBS</t>
  </si>
  <si>
    <t xml:space="preserve">         Riesgos</t>
  </si>
  <si>
    <t xml:space="preserve">         Presupuesto Inicial</t>
  </si>
  <si>
    <t xml:space="preserve">      Cierre del Proyecto</t>
  </si>
  <si>
    <t xml:space="preserve">         Planificación Final</t>
  </si>
  <si>
    <t xml:space="preserve">         Informe Final de Riesgos</t>
  </si>
  <si>
    <t xml:space="preserve">         Presupuesto Final de Costes</t>
  </si>
  <si>
    <t xml:space="preserve">         Informe de Lecciones Aprendidas</t>
  </si>
  <si>
    <t xml:space="preserve">   Análisis del Sistema de Información</t>
  </si>
  <si>
    <t xml:space="preserve">   ASI 2: Establecimiento de Requisitos</t>
  </si>
  <si>
    <t>Predecesoras</t>
  </si>
  <si>
    <t>Obtención de los Requisitos del Sistema</t>
  </si>
  <si>
    <t>Identificación de Actores del Sistema</t>
  </si>
  <si>
    <t>Duración (h)</t>
  </si>
  <si>
    <t>Trabajo (h)</t>
  </si>
  <si>
    <t>Diagrama de Clases</t>
  </si>
  <si>
    <t>Descripción de las Clases</t>
  </si>
  <si>
    <t>ASI 8: Definición de Interfaces de Usuario</t>
  </si>
  <si>
    <t>ASI 5: Análisis de Clases</t>
  </si>
  <si>
    <t>Especificación de Casos de Uso</t>
  </si>
  <si>
    <t>ASI 4: Análisis de los Casos de Uso</t>
  </si>
  <si>
    <t>Definición del aspecto de la interfaz</t>
  </si>
  <si>
    <t>Diagrama de Navegabilidad</t>
  </si>
  <si>
    <t>ASI 10: Especificación del Plan de Pruebas</t>
  </si>
  <si>
    <t>Pruebas unitarias</t>
  </si>
  <si>
    <t>Pruebas del sistema</t>
  </si>
  <si>
    <t>Pruebas de usabilidad</t>
  </si>
  <si>
    <t>Diseño del Sistema de Información</t>
  </si>
  <si>
    <t>DSI 4: Diseño de Clases</t>
  </si>
  <si>
    <t>DSI 5: Diseño de la Arquitectura de Módulos del Sistema</t>
  </si>
  <si>
    <t>Diagrama de paquetes</t>
  </si>
  <si>
    <t>Diagrama de despliegue</t>
  </si>
  <si>
    <t>DSI  6: Diseño físico de datos</t>
  </si>
  <si>
    <t>Descripción del SGBD Usado</t>
  </si>
  <si>
    <t>Integración del SGBD en Nuestro Sistema</t>
  </si>
  <si>
    <t>Diagrama E-R</t>
  </si>
  <si>
    <t>DSI 10: Especificación Técnica del Plan de Pruebas</t>
  </si>
  <si>
    <t>Pruebas Unitarias y del Sistema</t>
  </si>
  <si>
    <t>Pruebas de Usabilidad y Accesibilidad</t>
  </si>
  <si>
    <t>Construcción del Sistema de Información</t>
  </si>
  <si>
    <t>CSI 1: Preparación del entorno de generación y construcción</t>
  </si>
  <si>
    <t>Estándares y normas seguidos</t>
  </si>
  <si>
    <t>Lenguajes de programación</t>
  </si>
  <si>
    <t>Herramientas y programas usados para el desarrollo</t>
  </si>
  <si>
    <t>CSI 2: Generación del código de los componentes y procedimientos</t>
  </si>
  <si>
    <t>Desarrollo de la aplicación web del museo</t>
  </si>
  <si>
    <t>Desarrollo de la aplicación web de la administración del museo</t>
  </si>
  <si>
    <t>Desarrollo del backend (PHP)</t>
  </si>
  <si>
    <t>Creación de la base de datos</t>
  </si>
  <si>
    <t>Integración del sistema</t>
  </si>
  <si>
    <t>Desarrollo de las pruebas unitarias</t>
  </si>
  <si>
    <t>Despliegue de la aplicación</t>
  </si>
  <si>
    <t>Prueba de Usabilidad</t>
  </si>
  <si>
    <t>CSI 6: Elaboración de los Manuales de Usuario</t>
  </si>
  <si>
    <t>Manual de Instalación</t>
  </si>
  <si>
    <t>Manual de Ejecución</t>
  </si>
  <si>
    <t>Manual de Usuario</t>
  </si>
  <si>
    <t>Manual del Programador</t>
  </si>
  <si>
    <t>CSI 5: Ejecución de las Pruebas del Sistema</t>
  </si>
  <si>
    <t>CSI 4: Ejecución de las Pruebas de Integración</t>
  </si>
  <si>
    <t>CSI 3: Ejecución de las Pruebas Unitarias</t>
  </si>
  <si>
    <t>Apéndices</t>
  </si>
  <si>
    <t>Problemas encontrados durante el desarrollo</t>
  </si>
  <si>
    <t>Conclusiones</t>
  </si>
  <si>
    <t>Ampliaciones</t>
  </si>
  <si>
    <t>Anexos</t>
  </si>
  <si>
    <t>Plan de Gestión de Riesgos</t>
  </si>
  <si>
    <t>Contenido entregado en los anexos</t>
  </si>
  <si>
    <t>Días de trabajo (4h/día)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</si>
</sst>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theme="8"/>
      </right>
      <top/>
      <bottom/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Border="1"/>
    <xf numFmtId="0" fontId="0" fillId="0" borderId="0" xfId="0" applyBorder="1"/>
    <xf numFmtId="0" fontId="0" fillId="0" borderId="4" xfId="0" applyBorder="1" applyAlignment="1">
      <alignment horizontal="left" wrapText="1" indent="2"/>
    </xf>
    <xf numFmtId="0" fontId="0" fillId="0" borderId="4" xfId="0" applyBorder="1"/>
    <xf numFmtId="0" fontId="2" fillId="2" borderId="7" xfId="1" applyFill="1" applyBorder="1" applyAlignment="1">
      <alignment horizontal="center" vertical="center" wrapText="1"/>
    </xf>
    <xf numFmtId="0" fontId="2" fillId="2" borderId="8" xfId="1" applyFill="1" applyBorder="1" applyAlignment="1">
      <alignment horizontal="center" vertical="center" wrapText="1"/>
    </xf>
    <xf numFmtId="0" fontId="1" fillId="2" borderId="9" xfId="3" applyBorder="1"/>
    <xf numFmtId="0" fontId="1" fillId="2" borderId="10" xfId="3" applyBorder="1"/>
    <xf numFmtId="0" fontId="1" fillId="2" borderId="0" xfId="3" applyBorder="1"/>
    <xf numFmtId="0" fontId="2" fillId="2" borderId="6" xfId="1" applyFill="1" applyBorder="1" applyAlignment="1">
      <alignment horizontal="center" vertical="center" wrapText="1"/>
    </xf>
    <xf numFmtId="0" fontId="2" fillId="2" borderId="0" xfId="1" applyFill="1" applyBorder="1" applyAlignment="1">
      <alignment horizontal="center" vertical="center" wrapText="1"/>
    </xf>
    <xf numFmtId="0" fontId="1" fillId="3" borderId="0" xfId="4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3"/>
    </xf>
    <xf numFmtId="0" fontId="0" fillId="0" borderId="0" xfId="0" applyAlignment="1">
      <alignment horizontal="left" wrapText="1" indent="2"/>
    </xf>
    <xf numFmtId="0" fontId="3" fillId="0" borderId="0" xfId="0" applyFont="1" applyAlignment="1">
      <alignment horizontal="left" wrapText="1" indent="2"/>
    </xf>
    <xf numFmtId="0" fontId="0" fillId="0" borderId="0" xfId="0" applyFont="1"/>
    <xf numFmtId="0" fontId="3" fillId="0" borderId="16" xfId="0" applyFont="1" applyBorder="1"/>
    <xf numFmtId="0" fontId="3" fillId="4" borderId="16" xfId="0" applyFont="1" applyFill="1" applyBorder="1"/>
    <xf numFmtId="0" fontId="0" fillId="0" borderId="16" xfId="0" applyBorder="1"/>
    <xf numFmtId="0" fontId="3" fillId="0" borderId="16" xfId="0" applyFont="1" applyFill="1" applyBorder="1"/>
    <xf numFmtId="0" fontId="0" fillId="5" borderId="16" xfId="0" applyFill="1" applyBorder="1"/>
    <xf numFmtId="0" fontId="3" fillId="6" borderId="16" xfId="0" applyFont="1" applyFill="1" applyBorder="1"/>
    <xf numFmtId="0" fontId="0" fillId="6" borderId="16" xfId="0" applyFill="1" applyBorder="1"/>
    <xf numFmtId="0" fontId="3" fillId="2" borderId="2" xfId="2" applyFill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12" xfId="0" applyFont="1" applyBorder="1" applyAlignment="1">
      <alignment horizontal="left" wrapText="1" indent="2"/>
    </xf>
    <xf numFmtId="0" fontId="0" fillId="0" borderId="12" xfId="0" applyBorder="1" applyAlignment="1">
      <alignment horizontal="left" wrapText="1" indent="2"/>
    </xf>
    <xf numFmtId="0" fontId="0" fillId="0" borderId="12" xfId="0" applyBorder="1" applyAlignment="1">
      <alignment horizontal="left" wrapText="1" indent="3"/>
    </xf>
    <xf numFmtId="0" fontId="0" fillId="0" borderId="0" xfId="0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12" xfId="0" applyFont="1" applyBorder="1" applyAlignment="1">
      <alignment horizontal="left" wrapText="1" indent="1"/>
    </xf>
    <xf numFmtId="0" fontId="1" fillId="2" borderId="9" xfId="3" applyBorder="1" applyAlignment="1">
      <alignment horizontal="center"/>
    </xf>
    <xf numFmtId="0" fontId="1" fillId="2" borderId="10" xfId="3" applyBorder="1" applyAlignment="1">
      <alignment horizontal="center"/>
    </xf>
    <xf numFmtId="0" fontId="3" fillId="0" borderId="12" xfId="0" applyFont="1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5" xfId="0" applyBorder="1" applyAlignment="1">
      <alignment horizontal="right"/>
    </xf>
    <xf numFmtId="0" fontId="0" fillId="0" borderId="15" xfId="0" applyBorder="1" applyAlignment="1">
      <alignment horizontal="left" wrapText="1" indent="2"/>
    </xf>
    <xf numFmtId="0" fontId="0" fillId="0" borderId="0" xfId="0" applyFont="1" applyFill="1" applyBorder="1" applyAlignment="1">
      <alignment horizontal="right"/>
    </xf>
    <xf numFmtId="0" fontId="0" fillId="0" borderId="12" xfId="0" applyBorder="1" applyAlignment="1">
      <alignment horizontal="left"/>
    </xf>
    <xf numFmtId="0" fontId="3" fillId="0" borderId="11" xfId="0" applyFont="1" applyBorder="1" applyAlignment="1">
      <alignment horizontal="left" wrapText="1"/>
    </xf>
    <xf numFmtId="0" fontId="3" fillId="0" borderId="1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0" fillId="7" borderId="17" xfId="0" applyFill="1" applyBorder="1" applyAlignment="1">
      <alignment vertical="center" wrapText="1"/>
    </xf>
    <xf numFmtId="0" fontId="4" fillId="7" borderId="17" xfId="0" applyFont="1" applyFill="1" applyBorder="1" applyAlignment="1">
      <alignment vertical="center" wrapText="1"/>
    </xf>
  </cellXfs>
  <cellStyles count="5">
    <cellStyle name="20% - Énfasis5" xfId="3" builtinId="46"/>
    <cellStyle name="40% - Énfasis5" xfId="4" builtinId="47"/>
    <cellStyle name="Normal" xfId="0" builtinId="0"/>
    <cellStyle name="Título 3" xfId="1" builtinId="18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0F2E-D251-4B9D-80D6-0303AC0C3066}">
  <dimension ref="A1:CA86"/>
  <sheetViews>
    <sheetView workbookViewId="0">
      <selection activeCell="C15" sqref="C15"/>
    </sheetView>
  </sheetViews>
  <sheetFormatPr baseColWidth="10" defaultRowHeight="15" x14ac:dyDescent="0.25"/>
  <cols>
    <col min="1" max="1" width="3.5703125" customWidth="1"/>
    <col min="2" max="2" width="83.42578125" style="1" customWidth="1"/>
    <col min="3" max="3" width="12.85546875" customWidth="1"/>
    <col min="4" max="4" width="13.7109375" customWidth="1"/>
    <col min="5" max="79" width="3.7109375" customWidth="1"/>
  </cols>
  <sheetData>
    <row r="1" spans="1:79" ht="15.75" thickBot="1" x14ac:dyDescent="0.3">
      <c r="E1" s="28" t="s">
        <v>83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</row>
    <row r="2" spans="1:79" ht="16.5" thickTop="1" thickBot="1" x14ac:dyDescent="0.3">
      <c r="A2" s="11"/>
      <c r="B2" s="12" t="s">
        <v>0</v>
      </c>
      <c r="C2" s="7" t="s">
        <v>28</v>
      </c>
      <c r="D2" s="8" t="s">
        <v>25</v>
      </c>
      <c r="E2" s="14">
        <v>1</v>
      </c>
      <c r="F2" s="14">
        <v>2</v>
      </c>
      <c r="G2" s="14">
        <v>3</v>
      </c>
      <c r="H2" s="14">
        <v>4</v>
      </c>
      <c r="I2" s="14">
        <v>5</v>
      </c>
      <c r="J2" s="13">
        <v>6</v>
      </c>
      <c r="K2" s="13">
        <v>7</v>
      </c>
      <c r="L2" s="13">
        <v>8</v>
      </c>
      <c r="M2" s="13">
        <v>9</v>
      </c>
      <c r="N2" s="13">
        <v>10</v>
      </c>
      <c r="O2" s="14">
        <v>11</v>
      </c>
      <c r="P2" s="14">
        <v>12</v>
      </c>
      <c r="Q2" s="14">
        <v>13</v>
      </c>
      <c r="R2" s="14">
        <v>14</v>
      </c>
      <c r="S2" s="14">
        <v>15</v>
      </c>
      <c r="T2" s="13">
        <v>16</v>
      </c>
      <c r="U2" s="13">
        <v>17</v>
      </c>
      <c r="V2" s="13">
        <v>18</v>
      </c>
      <c r="W2" s="13">
        <v>19</v>
      </c>
      <c r="X2" s="13">
        <v>20</v>
      </c>
      <c r="Y2" s="14">
        <v>21</v>
      </c>
      <c r="Z2" s="14">
        <v>22</v>
      </c>
      <c r="AA2" s="14">
        <v>23</v>
      </c>
      <c r="AB2" s="14">
        <v>24</v>
      </c>
      <c r="AC2" s="14">
        <v>25</v>
      </c>
      <c r="AD2" s="13">
        <v>26</v>
      </c>
      <c r="AE2" s="13">
        <v>27</v>
      </c>
      <c r="AF2" s="13">
        <v>28</v>
      </c>
      <c r="AG2" s="13">
        <v>29</v>
      </c>
      <c r="AH2" s="13">
        <v>30</v>
      </c>
      <c r="AI2" s="14">
        <v>31</v>
      </c>
      <c r="AJ2" s="14">
        <v>32</v>
      </c>
      <c r="AK2" s="14">
        <v>33</v>
      </c>
      <c r="AL2" s="14">
        <v>34</v>
      </c>
      <c r="AM2" s="14">
        <v>35</v>
      </c>
      <c r="AN2" s="13">
        <v>36</v>
      </c>
      <c r="AO2" s="13">
        <v>37</v>
      </c>
      <c r="AP2" s="13">
        <v>38</v>
      </c>
      <c r="AQ2" s="13">
        <v>39</v>
      </c>
      <c r="AR2" s="13">
        <v>40</v>
      </c>
      <c r="AS2" s="14">
        <v>41</v>
      </c>
      <c r="AT2" s="14">
        <v>42</v>
      </c>
      <c r="AU2" s="14">
        <v>43</v>
      </c>
      <c r="AV2" s="14">
        <v>44</v>
      </c>
      <c r="AW2" s="14">
        <v>45</v>
      </c>
      <c r="AX2" s="13">
        <v>46</v>
      </c>
      <c r="AY2" s="13">
        <v>47</v>
      </c>
      <c r="AZ2" s="13">
        <v>48</v>
      </c>
      <c r="BA2" s="13">
        <v>49</v>
      </c>
      <c r="BB2" s="13">
        <v>50</v>
      </c>
      <c r="BC2" s="14">
        <v>51</v>
      </c>
      <c r="BD2" s="14">
        <v>52</v>
      </c>
      <c r="BE2" s="14">
        <v>53</v>
      </c>
      <c r="BF2" s="14">
        <v>54</v>
      </c>
      <c r="BG2" s="14">
        <v>55</v>
      </c>
      <c r="BH2" s="13">
        <v>56</v>
      </c>
      <c r="BI2" s="13">
        <v>57</v>
      </c>
      <c r="BJ2" s="13">
        <v>58</v>
      </c>
      <c r="BK2" s="13">
        <v>59</v>
      </c>
      <c r="BL2" s="13">
        <v>60</v>
      </c>
      <c r="BM2" s="14">
        <v>61</v>
      </c>
      <c r="BN2" s="14">
        <v>62</v>
      </c>
      <c r="BO2" s="14">
        <v>63</v>
      </c>
      <c r="BP2" s="14">
        <v>64</v>
      </c>
      <c r="BQ2" s="14">
        <v>65</v>
      </c>
      <c r="BR2" s="13">
        <v>66</v>
      </c>
      <c r="BS2" s="13">
        <v>67</v>
      </c>
      <c r="BT2" s="13">
        <v>68</v>
      </c>
      <c r="BU2" s="13">
        <v>69</v>
      </c>
      <c r="BV2" s="13">
        <v>70</v>
      </c>
      <c r="BW2" s="14">
        <v>71</v>
      </c>
      <c r="BX2" s="14">
        <v>72</v>
      </c>
      <c r="BY2" s="14">
        <v>73</v>
      </c>
      <c r="BZ2" s="14">
        <v>74</v>
      </c>
      <c r="CA2" s="14">
        <v>75</v>
      </c>
    </row>
    <row r="3" spans="1:79" s="2" customFormat="1" x14ac:dyDescent="0.25">
      <c r="A3" s="9">
        <v>1</v>
      </c>
      <c r="B3" s="15" t="s">
        <v>1</v>
      </c>
      <c r="C3" s="2">
        <f>SUM(C4,C11,C13,C25,C41,C54,C76,C80)</f>
        <v>247</v>
      </c>
      <c r="D3" s="52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</row>
    <row r="4" spans="1:79" s="2" customFormat="1" x14ac:dyDescent="0.25">
      <c r="A4" s="9">
        <v>2</v>
      </c>
      <c r="B4" s="15" t="s">
        <v>2</v>
      </c>
      <c r="C4" s="2">
        <f>SUM(C5,C9)</f>
        <v>7</v>
      </c>
      <c r="D4" s="52"/>
      <c r="E4" s="22"/>
      <c r="F4" s="22"/>
      <c r="G4" s="24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</row>
    <row r="5" spans="1:79" s="2" customFormat="1" x14ac:dyDescent="0.25">
      <c r="A5" s="9">
        <v>3</v>
      </c>
      <c r="B5" s="15" t="s">
        <v>3</v>
      </c>
      <c r="C5" s="2">
        <f>SUM(C6:C8)</f>
        <v>5</v>
      </c>
      <c r="D5" s="52"/>
      <c r="E5" s="26"/>
      <c r="F5" s="26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x14ac:dyDescent="0.25">
      <c r="A6" s="9">
        <v>4</v>
      </c>
      <c r="B6" s="1" t="s">
        <v>4</v>
      </c>
      <c r="C6">
        <v>2</v>
      </c>
      <c r="D6" s="52"/>
      <c r="E6" s="25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</row>
    <row r="7" spans="1:79" x14ac:dyDescent="0.25">
      <c r="A7" s="9">
        <v>5</v>
      </c>
      <c r="B7" s="1" t="s">
        <v>5</v>
      </c>
      <c r="C7">
        <v>2</v>
      </c>
      <c r="D7" s="53">
        <v>4</v>
      </c>
      <c r="E7" s="27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</row>
    <row r="8" spans="1:79" x14ac:dyDescent="0.25">
      <c r="A8" s="9">
        <v>6</v>
      </c>
      <c r="B8" s="1" t="s">
        <v>6</v>
      </c>
      <c r="C8">
        <v>1</v>
      </c>
      <c r="D8" s="53">
        <v>5</v>
      </c>
      <c r="E8" s="23"/>
      <c r="F8" s="25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</row>
    <row r="9" spans="1:79" s="2" customFormat="1" x14ac:dyDescent="0.25">
      <c r="A9" s="9">
        <v>7</v>
      </c>
      <c r="B9" s="15" t="s">
        <v>7</v>
      </c>
      <c r="C9" s="2">
        <f>SUM(C10)</f>
        <v>2</v>
      </c>
      <c r="D9" s="52"/>
      <c r="E9" s="21"/>
      <c r="F9" s="26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</row>
    <row r="10" spans="1:79" x14ac:dyDescent="0.25">
      <c r="A10" s="9">
        <v>8</v>
      </c>
      <c r="B10" s="1" t="s">
        <v>8</v>
      </c>
      <c r="C10">
        <v>2</v>
      </c>
      <c r="D10" s="53">
        <v>6</v>
      </c>
      <c r="E10" s="23"/>
      <c r="F10" s="25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</row>
    <row r="11" spans="1:79" s="2" customFormat="1" x14ac:dyDescent="0.25">
      <c r="A11" s="9">
        <v>9</v>
      </c>
      <c r="B11" s="15" t="s">
        <v>9</v>
      </c>
      <c r="C11" s="2">
        <f>SUM(C12)</f>
        <v>4</v>
      </c>
      <c r="D11" s="52"/>
      <c r="E11" s="21"/>
      <c r="F11" s="21"/>
      <c r="G11" s="22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</row>
    <row r="12" spans="1:79" x14ac:dyDescent="0.25">
      <c r="A12" s="9">
        <v>10</v>
      </c>
      <c r="B12" t="s">
        <v>10</v>
      </c>
      <c r="C12">
        <v>4</v>
      </c>
      <c r="D12" s="53">
        <v>8</v>
      </c>
      <c r="E12" s="23"/>
      <c r="F12" s="23"/>
      <c r="G12" s="27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</row>
    <row r="13" spans="1:79" s="2" customFormat="1" x14ac:dyDescent="0.25">
      <c r="A13" s="9">
        <v>11</v>
      </c>
      <c r="B13" s="15" t="s">
        <v>11</v>
      </c>
      <c r="C13" s="2">
        <f>SUM(C14,C20)</f>
        <v>14</v>
      </c>
      <c r="D13" s="52"/>
      <c r="E13" s="21"/>
      <c r="F13" s="21"/>
      <c r="G13" s="21"/>
      <c r="H13" s="22"/>
      <c r="I13" s="22"/>
      <c r="J13" s="22"/>
      <c r="K13" s="22"/>
      <c r="L13" s="24"/>
      <c r="M13" s="24"/>
      <c r="N13" s="24"/>
      <c r="O13" s="24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</row>
    <row r="14" spans="1:79" s="2" customFormat="1" x14ac:dyDescent="0.25">
      <c r="A14" s="9">
        <v>12</v>
      </c>
      <c r="B14" s="15" t="s">
        <v>12</v>
      </c>
      <c r="C14" s="2">
        <v>4</v>
      </c>
      <c r="D14" s="52"/>
      <c r="E14" s="21"/>
      <c r="F14" s="21"/>
      <c r="G14" s="21"/>
      <c r="H14" s="26"/>
      <c r="I14" s="26"/>
      <c r="J14" s="26"/>
      <c r="K14" s="26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</row>
    <row r="15" spans="1:79" x14ac:dyDescent="0.25">
      <c r="A15" s="9">
        <v>13</v>
      </c>
      <c r="B15" s="1" t="s">
        <v>13</v>
      </c>
      <c r="C15">
        <v>1</v>
      </c>
      <c r="D15" s="53">
        <v>10</v>
      </c>
      <c r="E15" s="23"/>
      <c r="F15" s="23"/>
      <c r="G15" s="23"/>
      <c r="H15" s="25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</row>
    <row r="16" spans="1:79" x14ac:dyDescent="0.25">
      <c r="A16" s="9">
        <v>14</v>
      </c>
      <c r="B16" s="1" t="s">
        <v>14</v>
      </c>
      <c r="C16">
        <v>1</v>
      </c>
      <c r="D16" s="53">
        <v>13</v>
      </c>
      <c r="E16" s="23"/>
      <c r="F16" s="23"/>
      <c r="G16" s="23"/>
      <c r="H16" s="25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</row>
    <row r="17" spans="1:79" x14ac:dyDescent="0.25">
      <c r="A17" s="9">
        <v>15</v>
      </c>
      <c r="B17" s="1" t="s">
        <v>15</v>
      </c>
      <c r="C17">
        <v>4</v>
      </c>
      <c r="D17" s="53">
        <v>14</v>
      </c>
      <c r="E17" s="23"/>
      <c r="F17" s="23"/>
      <c r="G17" s="23"/>
      <c r="H17" s="23"/>
      <c r="I17" s="25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</row>
    <row r="18" spans="1:79" x14ac:dyDescent="0.25">
      <c r="A18" s="9">
        <v>16</v>
      </c>
      <c r="B18" s="1" t="s">
        <v>16</v>
      </c>
      <c r="C18">
        <v>4</v>
      </c>
      <c r="D18" s="53">
        <v>15</v>
      </c>
      <c r="E18" s="23"/>
      <c r="F18" s="23"/>
      <c r="G18" s="23"/>
      <c r="H18" s="23"/>
      <c r="I18" s="23"/>
      <c r="J18" s="25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</row>
    <row r="19" spans="1:79" x14ac:dyDescent="0.25">
      <c r="A19" s="9">
        <v>17</v>
      </c>
      <c r="B19" s="1" t="s">
        <v>17</v>
      </c>
      <c r="C19">
        <v>4</v>
      </c>
      <c r="D19" s="53">
        <v>83</v>
      </c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</row>
    <row r="20" spans="1:79" s="2" customFormat="1" x14ac:dyDescent="0.25">
      <c r="A20" s="9">
        <v>18</v>
      </c>
      <c r="B20" s="15" t="s">
        <v>18</v>
      </c>
      <c r="C20" s="2">
        <f>SUM(C21:C24)</f>
        <v>10</v>
      </c>
      <c r="D20" s="52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</row>
    <row r="21" spans="1:79" x14ac:dyDescent="0.25">
      <c r="A21" s="9">
        <v>19</v>
      </c>
      <c r="B21" s="1" t="s">
        <v>19</v>
      </c>
      <c r="C21">
        <v>2</v>
      </c>
      <c r="D21" s="53">
        <v>77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</row>
    <row r="22" spans="1:79" x14ac:dyDescent="0.25">
      <c r="A22" s="9">
        <v>20</v>
      </c>
      <c r="B22" s="1" t="s">
        <v>20</v>
      </c>
      <c r="C22">
        <v>2</v>
      </c>
      <c r="D22" s="53">
        <v>23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</row>
    <row r="23" spans="1:79" x14ac:dyDescent="0.25">
      <c r="A23" s="9">
        <v>21</v>
      </c>
      <c r="B23" s="1" t="s">
        <v>21</v>
      </c>
      <c r="C23">
        <v>4</v>
      </c>
      <c r="D23" s="53">
        <v>24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</row>
    <row r="24" spans="1:79" s="2" customFormat="1" x14ac:dyDescent="0.25">
      <c r="A24" s="9">
        <v>22</v>
      </c>
      <c r="B24" s="1" t="s">
        <v>22</v>
      </c>
      <c r="C24">
        <v>2</v>
      </c>
      <c r="D24" s="53">
        <v>25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</row>
    <row r="25" spans="1:79" x14ac:dyDescent="0.25">
      <c r="A25" s="9">
        <v>23</v>
      </c>
      <c r="B25" s="15" t="s">
        <v>23</v>
      </c>
      <c r="C25" s="2">
        <f>SUM(C26,C30,C31,C34,C37)</f>
        <v>21</v>
      </c>
      <c r="D25" s="52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</row>
    <row r="26" spans="1:79" x14ac:dyDescent="0.25">
      <c r="A26" s="9">
        <v>24</v>
      </c>
      <c r="B26" s="16" t="s">
        <v>24</v>
      </c>
      <c r="C26" s="2">
        <f>SUM(C27:C29)</f>
        <v>7</v>
      </c>
      <c r="D26" s="5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</row>
    <row r="27" spans="1:79" x14ac:dyDescent="0.25">
      <c r="A27" s="9">
        <v>25</v>
      </c>
      <c r="B27" s="17" t="s">
        <v>26</v>
      </c>
      <c r="C27">
        <v>4</v>
      </c>
      <c r="D27" s="53">
        <v>17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</row>
    <row r="28" spans="1:79" x14ac:dyDescent="0.25">
      <c r="A28" s="9">
        <v>26</v>
      </c>
      <c r="B28" s="17" t="s">
        <v>27</v>
      </c>
      <c r="C28">
        <v>1</v>
      </c>
      <c r="D28" s="53">
        <v>29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</row>
    <row r="29" spans="1:79" s="2" customFormat="1" x14ac:dyDescent="0.25">
      <c r="A29" s="9">
        <v>27</v>
      </c>
      <c r="B29" s="17" t="s">
        <v>34</v>
      </c>
      <c r="C29">
        <v>2</v>
      </c>
      <c r="D29" s="53">
        <v>30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</row>
    <row r="30" spans="1:79" s="2" customFormat="1" x14ac:dyDescent="0.25">
      <c r="A30" s="9">
        <v>28</v>
      </c>
      <c r="B30" s="18" t="s">
        <v>35</v>
      </c>
      <c r="C30">
        <v>2</v>
      </c>
      <c r="D30" s="53">
        <v>31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</row>
    <row r="31" spans="1:79" x14ac:dyDescent="0.25">
      <c r="A31" s="9">
        <v>29</v>
      </c>
      <c r="B31" s="19" t="s">
        <v>33</v>
      </c>
      <c r="C31" s="2">
        <f>SUM(C32:C33)</f>
        <v>5</v>
      </c>
      <c r="D31" s="52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</row>
    <row r="32" spans="1:79" x14ac:dyDescent="0.25">
      <c r="A32" s="9">
        <v>30</v>
      </c>
      <c r="B32" s="17" t="s">
        <v>30</v>
      </c>
      <c r="C32">
        <v>2</v>
      </c>
      <c r="D32" s="53">
        <v>32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</row>
    <row r="33" spans="1:79" x14ac:dyDescent="0.25">
      <c r="A33" s="9">
        <v>31</v>
      </c>
      <c r="B33" s="17" t="s">
        <v>31</v>
      </c>
      <c r="C33">
        <v>3</v>
      </c>
      <c r="D33" s="53">
        <v>34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</row>
    <row r="34" spans="1:79" x14ac:dyDescent="0.25">
      <c r="A34" s="9">
        <v>32</v>
      </c>
      <c r="B34" s="19" t="s">
        <v>32</v>
      </c>
      <c r="C34" s="2">
        <f>SUM(C35:C36)</f>
        <v>3</v>
      </c>
      <c r="D34" s="52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</row>
    <row r="35" spans="1:79" s="2" customFormat="1" x14ac:dyDescent="0.25">
      <c r="A35" s="9">
        <v>33</v>
      </c>
      <c r="B35" s="17" t="s">
        <v>36</v>
      </c>
      <c r="C35">
        <v>2</v>
      </c>
      <c r="D35" s="53">
        <v>35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</row>
    <row r="36" spans="1:79" x14ac:dyDescent="0.25">
      <c r="A36" s="9">
        <v>34</v>
      </c>
      <c r="B36" s="17" t="s">
        <v>37</v>
      </c>
      <c r="C36">
        <v>1</v>
      </c>
      <c r="D36" s="53">
        <v>37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</row>
    <row r="37" spans="1:79" x14ac:dyDescent="0.25">
      <c r="A37" s="9">
        <v>35</v>
      </c>
      <c r="B37" s="19" t="s">
        <v>38</v>
      </c>
      <c r="C37" s="2">
        <f>SUM(C38:C40)</f>
        <v>4</v>
      </c>
      <c r="D37" s="52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</row>
    <row r="38" spans="1:79" s="2" customFormat="1" x14ac:dyDescent="0.25">
      <c r="A38" s="9">
        <v>36</v>
      </c>
      <c r="B38" s="17" t="s">
        <v>39</v>
      </c>
      <c r="C38">
        <v>2</v>
      </c>
      <c r="D38" s="53">
        <v>38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</row>
    <row r="39" spans="1:79" x14ac:dyDescent="0.25">
      <c r="A39" s="9">
        <v>37</v>
      </c>
      <c r="B39" s="17" t="s">
        <v>40</v>
      </c>
      <c r="C39">
        <v>1</v>
      </c>
      <c r="D39" s="53">
        <v>40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</row>
    <row r="40" spans="1:79" x14ac:dyDescent="0.25">
      <c r="A40" s="9">
        <v>38</v>
      </c>
      <c r="B40" s="17" t="s">
        <v>41</v>
      </c>
      <c r="C40">
        <v>1</v>
      </c>
      <c r="D40" s="53">
        <v>41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</row>
    <row r="41" spans="1:79" s="2" customFormat="1" x14ac:dyDescent="0.25">
      <c r="A41" s="9">
        <v>39</v>
      </c>
      <c r="B41" s="16" t="s">
        <v>42</v>
      </c>
      <c r="C41" s="2">
        <f>SUM(C42,C44,C47,C51)</f>
        <v>14</v>
      </c>
      <c r="D41" s="52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</row>
    <row r="42" spans="1:79" x14ac:dyDescent="0.25">
      <c r="A42" s="9">
        <v>40</v>
      </c>
      <c r="B42" s="19" t="s">
        <v>43</v>
      </c>
      <c r="C42" s="2">
        <f>SUM(C43)</f>
        <v>2</v>
      </c>
      <c r="D42" s="52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</row>
    <row r="43" spans="1:79" x14ac:dyDescent="0.25">
      <c r="A43" s="9">
        <v>41</v>
      </c>
      <c r="B43" s="17" t="s">
        <v>30</v>
      </c>
      <c r="C43">
        <v>2</v>
      </c>
      <c r="D43" s="53">
        <v>42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</row>
    <row r="44" spans="1:79" x14ac:dyDescent="0.25">
      <c r="A44" s="9">
        <v>42</v>
      </c>
      <c r="B44" s="19" t="s">
        <v>44</v>
      </c>
      <c r="C44" s="2">
        <f>SUM(C45:C46)</f>
        <v>4</v>
      </c>
      <c r="D44" s="52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</row>
    <row r="45" spans="1:79" s="2" customFormat="1" x14ac:dyDescent="0.25">
      <c r="A45" s="9">
        <v>43</v>
      </c>
      <c r="B45" s="17" t="s">
        <v>45</v>
      </c>
      <c r="C45">
        <v>2</v>
      </c>
      <c r="D45" s="53">
        <v>45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</row>
    <row r="46" spans="1:79" s="2" customFormat="1" x14ac:dyDescent="0.25">
      <c r="A46" s="9">
        <v>44</v>
      </c>
      <c r="B46" s="17" t="s">
        <v>46</v>
      </c>
      <c r="C46">
        <v>2</v>
      </c>
      <c r="D46" s="53">
        <v>47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</row>
    <row r="47" spans="1:79" x14ac:dyDescent="0.25">
      <c r="A47" s="9">
        <v>45</v>
      </c>
      <c r="B47" s="19" t="s">
        <v>47</v>
      </c>
      <c r="C47" s="2">
        <f>SUM(C48:C50)</f>
        <v>3</v>
      </c>
      <c r="D47" s="52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</row>
    <row r="48" spans="1:79" s="2" customFormat="1" x14ac:dyDescent="0.25">
      <c r="A48" s="9">
        <v>46</v>
      </c>
      <c r="B48" s="17" t="s">
        <v>48</v>
      </c>
      <c r="C48">
        <v>1</v>
      </c>
      <c r="D48" s="53">
        <v>48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</row>
    <row r="49" spans="1:79" x14ac:dyDescent="0.25">
      <c r="A49" s="9">
        <v>47</v>
      </c>
      <c r="B49" s="17" t="s">
        <v>49</v>
      </c>
      <c r="C49">
        <v>1</v>
      </c>
      <c r="D49" s="53">
        <v>50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</row>
    <row r="50" spans="1:79" x14ac:dyDescent="0.25">
      <c r="A50" s="9">
        <v>48</v>
      </c>
      <c r="B50" s="17" t="s">
        <v>50</v>
      </c>
      <c r="C50">
        <v>1</v>
      </c>
      <c r="D50" s="53">
        <v>51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</row>
    <row r="51" spans="1:79" s="2" customFormat="1" x14ac:dyDescent="0.25">
      <c r="A51" s="9">
        <v>49</v>
      </c>
      <c r="B51" s="19" t="s">
        <v>51</v>
      </c>
      <c r="C51" s="2">
        <f>SUM(C52:C53)</f>
        <v>5</v>
      </c>
      <c r="D51" s="52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</row>
    <row r="52" spans="1:79" x14ac:dyDescent="0.25">
      <c r="A52" s="9">
        <v>50</v>
      </c>
      <c r="B52" s="17" t="s">
        <v>52</v>
      </c>
      <c r="C52">
        <v>3</v>
      </c>
      <c r="D52" s="53">
        <v>52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</row>
    <row r="53" spans="1:79" x14ac:dyDescent="0.25">
      <c r="A53" s="9">
        <v>51</v>
      </c>
      <c r="B53" s="17" t="s">
        <v>53</v>
      </c>
      <c r="C53">
        <v>2</v>
      </c>
      <c r="D53" s="53">
        <v>54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</row>
    <row r="54" spans="1:79" x14ac:dyDescent="0.25">
      <c r="A54" s="9">
        <v>52</v>
      </c>
      <c r="B54" s="16" t="s">
        <v>54</v>
      </c>
      <c r="C54" s="2">
        <f>SUM(C55,C59,C67,C68,C69,C71)</f>
        <v>179</v>
      </c>
      <c r="D54" s="52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</row>
    <row r="55" spans="1:79" s="2" customFormat="1" x14ac:dyDescent="0.25">
      <c r="A55" s="9">
        <v>53</v>
      </c>
      <c r="B55" s="19" t="s">
        <v>55</v>
      </c>
      <c r="C55" s="2">
        <f>SUM(C56:C58)</f>
        <v>3</v>
      </c>
      <c r="D55" s="52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</row>
    <row r="56" spans="1:79" x14ac:dyDescent="0.25">
      <c r="A56" s="9">
        <v>54</v>
      </c>
      <c r="B56" s="17" t="s">
        <v>56</v>
      </c>
      <c r="C56">
        <v>1</v>
      </c>
      <c r="D56" s="53">
        <v>21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</row>
    <row r="57" spans="1:79" x14ac:dyDescent="0.25">
      <c r="A57" s="9">
        <v>55</v>
      </c>
      <c r="B57" s="17" t="s">
        <v>57</v>
      </c>
      <c r="C57">
        <v>1</v>
      </c>
      <c r="D57" s="53">
        <v>58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</row>
    <row r="58" spans="1:79" s="2" customFormat="1" x14ac:dyDescent="0.25">
      <c r="A58" s="9">
        <v>56</v>
      </c>
      <c r="B58" s="17" t="s">
        <v>58</v>
      </c>
      <c r="C58">
        <v>1</v>
      </c>
      <c r="D58" s="53">
        <v>59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</row>
    <row r="59" spans="1:79" s="2" customFormat="1" x14ac:dyDescent="0.25">
      <c r="A59" s="9">
        <v>57</v>
      </c>
      <c r="B59" s="19" t="s">
        <v>59</v>
      </c>
      <c r="C59" s="2">
        <f>SUM(C60:C66)</f>
        <v>163</v>
      </c>
      <c r="D59" s="5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</row>
    <row r="60" spans="1:79" x14ac:dyDescent="0.25">
      <c r="A60" s="9">
        <v>58</v>
      </c>
      <c r="B60" s="17" t="s">
        <v>60</v>
      </c>
      <c r="C60">
        <v>45</v>
      </c>
      <c r="D60" s="53">
        <v>60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</row>
    <row r="61" spans="1:79" x14ac:dyDescent="0.25">
      <c r="A61" s="9">
        <v>59</v>
      </c>
      <c r="B61" s="17" t="s">
        <v>61</v>
      </c>
      <c r="C61">
        <v>70</v>
      </c>
      <c r="D61" s="53">
        <v>62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</row>
    <row r="62" spans="1:79" x14ac:dyDescent="0.25">
      <c r="A62" s="9">
        <v>60</v>
      </c>
      <c r="B62" s="17" t="s">
        <v>62</v>
      </c>
      <c r="C62">
        <v>15</v>
      </c>
      <c r="D62" s="53">
        <v>63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</row>
    <row r="63" spans="1:79" s="2" customFormat="1" x14ac:dyDescent="0.25">
      <c r="A63" s="9">
        <v>61</v>
      </c>
      <c r="B63" s="17" t="s">
        <v>63</v>
      </c>
      <c r="C63">
        <v>4</v>
      </c>
      <c r="D63" s="53">
        <v>64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</row>
    <row r="64" spans="1:79" x14ac:dyDescent="0.25">
      <c r="A64" s="9">
        <v>62</v>
      </c>
      <c r="B64" s="17" t="s">
        <v>64</v>
      </c>
      <c r="C64">
        <v>4</v>
      </c>
      <c r="D64" s="53">
        <v>65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</row>
    <row r="65" spans="1:79" x14ac:dyDescent="0.25">
      <c r="A65" s="9">
        <v>63</v>
      </c>
      <c r="B65" s="17" t="s">
        <v>65</v>
      </c>
      <c r="C65">
        <v>15</v>
      </c>
      <c r="D65" s="53">
        <v>66</v>
      </c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</row>
    <row r="66" spans="1:79" x14ac:dyDescent="0.25">
      <c r="A66" s="9">
        <v>64</v>
      </c>
      <c r="B66" s="17" t="s">
        <v>66</v>
      </c>
      <c r="C66">
        <v>10</v>
      </c>
      <c r="D66" s="53">
        <v>72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</row>
    <row r="67" spans="1:79" x14ac:dyDescent="0.25">
      <c r="A67" s="9">
        <v>65</v>
      </c>
      <c r="B67" s="18" t="s">
        <v>75</v>
      </c>
      <c r="C67">
        <v>1</v>
      </c>
      <c r="D67" s="53">
        <v>67</v>
      </c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</row>
    <row r="68" spans="1:79" x14ac:dyDescent="0.25">
      <c r="A68" s="9">
        <v>66</v>
      </c>
      <c r="B68" s="18" t="s">
        <v>74</v>
      </c>
      <c r="C68">
        <v>3</v>
      </c>
      <c r="D68" s="53">
        <v>69</v>
      </c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</row>
    <row r="69" spans="1:79" x14ac:dyDescent="0.25">
      <c r="A69" s="9">
        <v>67</v>
      </c>
      <c r="B69" s="19" t="s">
        <v>73</v>
      </c>
      <c r="C69" s="2">
        <f>SUM(C70)</f>
        <v>2</v>
      </c>
      <c r="D69" s="52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</row>
    <row r="70" spans="1:79" x14ac:dyDescent="0.25">
      <c r="A70" s="9">
        <v>68</v>
      </c>
      <c r="B70" s="17" t="s">
        <v>67</v>
      </c>
      <c r="C70">
        <v>2</v>
      </c>
      <c r="D70" s="53">
        <v>70</v>
      </c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</row>
    <row r="71" spans="1:79" x14ac:dyDescent="0.25">
      <c r="A71" s="9">
        <v>69</v>
      </c>
      <c r="B71" s="19" t="s">
        <v>68</v>
      </c>
      <c r="C71" s="2">
        <f>SUM(C72:C75)</f>
        <v>7</v>
      </c>
      <c r="D71" s="52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</row>
    <row r="72" spans="1:79" x14ac:dyDescent="0.25">
      <c r="A72" s="9">
        <v>70</v>
      </c>
      <c r="B72" s="17" t="s">
        <v>69</v>
      </c>
      <c r="C72">
        <v>1</v>
      </c>
      <c r="D72" s="53">
        <v>68</v>
      </c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</row>
    <row r="73" spans="1:79" s="2" customFormat="1" x14ac:dyDescent="0.25">
      <c r="A73" s="9">
        <v>71</v>
      </c>
      <c r="B73" s="17" t="s">
        <v>70</v>
      </c>
      <c r="C73" s="20">
        <v>1</v>
      </c>
      <c r="D73" s="53">
        <v>74</v>
      </c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</row>
    <row r="74" spans="1:79" x14ac:dyDescent="0.25">
      <c r="A74" s="9">
        <v>72</v>
      </c>
      <c r="B74" s="17" t="s">
        <v>71</v>
      </c>
      <c r="C74">
        <v>3</v>
      </c>
      <c r="D74" s="53">
        <v>75</v>
      </c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</row>
    <row r="75" spans="1:79" s="2" customFormat="1" x14ac:dyDescent="0.25">
      <c r="A75" s="9">
        <v>73</v>
      </c>
      <c r="B75" s="17" t="s">
        <v>72</v>
      </c>
      <c r="C75" s="20">
        <v>2</v>
      </c>
      <c r="D75" s="53">
        <v>76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</row>
    <row r="76" spans="1:79" x14ac:dyDescent="0.25">
      <c r="A76" s="9">
        <v>74</v>
      </c>
      <c r="B76" s="16" t="s">
        <v>76</v>
      </c>
      <c r="C76" s="2">
        <f>SUM(C77:C79)</f>
        <v>3</v>
      </c>
      <c r="D76" s="52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</row>
    <row r="77" spans="1:79" x14ac:dyDescent="0.25">
      <c r="A77" s="9">
        <v>75</v>
      </c>
      <c r="B77" s="18" t="s">
        <v>77</v>
      </c>
      <c r="C77" s="20">
        <v>1</v>
      </c>
      <c r="D77" s="53">
        <v>26</v>
      </c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</row>
    <row r="78" spans="1:79" x14ac:dyDescent="0.25">
      <c r="A78" s="9">
        <v>76</v>
      </c>
      <c r="B78" s="18" t="s">
        <v>78</v>
      </c>
      <c r="C78" s="20">
        <v>1</v>
      </c>
      <c r="D78" s="53">
        <v>79</v>
      </c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</row>
    <row r="79" spans="1:79" x14ac:dyDescent="0.25">
      <c r="A79" s="9">
        <v>77</v>
      </c>
      <c r="B79" s="18" t="s">
        <v>79</v>
      </c>
      <c r="C79" s="20">
        <v>1</v>
      </c>
      <c r="D79" s="53">
        <v>80</v>
      </c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</row>
    <row r="80" spans="1:79" s="2" customFormat="1" x14ac:dyDescent="0.25">
      <c r="A80" s="9">
        <v>78</v>
      </c>
      <c r="B80" s="16" t="s">
        <v>80</v>
      </c>
      <c r="C80" s="2">
        <f>SUM(C81:C82)</f>
        <v>5</v>
      </c>
      <c r="D80" s="52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</row>
    <row r="81" spans="1:79" x14ac:dyDescent="0.25">
      <c r="A81" s="9">
        <v>79</v>
      </c>
      <c r="B81" s="18" t="s">
        <v>81</v>
      </c>
      <c r="C81" s="20">
        <v>4</v>
      </c>
      <c r="D81" s="53">
        <v>16</v>
      </c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</row>
    <row r="82" spans="1:79" ht="15.75" thickBot="1" x14ac:dyDescent="0.3">
      <c r="A82" s="9">
        <v>80</v>
      </c>
      <c r="B82" s="5" t="s">
        <v>82</v>
      </c>
      <c r="C82" s="6">
        <v>1</v>
      </c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</row>
    <row r="83" spans="1:79" x14ac:dyDescent="0.25">
      <c r="A83" s="9">
        <v>81</v>
      </c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</row>
    <row r="84" spans="1:79" s="2" customFormat="1" x14ac:dyDescent="0.25">
      <c r="A84" s="9">
        <v>82</v>
      </c>
      <c r="B84" s="1"/>
      <c r="C84"/>
      <c r="D84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</row>
    <row r="85" spans="1:79" x14ac:dyDescent="0.25">
      <c r="A85" s="9">
        <v>83</v>
      </c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</row>
    <row r="86" spans="1:79" ht="15.75" thickBot="1" x14ac:dyDescent="0.3">
      <c r="A86" s="10">
        <v>84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</row>
  </sheetData>
  <mergeCells count="1">
    <mergeCell ref="E1:CA1"/>
  </mergeCells>
  <pageMargins left="0.7" right="0.7" top="0.75" bottom="0.75" header="0.3" footer="0.3"/>
  <pageSetup paperSize="9" orientation="portrait" r:id="rId1"/>
  <ignoredErrors>
    <ignoredError sqref="C26 C5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ABC3F-3C2E-42D1-BDB4-4B1750171DCA}">
  <dimension ref="A1:CB162"/>
  <sheetViews>
    <sheetView tabSelected="1" topLeftCell="A106" workbookViewId="0">
      <selection activeCell="D23" sqref="D23:D24"/>
    </sheetView>
  </sheetViews>
  <sheetFormatPr baseColWidth="10" defaultRowHeight="15" x14ac:dyDescent="0.25"/>
  <cols>
    <col min="1" max="1" width="3.5703125" customWidth="1"/>
    <col min="2" max="2" width="83.42578125" style="1" customWidth="1"/>
    <col min="3" max="3" width="12.85546875" customWidth="1"/>
    <col min="5" max="5" width="13.7109375" customWidth="1"/>
    <col min="6" max="80" width="3.7109375" customWidth="1"/>
  </cols>
  <sheetData>
    <row r="1" spans="1:80" ht="15.75" thickBot="1" x14ac:dyDescent="0.3">
      <c r="F1" s="28" t="s">
        <v>83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</row>
    <row r="2" spans="1:80" ht="16.5" thickTop="1" thickBot="1" x14ac:dyDescent="0.3">
      <c r="A2" s="11"/>
      <c r="B2" s="12" t="s">
        <v>0</v>
      </c>
      <c r="C2" s="7" t="s">
        <v>28</v>
      </c>
      <c r="D2" s="7" t="s">
        <v>29</v>
      </c>
      <c r="E2" s="8" t="s">
        <v>25</v>
      </c>
      <c r="F2" s="14">
        <v>1</v>
      </c>
      <c r="G2" s="14">
        <v>2</v>
      </c>
      <c r="H2" s="14">
        <v>3</v>
      </c>
      <c r="I2" s="14">
        <v>4</v>
      </c>
      <c r="J2" s="14">
        <v>5</v>
      </c>
      <c r="K2" s="13">
        <v>6</v>
      </c>
      <c r="L2" s="13">
        <v>7</v>
      </c>
      <c r="M2" s="13">
        <v>8</v>
      </c>
      <c r="N2" s="13">
        <v>9</v>
      </c>
      <c r="O2" s="13">
        <v>10</v>
      </c>
      <c r="P2" s="14">
        <v>11</v>
      </c>
      <c r="Q2" s="14">
        <v>12</v>
      </c>
      <c r="R2" s="14">
        <v>13</v>
      </c>
      <c r="S2" s="14">
        <v>14</v>
      </c>
      <c r="T2" s="14">
        <v>15</v>
      </c>
      <c r="U2" s="13">
        <v>16</v>
      </c>
      <c r="V2" s="13">
        <v>17</v>
      </c>
      <c r="W2" s="13">
        <v>18</v>
      </c>
      <c r="X2" s="13">
        <v>19</v>
      </c>
      <c r="Y2" s="13">
        <v>20</v>
      </c>
      <c r="Z2" s="14">
        <v>21</v>
      </c>
      <c r="AA2" s="14">
        <v>22</v>
      </c>
      <c r="AB2" s="14">
        <v>23</v>
      </c>
      <c r="AC2" s="14">
        <v>24</v>
      </c>
      <c r="AD2" s="14">
        <v>25</v>
      </c>
      <c r="AE2" s="13">
        <v>26</v>
      </c>
      <c r="AF2" s="13">
        <v>27</v>
      </c>
      <c r="AG2" s="13">
        <v>28</v>
      </c>
      <c r="AH2" s="13">
        <v>29</v>
      </c>
      <c r="AI2" s="13">
        <v>30</v>
      </c>
      <c r="AJ2" s="14">
        <v>31</v>
      </c>
      <c r="AK2" s="14">
        <v>32</v>
      </c>
      <c r="AL2" s="14">
        <v>33</v>
      </c>
      <c r="AM2" s="14">
        <v>34</v>
      </c>
      <c r="AN2" s="14">
        <v>35</v>
      </c>
      <c r="AO2" s="13">
        <v>36</v>
      </c>
      <c r="AP2" s="13">
        <v>37</v>
      </c>
      <c r="AQ2" s="13">
        <v>38</v>
      </c>
      <c r="AR2" s="13">
        <v>39</v>
      </c>
      <c r="AS2" s="13">
        <v>40</v>
      </c>
      <c r="AT2" s="14">
        <v>41</v>
      </c>
      <c r="AU2" s="14">
        <v>42</v>
      </c>
      <c r="AV2" s="14">
        <v>43</v>
      </c>
      <c r="AW2" s="14">
        <v>44</v>
      </c>
      <c r="AX2" s="14">
        <v>45</v>
      </c>
      <c r="AY2" s="13">
        <v>46</v>
      </c>
      <c r="AZ2" s="13">
        <v>47</v>
      </c>
      <c r="BA2" s="13">
        <v>48</v>
      </c>
      <c r="BB2" s="13">
        <v>49</v>
      </c>
      <c r="BC2" s="13">
        <v>50</v>
      </c>
      <c r="BD2" s="14">
        <v>51</v>
      </c>
      <c r="BE2" s="14">
        <v>52</v>
      </c>
      <c r="BF2" s="14">
        <v>53</v>
      </c>
      <c r="BG2" s="14">
        <v>54</v>
      </c>
      <c r="BH2" s="14">
        <v>55</v>
      </c>
      <c r="BI2" s="13">
        <v>56</v>
      </c>
      <c r="BJ2" s="13">
        <v>57</v>
      </c>
      <c r="BK2" s="13">
        <v>58</v>
      </c>
      <c r="BL2" s="13">
        <v>59</v>
      </c>
      <c r="BM2" s="13">
        <v>60</v>
      </c>
      <c r="BN2" s="14">
        <v>61</v>
      </c>
      <c r="BO2" s="14">
        <v>62</v>
      </c>
      <c r="BP2" s="14">
        <v>63</v>
      </c>
      <c r="BQ2" s="14">
        <v>64</v>
      </c>
      <c r="BR2" s="14">
        <v>65</v>
      </c>
      <c r="BS2" s="13">
        <v>66</v>
      </c>
      <c r="BT2" s="13">
        <v>67</v>
      </c>
      <c r="BU2" s="13">
        <v>68</v>
      </c>
      <c r="BV2" s="13">
        <v>69</v>
      </c>
      <c r="BW2" s="13">
        <v>70</v>
      </c>
      <c r="BX2" s="14">
        <v>71</v>
      </c>
      <c r="BY2" s="14">
        <v>72</v>
      </c>
      <c r="BZ2" s="14">
        <v>73</v>
      </c>
      <c r="CA2" s="14">
        <v>74</v>
      </c>
      <c r="CB2" s="14">
        <v>75</v>
      </c>
    </row>
    <row r="3" spans="1:80" s="2" customFormat="1" ht="9.9499999999999993" customHeight="1" x14ac:dyDescent="0.25">
      <c r="A3" s="41">
        <v>1</v>
      </c>
      <c r="B3" s="49" t="s">
        <v>1</v>
      </c>
      <c r="C3" s="50">
        <f>SUM(C5,C19,C23,C47,C79,C105,C149,C157)</f>
        <v>257</v>
      </c>
      <c r="D3" s="50">
        <f>SUM(D5,D19,D23,D47,D79,D105,D149,D157)</f>
        <v>266.25</v>
      </c>
      <c r="E3" s="5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80" s="2" customFormat="1" ht="9.9499999999999993" customHeight="1" x14ac:dyDescent="0.25">
      <c r="A4" s="41"/>
      <c r="B4" s="43"/>
      <c r="C4" s="29"/>
      <c r="D4" s="29"/>
      <c r="E4" s="3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80" s="2" customFormat="1" ht="9.9499999999999993" customHeight="1" x14ac:dyDescent="0.25">
      <c r="A5" s="41">
        <v>2</v>
      </c>
      <c r="B5" s="43" t="s">
        <v>2</v>
      </c>
      <c r="C5" s="29">
        <f>SUM(C7,C15)</f>
        <v>7</v>
      </c>
      <c r="D5" s="29">
        <f>SUM(D7,D15)</f>
        <v>5</v>
      </c>
      <c r="E5" s="3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80" s="2" customFormat="1" ht="9.9499999999999993" customHeight="1" x14ac:dyDescent="0.25">
      <c r="A6" s="41"/>
      <c r="B6" s="43"/>
      <c r="C6" s="29"/>
      <c r="D6" s="29"/>
      <c r="E6" s="3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80" s="2" customFormat="1" ht="9.9499999999999993" customHeight="1" x14ac:dyDescent="0.25">
      <c r="A7" s="41">
        <v>3</v>
      </c>
      <c r="B7" s="43" t="s">
        <v>3</v>
      </c>
      <c r="C7" s="29">
        <f>SUM(C9:C13)</f>
        <v>5</v>
      </c>
      <c r="D7" s="29">
        <f>SUM(D9:D14)</f>
        <v>3.5</v>
      </c>
      <c r="E7" s="3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80" s="2" customFormat="1" ht="9.9499999999999993" customHeight="1" x14ac:dyDescent="0.25">
      <c r="A8" s="41"/>
      <c r="B8" s="43"/>
      <c r="C8" s="29"/>
      <c r="D8" s="29"/>
      <c r="E8" s="3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80" ht="9.9499999999999993" customHeight="1" x14ac:dyDescent="0.25">
      <c r="A9" s="41">
        <v>4</v>
      </c>
      <c r="B9" s="44" t="s">
        <v>4</v>
      </c>
      <c r="C9" s="30">
        <v>2</v>
      </c>
      <c r="D9" s="30">
        <v>1.5</v>
      </c>
      <c r="E9" s="3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80" ht="9.9499999999999993" customHeight="1" x14ac:dyDescent="0.25">
      <c r="A10" s="41"/>
      <c r="B10" s="44"/>
      <c r="C10" s="30"/>
      <c r="D10" s="30"/>
      <c r="E10" s="3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80" ht="9.9499999999999993" customHeight="1" x14ac:dyDescent="0.25">
      <c r="A11" s="41">
        <v>5</v>
      </c>
      <c r="B11" s="44" t="s">
        <v>5</v>
      </c>
      <c r="C11" s="30">
        <v>2</v>
      </c>
      <c r="D11" s="30">
        <v>1.5</v>
      </c>
      <c r="E11" s="33">
        <v>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80" ht="9.9499999999999993" customHeight="1" x14ac:dyDescent="0.25">
      <c r="A12" s="41"/>
      <c r="B12" s="44"/>
      <c r="C12" s="30"/>
      <c r="D12" s="30"/>
      <c r="E12" s="3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80" ht="9.9499999999999993" customHeight="1" x14ac:dyDescent="0.25">
      <c r="A13" s="41">
        <v>6</v>
      </c>
      <c r="B13" s="44" t="s">
        <v>6</v>
      </c>
      <c r="C13" s="30">
        <v>1</v>
      </c>
      <c r="D13" s="30">
        <v>0.5</v>
      </c>
      <c r="E13" s="33">
        <v>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80" ht="9.9499999999999993" customHeight="1" x14ac:dyDescent="0.25">
      <c r="A14" s="41"/>
      <c r="B14" s="44"/>
      <c r="C14" s="30"/>
      <c r="D14" s="30"/>
      <c r="E14" s="3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80" s="2" customFormat="1" ht="9.9499999999999993" customHeight="1" x14ac:dyDescent="0.25">
      <c r="A15" s="41">
        <v>7</v>
      </c>
      <c r="B15" s="43" t="s">
        <v>7</v>
      </c>
      <c r="C15" s="29">
        <f>SUM(C17)</f>
        <v>2</v>
      </c>
      <c r="D15" s="29">
        <f>SUM(D17)</f>
        <v>1.5</v>
      </c>
      <c r="E15" s="3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80" s="2" customFormat="1" ht="9.9499999999999993" customHeight="1" x14ac:dyDescent="0.25">
      <c r="A16" s="41"/>
      <c r="B16" s="43"/>
      <c r="C16" s="29"/>
      <c r="D16" s="29"/>
      <c r="E16" s="3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9.9499999999999993" customHeight="1" x14ac:dyDescent="0.25">
      <c r="A17" s="41">
        <v>8</v>
      </c>
      <c r="B17" s="44" t="s">
        <v>8</v>
      </c>
      <c r="C17" s="34">
        <v>2</v>
      </c>
      <c r="D17" s="30">
        <v>1.5</v>
      </c>
      <c r="E17" s="33">
        <v>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9.9499999999999993" customHeight="1" x14ac:dyDescent="0.25">
      <c r="A18" s="41"/>
      <c r="B18" s="44"/>
      <c r="C18" s="34"/>
      <c r="D18" s="30"/>
      <c r="E18" s="3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s="2" customFormat="1" ht="9.9499999999999993" customHeight="1" x14ac:dyDescent="0.25">
      <c r="A19" s="41">
        <v>9</v>
      </c>
      <c r="B19" s="43" t="s">
        <v>9</v>
      </c>
      <c r="C19" s="29">
        <f>SUM(C21)</f>
        <v>4</v>
      </c>
      <c r="D19" s="29">
        <f>SUM(D21)</f>
        <v>4</v>
      </c>
      <c r="E19" s="3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s="2" customFormat="1" ht="9.9499999999999993" customHeight="1" x14ac:dyDescent="0.25">
      <c r="A20" s="41"/>
      <c r="B20" s="43"/>
      <c r="C20" s="29"/>
      <c r="D20" s="29"/>
      <c r="E20" s="3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9.9499999999999993" customHeight="1" x14ac:dyDescent="0.25">
      <c r="A21" s="41">
        <v>10</v>
      </c>
      <c r="B21" s="48" t="s">
        <v>10</v>
      </c>
      <c r="C21" s="34">
        <v>4</v>
      </c>
      <c r="D21" s="30">
        <v>4</v>
      </c>
      <c r="E21" s="33">
        <v>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9.9499999999999993" customHeight="1" x14ac:dyDescent="0.25">
      <c r="A22" s="41"/>
      <c r="B22" s="48"/>
      <c r="C22" s="34"/>
      <c r="D22" s="30"/>
      <c r="E22" s="3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s="2" customFormat="1" ht="9.9499999999999993" customHeight="1" x14ac:dyDescent="0.25">
      <c r="A23" s="41">
        <v>11</v>
      </c>
      <c r="B23" s="43" t="s">
        <v>11</v>
      </c>
      <c r="C23" s="29">
        <f>SUM(C25,C37)</f>
        <v>24</v>
      </c>
      <c r="D23" s="29">
        <f>SUM(D25,D37)</f>
        <v>2</v>
      </c>
      <c r="E23" s="3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s="2" customFormat="1" ht="9.9499999999999993" customHeight="1" x14ac:dyDescent="0.25">
      <c r="A24" s="41"/>
      <c r="B24" s="43"/>
      <c r="C24" s="29"/>
      <c r="D24" s="29"/>
      <c r="E24" s="3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s="2" customFormat="1" ht="9.9499999999999993" customHeight="1" x14ac:dyDescent="0.25">
      <c r="A25" s="41">
        <v>12</v>
      </c>
      <c r="B25" s="43" t="s">
        <v>12</v>
      </c>
      <c r="C25" s="29">
        <f>SUM(C27:C35)</f>
        <v>14</v>
      </c>
      <c r="D25" s="29">
        <f>SUM(D27:D36)</f>
        <v>2</v>
      </c>
      <c r="E25" s="3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s="2" customFormat="1" ht="9.9499999999999993" customHeight="1" x14ac:dyDescent="0.25">
      <c r="A26" s="41"/>
      <c r="B26" s="43"/>
      <c r="C26" s="29"/>
      <c r="D26" s="29"/>
      <c r="E26" s="3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ht="9.9499999999999993" customHeight="1" x14ac:dyDescent="0.25">
      <c r="A27" s="41">
        <v>13</v>
      </c>
      <c r="B27" s="44" t="s">
        <v>13</v>
      </c>
      <c r="C27" s="30">
        <v>1</v>
      </c>
      <c r="D27" s="30">
        <v>0.5</v>
      </c>
      <c r="E27" s="3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9.9499999999999993" customHeight="1" x14ac:dyDescent="0.25">
      <c r="A28" s="41"/>
      <c r="B28" s="44"/>
      <c r="C28" s="30"/>
      <c r="D28" s="30"/>
      <c r="E28" s="3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9.9499999999999993" customHeight="1" x14ac:dyDescent="0.25">
      <c r="A29" s="41">
        <v>14</v>
      </c>
      <c r="B29" s="44" t="s">
        <v>14</v>
      </c>
      <c r="C29" s="30">
        <v>1</v>
      </c>
      <c r="D29" s="30">
        <v>1.5</v>
      </c>
      <c r="E29" s="3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9.9499999999999993" customHeight="1" x14ac:dyDescent="0.25">
      <c r="A30" s="41"/>
      <c r="B30" s="44"/>
      <c r="C30" s="30"/>
      <c r="D30" s="30"/>
      <c r="E30" s="3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9.9499999999999993" customHeight="1" x14ac:dyDescent="0.25">
      <c r="A31" s="41">
        <v>15</v>
      </c>
      <c r="B31" s="44" t="s">
        <v>15</v>
      </c>
      <c r="C31" s="34">
        <v>4</v>
      </c>
      <c r="D31" s="30"/>
      <c r="E31" s="3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9.9499999999999993" customHeight="1" x14ac:dyDescent="0.25">
      <c r="A32" s="41"/>
      <c r="B32" s="44"/>
      <c r="C32" s="34"/>
      <c r="D32" s="30"/>
      <c r="E32" s="3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9.9499999999999993" customHeight="1" x14ac:dyDescent="0.25">
      <c r="A33" s="41">
        <v>16</v>
      </c>
      <c r="B33" s="44" t="s">
        <v>16</v>
      </c>
      <c r="C33" s="34">
        <v>4</v>
      </c>
      <c r="D33" s="30"/>
      <c r="E33" s="3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9.9499999999999993" customHeight="1" x14ac:dyDescent="0.25">
      <c r="A34" s="41"/>
      <c r="B34" s="44"/>
      <c r="C34" s="34"/>
      <c r="D34" s="30"/>
      <c r="E34" s="3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9.9499999999999993" customHeight="1" x14ac:dyDescent="0.25">
      <c r="A35" s="41">
        <v>17</v>
      </c>
      <c r="B35" s="44" t="s">
        <v>17</v>
      </c>
      <c r="C35" s="34">
        <v>4</v>
      </c>
      <c r="D35" s="30"/>
      <c r="E35" s="3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9.9499999999999993" customHeight="1" x14ac:dyDescent="0.25">
      <c r="A36" s="41"/>
      <c r="B36" s="44"/>
      <c r="C36" s="34"/>
      <c r="D36" s="30"/>
      <c r="E36" s="3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9.9499999999999993" customHeight="1" x14ac:dyDescent="0.25">
      <c r="A37" s="41">
        <v>22</v>
      </c>
      <c r="B37" s="43" t="s">
        <v>18</v>
      </c>
      <c r="C37" s="29">
        <f>SUM(C39:C45)</f>
        <v>10</v>
      </c>
      <c r="D37" s="29">
        <f>SUM(D39:D46)</f>
        <v>0</v>
      </c>
      <c r="E37" s="3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s="2" customFormat="1" ht="9.9499999999999993" customHeight="1" x14ac:dyDescent="0.25">
      <c r="A38" s="41"/>
      <c r="B38" s="43"/>
      <c r="C38" s="29"/>
      <c r="D38" s="29"/>
      <c r="E38" s="3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s="2" customFormat="1" ht="9.9499999999999993" customHeight="1" x14ac:dyDescent="0.25">
      <c r="A39" s="41">
        <v>23</v>
      </c>
      <c r="B39" s="44" t="s">
        <v>19</v>
      </c>
      <c r="C39" s="34">
        <v>2</v>
      </c>
      <c r="D39" s="32"/>
      <c r="E39" s="3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9.9499999999999993" customHeight="1" x14ac:dyDescent="0.25">
      <c r="A40" s="41"/>
      <c r="B40" s="44"/>
      <c r="C40" s="34"/>
      <c r="D40" s="32"/>
      <c r="E40" s="39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9.9499999999999993" customHeight="1" x14ac:dyDescent="0.25">
      <c r="A41" s="41">
        <v>24</v>
      </c>
      <c r="B41" s="44" t="s">
        <v>20</v>
      </c>
      <c r="C41" s="34">
        <v>2</v>
      </c>
      <c r="D41" s="30"/>
      <c r="E41" s="3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9.9499999999999993" customHeight="1" x14ac:dyDescent="0.25">
      <c r="A42" s="41"/>
      <c r="B42" s="44"/>
      <c r="C42" s="34"/>
      <c r="D42" s="30"/>
      <c r="E42" s="3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9.9499999999999993" customHeight="1" x14ac:dyDescent="0.25">
      <c r="A43" s="41">
        <v>25</v>
      </c>
      <c r="B43" s="44" t="s">
        <v>21</v>
      </c>
      <c r="C43" s="34">
        <v>4</v>
      </c>
      <c r="D43" s="30"/>
      <c r="E43" s="3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9.9499999999999993" customHeight="1" x14ac:dyDescent="0.25">
      <c r="A44" s="41"/>
      <c r="B44" s="44"/>
      <c r="C44" s="34"/>
      <c r="D44" s="30"/>
      <c r="E44" s="3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9.9499999999999993" customHeight="1" x14ac:dyDescent="0.25">
      <c r="A45" s="41">
        <v>26</v>
      </c>
      <c r="B45" s="44" t="s">
        <v>22</v>
      </c>
      <c r="C45" s="34">
        <v>2</v>
      </c>
      <c r="D45" s="30"/>
      <c r="E45" s="3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9.9499999999999993" customHeight="1" x14ac:dyDescent="0.25">
      <c r="A46" s="41"/>
      <c r="B46" s="44"/>
      <c r="C46" s="34"/>
      <c r="D46" s="30"/>
      <c r="E46" s="3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9.9499999999999993" customHeight="1" x14ac:dyDescent="0.25">
      <c r="A47" s="41">
        <v>27</v>
      </c>
      <c r="B47" s="43" t="s">
        <v>23</v>
      </c>
      <c r="C47" s="29">
        <f>SUM(C49,C57,C59,C65,C71)</f>
        <v>21</v>
      </c>
      <c r="D47" s="29">
        <f>SUM(D49,D57,D59,D65,D71)</f>
        <v>18.5</v>
      </c>
      <c r="E47" s="3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s="2" customFormat="1" ht="9.9499999999999993" customHeight="1" x14ac:dyDescent="0.25">
      <c r="A48" s="41"/>
      <c r="B48" s="43"/>
      <c r="C48" s="29"/>
      <c r="D48" s="29"/>
      <c r="E48" s="3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s="2" customFormat="1" ht="9.9499999999999993" customHeight="1" x14ac:dyDescent="0.25">
      <c r="A49" s="41">
        <v>28</v>
      </c>
      <c r="B49" s="40" t="s">
        <v>24</v>
      </c>
      <c r="C49" s="29">
        <f>SUM(C51:C55)</f>
        <v>7</v>
      </c>
      <c r="D49" s="29">
        <f>SUM(D51:D56)</f>
        <v>5</v>
      </c>
      <c r="E49" s="3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s="2" customFormat="1" ht="9.9499999999999993" customHeight="1" x14ac:dyDescent="0.25">
      <c r="A50" s="41"/>
      <c r="B50" s="40"/>
      <c r="C50" s="29"/>
      <c r="D50" s="29"/>
      <c r="E50" s="3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s="2" customFormat="1" ht="9.9499999999999993" customHeight="1" x14ac:dyDescent="0.25">
      <c r="A51" s="41">
        <v>29</v>
      </c>
      <c r="B51" s="37" t="s">
        <v>26</v>
      </c>
      <c r="C51" s="30">
        <v>4</v>
      </c>
      <c r="D51" s="32">
        <v>3</v>
      </c>
      <c r="E51" s="3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ht="9.9499999999999993" customHeight="1" x14ac:dyDescent="0.25">
      <c r="A52" s="41"/>
      <c r="B52" s="37"/>
      <c r="C52" s="30"/>
      <c r="D52" s="32"/>
      <c r="E52" s="39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ht="9.9499999999999993" customHeight="1" x14ac:dyDescent="0.25">
      <c r="A53" s="41">
        <v>30</v>
      </c>
      <c r="B53" s="37" t="s">
        <v>27</v>
      </c>
      <c r="C53" s="30">
        <v>1</v>
      </c>
      <c r="D53" s="30">
        <v>0.5</v>
      </c>
      <c r="E53" s="3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37" ht="9.9499999999999993" customHeight="1" x14ac:dyDescent="0.25">
      <c r="A54" s="41"/>
      <c r="B54" s="37"/>
      <c r="C54" s="30"/>
      <c r="D54" s="30"/>
      <c r="E54" s="3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37" ht="9.9499999999999993" customHeight="1" x14ac:dyDescent="0.25">
      <c r="A55" s="41">
        <v>31</v>
      </c>
      <c r="B55" s="37" t="s">
        <v>34</v>
      </c>
      <c r="C55" s="30">
        <v>2</v>
      </c>
      <c r="D55" s="30">
        <v>1.5</v>
      </c>
      <c r="E55" s="3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37" ht="9.9499999999999993" customHeight="1" x14ac:dyDescent="0.25">
      <c r="A56" s="41"/>
      <c r="B56" s="37"/>
      <c r="C56" s="30"/>
      <c r="D56" s="30"/>
      <c r="E56" s="3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 ht="9.9499999999999993" customHeight="1" x14ac:dyDescent="0.25">
      <c r="A57" s="41">
        <v>32</v>
      </c>
      <c r="B57" s="36" t="s">
        <v>35</v>
      </c>
      <c r="C57" s="34">
        <v>2</v>
      </c>
      <c r="D57" s="30">
        <v>2</v>
      </c>
      <c r="E57" s="3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37" ht="9.9499999999999993" customHeight="1" x14ac:dyDescent="0.25">
      <c r="A58" s="41"/>
      <c r="B58" s="36"/>
      <c r="C58" s="34"/>
      <c r="D58" s="30"/>
      <c r="E58" s="3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37" ht="9.9499999999999993" customHeight="1" x14ac:dyDescent="0.25">
      <c r="A59" s="41">
        <v>33</v>
      </c>
      <c r="B59" s="35" t="s">
        <v>33</v>
      </c>
      <c r="C59" s="29">
        <f>SUM(C61:C63)</f>
        <v>5</v>
      </c>
      <c r="D59" s="29">
        <f>SUM(D61:D64)</f>
        <v>6</v>
      </c>
      <c r="E59" s="3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1:37" s="2" customFormat="1" ht="9.9499999999999993" customHeight="1" x14ac:dyDescent="0.25">
      <c r="A60" s="41"/>
      <c r="B60" s="35"/>
      <c r="C60" s="29"/>
      <c r="D60" s="29"/>
      <c r="E60" s="3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 s="2" customFormat="1" ht="9.9499999999999993" customHeight="1" x14ac:dyDescent="0.25">
      <c r="A61" s="41">
        <v>34</v>
      </c>
      <c r="B61" s="37" t="s">
        <v>30</v>
      </c>
      <c r="C61" s="34">
        <v>2</v>
      </c>
      <c r="D61" s="32">
        <v>3</v>
      </c>
      <c r="E61" s="3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 ht="9.9499999999999993" customHeight="1" x14ac:dyDescent="0.25">
      <c r="A62" s="41"/>
      <c r="B62" s="37"/>
      <c r="C62" s="34"/>
      <c r="D62" s="32"/>
      <c r="E62" s="39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 ht="9.9499999999999993" customHeight="1" x14ac:dyDescent="0.25">
      <c r="A63" s="41">
        <v>35</v>
      </c>
      <c r="B63" s="37" t="s">
        <v>31</v>
      </c>
      <c r="C63" s="34">
        <v>3</v>
      </c>
      <c r="D63" s="30">
        <v>3</v>
      </c>
      <c r="E63" s="3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1:37" ht="9.9499999999999993" customHeight="1" x14ac:dyDescent="0.25">
      <c r="A64" s="41"/>
      <c r="B64" s="37"/>
      <c r="C64" s="34"/>
      <c r="D64" s="30"/>
      <c r="E64" s="3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 ht="9.9499999999999993" customHeight="1" x14ac:dyDescent="0.25">
      <c r="A65" s="41">
        <v>36</v>
      </c>
      <c r="B65" s="35" t="s">
        <v>32</v>
      </c>
      <c r="C65" s="29">
        <f>SUM(C67:C69)</f>
        <v>3</v>
      </c>
      <c r="D65" s="29">
        <f>SUM(D67:D70)</f>
        <v>3.5</v>
      </c>
      <c r="E65" s="3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1:37" s="2" customFormat="1" ht="9.9499999999999993" customHeight="1" x14ac:dyDescent="0.25">
      <c r="A66" s="41"/>
      <c r="B66" s="35"/>
      <c r="C66" s="29"/>
      <c r="D66" s="29"/>
      <c r="E66" s="3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 s="2" customFormat="1" ht="9.9499999999999993" customHeight="1" x14ac:dyDescent="0.25">
      <c r="A67" s="41">
        <v>37</v>
      </c>
      <c r="B67" s="37" t="s">
        <v>36</v>
      </c>
      <c r="C67" s="34">
        <v>2</v>
      </c>
      <c r="D67" s="32">
        <v>2</v>
      </c>
      <c r="E67" s="3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 ht="9.9499999999999993" customHeight="1" x14ac:dyDescent="0.25">
      <c r="A68" s="41"/>
      <c r="B68" s="37"/>
      <c r="C68" s="34"/>
      <c r="D68" s="32"/>
      <c r="E68" s="39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 ht="9.9499999999999993" customHeight="1" x14ac:dyDescent="0.25">
      <c r="A69" s="41">
        <v>38</v>
      </c>
      <c r="B69" s="37" t="s">
        <v>37</v>
      </c>
      <c r="C69" s="30">
        <v>1</v>
      </c>
      <c r="D69" s="30">
        <v>1.5</v>
      </c>
      <c r="E69" s="3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 ht="9.9499999999999993" customHeight="1" x14ac:dyDescent="0.25">
      <c r="A70" s="41"/>
      <c r="B70" s="37"/>
      <c r="C70" s="30"/>
      <c r="D70" s="30"/>
      <c r="E70" s="3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1:37" ht="9.9499999999999993" customHeight="1" x14ac:dyDescent="0.25">
      <c r="A71" s="41">
        <v>39</v>
      </c>
      <c r="B71" s="35" t="s">
        <v>38</v>
      </c>
      <c r="C71" s="29">
        <f>SUM(C73:C77)</f>
        <v>4</v>
      </c>
      <c r="D71" s="29">
        <f>SUM(D73:D78)</f>
        <v>2</v>
      </c>
      <c r="E71" s="3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1:37" s="2" customFormat="1" ht="9.9499999999999993" customHeight="1" x14ac:dyDescent="0.25">
      <c r="A72" s="41"/>
      <c r="B72" s="35"/>
      <c r="C72" s="29"/>
      <c r="D72" s="29"/>
      <c r="E72" s="3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 s="2" customFormat="1" ht="9.9499999999999993" customHeight="1" x14ac:dyDescent="0.25">
      <c r="A73" s="41">
        <v>40</v>
      </c>
      <c r="B73" s="37" t="s">
        <v>39</v>
      </c>
      <c r="C73" s="34">
        <v>2</v>
      </c>
      <c r="D73" s="32">
        <v>1.6</v>
      </c>
      <c r="E73" s="3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 ht="9.9499999999999993" customHeight="1" x14ac:dyDescent="0.25">
      <c r="A74" s="41"/>
      <c r="B74" s="37"/>
      <c r="C74" s="34"/>
      <c r="D74" s="32"/>
      <c r="E74" s="39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1:37" ht="9.9499999999999993" customHeight="1" x14ac:dyDescent="0.25">
      <c r="A75" s="41">
        <v>41</v>
      </c>
      <c r="B75" s="37" t="s">
        <v>40</v>
      </c>
      <c r="C75" s="34">
        <v>1</v>
      </c>
      <c r="D75" s="30">
        <v>0.2</v>
      </c>
      <c r="E75" s="3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spans="1:37" ht="9.9499999999999993" customHeight="1" x14ac:dyDescent="0.25">
      <c r="A76" s="41"/>
      <c r="B76" s="37"/>
      <c r="C76" s="34"/>
      <c r="D76" s="30"/>
      <c r="E76" s="3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 spans="1:37" ht="9.9499999999999993" customHeight="1" x14ac:dyDescent="0.25">
      <c r="A77" s="41">
        <v>42</v>
      </c>
      <c r="B77" s="37" t="s">
        <v>41</v>
      </c>
      <c r="C77" s="34">
        <v>1</v>
      </c>
      <c r="D77" s="30">
        <v>0.2</v>
      </c>
      <c r="E77" s="3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1:37" ht="9.9499999999999993" customHeight="1" x14ac:dyDescent="0.25">
      <c r="A78" s="41"/>
      <c r="B78" s="37"/>
      <c r="C78" s="34"/>
      <c r="D78" s="30"/>
      <c r="E78" s="3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1:37" ht="9.9499999999999993" customHeight="1" x14ac:dyDescent="0.25">
      <c r="A79" s="41">
        <v>43</v>
      </c>
      <c r="B79" s="40" t="s">
        <v>42</v>
      </c>
      <c r="C79" s="29">
        <f>SUM(C81,C85,C91,C99)</f>
        <v>14</v>
      </c>
      <c r="D79" s="29">
        <f>SUM(D81,D85,D91,D99)</f>
        <v>15.5</v>
      </c>
      <c r="E79" s="3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1:37" s="2" customFormat="1" ht="9.9499999999999993" customHeight="1" x14ac:dyDescent="0.25">
      <c r="A80" s="41"/>
      <c r="B80" s="40"/>
      <c r="C80" s="29"/>
      <c r="D80" s="29"/>
      <c r="E80" s="3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 s="2" customFormat="1" ht="9.9499999999999993" customHeight="1" x14ac:dyDescent="0.25">
      <c r="A81" s="41">
        <v>44</v>
      </c>
      <c r="B81" s="35" t="s">
        <v>43</v>
      </c>
      <c r="C81" s="29">
        <f>SUM(C83)</f>
        <v>2</v>
      </c>
      <c r="D81" s="29">
        <f>SUM(D83)</f>
        <v>4</v>
      </c>
      <c r="E81" s="3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 s="2" customFormat="1" ht="9.9499999999999993" customHeight="1" x14ac:dyDescent="0.25">
      <c r="A82" s="41"/>
      <c r="B82" s="35"/>
      <c r="C82" s="29"/>
      <c r="D82" s="29"/>
      <c r="E82" s="3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 s="2" customFormat="1" ht="9.9499999999999993" customHeight="1" x14ac:dyDescent="0.25">
      <c r="A83" s="41">
        <v>45</v>
      </c>
      <c r="B83" s="37" t="s">
        <v>30</v>
      </c>
      <c r="C83" s="34">
        <v>2</v>
      </c>
      <c r="D83" s="32">
        <v>4</v>
      </c>
      <c r="E83" s="3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 ht="9.9499999999999993" customHeight="1" x14ac:dyDescent="0.25">
      <c r="A84" s="41"/>
      <c r="B84" s="37"/>
      <c r="C84" s="34"/>
      <c r="D84" s="32"/>
      <c r="E84" s="39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1:37" ht="9.9499999999999993" customHeight="1" x14ac:dyDescent="0.25">
      <c r="A85" s="41">
        <v>46</v>
      </c>
      <c r="B85" s="35" t="s">
        <v>44</v>
      </c>
      <c r="C85" s="29">
        <f>SUM(C87:C89)</f>
        <v>4</v>
      </c>
      <c r="D85" s="29">
        <f>SUM(D87:D90)</f>
        <v>3</v>
      </c>
      <c r="E85" s="3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1:37" s="2" customFormat="1" ht="9.9499999999999993" customHeight="1" x14ac:dyDescent="0.25">
      <c r="A86" s="41"/>
      <c r="B86" s="35"/>
      <c r="C86" s="29"/>
      <c r="D86" s="29"/>
      <c r="E86" s="3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 s="2" customFormat="1" ht="9.9499999999999993" customHeight="1" x14ac:dyDescent="0.25">
      <c r="A87" s="41">
        <v>47</v>
      </c>
      <c r="B87" s="37" t="s">
        <v>45</v>
      </c>
      <c r="C87" s="30">
        <v>2</v>
      </c>
      <c r="D87" s="32">
        <v>1.5</v>
      </c>
      <c r="E87" s="3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 ht="9.9499999999999993" customHeight="1" x14ac:dyDescent="0.25">
      <c r="A88" s="41"/>
      <c r="B88" s="37"/>
      <c r="C88" s="30"/>
      <c r="D88" s="32"/>
      <c r="E88" s="39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1:37" ht="9.9499999999999993" customHeight="1" x14ac:dyDescent="0.25">
      <c r="A89" s="41">
        <v>48</v>
      </c>
      <c r="B89" s="37" t="s">
        <v>46</v>
      </c>
      <c r="C89" s="30">
        <v>2</v>
      </c>
      <c r="D89" s="32">
        <v>1.5</v>
      </c>
      <c r="E89" s="3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1:37" ht="9.9499999999999993" customHeight="1" x14ac:dyDescent="0.25">
      <c r="A90" s="41"/>
      <c r="B90" s="37"/>
      <c r="C90" s="30"/>
      <c r="D90" s="32"/>
      <c r="E90" s="3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1:37" ht="9.9499999999999993" customHeight="1" x14ac:dyDescent="0.25">
      <c r="A91" s="41">
        <v>49</v>
      </c>
      <c r="B91" s="35" t="s">
        <v>47</v>
      </c>
      <c r="C91" s="29">
        <f>SUM(C93:C97)</f>
        <v>3</v>
      </c>
      <c r="D91" s="29">
        <f>SUM(D93:D98)</f>
        <v>3</v>
      </c>
      <c r="E91" s="3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1:37" s="2" customFormat="1" ht="9.9499999999999993" customHeight="1" x14ac:dyDescent="0.25">
      <c r="A92" s="41"/>
      <c r="B92" s="35"/>
      <c r="C92" s="29"/>
      <c r="D92" s="29"/>
      <c r="E92" s="3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 s="2" customFormat="1" ht="9.9499999999999993" customHeight="1" x14ac:dyDescent="0.25">
      <c r="A93" s="41">
        <v>50</v>
      </c>
      <c r="B93" s="37" t="s">
        <v>48</v>
      </c>
      <c r="C93" s="34">
        <v>1</v>
      </c>
      <c r="D93" s="32">
        <v>1</v>
      </c>
      <c r="E93" s="3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 ht="9.9499999999999993" customHeight="1" x14ac:dyDescent="0.25">
      <c r="A94" s="41"/>
      <c r="B94" s="37"/>
      <c r="C94" s="34"/>
      <c r="D94" s="32"/>
      <c r="E94" s="39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1:37" ht="9.9499999999999993" customHeight="1" x14ac:dyDescent="0.25">
      <c r="A95" s="41">
        <v>51</v>
      </c>
      <c r="B95" s="37" t="s">
        <v>49</v>
      </c>
      <c r="C95" s="34">
        <v>1</v>
      </c>
      <c r="D95" s="30">
        <v>0.5</v>
      </c>
      <c r="E95" s="3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1:37" ht="9.9499999999999993" customHeight="1" x14ac:dyDescent="0.25">
      <c r="A96" s="41"/>
      <c r="B96" s="37"/>
      <c r="C96" s="34"/>
      <c r="D96" s="30"/>
      <c r="E96" s="3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1:37" ht="9.9499999999999993" customHeight="1" x14ac:dyDescent="0.25">
      <c r="A97" s="41">
        <v>52</v>
      </c>
      <c r="B97" s="37" t="s">
        <v>50</v>
      </c>
      <c r="C97" s="34">
        <v>1</v>
      </c>
      <c r="D97" s="30">
        <v>1.5</v>
      </c>
      <c r="E97" s="3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1:37" ht="9.9499999999999993" customHeight="1" x14ac:dyDescent="0.25">
      <c r="A98" s="41"/>
      <c r="B98" s="37"/>
      <c r="C98" s="34"/>
      <c r="D98" s="30"/>
      <c r="E98" s="3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1:37" ht="9.9499999999999993" customHeight="1" x14ac:dyDescent="0.25">
      <c r="A99" s="41">
        <v>53</v>
      </c>
      <c r="B99" s="35" t="s">
        <v>51</v>
      </c>
      <c r="C99" s="29">
        <f>SUM(C101:C103)</f>
        <v>5</v>
      </c>
      <c r="D99" s="29">
        <f>SUM(D101:D104)</f>
        <v>5.5</v>
      </c>
      <c r="E99" s="3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1:37" s="2" customFormat="1" ht="9.9499999999999993" customHeight="1" x14ac:dyDescent="0.25">
      <c r="A100" s="41"/>
      <c r="B100" s="35"/>
      <c r="C100" s="29"/>
      <c r="D100" s="29"/>
      <c r="E100" s="3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 s="2" customFormat="1" ht="9.9499999999999993" customHeight="1" x14ac:dyDescent="0.25">
      <c r="A101" s="41">
        <v>54</v>
      </c>
      <c r="B101" s="37" t="s">
        <v>52</v>
      </c>
      <c r="C101" s="34">
        <v>3</v>
      </c>
      <c r="D101" s="32">
        <v>3.5</v>
      </c>
      <c r="E101" s="3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 ht="9.9499999999999993" customHeight="1" x14ac:dyDescent="0.25">
      <c r="A102" s="41"/>
      <c r="B102" s="37"/>
      <c r="C102" s="34"/>
      <c r="D102" s="32"/>
      <c r="E102" s="39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1:37" ht="9.9499999999999993" customHeight="1" x14ac:dyDescent="0.25">
      <c r="A103" s="41">
        <v>55</v>
      </c>
      <c r="B103" s="37" t="s">
        <v>53</v>
      </c>
      <c r="C103" s="34">
        <v>2</v>
      </c>
      <c r="D103" s="30">
        <v>2</v>
      </c>
      <c r="E103" s="3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1:37" ht="9.9499999999999993" customHeight="1" x14ac:dyDescent="0.25">
      <c r="A104" s="41"/>
      <c r="B104" s="37"/>
      <c r="C104" s="34"/>
      <c r="D104" s="30"/>
      <c r="E104" s="3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1:37" ht="9.9499999999999993" customHeight="1" x14ac:dyDescent="0.25">
      <c r="A105" s="41">
        <v>56</v>
      </c>
      <c r="B105" s="40" t="s">
        <v>54</v>
      </c>
      <c r="C105" s="29">
        <f>SUM(C107,C115,C131,C133,C135,C139)</f>
        <v>179</v>
      </c>
      <c r="D105" s="29">
        <f>SUM(D107,D115,D131,D133,D135,D139)</f>
        <v>216.75</v>
      </c>
      <c r="E105" s="3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1:37" s="2" customFormat="1" ht="9.9499999999999993" customHeight="1" x14ac:dyDescent="0.25">
      <c r="A106" s="41"/>
      <c r="B106" s="40"/>
      <c r="C106" s="29"/>
      <c r="D106" s="29"/>
      <c r="E106" s="3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 s="2" customFormat="1" ht="9.9499999999999993" customHeight="1" x14ac:dyDescent="0.25">
      <c r="A107" s="41">
        <v>57</v>
      </c>
      <c r="B107" s="35" t="s">
        <v>55</v>
      </c>
      <c r="C107" s="29">
        <f>SUM(C109:C113)</f>
        <v>3</v>
      </c>
      <c r="D107" s="29">
        <f>SUM(D109:D114)</f>
        <v>3</v>
      </c>
      <c r="E107" s="3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 s="2" customFormat="1" ht="9.9499999999999993" customHeight="1" x14ac:dyDescent="0.25">
      <c r="A108" s="41"/>
      <c r="B108" s="35"/>
      <c r="C108" s="29"/>
      <c r="D108" s="29"/>
      <c r="E108" s="3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 s="2" customFormat="1" ht="9.9499999999999993" customHeight="1" x14ac:dyDescent="0.25">
      <c r="A109" s="41">
        <v>58</v>
      </c>
      <c r="B109" s="37" t="s">
        <v>56</v>
      </c>
      <c r="C109" s="30">
        <v>1</v>
      </c>
      <c r="D109" s="32">
        <v>1</v>
      </c>
      <c r="E109" s="3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 ht="9.9499999999999993" customHeight="1" x14ac:dyDescent="0.25">
      <c r="A110" s="41"/>
      <c r="B110" s="37"/>
      <c r="C110" s="30"/>
      <c r="D110" s="32"/>
      <c r="E110" s="39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1:37" ht="9.9499999999999993" customHeight="1" x14ac:dyDescent="0.25">
      <c r="A111" s="41">
        <v>59</v>
      </c>
      <c r="B111" s="37" t="s">
        <v>57</v>
      </c>
      <c r="C111" s="34">
        <v>1</v>
      </c>
      <c r="D111" s="38">
        <v>1</v>
      </c>
      <c r="E111" s="3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1:37" ht="9.9499999999999993" customHeight="1" x14ac:dyDescent="0.25">
      <c r="A112" s="41"/>
      <c r="B112" s="37"/>
      <c r="C112" s="34"/>
      <c r="D112" s="38"/>
      <c r="E112" s="3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1:37" ht="9.9499999999999993" customHeight="1" x14ac:dyDescent="0.25">
      <c r="A113" s="41">
        <v>60</v>
      </c>
      <c r="B113" s="37" t="s">
        <v>58</v>
      </c>
      <c r="C113" s="34">
        <v>1</v>
      </c>
      <c r="D113" s="38">
        <v>1</v>
      </c>
      <c r="E113" s="3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pans="1:37" ht="9.9499999999999993" customHeight="1" x14ac:dyDescent="0.25">
      <c r="A114" s="41"/>
      <c r="B114" s="37"/>
      <c r="C114" s="34"/>
      <c r="D114" s="38"/>
      <c r="E114" s="3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1:37" ht="9.9499999999999993" customHeight="1" x14ac:dyDescent="0.25">
      <c r="A115" s="41">
        <v>61</v>
      </c>
      <c r="B115" s="35" t="s">
        <v>59</v>
      </c>
      <c r="C115" s="29">
        <f>SUM(C117:C129)</f>
        <v>163</v>
      </c>
      <c r="D115" s="29">
        <f>SUM(D117:D130)</f>
        <v>201.75</v>
      </c>
      <c r="E115" s="3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1:37" s="2" customFormat="1" ht="9.9499999999999993" customHeight="1" x14ac:dyDescent="0.25">
      <c r="A116" s="41"/>
      <c r="B116" s="35"/>
      <c r="C116" s="29"/>
      <c r="D116" s="29"/>
      <c r="E116" s="3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 s="2" customFormat="1" ht="9.9499999999999993" customHeight="1" x14ac:dyDescent="0.25">
      <c r="A117" s="41">
        <v>62</v>
      </c>
      <c r="B117" s="37" t="s">
        <v>60</v>
      </c>
      <c r="C117" s="34">
        <v>45</v>
      </c>
      <c r="D117" s="32">
        <f>45+7.5</f>
        <v>52.5</v>
      </c>
      <c r="E117" s="3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 ht="9.9499999999999993" customHeight="1" x14ac:dyDescent="0.25">
      <c r="A118" s="41"/>
      <c r="B118" s="37"/>
      <c r="C118" s="34"/>
      <c r="D118" s="32"/>
      <c r="E118" s="39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1:37" ht="9.9499999999999993" customHeight="1" x14ac:dyDescent="0.25">
      <c r="A119" s="41">
        <v>63</v>
      </c>
      <c r="B119" s="37" t="s">
        <v>61</v>
      </c>
      <c r="C119" s="34">
        <v>70</v>
      </c>
      <c r="D119" s="30">
        <f>60+30</f>
        <v>90</v>
      </c>
      <c r="E119" s="3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1:37" ht="9.9499999999999993" customHeight="1" x14ac:dyDescent="0.25">
      <c r="A120" s="41"/>
      <c r="B120" s="37"/>
      <c r="C120" s="34"/>
      <c r="D120" s="30"/>
      <c r="E120" s="3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1:37" ht="9.9499999999999993" customHeight="1" x14ac:dyDescent="0.25">
      <c r="A121" s="41">
        <v>64</v>
      </c>
      <c r="B121" s="37" t="s">
        <v>62</v>
      </c>
      <c r="C121" s="34">
        <v>15</v>
      </c>
      <c r="D121" s="30">
        <f>15+10</f>
        <v>25</v>
      </c>
      <c r="E121" s="3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1:37" ht="9.9499999999999993" customHeight="1" x14ac:dyDescent="0.25">
      <c r="A122" s="41"/>
      <c r="B122" s="37"/>
      <c r="C122" s="34"/>
      <c r="D122" s="30"/>
      <c r="E122" s="3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1:37" ht="9.9499999999999993" customHeight="1" x14ac:dyDescent="0.25">
      <c r="A123" s="41">
        <v>65</v>
      </c>
      <c r="B123" s="37" t="s">
        <v>63</v>
      </c>
      <c r="C123" s="34">
        <v>4</v>
      </c>
      <c r="D123" s="30">
        <v>3.75</v>
      </c>
      <c r="E123" s="3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1:37" ht="9.9499999999999993" customHeight="1" x14ac:dyDescent="0.25">
      <c r="A124" s="41"/>
      <c r="B124" s="37"/>
      <c r="C124" s="34"/>
      <c r="D124" s="30"/>
      <c r="E124" s="3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1:37" ht="9.9499999999999993" customHeight="1" x14ac:dyDescent="0.25">
      <c r="A125" s="41">
        <v>66</v>
      </c>
      <c r="B125" s="37" t="s">
        <v>64</v>
      </c>
      <c r="C125" s="34">
        <v>4</v>
      </c>
      <c r="D125" s="30">
        <v>3</v>
      </c>
      <c r="E125" s="3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1:37" ht="9.9499999999999993" customHeight="1" x14ac:dyDescent="0.25">
      <c r="A126" s="41"/>
      <c r="B126" s="37"/>
      <c r="C126" s="34"/>
      <c r="D126" s="30"/>
      <c r="E126" s="3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1:37" ht="9.9499999999999993" customHeight="1" x14ac:dyDescent="0.25">
      <c r="A127" s="41">
        <v>67</v>
      </c>
      <c r="B127" s="37" t="s">
        <v>65</v>
      </c>
      <c r="C127" s="34">
        <v>15</v>
      </c>
      <c r="D127" s="30">
        <v>12.5</v>
      </c>
      <c r="E127" s="3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1:37" ht="9.9499999999999993" customHeight="1" x14ac:dyDescent="0.25">
      <c r="A128" s="41"/>
      <c r="B128" s="37"/>
      <c r="C128" s="34"/>
      <c r="D128" s="30"/>
      <c r="E128" s="3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1:37" ht="9.9499999999999993" customHeight="1" x14ac:dyDescent="0.25">
      <c r="A129" s="41">
        <v>68</v>
      </c>
      <c r="B129" s="37" t="s">
        <v>66</v>
      </c>
      <c r="C129" s="34">
        <v>10</v>
      </c>
      <c r="D129" s="30">
        <v>15</v>
      </c>
      <c r="E129" s="3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1:37" ht="9.9499999999999993" customHeight="1" x14ac:dyDescent="0.25">
      <c r="A130" s="41"/>
      <c r="B130" s="37"/>
      <c r="C130" s="34"/>
      <c r="D130" s="30"/>
      <c r="E130" s="3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1:37" ht="9.9499999999999993" customHeight="1" x14ac:dyDescent="0.25">
      <c r="A131" s="41">
        <v>69</v>
      </c>
      <c r="B131" s="36" t="s">
        <v>75</v>
      </c>
      <c r="C131" s="34">
        <v>1</v>
      </c>
      <c r="D131" s="30">
        <v>1</v>
      </c>
      <c r="E131" s="3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1:37" ht="9.9499999999999993" customHeight="1" x14ac:dyDescent="0.25">
      <c r="A132" s="41"/>
      <c r="B132" s="36"/>
      <c r="C132" s="34"/>
      <c r="D132" s="30"/>
      <c r="E132" s="3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1:37" ht="9.9499999999999993" customHeight="1" x14ac:dyDescent="0.25">
      <c r="A133" s="41">
        <v>70</v>
      </c>
      <c r="B133" s="36" t="s">
        <v>74</v>
      </c>
      <c r="C133" s="34">
        <v>3</v>
      </c>
      <c r="D133" s="30">
        <v>2</v>
      </c>
      <c r="E133" s="3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1:37" ht="9.9499999999999993" customHeight="1" x14ac:dyDescent="0.25">
      <c r="A134" s="41"/>
      <c r="B134" s="36"/>
      <c r="C134" s="34"/>
      <c r="D134" s="30"/>
      <c r="E134" s="3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1:37" ht="9.9499999999999993" customHeight="1" x14ac:dyDescent="0.25">
      <c r="A135" s="41">
        <v>71</v>
      </c>
      <c r="B135" s="35" t="s">
        <v>73</v>
      </c>
      <c r="C135" s="29">
        <f>SUM(C137)</f>
        <v>2</v>
      </c>
      <c r="D135" s="29">
        <f>SUM(D137)</f>
        <v>1.5</v>
      </c>
      <c r="E135" s="3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1:37" s="2" customFormat="1" ht="9.9499999999999993" customHeight="1" x14ac:dyDescent="0.25">
      <c r="A136" s="41"/>
      <c r="B136" s="35"/>
      <c r="C136" s="29"/>
      <c r="D136" s="29"/>
      <c r="E136" s="3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 s="2" customFormat="1" ht="9.9499999999999993" customHeight="1" x14ac:dyDescent="0.25">
      <c r="A137" s="41">
        <v>72</v>
      </c>
      <c r="B137" s="37" t="s">
        <v>67</v>
      </c>
      <c r="C137" s="34">
        <v>2</v>
      </c>
      <c r="D137" s="32">
        <v>1.5</v>
      </c>
      <c r="E137" s="3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 ht="9.9499999999999993" customHeight="1" x14ac:dyDescent="0.25">
      <c r="A138" s="41"/>
      <c r="B138" s="37"/>
      <c r="C138" s="34"/>
      <c r="D138" s="32"/>
      <c r="E138" s="39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1:37" ht="9.9499999999999993" customHeight="1" x14ac:dyDescent="0.25">
      <c r="A139" s="41">
        <v>73</v>
      </c>
      <c r="B139" s="35" t="s">
        <v>68</v>
      </c>
      <c r="C139" s="29">
        <f>SUM(C141:C147)</f>
        <v>7</v>
      </c>
      <c r="D139" s="29">
        <f>SUM(D141:D148)</f>
        <v>7.5</v>
      </c>
      <c r="E139" s="3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1:37" s="2" customFormat="1" ht="9.9499999999999993" customHeight="1" x14ac:dyDescent="0.25">
      <c r="A140" s="41"/>
      <c r="B140" s="35"/>
      <c r="C140" s="29"/>
      <c r="D140" s="29"/>
      <c r="E140" s="3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 s="2" customFormat="1" ht="9.9499999999999993" customHeight="1" x14ac:dyDescent="0.25">
      <c r="A141" s="41">
        <v>74</v>
      </c>
      <c r="B141" s="37" t="s">
        <v>69</v>
      </c>
      <c r="C141" s="34">
        <v>1</v>
      </c>
      <c r="D141" s="32">
        <v>1</v>
      </c>
      <c r="E141" s="3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 ht="9.9499999999999993" customHeight="1" x14ac:dyDescent="0.25">
      <c r="A142" s="41"/>
      <c r="B142" s="37"/>
      <c r="C142" s="34"/>
      <c r="D142" s="32"/>
      <c r="E142" s="39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1:37" ht="9.9499999999999993" customHeight="1" x14ac:dyDescent="0.25">
      <c r="A143" s="41">
        <v>75</v>
      </c>
      <c r="B143" s="37" t="s">
        <v>70</v>
      </c>
      <c r="C143" s="47">
        <v>1</v>
      </c>
      <c r="D143" s="30">
        <v>1</v>
      </c>
      <c r="E143" s="3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1:37" ht="9.9499999999999993" customHeight="1" x14ac:dyDescent="0.25">
      <c r="A144" s="41"/>
      <c r="B144" s="37"/>
      <c r="C144" s="47"/>
      <c r="D144" s="30"/>
      <c r="E144" s="3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1:37" ht="9.9499999999999993" customHeight="1" x14ac:dyDescent="0.25">
      <c r="A145" s="41">
        <v>76</v>
      </c>
      <c r="B145" s="37" t="s">
        <v>71</v>
      </c>
      <c r="C145" s="34">
        <v>3</v>
      </c>
      <c r="D145" s="30">
        <v>4</v>
      </c>
      <c r="E145" s="3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1:37" ht="9.9499999999999993" customHeight="1" x14ac:dyDescent="0.25">
      <c r="A146" s="41"/>
      <c r="B146" s="37"/>
      <c r="C146" s="34"/>
      <c r="D146" s="30"/>
      <c r="E146" s="3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1:37" ht="9.9499999999999993" customHeight="1" x14ac:dyDescent="0.25">
      <c r="A147" s="41">
        <v>77</v>
      </c>
      <c r="B147" s="37" t="s">
        <v>72</v>
      </c>
      <c r="C147" s="47">
        <v>2</v>
      </c>
      <c r="D147" s="30">
        <v>1.5</v>
      </c>
      <c r="E147" s="3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1:37" ht="9.9499999999999993" customHeight="1" x14ac:dyDescent="0.25">
      <c r="A148" s="41"/>
      <c r="B148" s="37"/>
      <c r="C148" s="47"/>
      <c r="D148" s="30"/>
      <c r="E148" s="3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1:37" ht="9.9499999999999993" customHeight="1" x14ac:dyDescent="0.25">
      <c r="A149" s="41">
        <v>78</v>
      </c>
      <c r="B149" s="40" t="s">
        <v>76</v>
      </c>
      <c r="C149" s="29">
        <f>SUM(C151:C155)</f>
        <v>3</v>
      </c>
      <c r="D149" s="29">
        <f>SUM(D151:D156)</f>
        <v>3.5</v>
      </c>
      <c r="E149" s="3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spans="1:37" s="2" customFormat="1" ht="9.9499999999999993" customHeight="1" x14ac:dyDescent="0.25">
      <c r="A150" s="41"/>
      <c r="B150" s="40"/>
      <c r="C150" s="29"/>
      <c r="D150" s="29"/>
      <c r="E150" s="3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1:37" s="2" customFormat="1" ht="9.9499999999999993" customHeight="1" x14ac:dyDescent="0.25">
      <c r="A151" s="41">
        <v>79</v>
      </c>
      <c r="B151" s="36" t="s">
        <v>77</v>
      </c>
      <c r="C151" s="47">
        <v>1</v>
      </c>
      <c r="D151" s="32">
        <v>1.5</v>
      </c>
      <c r="E151" s="3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1:37" ht="9.9499999999999993" customHeight="1" x14ac:dyDescent="0.25">
      <c r="A152" s="41"/>
      <c r="B152" s="36"/>
      <c r="C152" s="47"/>
      <c r="D152" s="32"/>
      <c r="E152" s="39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1:37" ht="9.9499999999999993" customHeight="1" x14ac:dyDescent="0.25">
      <c r="A153" s="41">
        <v>80</v>
      </c>
      <c r="B153" s="36" t="s">
        <v>78</v>
      </c>
      <c r="C153" s="47">
        <v>1</v>
      </c>
      <c r="D153" s="30">
        <v>1</v>
      </c>
      <c r="E153" s="3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1:37" ht="9.9499999999999993" customHeight="1" x14ac:dyDescent="0.25">
      <c r="A154" s="41"/>
      <c r="B154" s="36"/>
      <c r="C154" s="47"/>
      <c r="D154" s="30"/>
      <c r="E154" s="3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 spans="1:37" ht="9.9499999999999993" customHeight="1" x14ac:dyDescent="0.25">
      <c r="A155" s="41">
        <v>81</v>
      </c>
      <c r="B155" s="36" t="s">
        <v>79</v>
      </c>
      <c r="C155" s="47">
        <v>1</v>
      </c>
      <c r="D155" s="30">
        <v>1</v>
      </c>
      <c r="E155" s="3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1:37" ht="9.9499999999999993" customHeight="1" x14ac:dyDescent="0.25">
      <c r="A156" s="41"/>
      <c r="B156" s="36"/>
      <c r="C156" s="47"/>
      <c r="D156" s="30"/>
      <c r="E156" s="3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1:37" ht="9.9499999999999993" customHeight="1" x14ac:dyDescent="0.25">
      <c r="A157" s="41">
        <v>82</v>
      </c>
      <c r="B157" s="40" t="s">
        <v>80</v>
      </c>
      <c r="C157" s="29">
        <f>SUM(C159:C161)</f>
        <v>5</v>
      </c>
      <c r="D157" s="29">
        <f>SUM(D159:D162)</f>
        <v>1</v>
      </c>
      <c r="E157" s="3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spans="1:37" s="2" customFormat="1" ht="9.9499999999999993" customHeight="1" x14ac:dyDescent="0.25">
      <c r="A158" s="41"/>
      <c r="B158" s="40"/>
      <c r="C158" s="29"/>
      <c r="D158" s="29"/>
      <c r="E158" s="3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1:37" s="2" customFormat="1" ht="9.9499999999999993" customHeight="1" x14ac:dyDescent="0.25">
      <c r="A159" s="41">
        <v>83</v>
      </c>
      <c r="B159" s="36" t="s">
        <v>81</v>
      </c>
      <c r="C159" s="47">
        <v>4</v>
      </c>
      <c r="D159" s="32"/>
      <c r="E159" s="3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1:37" ht="9.9499999999999993" customHeight="1" x14ac:dyDescent="0.25">
      <c r="A160" s="41"/>
      <c r="B160" s="36"/>
      <c r="C160" s="47"/>
      <c r="D160" s="32"/>
      <c r="E160" s="39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 spans="1:37" ht="9.9499999999999993" customHeight="1" x14ac:dyDescent="0.25">
      <c r="A161" s="41">
        <v>84</v>
      </c>
      <c r="B161" s="36" t="s">
        <v>82</v>
      </c>
      <c r="C161" s="30">
        <v>1</v>
      </c>
      <c r="D161" s="30">
        <v>1</v>
      </c>
      <c r="E161" s="3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1:37" ht="9.9499999999999993" customHeight="1" thickBot="1" x14ac:dyDescent="0.3">
      <c r="A162" s="42"/>
      <c r="B162" s="46"/>
      <c r="C162" s="31"/>
      <c r="D162" s="31"/>
      <c r="E162" s="4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</sheetData>
  <dataConsolidate function="product"/>
  <mergeCells count="401">
    <mergeCell ref="E5:E6"/>
    <mergeCell ref="B7:B8"/>
    <mergeCell ref="C7:C8"/>
    <mergeCell ref="D7:D8"/>
    <mergeCell ref="E7:E8"/>
    <mergeCell ref="B5:B6"/>
    <mergeCell ref="C5:C6"/>
    <mergeCell ref="D5:D6"/>
    <mergeCell ref="F1:CB1"/>
    <mergeCell ref="B3:B4"/>
    <mergeCell ref="C3:C4"/>
    <mergeCell ref="D3:D4"/>
    <mergeCell ref="E3:E4"/>
    <mergeCell ref="E13:E14"/>
    <mergeCell ref="B15:B16"/>
    <mergeCell ref="C15:C16"/>
    <mergeCell ref="D15:D16"/>
    <mergeCell ref="E15:E16"/>
    <mergeCell ref="B13:B14"/>
    <mergeCell ref="C13:C14"/>
    <mergeCell ref="D13:D14"/>
    <mergeCell ref="E9:E10"/>
    <mergeCell ref="B11:B12"/>
    <mergeCell ref="C11:C12"/>
    <mergeCell ref="D11:D12"/>
    <mergeCell ref="E11:E12"/>
    <mergeCell ref="B9:B10"/>
    <mergeCell ref="C9:C10"/>
    <mergeCell ref="D9:D10"/>
    <mergeCell ref="E21:E22"/>
    <mergeCell ref="B23:B24"/>
    <mergeCell ref="C23:C24"/>
    <mergeCell ref="D23:D24"/>
    <mergeCell ref="E23:E24"/>
    <mergeCell ref="B21:B22"/>
    <mergeCell ref="C21:C22"/>
    <mergeCell ref="D21:D22"/>
    <mergeCell ref="E17:E18"/>
    <mergeCell ref="B19:B20"/>
    <mergeCell ref="C19:C20"/>
    <mergeCell ref="D19:D20"/>
    <mergeCell ref="E19:E20"/>
    <mergeCell ref="B17:B18"/>
    <mergeCell ref="C17:C18"/>
    <mergeCell ref="D17:D18"/>
    <mergeCell ref="E29:E30"/>
    <mergeCell ref="B31:B32"/>
    <mergeCell ref="C31:C32"/>
    <mergeCell ref="D31:D32"/>
    <mergeCell ref="E31:E32"/>
    <mergeCell ref="B29:B30"/>
    <mergeCell ref="C29:C30"/>
    <mergeCell ref="D29:D30"/>
    <mergeCell ref="E25:E26"/>
    <mergeCell ref="B27:B28"/>
    <mergeCell ref="C27:C28"/>
    <mergeCell ref="D27:D28"/>
    <mergeCell ref="E27:E28"/>
    <mergeCell ref="B25:B26"/>
    <mergeCell ref="C25:C26"/>
    <mergeCell ref="D25:D26"/>
    <mergeCell ref="A21:A22"/>
    <mergeCell ref="A23:A24"/>
    <mergeCell ref="A25:A26"/>
    <mergeCell ref="A27:A28"/>
    <mergeCell ref="A29:A30"/>
    <mergeCell ref="A31:A32"/>
    <mergeCell ref="B35:B36"/>
    <mergeCell ref="C35:C36"/>
    <mergeCell ref="D35:D36"/>
    <mergeCell ref="B33:B34"/>
    <mergeCell ref="C33:C34"/>
    <mergeCell ref="D33:D34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33:A34"/>
    <mergeCell ref="A35:A36"/>
    <mergeCell ref="E33:E34"/>
    <mergeCell ref="E35:E36"/>
    <mergeCell ref="E41:E42"/>
    <mergeCell ref="B41:B42"/>
    <mergeCell ref="E37:E38"/>
    <mergeCell ref="B37:B38"/>
    <mergeCell ref="E73:E74"/>
    <mergeCell ref="B73:B74"/>
    <mergeCell ref="E69:E70"/>
    <mergeCell ref="B69:B70"/>
    <mergeCell ref="E65:E66"/>
    <mergeCell ref="B65:B66"/>
    <mergeCell ref="E61:E62"/>
    <mergeCell ref="B61:B62"/>
    <mergeCell ref="E57:E58"/>
    <mergeCell ref="B57:B58"/>
    <mergeCell ref="B139:B140"/>
    <mergeCell ref="C139:C140"/>
    <mergeCell ref="D139:D140"/>
    <mergeCell ref="E139:E140"/>
    <mergeCell ref="B137:B138"/>
    <mergeCell ref="E133:E134"/>
    <mergeCell ref="B133:B134"/>
    <mergeCell ref="E129:E130"/>
    <mergeCell ref="B129:B130"/>
    <mergeCell ref="B147:B148"/>
    <mergeCell ref="C147:C148"/>
    <mergeCell ref="D147:D148"/>
    <mergeCell ref="E147:E148"/>
    <mergeCell ref="B145:B146"/>
    <mergeCell ref="E141:E142"/>
    <mergeCell ref="B143:B144"/>
    <mergeCell ref="C143:C144"/>
    <mergeCell ref="D143:D144"/>
    <mergeCell ref="E143:E144"/>
    <mergeCell ref="B141:B142"/>
    <mergeCell ref="B155:B156"/>
    <mergeCell ref="C155:C156"/>
    <mergeCell ref="D155:D156"/>
    <mergeCell ref="E155:E156"/>
    <mergeCell ref="C153:C154"/>
    <mergeCell ref="B153:B154"/>
    <mergeCell ref="E149:E150"/>
    <mergeCell ref="B151:B152"/>
    <mergeCell ref="C151:C152"/>
    <mergeCell ref="D151:D152"/>
    <mergeCell ref="E151:E152"/>
    <mergeCell ref="B149:B150"/>
    <mergeCell ref="E39:E40"/>
    <mergeCell ref="A39:A40"/>
    <mergeCell ref="A41:A42"/>
    <mergeCell ref="C41:C42"/>
    <mergeCell ref="D41:D42"/>
    <mergeCell ref="E161:E162"/>
    <mergeCell ref="A37:A38"/>
    <mergeCell ref="C37:C38"/>
    <mergeCell ref="D37:D38"/>
    <mergeCell ref="B39:B40"/>
    <mergeCell ref="C39:C40"/>
    <mergeCell ref="D39:D40"/>
    <mergeCell ref="B161:B162"/>
    <mergeCell ref="E157:E158"/>
    <mergeCell ref="B159:B160"/>
    <mergeCell ref="C159:C160"/>
    <mergeCell ref="D159:D160"/>
    <mergeCell ref="E159:E160"/>
    <mergeCell ref="C157:C158"/>
    <mergeCell ref="B157:B158"/>
    <mergeCell ref="E47:E48"/>
    <mergeCell ref="A49:A50"/>
    <mergeCell ref="C49:C50"/>
    <mergeCell ref="D49:D50"/>
    <mergeCell ref="A47:A48"/>
    <mergeCell ref="B47:B48"/>
    <mergeCell ref="C47:C48"/>
    <mergeCell ref="D47:D48"/>
    <mergeCell ref="E43:E44"/>
    <mergeCell ref="A45:A46"/>
    <mergeCell ref="C45:C46"/>
    <mergeCell ref="D45:D46"/>
    <mergeCell ref="B43:B44"/>
    <mergeCell ref="A43:A44"/>
    <mergeCell ref="C43:C44"/>
    <mergeCell ref="D43:D44"/>
    <mergeCell ref="E49:E50"/>
    <mergeCell ref="B49:B50"/>
    <mergeCell ref="E45:E46"/>
    <mergeCell ref="B45:B46"/>
    <mergeCell ref="E55:E56"/>
    <mergeCell ref="A57:A58"/>
    <mergeCell ref="C57:C58"/>
    <mergeCell ref="D57:D58"/>
    <mergeCell ref="A55:A56"/>
    <mergeCell ref="B55:B56"/>
    <mergeCell ref="C55:C56"/>
    <mergeCell ref="D55:D56"/>
    <mergeCell ref="E51:E52"/>
    <mergeCell ref="A53:A54"/>
    <mergeCell ref="C53:C54"/>
    <mergeCell ref="D53:D54"/>
    <mergeCell ref="A51:A52"/>
    <mergeCell ref="B51:B52"/>
    <mergeCell ref="C51:C52"/>
    <mergeCell ref="D51:D52"/>
    <mergeCell ref="E53:E54"/>
    <mergeCell ref="B53:B54"/>
    <mergeCell ref="E59:E60"/>
    <mergeCell ref="A61:A62"/>
    <mergeCell ref="A63:A64"/>
    <mergeCell ref="A65:A66"/>
    <mergeCell ref="E63:E64"/>
    <mergeCell ref="A59:A60"/>
    <mergeCell ref="B59:B60"/>
    <mergeCell ref="C59:C60"/>
    <mergeCell ref="D59:D60"/>
    <mergeCell ref="A77:A78"/>
    <mergeCell ref="A79:A80"/>
    <mergeCell ref="A81:A82"/>
    <mergeCell ref="A83:A84"/>
    <mergeCell ref="A85:A86"/>
    <mergeCell ref="A67:A68"/>
    <mergeCell ref="A69:A70"/>
    <mergeCell ref="A71:A72"/>
    <mergeCell ref="A73:A74"/>
    <mergeCell ref="A75:A76"/>
    <mergeCell ref="A97:A98"/>
    <mergeCell ref="A99:A100"/>
    <mergeCell ref="A101:A102"/>
    <mergeCell ref="A103:A104"/>
    <mergeCell ref="A105:A106"/>
    <mergeCell ref="A87:A88"/>
    <mergeCell ref="A89:A90"/>
    <mergeCell ref="A91:A92"/>
    <mergeCell ref="A93:A94"/>
    <mergeCell ref="A95:A96"/>
    <mergeCell ref="A131:A132"/>
    <mergeCell ref="A133:A134"/>
    <mergeCell ref="A135:A136"/>
    <mergeCell ref="A117:A118"/>
    <mergeCell ref="A119:A120"/>
    <mergeCell ref="A121:A122"/>
    <mergeCell ref="A123:A124"/>
    <mergeCell ref="A125:A126"/>
    <mergeCell ref="A107:A108"/>
    <mergeCell ref="A109:A110"/>
    <mergeCell ref="A111:A112"/>
    <mergeCell ref="A113:A114"/>
    <mergeCell ref="A115:A116"/>
    <mergeCell ref="C61:C62"/>
    <mergeCell ref="D61:D62"/>
    <mergeCell ref="B63:B64"/>
    <mergeCell ref="C63:C64"/>
    <mergeCell ref="D63:D64"/>
    <mergeCell ref="C65:C66"/>
    <mergeCell ref="D65:D66"/>
    <mergeCell ref="B67:B68"/>
    <mergeCell ref="C67:C68"/>
    <mergeCell ref="D67:D68"/>
    <mergeCell ref="E71:E72"/>
    <mergeCell ref="C73:C74"/>
    <mergeCell ref="D73:D74"/>
    <mergeCell ref="E67:E68"/>
    <mergeCell ref="C69:C70"/>
    <mergeCell ref="D69:D70"/>
    <mergeCell ref="A157:A158"/>
    <mergeCell ref="A159:A160"/>
    <mergeCell ref="A161:A162"/>
    <mergeCell ref="B71:B72"/>
    <mergeCell ref="C71:C72"/>
    <mergeCell ref="D71:D72"/>
    <mergeCell ref="A147:A148"/>
    <mergeCell ref="A149:A150"/>
    <mergeCell ref="A151:A152"/>
    <mergeCell ref="A153:A154"/>
    <mergeCell ref="A155:A156"/>
    <mergeCell ref="A137:A138"/>
    <mergeCell ref="A139:A140"/>
    <mergeCell ref="A141:A142"/>
    <mergeCell ref="A143:A144"/>
    <mergeCell ref="A145:A146"/>
    <mergeCell ref="A127:A128"/>
    <mergeCell ref="A129:A130"/>
    <mergeCell ref="E83:E84"/>
    <mergeCell ref="C85:C86"/>
    <mergeCell ref="D85:D86"/>
    <mergeCell ref="B83:B84"/>
    <mergeCell ref="C83:C84"/>
    <mergeCell ref="D83:D84"/>
    <mergeCell ref="E75:E76"/>
    <mergeCell ref="B79:B80"/>
    <mergeCell ref="C79:C80"/>
    <mergeCell ref="D79:D80"/>
    <mergeCell ref="E79:E80"/>
    <mergeCell ref="B75:B76"/>
    <mergeCell ref="C75:C76"/>
    <mergeCell ref="D75:D76"/>
    <mergeCell ref="E85:E86"/>
    <mergeCell ref="B85:B86"/>
    <mergeCell ref="E81:E82"/>
    <mergeCell ref="C81:C82"/>
    <mergeCell ref="D81:D82"/>
    <mergeCell ref="B81:B82"/>
    <mergeCell ref="E77:E78"/>
    <mergeCell ref="B77:B78"/>
    <mergeCell ref="C77:C78"/>
    <mergeCell ref="D77:D78"/>
    <mergeCell ref="D91:D92"/>
    <mergeCell ref="C91:C92"/>
    <mergeCell ref="B91:B92"/>
    <mergeCell ref="C93:C94"/>
    <mergeCell ref="D93:D94"/>
    <mergeCell ref="E87:E88"/>
    <mergeCell ref="C89:C90"/>
    <mergeCell ref="D89:D90"/>
    <mergeCell ref="B87:B88"/>
    <mergeCell ref="C87:C88"/>
    <mergeCell ref="D87:D88"/>
    <mergeCell ref="E93:E94"/>
    <mergeCell ref="B93:B94"/>
    <mergeCell ref="E89:E90"/>
    <mergeCell ref="E91:E92"/>
    <mergeCell ref="B89:B90"/>
    <mergeCell ref="E99:E100"/>
    <mergeCell ref="C101:C102"/>
    <mergeCell ref="D101:D102"/>
    <mergeCell ref="B99:B100"/>
    <mergeCell ref="C99:C100"/>
    <mergeCell ref="D99:D100"/>
    <mergeCell ref="E95:E96"/>
    <mergeCell ref="C97:C98"/>
    <mergeCell ref="D97:D98"/>
    <mergeCell ref="B95:B96"/>
    <mergeCell ref="C95:C96"/>
    <mergeCell ref="D95:D96"/>
    <mergeCell ref="E101:E102"/>
    <mergeCell ref="B101:B102"/>
    <mergeCell ref="E97:E98"/>
    <mergeCell ref="B97:B98"/>
    <mergeCell ref="E107:E108"/>
    <mergeCell ref="C109:C110"/>
    <mergeCell ref="D109:D110"/>
    <mergeCell ref="B107:B108"/>
    <mergeCell ref="C107:C108"/>
    <mergeCell ref="D107:D108"/>
    <mergeCell ref="E103:E104"/>
    <mergeCell ref="C105:C106"/>
    <mergeCell ref="D105:D106"/>
    <mergeCell ref="B103:B104"/>
    <mergeCell ref="C103:C104"/>
    <mergeCell ref="D103:D104"/>
    <mergeCell ref="E109:E110"/>
    <mergeCell ref="B109:B110"/>
    <mergeCell ref="E105:E106"/>
    <mergeCell ref="B105:B106"/>
    <mergeCell ref="E115:E116"/>
    <mergeCell ref="C117:C118"/>
    <mergeCell ref="D117:D118"/>
    <mergeCell ref="B115:B116"/>
    <mergeCell ref="C115:C116"/>
    <mergeCell ref="D115:D116"/>
    <mergeCell ref="E111:E112"/>
    <mergeCell ref="C113:C114"/>
    <mergeCell ref="D113:D114"/>
    <mergeCell ref="B111:B112"/>
    <mergeCell ref="C111:C112"/>
    <mergeCell ref="D111:D112"/>
    <mergeCell ref="E117:E118"/>
    <mergeCell ref="B117:B118"/>
    <mergeCell ref="E113:E114"/>
    <mergeCell ref="B113:B114"/>
    <mergeCell ref="E123:E124"/>
    <mergeCell ref="C125:C126"/>
    <mergeCell ref="D125:D126"/>
    <mergeCell ref="B123:B124"/>
    <mergeCell ref="C123:C124"/>
    <mergeCell ref="D123:D124"/>
    <mergeCell ref="E119:E120"/>
    <mergeCell ref="C121:C122"/>
    <mergeCell ref="D121:D122"/>
    <mergeCell ref="B119:B120"/>
    <mergeCell ref="C119:C120"/>
    <mergeCell ref="D119:D120"/>
    <mergeCell ref="E125:E126"/>
    <mergeCell ref="B125:B126"/>
    <mergeCell ref="E121:E122"/>
    <mergeCell ref="B121:B122"/>
    <mergeCell ref="B135:B136"/>
    <mergeCell ref="D135:D136"/>
    <mergeCell ref="E131:E132"/>
    <mergeCell ref="C133:C134"/>
    <mergeCell ref="D133:D134"/>
    <mergeCell ref="B131:B132"/>
    <mergeCell ref="C131:C132"/>
    <mergeCell ref="D131:D132"/>
    <mergeCell ref="E127:E128"/>
    <mergeCell ref="C129:C130"/>
    <mergeCell ref="D129:D130"/>
    <mergeCell ref="B127:B128"/>
    <mergeCell ref="C127:C128"/>
    <mergeCell ref="D127:D128"/>
    <mergeCell ref="D157:D158"/>
    <mergeCell ref="D161:D162"/>
    <mergeCell ref="C161:C162"/>
    <mergeCell ref="D137:D138"/>
    <mergeCell ref="D141:D142"/>
    <mergeCell ref="D145:D146"/>
    <mergeCell ref="D149:D150"/>
    <mergeCell ref="D153:D154"/>
    <mergeCell ref="E135:E136"/>
    <mergeCell ref="C137:C138"/>
    <mergeCell ref="C141:C142"/>
    <mergeCell ref="C145:C146"/>
    <mergeCell ref="C149:C150"/>
    <mergeCell ref="C135:C136"/>
    <mergeCell ref="E153:E154"/>
    <mergeCell ref="E145:E146"/>
    <mergeCell ref="E137:E138"/>
  </mergeCells>
  <pageMargins left="0.7" right="0.7" top="0.75" bottom="0.75" header="0.3" footer="0.3"/>
  <ignoredErrors>
    <ignoredError sqref="C49:D49 C1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Planificación Inicial</vt:lpstr>
      <vt:lpstr>Planificación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Fernández</dc:creator>
  <cp:lastModifiedBy>Isabel Fernández</cp:lastModifiedBy>
  <dcterms:created xsi:type="dcterms:W3CDTF">2022-06-23T13:24:10Z</dcterms:created>
  <dcterms:modified xsi:type="dcterms:W3CDTF">2022-06-24T16:54:18Z</dcterms:modified>
</cp:coreProperties>
</file>