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cuments\TFG\museo-eii\documentacion\"/>
    </mc:Choice>
  </mc:AlternateContent>
  <xr:revisionPtr revIDLastSave="0" documentId="13_ncr:1_{B4DBE608-D755-46E5-B8C0-FDD2EA4FE9FC}" xr6:coauthVersionLast="47" xr6:coauthVersionMax="47" xr10:uidLastSave="{00000000-0000-0000-0000-000000000000}"/>
  <bookViews>
    <workbookView xWindow="525" yWindow="2505" windowWidth="23010" windowHeight="15435" xr2:uid="{F617FB59-E8E4-4507-9A5D-F7F6B7EB76A4}"/>
  </bookViews>
  <sheets>
    <sheet name="Risk Register" sheetId="1" r:id="rId1"/>
    <sheet name="Matrix" sheetId="2" r:id="rId2"/>
    <sheet name="Listas" sheetId="3" r:id="rId3"/>
  </sheets>
  <externalReferences>
    <externalReference r:id="rId4"/>
  </externalReferences>
  <definedNames>
    <definedName name="_xlnm._FilterDatabase" localSheetId="0" hidden="1">'Risk Register'!$N$1:$N$15</definedName>
    <definedName name="Estrategias">Listas!$A$1:$A$5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1" l="1" a="1"/>
  <c r="M8" i="1" s="1"/>
  <c r="K8" i="1" a="1"/>
  <c r="K8" i="1" s="1"/>
  <c r="I8" i="1" a="1"/>
  <c r="I8" i="1" s="1"/>
  <c r="G8" i="1" a="1"/>
  <c r="G8" i="1" s="1"/>
  <c r="E8" i="1" a="1"/>
  <c r="E8" i="1" s="1"/>
  <c r="N8" i="1" l="1"/>
  <c r="O8" i="1" s="1"/>
  <c r="M6" i="1" a="1"/>
  <c r="M6" i="1" s="1"/>
  <c r="M7" i="1" a="1"/>
  <c r="M7" i="1" s="1"/>
  <c r="M4" i="1" a="1"/>
  <c r="M4" i="1" s="1"/>
  <c r="M3" i="1" a="1"/>
  <c r="M3" i="1" s="1"/>
  <c r="M9" i="1" a="1"/>
  <c r="M9" i="1" s="1"/>
  <c r="M5" i="1" a="1"/>
  <c r="M5" i="1" s="1"/>
  <c r="K6" i="1" a="1"/>
  <c r="K6" i="1" s="1"/>
  <c r="K7" i="1" a="1"/>
  <c r="K7" i="1" s="1"/>
  <c r="K4" i="1" a="1"/>
  <c r="K4" i="1" s="1"/>
  <c r="K3" i="1" a="1"/>
  <c r="K3" i="1" s="1"/>
  <c r="K9" i="1" a="1"/>
  <c r="K9" i="1" s="1"/>
  <c r="K5" i="1" a="1"/>
  <c r="K5" i="1" s="1"/>
  <c r="I6" i="1" a="1"/>
  <c r="I6" i="1" s="1"/>
  <c r="I7" i="1" a="1"/>
  <c r="I7" i="1" s="1"/>
  <c r="I4" i="1" a="1"/>
  <c r="I4" i="1" s="1"/>
  <c r="I3" i="1" a="1"/>
  <c r="I3" i="1" s="1"/>
  <c r="I9" i="1" a="1"/>
  <c r="I9" i="1" s="1"/>
  <c r="G6" i="1" a="1"/>
  <c r="G6" i="1" s="1"/>
  <c r="G7" i="1" a="1"/>
  <c r="G7" i="1" s="1"/>
  <c r="G4" i="1" a="1"/>
  <c r="G4" i="1" s="1"/>
  <c r="G3" i="1" a="1"/>
  <c r="G3" i="1" s="1"/>
  <c r="G9" i="1" a="1"/>
  <c r="G9" i="1" s="1"/>
  <c r="I5" i="1" a="1"/>
  <c r="I5" i="1" s="1"/>
  <c r="G5" i="1" a="1"/>
  <c r="G5" i="1" s="1"/>
  <c r="E6" i="1" a="1"/>
  <c r="E6" i="1" s="1"/>
  <c r="E7" i="1" a="1"/>
  <c r="E7" i="1" s="1"/>
  <c r="E4" i="1" a="1"/>
  <c r="E4" i="1" s="1"/>
  <c r="E3" i="1" a="1"/>
  <c r="E3" i="1" s="1"/>
  <c r="E9" i="1" a="1"/>
  <c r="E9" i="1" s="1"/>
  <c r="E5" i="1" a="1"/>
  <c r="E5" i="1" s="1"/>
  <c r="H9" i="2"/>
  <c r="G9" i="2"/>
  <c r="F9" i="2"/>
  <c r="E9" i="2"/>
  <c r="D9" i="2"/>
  <c r="H6" i="2"/>
  <c r="G6" i="2"/>
  <c r="F6" i="2"/>
  <c r="E6" i="2"/>
  <c r="D6" i="2"/>
  <c r="K5" i="2"/>
  <c r="H5" i="2"/>
  <c r="G5" i="2"/>
  <c r="F5" i="2"/>
  <c r="E5" i="2"/>
  <c r="D5" i="2"/>
  <c r="K4" i="2"/>
  <c r="H4" i="2"/>
  <c r="G4" i="2"/>
  <c r="F4" i="2"/>
  <c r="E4" i="2"/>
  <c r="D4" i="2"/>
  <c r="H3" i="2"/>
  <c r="G3" i="2"/>
  <c r="F3" i="2"/>
  <c r="E3" i="2"/>
  <c r="D3" i="2"/>
  <c r="H2" i="2"/>
  <c r="G2" i="2"/>
  <c r="F2" i="2"/>
  <c r="E2" i="2"/>
  <c r="D2" i="2"/>
  <c r="N9" i="1" l="1"/>
  <c r="N6" i="1"/>
  <c r="O6" i="1" s="1"/>
  <c r="N5" i="1"/>
  <c r="O5" i="1" s="1"/>
  <c r="N3" i="1"/>
  <c r="O3" i="1" s="1"/>
  <c r="N4" i="1"/>
  <c r="O4" i="1" s="1"/>
  <c r="N7" i="1"/>
  <c r="O7" i="1" s="1"/>
  <c r="O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<sst xmlns="http://schemas.openxmlformats.org/spreadsheetml/2006/main" count="92" uniqueCount="46">
  <si>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ID</t>
  </si>
  <si>
    <t>Nombre del Riesgo</t>
  </si>
  <si>
    <t>Categoría</t>
  </si>
  <si>
    <t>Probabilidad</t>
  </si>
  <si>
    <t>Impacto</t>
  </si>
  <si>
    <t>Presupuesto</t>
  </si>
  <si>
    <t>Planificación</t>
  </si>
  <si>
    <t>Alcance</t>
  </si>
  <si>
    <t>Calidad</t>
  </si>
  <si>
    <t>Priorización</t>
  </si>
  <si>
    <t>Muy Alta</t>
  </si>
  <si>
    <t>&gt;=</t>
  </si>
  <si>
    <t>&lt;</t>
  </si>
  <si>
    <t>Alta</t>
  </si>
  <si>
    <t>Verde</t>
  </si>
  <si>
    <t>Media</t>
  </si>
  <si>
    <t>Amarillo</t>
  </si>
  <si>
    <t>Baja</t>
  </si>
  <si>
    <t>Rojo</t>
  </si>
  <si>
    <t>Muy Baja</t>
  </si>
  <si>
    <t>Rangos de color</t>
  </si>
  <si>
    <t>Inapreciable</t>
  </si>
  <si>
    <t>Bajo</t>
  </si>
  <si>
    <t>Medio</t>
  </si>
  <si>
    <t>Alto</t>
  </si>
  <si>
    <t>Crítico</t>
  </si>
  <si>
    <t>Estrategias</t>
  </si>
  <si>
    <t>Eliminar el riesgo</t>
  </si>
  <si>
    <t>Mitigar el riesgo</t>
  </si>
  <si>
    <t>Asumir el riesgo</t>
  </si>
  <si>
    <t>Transferir el riesgo</t>
  </si>
  <si>
    <t>Estrategia</t>
  </si>
  <si>
    <t>Las tareas tienen una duración mayor a la planificada inicialmente.</t>
  </si>
  <si>
    <t>Equivocación a la hora de entender un requisito.</t>
  </si>
  <si>
    <t>El ordenador del desarrollador deja de funcionar.</t>
  </si>
  <si>
    <t>El servidor deja de funcionar.</t>
  </si>
  <si>
    <t>Adición de un segundo servidor.</t>
  </si>
  <si>
    <t>Gestión del proyecto (Planificación)</t>
  </si>
  <si>
    <t>Técnico (Requisitos)</t>
  </si>
  <si>
    <t>Técnico (Tecnología)</t>
  </si>
  <si>
    <t>Organizacional (Recursos)</t>
  </si>
  <si>
    <t>Externo (Proveedores)</t>
  </si>
  <si>
    <t>Gestión del proyecto (Comunicación)</t>
  </si>
  <si>
    <t>Problemas de comunicación con el tutor del proyecto.</t>
  </si>
  <si>
    <t>Fallo en la aplicación al pasar a producción.</t>
  </si>
  <si>
    <t>Aceptar el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</si>
</sst>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2" fontId="0" fillId="0" borderId="1" xfId="0" applyNumberFormat="1" applyBorder="1" applyAlignment="1" applyProtection="1">
      <alignment horizontal="center" vertical="center"/>
      <protection locked="0"/>
    </xf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textRotation="90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46F02"/>
      <color rgb="FFD5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[1]Matrix!$D$10</c:f>
              <c:strCache>
                <c:ptCount val="1"/>
                <c:pt idx="0">
                  <c:v>Impacto</c:v>
                </c:pt>
              </c:strCache>
            </c:strRef>
          </c:tx>
          <c:marker>
            <c:symbol val="none"/>
          </c:marker>
          <c:val>
            <c:numRef>
              <c:f>[1]Matrix!$D$7:$H$7</c:f>
              <c:numCache>
                <c:formatCode>General</c:formatCode>
                <c:ptCount val="5"/>
                <c:pt idx="0">
                  <c:v>0.05</c:v>
                </c:pt>
                <c:pt idx="1">
                  <c:v>0.15</c:v>
                </c:pt>
                <c:pt idx="2">
                  <c:v>0.3</c:v>
                </c:pt>
                <c:pt idx="3">
                  <c:v>0.55000000000000004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52-479A-958E-1817C242B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87952"/>
        <c:axId val="454079792"/>
      </c:lineChart>
      <c:catAx>
        <c:axId val="45408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454079792"/>
        <c:crosses val="autoZero"/>
        <c:auto val="1"/>
        <c:lblAlgn val="ctr"/>
        <c:lblOffset val="100"/>
        <c:noMultiLvlLbl val="0"/>
      </c:catAx>
      <c:valAx>
        <c:axId val="45407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0879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[1]Matrix!$A$2</c:f>
              <c:strCache>
                <c:ptCount val="1"/>
                <c:pt idx="0">
                  <c:v>Probabilidad</c:v>
                </c:pt>
              </c:strCache>
            </c:strRef>
          </c:tx>
          <c:marker>
            <c:symbol val="none"/>
          </c:marker>
          <c:val>
            <c:numRef>
              <c:f>[1]Matrix!$C$2:$C$6</c:f>
              <c:numCache>
                <c:formatCode>General</c:formatCode>
                <c:ptCount val="5"/>
                <c:pt idx="0">
                  <c:v>0.9</c:v>
                </c:pt>
                <c:pt idx="1">
                  <c:v>0.7</c:v>
                </c:pt>
                <c:pt idx="2">
                  <c:v>0.5</c:v>
                </c:pt>
                <c:pt idx="3">
                  <c:v>0.3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C-4CEE-A413-61C108249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77616"/>
        <c:axId val="454086320"/>
      </c:lineChart>
      <c:catAx>
        <c:axId val="45407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454086320"/>
        <c:crosses val="autoZero"/>
        <c:auto val="1"/>
        <c:lblAlgn val="ctr"/>
        <c:lblOffset val="100"/>
        <c:noMultiLvlLbl val="0"/>
      </c:catAx>
      <c:valAx>
        <c:axId val="45408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0776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10</xdr:row>
      <xdr:rowOff>180975</xdr:rowOff>
    </xdr:from>
    <xdr:to>
      <xdr:col>14</xdr:col>
      <xdr:colOff>47625</xdr:colOff>
      <xdr:row>25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9AFF8FF-171E-41F4-9844-AAE47C7DE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11</xdr:row>
      <xdr:rowOff>0</xdr:rowOff>
    </xdr:from>
    <xdr:to>
      <xdr:col>6</xdr:col>
      <xdr:colOff>342900</xdr:colOff>
      <xdr:row>25</xdr:row>
      <xdr:rowOff>76200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DD3A8F85-E82C-4960-A929-2A271613D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ies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Register"/>
      <sheetName val="Matrix"/>
      <sheetName val="Listas"/>
    </sheetNames>
    <sheetDataSet>
      <sheetData sheetId="0" refreshError="1"/>
      <sheetData sheetId="1">
        <row r="2">
          <cell r="A2" t="str">
            <v>Probabilidad</v>
          </cell>
          <cell r="C2">
            <v>0.9</v>
          </cell>
        </row>
        <row r="3">
          <cell r="C3">
            <v>0.7</v>
          </cell>
        </row>
        <row r="4">
          <cell r="C4">
            <v>0.5</v>
          </cell>
        </row>
        <row r="5">
          <cell r="C5">
            <v>0.3</v>
          </cell>
        </row>
        <row r="6">
          <cell r="C6">
            <v>0.1</v>
          </cell>
        </row>
        <row r="7">
          <cell r="D7">
            <v>0.05</v>
          </cell>
          <cell r="E7">
            <v>0.15</v>
          </cell>
          <cell r="F7">
            <v>0.3</v>
          </cell>
          <cell r="G7">
            <v>0.55000000000000004</v>
          </cell>
          <cell r="H7">
            <v>0.9</v>
          </cell>
        </row>
        <row r="10">
          <cell r="D10" t="str">
            <v>Impacto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8285-35FA-4613-903A-42532FA38252}">
  <dimension ref="A1:P15"/>
  <sheetViews>
    <sheetView tabSelected="1" zoomScale="120" zoomScaleNormal="120" workbookViewId="0">
      <selection sqref="A1:P9"/>
    </sheetView>
  </sheetViews>
  <sheetFormatPr baseColWidth="10" defaultRowHeight="15" x14ac:dyDescent="0.25"/>
  <cols>
    <col min="1" max="1" width="6" style="24" customWidth="1"/>
    <col min="2" max="2" width="46.42578125" style="24" customWidth="1"/>
    <col min="3" max="3" width="24.140625" style="24" customWidth="1"/>
    <col min="4" max="4" width="12.5703125" style="24" customWidth="1"/>
    <col min="5" max="5" width="6.42578125" style="24" hidden="1" customWidth="1"/>
    <col min="6" max="6" width="12.42578125" style="24" customWidth="1"/>
    <col min="7" max="7" width="6.7109375" style="24" hidden="1" customWidth="1"/>
    <col min="8" max="8" width="12.7109375" style="24" customWidth="1"/>
    <col min="9" max="9" width="8.42578125" style="24" hidden="1" customWidth="1"/>
    <col min="10" max="10" width="11.42578125" style="24"/>
    <col min="11" max="11" width="3.7109375" style="24" hidden="1" customWidth="1"/>
    <col min="12" max="12" width="11.42578125" style="24"/>
    <col min="13" max="13" width="7.140625" style="24" hidden="1" customWidth="1"/>
    <col min="14" max="14" width="11.42578125" style="32"/>
    <col min="15" max="15" width="4.5703125" style="33" customWidth="1"/>
    <col min="16" max="16" width="18" style="24" customWidth="1"/>
    <col min="17" max="16384" width="11.42578125" style="24"/>
  </cols>
  <sheetData>
    <row r="1" spans="1:16" x14ac:dyDescent="0.25">
      <c r="A1" s="18" t="s">
        <v>0</v>
      </c>
      <c r="B1" s="18" t="s">
        <v>1</v>
      </c>
      <c r="C1" s="18" t="s">
        <v>2</v>
      </c>
      <c r="D1" s="19" t="s">
        <v>3</v>
      </c>
      <c r="E1" s="19"/>
      <c r="F1" s="20" t="s">
        <v>4</v>
      </c>
      <c r="G1" s="20"/>
      <c r="H1" s="20"/>
      <c r="I1" s="20"/>
      <c r="J1" s="20"/>
      <c r="K1" s="20"/>
      <c r="L1" s="20"/>
      <c r="M1" s="21"/>
      <c r="N1" s="22" t="s">
        <v>4</v>
      </c>
      <c r="O1" s="23">
        <v>0.5</v>
      </c>
      <c r="P1" s="18" t="s">
        <v>31</v>
      </c>
    </row>
    <row r="2" spans="1:16" ht="48" x14ac:dyDescent="0.25">
      <c r="A2" s="18"/>
      <c r="B2" s="18"/>
      <c r="C2" s="18"/>
      <c r="D2" s="19"/>
      <c r="E2" s="19"/>
      <c r="F2" s="25" t="s">
        <v>5</v>
      </c>
      <c r="G2" s="25"/>
      <c r="H2" s="25" t="s">
        <v>6</v>
      </c>
      <c r="I2" s="25"/>
      <c r="J2" s="25" t="s">
        <v>7</v>
      </c>
      <c r="K2" s="25"/>
      <c r="L2" s="25" t="s">
        <v>8</v>
      </c>
      <c r="M2" s="25"/>
      <c r="N2" s="22"/>
      <c r="O2" s="26" t="s">
        <v>9</v>
      </c>
      <c r="P2" s="18"/>
    </row>
    <row r="3" spans="1:16" x14ac:dyDescent="0.25">
      <c r="A3" s="27">
        <v>5</v>
      </c>
      <c r="B3" s="17" t="s">
        <v>44</v>
      </c>
      <c r="C3" s="17" t="s">
        <v>39</v>
      </c>
      <c r="D3" s="28" t="s">
        <v>13</v>
      </c>
      <c r="E3" s="28" cm="1">
        <f t="array" ref="E3">_xlfn.IFS(D3=Matrix!$B$2,Matrix!$C$2,D3=Matrix!$B$3,Matrix!$C$3,D3=Matrix!$B$4,Matrix!$C$4,D3=Matrix!$B$5,Matrix!$C$5,D3=Matrix!$B$6,Matrix!$C$6,D3="","")</f>
        <v>0.7</v>
      </c>
      <c r="F3" s="28" t="s">
        <v>22</v>
      </c>
      <c r="G3" s="28" cm="1">
        <f t="array" ref="G3">_xlfn.IFS(F3=Matrix!$D$8,Matrix!$D$9,F3=Matrix!$E$8,Matrix!$E$9,F3=Matrix!$F$8,Matrix!$F$9,F3=Matrix!$G$8,Matrix!$G$9,F3=Matrix!$H$8,Matrix!$H$9,F3="","")</f>
        <v>0.15</v>
      </c>
      <c r="H3" s="28" t="s">
        <v>23</v>
      </c>
      <c r="I3" s="28" cm="1">
        <f t="array" ref="I3">_xlfn.IFS(H3=Matrix!$D$8,Matrix!$D$9,H3=Matrix!$E$8,Matrix!$E$9,H3=Matrix!$F$8,Matrix!$F$9,H3=Matrix!$G$8,Matrix!$G$9,H3=Matrix!$H$8,Matrix!$H$9,H3="","")</f>
        <v>0.3</v>
      </c>
      <c r="J3" s="28" t="s">
        <v>22</v>
      </c>
      <c r="K3" s="28" cm="1">
        <f t="array" ref="K3">_xlfn.IFS(J3=Matrix!$D$8,Matrix!$D$9,J3=Matrix!$E$8,Matrix!$E$9,J3=Matrix!$F$8,Matrix!$F$9,J3=Matrix!$G$8,Matrix!$G$9,J3=Matrix!$H$8,Matrix!$H$9,J3="","")</f>
        <v>0.15</v>
      </c>
      <c r="L3" s="28" t="s">
        <v>24</v>
      </c>
      <c r="M3" s="17" cm="1">
        <f t="array" ref="M3">_xlfn.IFS(L3=Matrix!$D$8,Matrix!$D$9,L3=Matrix!$E$8,Matrix!$E$9,L3=Matrix!$F$8,Matrix!$F$9,L3=Matrix!$G$8,Matrix!$G$9,L3=Matrix!$H$8,Matrix!$H$9,L3="","")</f>
        <v>0.55000000000000004</v>
      </c>
      <c r="N3" s="29">
        <f>IF(E3&lt;&gt;"",E3*MAX(G3,I3,K3,M3),"")</f>
        <v>0.38500000000000001</v>
      </c>
      <c r="O3" s="30" t="str">
        <f>IF(N3&gt;=$O$1,1,"")</f>
        <v/>
      </c>
      <c r="P3" s="17" t="s">
        <v>29</v>
      </c>
    </row>
    <row r="4" spans="1:16" x14ac:dyDescent="0.25">
      <c r="A4" s="27">
        <v>4</v>
      </c>
      <c r="B4" s="17" t="s">
        <v>35</v>
      </c>
      <c r="C4" s="17" t="s">
        <v>41</v>
      </c>
      <c r="D4" s="28" t="s">
        <v>17</v>
      </c>
      <c r="E4" s="28" cm="1">
        <f t="array" ref="E4">_xlfn.IFS(D4=Matrix!$B$2,Matrix!$C$2,D4=Matrix!$B$3,Matrix!$C$3,D4=Matrix!$B$4,Matrix!$C$4,D4=Matrix!$B$5,Matrix!$C$5,D4=Matrix!$B$6,Matrix!$C$6,D4="","")</f>
        <v>0.3</v>
      </c>
      <c r="F4" s="28" t="s">
        <v>21</v>
      </c>
      <c r="G4" s="28" cm="1">
        <f t="array" ref="G4">_xlfn.IFS(F4=Matrix!$D$8,Matrix!$D$9,F4=Matrix!$E$8,Matrix!$E$9,F4=Matrix!$F$8,Matrix!$F$9,F4=Matrix!$G$8,Matrix!$G$9,F4=Matrix!$H$8,Matrix!$H$9,F4="","")</f>
        <v>0.05</v>
      </c>
      <c r="H4" s="28" t="s">
        <v>21</v>
      </c>
      <c r="I4" s="28" cm="1">
        <f t="array" ref="I4">_xlfn.IFS(H4=Matrix!$D$8,Matrix!$D$9,H4=Matrix!$E$8,Matrix!$E$9,H4=Matrix!$F$8,Matrix!$F$9,H4=Matrix!$G$8,Matrix!$G$9,H4=Matrix!$H$8,Matrix!$H$9,H4="","")</f>
        <v>0.05</v>
      </c>
      <c r="J4" s="28" t="s">
        <v>21</v>
      </c>
      <c r="K4" s="28" cm="1">
        <f t="array" ref="K4">_xlfn.IFS(J4=Matrix!$D$8,Matrix!$D$9,J4=Matrix!$E$8,Matrix!$E$9,J4=Matrix!$F$8,Matrix!$F$9,J4=Matrix!$G$8,Matrix!$G$9,J4=Matrix!$H$8,Matrix!$H$9,J4="","")</f>
        <v>0.05</v>
      </c>
      <c r="L4" s="28" t="s">
        <v>25</v>
      </c>
      <c r="M4" s="17" cm="1">
        <f t="array" ref="M4">_xlfn.IFS(L4=Matrix!$D$8,Matrix!$D$9,L4=Matrix!$E$8,Matrix!$E$9,L4=Matrix!$F$8,Matrix!$F$9,L4=Matrix!$G$8,Matrix!$G$9,L4=Matrix!$H$8,Matrix!$H$9,L4="","")</f>
        <v>0.9</v>
      </c>
      <c r="N4" s="29">
        <f>IF(E4&lt;&gt;"",E4*MAX(G4,I4,K4,M4),"")</f>
        <v>0.27</v>
      </c>
      <c r="O4" s="30" t="str">
        <f>IF(N4&gt;=$O$1,1,"")</f>
        <v/>
      </c>
      <c r="P4" s="17" t="s">
        <v>30</v>
      </c>
    </row>
    <row r="5" spans="1:16" ht="30" x14ac:dyDescent="0.25">
      <c r="A5" s="27">
        <v>1</v>
      </c>
      <c r="B5" s="17" t="s">
        <v>32</v>
      </c>
      <c r="C5" s="17" t="s">
        <v>37</v>
      </c>
      <c r="D5" s="28" t="s">
        <v>15</v>
      </c>
      <c r="E5" s="28" cm="1">
        <f t="array" ref="E5">_xlfn.IFS(D5=Matrix!$B$2,Matrix!$C$2,D5=Matrix!$B$3,Matrix!$C$3,D5=Matrix!$B$4,Matrix!$C$4,D5=Matrix!$B$5,Matrix!$C$5,D5=Matrix!$B$6,Matrix!$C$6,D5="","")</f>
        <v>0.5</v>
      </c>
      <c r="F5" s="28" t="s">
        <v>23</v>
      </c>
      <c r="G5" s="28" cm="1">
        <f t="array" ref="G5">_xlfn.IFS(F5=Matrix!$D$8,Matrix!$D$9,F5=Matrix!$E$8,Matrix!$E$9,F5=Matrix!$F$8,Matrix!$F$9,F5=Matrix!$G$8,Matrix!$G$9,F5=Matrix!$H$8,Matrix!$H$9,F5="","")</f>
        <v>0.3</v>
      </c>
      <c r="H5" s="28" t="s">
        <v>23</v>
      </c>
      <c r="I5" s="28" cm="1">
        <f t="array" ref="I5">_xlfn.IFS(H5=Matrix!$D$8,Matrix!$D$9,H5=Matrix!$E$8,Matrix!$E$9,H5=Matrix!$F$8,Matrix!$F$9,H5=Matrix!$G$8,Matrix!$G$9,H5=Matrix!$H$8,Matrix!$H$9,H5="","")</f>
        <v>0.3</v>
      </c>
      <c r="J5" s="28" t="s">
        <v>22</v>
      </c>
      <c r="K5" s="28" cm="1">
        <f t="array" ref="K5">_xlfn.IFS(J5=Matrix!$D$8,Matrix!$D$9,J5=Matrix!$E$8,Matrix!$E$9,J5=Matrix!$F$8,Matrix!$F$9,J5=Matrix!$G$8,Matrix!$G$9,J5=Matrix!$H$8,Matrix!$H$9,J5="","")</f>
        <v>0.15</v>
      </c>
      <c r="L5" s="28" t="s">
        <v>22</v>
      </c>
      <c r="M5" s="17" cm="1">
        <f t="array" ref="M5">_xlfn.IFS(L5=Matrix!$D$8,Matrix!$D$9,L5=Matrix!$E$8,Matrix!$E$9,L5=Matrix!$F$8,Matrix!$F$9,L5=Matrix!$G$8,Matrix!$G$9,L5=Matrix!$H$8,Matrix!$H$9,L5="","")</f>
        <v>0.15</v>
      </c>
      <c r="N5" s="29">
        <f>IF(E5&lt;&gt;"",E5*MAX(G5,I5,K5,M5),"")</f>
        <v>0.15</v>
      </c>
      <c r="O5" s="30" t="str">
        <f>IF(N5&gt;=$O$1,1,"")</f>
        <v/>
      </c>
      <c r="P5" s="17" t="s">
        <v>29</v>
      </c>
    </row>
    <row r="6" spans="1:16" x14ac:dyDescent="0.25">
      <c r="A6" s="27">
        <v>2</v>
      </c>
      <c r="B6" s="17" t="s">
        <v>33</v>
      </c>
      <c r="C6" s="17" t="s">
        <v>38</v>
      </c>
      <c r="D6" s="28" t="s">
        <v>17</v>
      </c>
      <c r="E6" s="28" cm="1">
        <f t="array" ref="E6">_xlfn.IFS(D6=Matrix!$B$2,Matrix!$C$2,D6=Matrix!$B$3,Matrix!$C$3,D6=Matrix!$B$4,Matrix!$C$4,D6=Matrix!$B$5,Matrix!$C$5,D6=Matrix!$B$6,Matrix!$C$6,D6="","")</f>
        <v>0.3</v>
      </c>
      <c r="F6" s="28" t="s">
        <v>22</v>
      </c>
      <c r="G6" s="28" cm="1">
        <f t="array" ref="G6">_xlfn.IFS(F6=Matrix!$D$8,Matrix!$D$9,F6=Matrix!$E$8,Matrix!$E$9,F6=Matrix!$F$8,Matrix!$F$9,F6=Matrix!$G$8,Matrix!$G$9,F6=Matrix!$H$8,Matrix!$H$9,F6="","")</f>
        <v>0.15</v>
      </c>
      <c r="H6" s="28" t="s">
        <v>23</v>
      </c>
      <c r="I6" s="28" cm="1">
        <f t="array" ref="I6">_xlfn.IFS(H6=Matrix!$D$8,Matrix!$D$9,H6=Matrix!$E$8,Matrix!$E$9,H6=Matrix!$F$8,Matrix!$F$9,H6=Matrix!$G$8,Matrix!$G$9,H6=Matrix!$H$8,Matrix!$H$9,H6="","")</f>
        <v>0.3</v>
      </c>
      <c r="J6" s="28" t="s">
        <v>22</v>
      </c>
      <c r="K6" s="28" cm="1">
        <f t="array" ref="K6">_xlfn.IFS(J6=Matrix!$D$8,Matrix!$D$9,J6=Matrix!$E$8,Matrix!$E$9,J6=Matrix!$F$8,Matrix!$F$9,J6=Matrix!$G$8,Matrix!$G$9,J6=Matrix!$H$8,Matrix!$H$9,J6="","")</f>
        <v>0.15</v>
      </c>
      <c r="L6" s="28" t="s">
        <v>23</v>
      </c>
      <c r="M6" s="17" cm="1">
        <f t="array" ref="M6">_xlfn.IFS(L6=Matrix!$D$8,Matrix!$D$9,L6=Matrix!$E$8,Matrix!$E$9,L6=Matrix!$F$8,Matrix!$F$9,L6=Matrix!$G$8,Matrix!$G$9,L6=Matrix!$H$8,Matrix!$H$9,L6="","")</f>
        <v>0.3</v>
      </c>
      <c r="N6" s="29">
        <f>IF(E6&lt;&gt;"",E6*MAX(G6,I6,K6,M6),"")</f>
        <v>0.09</v>
      </c>
      <c r="O6" s="30" t="str">
        <f>IF(N6&gt;=$O$1,1,"")</f>
        <v/>
      </c>
      <c r="P6" s="17" t="s">
        <v>27</v>
      </c>
    </row>
    <row r="7" spans="1:16" x14ac:dyDescent="0.25">
      <c r="A7" s="27">
        <v>3</v>
      </c>
      <c r="B7" s="17" t="s">
        <v>34</v>
      </c>
      <c r="C7" s="17" t="s">
        <v>40</v>
      </c>
      <c r="D7" s="28" t="s">
        <v>17</v>
      </c>
      <c r="E7" s="28" cm="1">
        <f t="array" ref="E7">_xlfn.IFS(D7=Matrix!$B$2,Matrix!$C$2,D7=Matrix!$B$3,Matrix!$C$3,D7=Matrix!$B$4,Matrix!$C$4,D7=Matrix!$B$5,Matrix!$C$5,D7=Matrix!$B$6,Matrix!$C$6,D7="","")</f>
        <v>0.3</v>
      </c>
      <c r="F7" s="28" t="s">
        <v>22</v>
      </c>
      <c r="G7" s="28" cm="1">
        <f t="array" ref="G7">_xlfn.IFS(F7=Matrix!$D$8,Matrix!$D$9,F7=Matrix!$E$8,Matrix!$E$9,F7=Matrix!$F$8,Matrix!$F$9,F7=Matrix!$G$8,Matrix!$G$9,F7=Matrix!$H$8,Matrix!$H$9,F7="","")</f>
        <v>0.15</v>
      </c>
      <c r="H7" s="28" t="s">
        <v>23</v>
      </c>
      <c r="I7" s="28" cm="1">
        <f t="array" ref="I7">_xlfn.IFS(H7=Matrix!$D$8,Matrix!$D$9,H7=Matrix!$E$8,Matrix!$E$9,H7=Matrix!$F$8,Matrix!$F$9,H7=Matrix!$G$8,Matrix!$G$9,H7=Matrix!$H$8,Matrix!$H$9,H7="","")</f>
        <v>0.3</v>
      </c>
      <c r="J7" s="28" t="s">
        <v>22</v>
      </c>
      <c r="K7" s="28" cm="1">
        <f t="array" ref="K7">_xlfn.IFS(J7=Matrix!$D$8,Matrix!$D$9,J7=Matrix!$E$8,Matrix!$E$9,J7=Matrix!$F$8,Matrix!$F$9,J7=Matrix!$G$8,Matrix!$G$9,J7=Matrix!$H$8,Matrix!$H$9,J7="","")</f>
        <v>0.15</v>
      </c>
      <c r="L7" s="28" t="s">
        <v>21</v>
      </c>
      <c r="M7" s="17" cm="1">
        <f t="array" ref="M7">_xlfn.IFS(L7=Matrix!$D$8,Matrix!$D$9,L7=Matrix!$E$8,Matrix!$E$9,L7=Matrix!$F$8,Matrix!$F$9,L7=Matrix!$G$8,Matrix!$G$9,L7=Matrix!$H$8,Matrix!$H$9,L7="","")</f>
        <v>0.05</v>
      </c>
      <c r="N7" s="29">
        <f>IF(E7&lt;&gt;"",E7*MAX(G7,I7,K7,M7),"")</f>
        <v>0.09</v>
      </c>
      <c r="O7" s="30" t="str">
        <f>IF(N7&gt;=$O$1,1,"")</f>
        <v/>
      </c>
      <c r="P7" s="17" t="s">
        <v>28</v>
      </c>
    </row>
    <row r="8" spans="1:16" ht="30" x14ac:dyDescent="0.25">
      <c r="A8" s="27">
        <v>7</v>
      </c>
      <c r="B8" s="17" t="s">
        <v>43</v>
      </c>
      <c r="C8" s="17" t="s">
        <v>42</v>
      </c>
      <c r="D8" s="28" t="s">
        <v>17</v>
      </c>
      <c r="E8" s="28" cm="1">
        <f t="array" ref="E8">_xlfn.IFS(D8=Matrix!$B$2,Matrix!$C$2,D8=Matrix!$B$3,Matrix!$C$3,D8=Matrix!$B$4,Matrix!$C$4,D8=Matrix!$B$5,Matrix!$C$5,D8=Matrix!$B$6,Matrix!$C$6,D8="","")</f>
        <v>0.3</v>
      </c>
      <c r="F8" s="28" t="s">
        <v>22</v>
      </c>
      <c r="G8" s="28" cm="1">
        <f t="array" ref="G8">_xlfn.IFS(F8=Matrix!$D$8,Matrix!$D$9,F8=Matrix!$E$8,Matrix!$E$9,F8=Matrix!$F$8,Matrix!$F$9,F8=Matrix!$G$8,Matrix!$G$9,F8=Matrix!$H$8,Matrix!$H$9,F8="","")</f>
        <v>0.15</v>
      </c>
      <c r="H8" s="28" t="s">
        <v>23</v>
      </c>
      <c r="I8" s="28" cm="1">
        <f t="array" ref="I8">_xlfn.IFS(H8=Matrix!$D$8,Matrix!$D$9,H8=Matrix!$E$8,Matrix!$E$9,H8=Matrix!$F$8,Matrix!$F$9,H8=Matrix!$G$8,Matrix!$G$9,H8=Matrix!$H$8,Matrix!$H$9,H8="","")</f>
        <v>0.3</v>
      </c>
      <c r="J8" s="28" t="s">
        <v>23</v>
      </c>
      <c r="K8" s="28" cm="1">
        <f t="array" ref="K8">_xlfn.IFS(J8=Matrix!$D$8,Matrix!$D$9,J8=Matrix!$E$8,Matrix!$E$9,J8=Matrix!$F$8,Matrix!$F$9,J8=Matrix!$G$8,Matrix!$G$9,J8=Matrix!$H$8,Matrix!$H$9,J8="","")</f>
        <v>0.3</v>
      </c>
      <c r="L8" s="28" t="s">
        <v>22</v>
      </c>
      <c r="M8" s="17" cm="1">
        <f t="array" ref="M8">_xlfn.IFS(L8=Matrix!$D$8,Matrix!$D$9,L8=Matrix!$E$8,Matrix!$E$9,L8=Matrix!$F$8,Matrix!$F$9,L8=Matrix!$G$8,Matrix!$G$9,L8=Matrix!$H$8,Matrix!$H$9,L8="","")</f>
        <v>0.15</v>
      </c>
      <c r="N8" s="29">
        <f>IF(E8&lt;&gt;"",E8*MAX(G8,I8,K8,M8),"")</f>
        <v>0.09</v>
      </c>
      <c r="O8" s="30" t="str">
        <f>IF(N8&gt;=$O$1,1,"")</f>
        <v/>
      </c>
      <c r="P8" s="17" t="s">
        <v>28</v>
      </c>
    </row>
    <row r="9" spans="1:16" x14ac:dyDescent="0.25">
      <c r="A9" s="27">
        <v>6</v>
      </c>
      <c r="B9" s="17" t="s">
        <v>36</v>
      </c>
      <c r="C9" s="17" t="s">
        <v>39</v>
      </c>
      <c r="D9" s="28" t="s">
        <v>17</v>
      </c>
      <c r="E9" s="28" cm="1">
        <f t="array" ref="E9">_xlfn.IFS(D9=Matrix!$B$2,Matrix!$C$2,D9=Matrix!$B$3,Matrix!$C$3,D9=Matrix!$B$4,Matrix!$C$4,D9=Matrix!$B$5,Matrix!$C$5,D9=Matrix!$B$6,Matrix!$C$6,D9="","")</f>
        <v>0.3</v>
      </c>
      <c r="F9" s="28" t="s">
        <v>22</v>
      </c>
      <c r="G9" s="28" cm="1">
        <f t="array" ref="G9">_xlfn.IFS(F9=Matrix!$D$8,Matrix!$D$9,F9=Matrix!$E$8,Matrix!$E$9,F9=Matrix!$F$8,Matrix!$F$9,F9=Matrix!$G$8,Matrix!$G$9,F9=Matrix!$H$8,Matrix!$H$9,F9="","")</f>
        <v>0.15</v>
      </c>
      <c r="H9" s="28" t="s">
        <v>21</v>
      </c>
      <c r="I9" s="28" cm="1">
        <f t="array" ref="I9">_xlfn.IFS(H9=Matrix!$D$8,Matrix!$D$9,H9=Matrix!$E$8,Matrix!$E$9,H9=Matrix!$F$8,Matrix!$F$9,H9=Matrix!$G$8,Matrix!$G$9,H9=Matrix!$H$8,Matrix!$H$9,H9="","")</f>
        <v>0.05</v>
      </c>
      <c r="J9" s="28" t="s">
        <v>21</v>
      </c>
      <c r="K9" s="28" cm="1">
        <f t="array" ref="K9">_xlfn.IFS(J9=Matrix!$D$8,Matrix!$D$9,J9=Matrix!$E$8,Matrix!$E$9,J9=Matrix!$F$8,Matrix!$F$9,J9=Matrix!$G$8,Matrix!$G$9,J9=Matrix!$H$8,Matrix!$H$9,J9="","")</f>
        <v>0.05</v>
      </c>
      <c r="L9" s="28" t="s">
        <v>22</v>
      </c>
      <c r="M9" s="17" cm="1">
        <f t="array" ref="M9">_xlfn.IFS(L9=Matrix!$D$8,Matrix!$D$9,L9=Matrix!$E$8,Matrix!$E$9,L9=Matrix!$F$8,Matrix!$F$9,L9=Matrix!$G$8,Matrix!$G$9,L9=Matrix!$H$8,Matrix!$H$9,L9="","")</f>
        <v>0.15</v>
      </c>
      <c r="N9" s="29">
        <f>IF(E9&lt;&gt;"",E9*MAX(G9,I9,K9,M9),"")</f>
        <v>4.4999999999999998E-2</v>
      </c>
      <c r="O9" s="30" t="str">
        <f>IF(N9&gt;=$O$1,1,"")</f>
        <v/>
      </c>
      <c r="P9" s="17" t="s">
        <v>45</v>
      </c>
    </row>
    <row r="12" spans="1:16" x14ac:dyDescent="0.25">
      <c r="A12" s="31"/>
    </row>
    <row r="13" spans="1:16" x14ac:dyDescent="0.25">
      <c r="A13" s="31"/>
    </row>
    <row r="14" spans="1:16" x14ac:dyDescent="0.25">
      <c r="A14" s="31"/>
    </row>
    <row r="15" spans="1:16" x14ac:dyDescent="0.25">
      <c r="A15" s="31"/>
    </row>
  </sheetData>
  <autoFilter ref="N1:N15" xr:uid="{D24E8285-35FA-4613-903A-42532FA38252}">
    <sortState xmlns:xlrd2="http://schemas.microsoft.com/office/spreadsheetml/2017/richdata2" ref="A4:P15">
      <sortCondition descending="1" ref="N1:N15"/>
    </sortState>
  </autoFilter>
  <mergeCells count="8">
    <mergeCell ref="P1:P2"/>
    <mergeCell ref="E1:E2"/>
    <mergeCell ref="F1:L1"/>
    <mergeCell ref="A1:A2"/>
    <mergeCell ref="B1:B2"/>
    <mergeCell ref="C1:C2"/>
    <mergeCell ref="D1:D2"/>
    <mergeCell ref="N1:N2"/>
  </mergeCells>
  <conditionalFormatting sqref="O12:O1048576 O1:O9">
    <cfRule type="cellIs" dxfId="0" priority="7" operator="equal">
      <formula>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" id="{6B5BCE81-0BCF-4F98-91B5-D13A16134480}">
            <x14:colorScale>
              <x14:cfvo type="num">
                <xm:f>Matrix!$L$3</xm:f>
              </x14:cfvo>
              <x14:cfvo type="num">
                <xm:f>Matrix!$L$4</xm:f>
              </x14:cfvo>
              <x14:cfvo type="num">
                <xm:f>Matrix!$L$5</xm:f>
              </x14:cfvo>
              <x14:color rgb="FF92D050"/>
              <x14:color rgb="FFFFFF00"/>
              <x14:color rgb="FFFF0000"/>
            </x14:colorScale>
          </x14:cfRule>
          <xm:sqref>N12:N1048576 N1:N9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E84E02D-DD05-4F28-B544-7E153B0D7BB5}">
          <x14:formula1>
            <xm:f>Listas!$A$2:$A$5</xm:f>
          </x14:formula1>
          <xm:sqref>P3:P7 P9</xm:sqref>
        </x14:dataValidation>
        <x14:dataValidation type="list" allowBlank="1" showInputMessage="1" showErrorMessage="1" xr:uid="{09C22D92-B088-4E8E-9C03-0E476B94EADA}">
          <x14:formula1>
            <xm:f>Matrix!$B$2:$B$6</xm:f>
          </x14:formula1>
          <xm:sqref>D3:D9</xm:sqref>
        </x14:dataValidation>
        <x14:dataValidation type="list" allowBlank="1" showInputMessage="1" showErrorMessage="1" xr:uid="{337347AD-53BB-4437-9C21-3F8F2554C4EA}">
          <x14:formula1>
            <xm:f>Matrix!$D$8:$H$8</xm:f>
          </x14:formula1>
          <xm:sqref>L3:L9 H3:H9 F3:F9 J3:J9</xm:sqref>
        </x14:dataValidation>
        <x14:dataValidation type="list" allowBlank="1" showInputMessage="1" showErrorMessage="1" xr:uid="{4035E950-C087-4AB2-9B1D-C20C78757C64}">
          <x14:formula1>
            <xm:f>Listas!$A$2:$A$6</xm:f>
          </x14:formula1>
          <xm:sqref>P8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E97F-B73A-4974-90F8-0BECC6D1A745}">
  <dimension ref="A2:L10"/>
  <sheetViews>
    <sheetView workbookViewId="0">
      <selection activeCell="F4" sqref="F4"/>
    </sheetView>
  </sheetViews>
  <sheetFormatPr baseColWidth="10" defaultColWidth="9.140625" defaultRowHeight="15" x14ac:dyDescent="0.25"/>
  <cols>
    <col min="1" max="1" width="3.7109375" bestFit="1" customWidth="1"/>
    <col min="2" max="3" width="10.7109375" style="16" customWidth="1"/>
    <col min="4" max="8" width="12.7109375" style="16" customWidth="1"/>
  </cols>
  <sheetData>
    <row r="2" spans="1:12" x14ac:dyDescent="0.25">
      <c r="A2" s="2" t="s">
        <v>3</v>
      </c>
      <c r="B2" s="3" t="s">
        <v>10</v>
      </c>
      <c r="C2" s="4">
        <v>0.9</v>
      </c>
      <c r="D2" s="5">
        <f>C2*$D$7</f>
        <v>4.5000000000000005E-2</v>
      </c>
      <c r="E2" s="5">
        <f>C2*$E$7</f>
        <v>0.13500000000000001</v>
      </c>
      <c r="F2" s="5">
        <f>C2*$F$7</f>
        <v>0.27</v>
      </c>
      <c r="G2" s="5">
        <f>C2*$G$7</f>
        <v>0.49500000000000005</v>
      </c>
      <c r="H2" s="5">
        <f>C2*$H$7</f>
        <v>0.81</v>
      </c>
      <c r="J2" s="6"/>
      <c r="K2" s="3" t="s">
        <v>11</v>
      </c>
      <c r="L2" s="3" t="s">
        <v>12</v>
      </c>
    </row>
    <row r="3" spans="1:12" x14ac:dyDescent="0.25">
      <c r="A3" s="2"/>
      <c r="B3" s="3" t="s">
        <v>13</v>
      </c>
      <c r="C3" s="4">
        <v>0.7</v>
      </c>
      <c r="D3" s="5">
        <f t="shared" ref="D3:D6" si="0">C3*$D$7</f>
        <v>3.4999999999999996E-2</v>
      </c>
      <c r="E3" s="5">
        <f t="shared" ref="E3:E6" si="1">C3*$E$7</f>
        <v>0.105</v>
      </c>
      <c r="F3" s="5">
        <f t="shared" ref="F3:F6" si="2">C3*$F$7</f>
        <v>0.21</v>
      </c>
      <c r="G3" s="5">
        <f t="shared" ref="G3:G6" si="3">C3*$G$7</f>
        <v>0.38500000000000001</v>
      </c>
      <c r="H3" s="5">
        <f t="shared" ref="H3:H6" si="4">C3*$H$7</f>
        <v>0.63</v>
      </c>
      <c r="J3" s="7" t="s">
        <v>14</v>
      </c>
      <c r="K3" s="5">
        <v>0</v>
      </c>
      <c r="L3" s="8">
        <v>0.05</v>
      </c>
    </row>
    <row r="4" spans="1:12" x14ac:dyDescent="0.25">
      <c r="A4" s="2"/>
      <c r="B4" s="3" t="s">
        <v>15</v>
      </c>
      <c r="C4" s="4">
        <v>0.5</v>
      </c>
      <c r="D4" s="5">
        <f t="shared" si="0"/>
        <v>2.5000000000000001E-2</v>
      </c>
      <c r="E4" s="5">
        <f t="shared" si="1"/>
        <v>7.4999999999999997E-2</v>
      </c>
      <c r="F4" s="5">
        <f t="shared" si="2"/>
        <v>0.15</v>
      </c>
      <c r="G4" s="5">
        <f t="shared" si="3"/>
        <v>0.27500000000000002</v>
      </c>
      <c r="H4" s="5">
        <f t="shared" si="4"/>
        <v>0.45</v>
      </c>
      <c r="J4" s="9" t="s">
        <v>16</v>
      </c>
      <c r="K4" s="5">
        <f>L3</f>
        <v>0.05</v>
      </c>
      <c r="L4" s="8">
        <v>0.15</v>
      </c>
    </row>
    <row r="5" spans="1:12" x14ac:dyDescent="0.25">
      <c r="A5" s="2"/>
      <c r="B5" s="3" t="s">
        <v>17</v>
      </c>
      <c r="C5" s="4">
        <v>0.3</v>
      </c>
      <c r="D5" s="5">
        <f t="shared" si="0"/>
        <v>1.4999999999999999E-2</v>
      </c>
      <c r="E5" s="5">
        <f t="shared" si="1"/>
        <v>4.4999999999999998E-2</v>
      </c>
      <c r="F5" s="5">
        <f t="shared" si="2"/>
        <v>0.09</v>
      </c>
      <c r="G5" s="5">
        <f t="shared" si="3"/>
        <v>0.16500000000000001</v>
      </c>
      <c r="H5" s="5">
        <f t="shared" si="4"/>
        <v>0.27</v>
      </c>
      <c r="J5" s="10" t="s">
        <v>18</v>
      </c>
      <c r="K5" s="5">
        <f>L4</f>
        <v>0.15</v>
      </c>
      <c r="L5" s="5">
        <v>1</v>
      </c>
    </row>
    <row r="6" spans="1:12" x14ac:dyDescent="0.25">
      <c r="A6" s="2"/>
      <c r="B6" s="3" t="s">
        <v>19</v>
      </c>
      <c r="C6" s="4">
        <v>0.1</v>
      </c>
      <c r="D6" s="5">
        <f t="shared" si="0"/>
        <v>5.000000000000001E-3</v>
      </c>
      <c r="E6" s="5">
        <f t="shared" si="1"/>
        <v>1.4999999999999999E-2</v>
      </c>
      <c r="F6" s="5">
        <f t="shared" si="2"/>
        <v>0.03</v>
      </c>
      <c r="G6" s="5">
        <f t="shared" si="3"/>
        <v>5.5000000000000007E-2</v>
      </c>
      <c r="H6" s="5">
        <f t="shared" si="4"/>
        <v>9.0000000000000011E-2</v>
      </c>
      <c r="J6" s="11" t="s">
        <v>20</v>
      </c>
      <c r="K6" s="11"/>
      <c r="L6" s="11"/>
    </row>
    <row r="7" spans="1:12" x14ac:dyDescent="0.25">
      <c r="A7" s="12"/>
      <c r="B7" s="13"/>
      <c r="C7" s="13"/>
      <c r="D7" s="4">
        <v>0.05</v>
      </c>
      <c r="E7" s="4">
        <v>0.15</v>
      </c>
      <c r="F7" s="4">
        <v>0.3</v>
      </c>
      <c r="G7" s="4">
        <v>0.55000000000000004</v>
      </c>
      <c r="H7" s="4">
        <v>0.9</v>
      </c>
    </row>
    <row r="8" spans="1:12" x14ac:dyDescent="0.25">
      <c r="A8" s="12"/>
      <c r="B8" s="13"/>
      <c r="C8" s="13"/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</row>
    <row r="9" spans="1:12" x14ac:dyDescent="0.25">
      <c r="A9" s="12"/>
      <c r="B9" s="14"/>
      <c r="C9" s="14"/>
      <c r="D9" s="4">
        <f>D7</f>
        <v>0.05</v>
      </c>
      <c r="E9" s="4">
        <f t="shared" ref="E9:H9" si="5">E7</f>
        <v>0.15</v>
      </c>
      <c r="F9" s="4">
        <f t="shared" si="5"/>
        <v>0.3</v>
      </c>
      <c r="G9" s="4">
        <f t="shared" si="5"/>
        <v>0.55000000000000004</v>
      </c>
      <c r="H9" s="4">
        <f t="shared" si="5"/>
        <v>0.9</v>
      </c>
    </row>
    <row r="10" spans="1:12" x14ac:dyDescent="0.25">
      <c r="A10" s="12"/>
      <c r="B10" s="14"/>
      <c r="C10" s="14"/>
      <c r="D10" s="15" t="s">
        <v>4</v>
      </c>
      <c r="E10" s="15"/>
      <c r="F10" s="15"/>
      <c r="G10" s="15"/>
      <c r="H10" s="15"/>
    </row>
  </sheetData>
  <mergeCells count="4">
    <mergeCell ref="A2:A6"/>
    <mergeCell ref="J6:L6"/>
    <mergeCell ref="B7:C8"/>
    <mergeCell ref="D10:H10"/>
  </mergeCells>
  <conditionalFormatting sqref="D2:H6">
    <cfRule type="colorScale" priority="1">
      <colorScale>
        <cfvo type="num" val="$L$3"/>
        <cfvo type="num" val="$L$4"/>
        <cfvo type="num" val="$L$5"/>
        <color rgb="FF92D050"/>
        <color rgb="FFFFFF00"/>
        <color rgb="FFFF0000"/>
      </colorScale>
    </cfRule>
    <cfRule type="colorScale" priority="4">
      <colorScale>
        <cfvo type="num" val="$L$3"/>
        <cfvo type="num" val="$L$4"/>
        <cfvo type="num" val="$L$5"/>
        <color rgb="FF92D050"/>
        <color rgb="FFFFFF0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L5">
    <cfRule type="colorScale" priority="2">
      <colorScale>
        <cfvo type="num" val="$L$3"/>
        <cfvo type="num" val="$L$4"/>
        <cfvo type="num" val="$L$5"/>
        <color rgb="FF92D050"/>
        <color rgb="FFFFFF00"/>
        <color rgb="FFFF0000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71AF-032D-4C73-A7E7-3B4AB257E160}">
  <dimension ref="A1:G6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7.7109375" bestFit="1" customWidth="1"/>
    <col min="4" max="4" width="13.7109375" customWidth="1"/>
    <col min="7" max="7" width="17.140625" customWidth="1"/>
  </cols>
  <sheetData>
    <row r="1" spans="1:7" x14ac:dyDescent="0.25">
      <c r="A1" s="1" t="s">
        <v>26</v>
      </c>
      <c r="D1" s="1"/>
      <c r="G1" s="1"/>
    </row>
    <row r="2" spans="1:7" x14ac:dyDescent="0.25">
      <c r="A2" t="s">
        <v>27</v>
      </c>
    </row>
    <row r="3" spans="1:7" x14ac:dyDescent="0.25">
      <c r="A3" t="s">
        <v>28</v>
      </c>
    </row>
    <row r="4" spans="1:7" x14ac:dyDescent="0.25">
      <c r="A4" t="s">
        <v>29</v>
      </c>
    </row>
    <row r="5" spans="1:7" x14ac:dyDescent="0.25">
      <c r="A5" t="s">
        <v>30</v>
      </c>
    </row>
    <row r="6" spans="1:7" x14ac:dyDescent="0.25">
      <c r="A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Risk Register</vt:lpstr>
      <vt:lpstr>Matrix</vt:lpstr>
      <vt:lpstr>Listas</vt:lpstr>
      <vt:lpstr>Estrategias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Fernández</dc:creator>
  <cp:lastModifiedBy>Isabel Fernández</cp:lastModifiedBy>
  <dcterms:created xsi:type="dcterms:W3CDTF">2022-07-01T13:50:38Z</dcterms:created>
  <dcterms:modified xsi:type="dcterms:W3CDTF">2022-07-01T22:40:52Z</dcterms:modified>
</cp:coreProperties>
</file>