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isabellaferrero/Politecnico Di Torino Studenti Dropbox/Isabella Ferrero/Mac/Desktop/EC processor versions/desktop EC processor/static/"/>
    </mc:Choice>
  </mc:AlternateContent>
  <xr:revisionPtr revIDLastSave="0" documentId="13_ncr:1_{A8BCB55A-18B9-1E4D-9BB2-77BD0028087E}" xr6:coauthVersionLast="47" xr6:coauthVersionMax="47" xr10:uidLastSave="{00000000-0000-0000-0000-000000000000}"/>
  <bookViews>
    <workbookView xWindow="0" yWindow="740" windowWidth="29400" windowHeight="16840" xr2:uid="{00000000-000D-0000-FFFF-FFFF00000000}"/>
  </bookViews>
  <sheets>
    <sheet name="SCHEDE" sheetId="1" r:id="rId1"/>
    <sheet name="E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1" i="2"/>
  <c r="A9" i="2"/>
  <c r="A10" i="2"/>
  <c r="I9" i="2"/>
  <c r="I10" i="2"/>
  <c r="I11" i="2"/>
  <c r="I12" i="2"/>
  <c r="H12" i="2"/>
  <c r="H11" i="2"/>
  <c r="H10" i="2"/>
  <c r="H9" i="2"/>
  <c r="G9" i="2"/>
  <c r="G10" i="2"/>
  <c r="G11" i="2"/>
  <c r="G12" i="2"/>
  <c r="F12" i="2"/>
  <c r="F11" i="2"/>
  <c r="F10" i="2"/>
  <c r="F9" i="2"/>
  <c r="E9" i="2"/>
  <c r="E10" i="2"/>
  <c r="E11" i="2"/>
  <c r="E12" i="2"/>
  <c r="D12" i="2"/>
  <c r="D11" i="2"/>
  <c r="D10" i="2"/>
  <c r="D9" i="2"/>
  <c r="C12" i="2"/>
  <c r="C11" i="2"/>
  <c r="C10" i="2"/>
  <c r="C9" i="2"/>
  <c r="B12" i="2"/>
  <c r="B11" i="2"/>
  <c r="B10" i="2"/>
  <c r="B9" i="2"/>
  <c r="C9" i="1" l="1"/>
  <c r="B9" i="1"/>
  <c r="Z35" i="2"/>
  <c r="V34" i="2"/>
  <c r="W34" i="2" s="1"/>
  <c r="X34" i="2" s="1"/>
  <c r="Y34" i="2" s="1"/>
  <c r="U34" i="2"/>
  <c r="V33" i="2"/>
  <c r="W33" i="2" s="1"/>
  <c r="X33" i="2" s="1"/>
  <c r="Y33" i="2" s="1"/>
  <c r="U33" i="2"/>
  <c r="V32" i="2"/>
  <c r="W32" i="2" s="1"/>
  <c r="X32" i="2" s="1"/>
  <c r="Y32" i="2" s="1"/>
  <c r="U32" i="2"/>
  <c r="V31" i="2"/>
  <c r="W31" i="2" s="1"/>
  <c r="X31" i="2" s="1"/>
  <c r="Y31" i="2" s="1"/>
  <c r="U31" i="2"/>
  <c r="V30" i="2"/>
  <c r="W30" i="2" s="1"/>
  <c r="X30" i="2" s="1"/>
  <c r="Y30" i="2" s="1"/>
  <c r="U30" i="2"/>
  <c r="V29" i="2"/>
  <c r="W29" i="2" s="1"/>
  <c r="X29" i="2" s="1"/>
  <c r="Y29" i="2" s="1"/>
  <c r="U29" i="2"/>
  <c r="V28" i="2"/>
  <c r="W28" i="2" s="1"/>
  <c r="X28" i="2" s="1"/>
  <c r="Y28" i="2" s="1"/>
  <c r="U28" i="2"/>
  <c r="V27" i="2"/>
  <c r="W27" i="2" s="1"/>
  <c r="X27" i="2" s="1"/>
  <c r="Y27" i="2" s="1"/>
  <c r="U27" i="2"/>
  <c r="V26" i="2"/>
  <c r="W26" i="2" s="1"/>
  <c r="X26" i="2" s="1"/>
  <c r="Y26" i="2" s="1"/>
  <c r="U26" i="2"/>
  <c r="V25" i="2"/>
  <c r="W25" i="2" s="1"/>
  <c r="X25" i="2" s="1"/>
  <c r="Y25" i="2" s="1"/>
  <c r="U25" i="2"/>
  <c r="V24" i="2"/>
  <c r="W24" i="2" s="1"/>
  <c r="X24" i="2" s="1"/>
  <c r="Y24" i="2" s="1"/>
  <c r="U24" i="2"/>
  <c r="V23" i="2"/>
  <c r="W23" i="2" s="1"/>
  <c r="X23" i="2" s="1"/>
  <c r="Y23" i="2" s="1"/>
  <c r="U23" i="2"/>
  <c r="V22" i="2"/>
  <c r="W22" i="2" s="1"/>
  <c r="X22" i="2" s="1"/>
  <c r="Y22" i="2" s="1"/>
  <c r="U22" i="2"/>
  <c r="V21" i="2"/>
  <c r="W21" i="2" s="1"/>
  <c r="X21" i="2" s="1"/>
  <c r="Y21" i="2" s="1"/>
  <c r="U21" i="2"/>
  <c r="W20" i="2"/>
  <c r="X20" i="2" s="1"/>
  <c r="Y20" i="2" s="1"/>
  <c r="V20" i="2"/>
  <c r="U20" i="2"/>
  <c r="V19" i="2"/>
  <c r="W19" i="2" s="1"/>
  <c r="X19" i="2" s="1"/>
  <c r="Y19" i="2" s="1"/>
  <c r="U19" i="2"/>
  <c r="V18" i="2"/>
  <c r="W18" i="2" s="1"/>
  <c r="X18" i="2" s="1"/>
  <c r="Y18" i="2" s="1"/>
  <c r="U18" i="2"/>
  <c r="V17" i="2"/>
  <c r="W17" i="2" s="1"/>
  <c r="X17" i="2" s="1"/>
  <c r="Y17" i="2" s="1"/>
  <c r="U17" i="2"/>
  <c r="V16" i="2"/>
  <c r="W16" i="2" s="1"/>
  <c r="X16" i="2" s="1"/>
  <c r="Y16" i="2" s="1"/>
  <c r="U16" i="2"/>
  <c r="V15" i="2"/>
  <c r="W15" i="2" s="1"/>
  <c r="X15" i="2" s="1"/>
  <c r="Y15" i="2" s="1"/>
  <c r="U15" i="2"/>
  <c r="V14" i="2"/>
  <c r="W14" i="2" s="1"/>
  <c r="X14" i="2" s="1"/>
  <c r="Y14" i="2" s="1"/>
  <c r="U14" i="2"/>
  <c r="V13" i="2"/>
  <c r="W13" i="2" s="1"/>
  <c r="X13" i="2" s="1"/>
  <c r="Y13" i="2" s="1"/>
  <c r="U13" i="2"/>
  <c r="V12" i="2"/>
  <c r="W12" i="2" s="1"/>
  <c r="X12" i="2" s="1"/>
  <c r="Y12" i="2" s="1"/>
  <c r="U12" i="2"/>
  <c r="V11" i="2"/>
  <c r="W11" i="2" s="1"/>
  <c r="X11" i="2" s="1"/>
  <c r="Y11" i="2" s="1"/>
  <c r="U11" i="2"/>
  <c r="V10" i="2"/>
  <c r="W10" i="2" s="1"/>
  <c r="X10" i="2" s="1"/>
  <c r="Y10" i="2" s="1"/>
  <c r="U10" i="2"/>
  <c r="V9" i="2"/>
  <c r="W9" i="2" s="1"/>
  <c r="X9" i="2" s="1"/>
  <c r="Y9" i="2" s="1"/>
  <c r="U9" i="2"/>
  <c r="Q4" i="2"/>
  <c r="B20" i="1"/>
  <c r="B17" i="1"/>
  <c r="C15" i="1"/>
  <c r="C18" i="1" s="1"/>
  <c r="B15" i="1"/>
  <c r="B18" i="1" s="1"/>
  <c r="D13" i="1"/>
  <c r="B8" i="1"/>
  <c r="D7" i="1"/>
  <c r="B21" i="1" l="1"/>
  <c r="D9" i="1"/>
  <c r="C20" i="1"/>
  <c r="C21" i="1" s="1"/>
  <c r="D15" i="1"/>
  <c r="C17" i="1"/>
  <c r="D18" i="1" l="1"/>
  <c r="D20" i="1"/>
  <c r="D21" i="1"/>
  <c r="B4" i="1" s="1"/>
  <c r="D17" i="1"/>
</calcChain>
</file>

<file path=xl/sharedStrings.xml><?xml version="1.0" encoding="utf-8"?>
<sst xmlns="http://schemas.openxmlformats.org/spreadsheetml/2006/main" count="47" uniqueCount="45">
  <si>
    <t>SCHEDA NUM</t>
  </si>
  <si>
    <t>DATA</t>
  </si>
  <si>
    <t>COSTO ORARIO DITTA</t>
  </si>
  <si>
    <t>% UTILE REALE</t>
  </si>
  <si>
    <t>MANODOPERA</t>
  </si>
  <si>
    <t>MATERIALE</t>
  </si>
  <si>
    <t>TOT</t>
  </si>
  <si>
    <t>costo diretto</t>
  </si>
  <si>
    <t>h MO</t>
  </si>
  <si>
    <t>costo indiretto</t>
  </si>
  <si>
    <t>% conversioni</t>
  </si>
  <si>
    <t>--</t>
  </si>
  <si>
    <t>valore MAX attribuito</t>
  </si>
  <si>
    <t>PREZZO proposto</t>
  </si>
  <si>
    <t>utile fasullo (€)</t>
  </si>
  <si>
    <t>utile fasullo (%)</t>
  </si>
  <si>
    <t>utile reale (€)</t>
  </si>
  <si>
    <t>utile reale (%)</t>
  </si>
  <si>
    <t>NOME CLIENTE</t>
  </si>
  <si>
    <t>BARETTA IDRAULICA RISCALDAMENTO S.R.L Unipersonale
Via Sommariva n. 33/11 - 10022 Carmagnola (TO)
P.I. / C.F. 08325870015
Ufficio 011.9711550 – Cell. 335.5948465
E-mail: idraulica.baretta@gmail.com 
PEC.: idraulicariscaldamento@legalmail.it</t>
  </si>
  <si>
    <t>Oggetto:</t>
  </si>
  <si>
    <t>Estratto conto del</t>
  </si>
  <si>
    <t>SCHEDA</t>
  </si>
  <si>
    <t>INIZIO LAVORI</t>
  </si>
  <si>
    <t>FINE LAVORI</t>
  </si>
  <si>
    <t>DESCRIZIONE DEI LAVORI</t>
  </si>
  <si>
    <t>DESCRIZIONE DEI BENI</t>
  </si>
  <si>
    <t>Un.Mis.</t>
  </si>
  <si>
    <t>Q.Tà</t>
  </si>
  <si>
    <t>nostro costo</t>
  </si>
  <si>
    <t>nostro costo totale</t>
  </si>
  <si>
    <t xml:space="preserve">cifra di percentuale </t>
  </si>
  <si>
    <t>Prezzo unitario</t>
  </si>
  <si>
    <t>Prezzo totale</t>
  </si>
  <si>
    <t>TOTALE iva esclusa</t>
  </si>
  <si>
    <t xml:space="preserve">TOTALE IVA ESCLUSA </t>
  </si>
  <si>
    <t>Scheda</t>
  </si>
  <si>
    <t>Costo</t>
  </si>
  <si>
    <t>Costo ditta</t>
  </si>
  <si>
    <t>Prezzo di Listino</t>
  </si>
  <si>
    <t>Proposta Manodopera</t>
  </si>
  <si>
    <t>Proposta Materiale</t>
  </si>
  <si>
    <t>Percentuale materiale</t>
  </si>
  <si>
    <t>Proposta finale</t>
  </si>
  <si>
    <t>Ore di lavoro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</si>
</sst>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C00000"/>
      <name val="Aptos Narrow"/>
      <family val="2"/>
      <scheme val="minor"/>
    </font>
    <font>
      <sz val="9"/>
      <color rgb="FFC00000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49">
    <border>
      <left/>
      <right/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 style="medium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/>
      <bottom style="double">
        <color rgb="FFFFC000"/>
      </bottom>
      <diagonal/>
    </border>
    <border>
      <left/>
      <right/>
      <top/>
      <bottom style="double">
        <color rgb="FFFFC000"/>
      </bottom>
      <diagonal/>
    </border>
    <border>
      <left style="medium">
        <color rgb="FFFFC000"/>
      </left>
      <right/>
      <top/>
      <bottom style="double">
        <color rgb="FFFFC000"/>
      </bottom>
      <diagonal/>
    </border>
    <border>
      <left/>
      <right style="thin">
        <color rgb="FFFFC000"/>
      </right>
      <top/>
      <bottom style="double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theme="6"/>
      </bottom>
      <diagonal/>
    </border>
    <border>
      <left style="medium">
        <color indexed="64"/>
      </left>
      <right/>
      <top style="thin">
        <color theme="6"/>
      </top>
      <bottom/>
      <diagonal/>
    </border>
    <border>
      <left/>
      <right style="medium">
        <color indexed="64"/>
      </right>
      <top style="thin">
        <color theme="6"/>
      </top>
      <bottom/>
      <diagonal/>
    </border>
    <border>
      <left style="medium">
        <color indexed="64"/>
      </left>
      <right/>
      <top/>
      <bottom style="thin">
        <color theme="6"/>
      </bottom>
      <diagonal/>
    </border>
    <border>
      <left style="medium">
        <color indexed="64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double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</borders>
  <cellStyleXfs count="3">
    <xf numFmtId="0" fontId="0" fillId="0" borderId="0"/>
    <xf numFmtId="9" fontId="1" fillId="0" borderId="0"/>
    <xf numFmtId="44" fontId="1" fillId="0" borderId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14" fontId="0" fillId="0" borderId="0" xfId="0" applyNumberForma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44" fontId="7" fillId="0" borderId="0" xfId="2" applyFont="1"/>
    <xf numFmtId="0" fontId="8" fillId="5" borderId="14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 wrapText="1"/>
    </xf>
    <xf numFmtId="14" fontId="8" fillId="5" borderId="14" xfId="0" applyNumberFormat="1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 wrapText="1"/>
    </xf>
    <xf numFmtId="9" fontId="8" fillId="5" borderId="14" xfId="1" applyFont="1" applyFill="1" applyBorder="1" applyAlignment="1">
      <alignment horizontal="center" vertical="center" wrapText="1"/>
    </xf>
    <xf numFmtId="44" fontId="8" fillId="5" borderId="14" xfId="2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14" fontId="9" fillId="0" borderId="14" xfId="0" applyNumberFormat="1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/>
    </xf>
    <xf numFmtId="0" fontId="9" fillId="7" borderId="14" xfId="0" applyFont="1" applyFill="1" applyBorder="1" applyAlignment="1">
      <alignment horizontal="left" vertical="center"/>
    </xf>
    <xf numFmtId="9" fontId="9" fillId="7" borderId="14" xfId="1" applyFont="1" applyFill="1" applyBorder="1" applyAlignment="1">
      <alignment horizontal="left" vertical="center"/>
    </xf>
    <xf numFmtId="44" fontId="9" fillId="7" borderId="14" xfId="2" applyFont="1" applyFill="1" applyBorder="1" applyAlignment="1">
      <alignment horizontal="left" vertical="center"/>
    </xf>
    <xf numFmtId="44" fontId="9" fillId="0" borderId="14" xfId="2" applyFont="1" applyBorder="1" applyAlignment="1">
      <alignment horizontal="left" vertical="center"/>
    </xf>
    <xf numFmtId="44" fontId="10" fillId="0" borderId="14" xfId="2" applyFont="1" applyBorder="1" applyAlignment="1">
      <alignment horizontal="left" vertical="center"/>
    </xf>
    <xf numFmtId="0" fontId="9" fillId="0" borderId="14" xfId="0" applyFont="1" applyBorder="1" applyAlignment="1">
      <alignment horizontal="left" wrapText="1"/>
    </xf>
    <xf numFmtId="14" fontId="9" fillId="0" borderId="14" xfId="0" applyNumberFormat="1" applyFont="1" applyBorder="1" applyAlignment="1">
      <alignment horizontal="left" wrapText="1"/>
    </xf>
    <xf numFmtId="44" fontId="9" fillId="0" borderId="16" xfId="2" applyFont="1" applyBorder="1" applyAlignment="1">
      <alignment horizontal="left" vertical="center"/>
    </xf>
    <xf numFmtId="44" fontId="10" fillId="0" borderId="16" xfId="2" applyFont="1" applyBorder="1" applyAlignment="1">
      <alignment horizontal="left" vertical="center"/>
    </xf>
    <xf numFmtId="0" fontId="6" fillId="8" borderId="0" xfId="0" applyFont="1" applyFill="1"/>
    <xf numFmtId="14" fontId="6" fillId="8" borderId="0" xfId="0" applyNumberFormat="1" applyFont="1" applyFill="1"/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8" fillId="9" borderId="17" xfId="0" applyFont="1" applyFill="1" applyBorder="1" applyAlignment="1">
      <alignment vertical="center"/>
    </xf>
    <xf numFmtId="0" fontId="8" fillId="9" borderId="18" xfId="0" applyFont="1" applyFill="1" applyBorder="1" applyAlignment="1">
      <alignment vertical="center"/>
    </xf>
    <xf numFmtId="0" fontId="8" fillId="9" borderId="19" xfId="0" applyFont="1" applyFill="1" applyBorder="1" applyAlignment="1">
      <alignment vertical="center"/>
    </xf>
    <xf numFmtId="44" fontId="8" fillId="9" borderId="20" xfId="2" applyFont="1" applyFill="1" applyBorder="1" applyAlignment="1">
      <alignment vertical="center"/>
    </xf>
    <xf numFmtId="0" fontId="7" fillId="0" borderId="21" xfId="0" applyFont="1" applyBorder="1" applyAlignment="1">
      <alignment horizontal="right"/>
    </xf>
    <xf numFmtId="2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7" fillId="0" borderId="24" xfId="0" applyFont="1" applyBorder="1" applyAlignment="1">
      <alignment horizontal="right"/>
    </xf>
    <xf numFmtId="14" fontId="0" fillId="0" borderId="0" xfId="0" applyNumberFormat="1" applyAlignment="1">
      <alignment horizontal="center" vertical="center"/>
    </xf>
    <xf numFmtId="0" fontId="0" fillId="0" borderId="25" xfId="0" applyBorder="1" applyAlignment="1">
      <alignment horizontal="right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7" fillId="0" borderId="24" xfId="0" applyFont="1" applyBorder="1"/>
    <xf numFmtId="0" fontId="7" fillId="0" borderId="0" xfId="0" applyFont="1"/>
    <xf numFmtId="0" fontId="7" fillId="0" borderId="26" xfId="0" applyFont="1" applyBorder="1"/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3" borderId="27" xfId="0" applyFont="1" applyFill="1" applyBorder="1" applyAlignment="1">
      <alignment horizontal="center"/>
    </xf>
    <xf numFmtId="44" fontId="0" fillId="10" borderId="28" xfId="2" applyFont="1" applyFill="1" applyBorder="1" applyAlignment="1">
      <alignment horizontal="right"/>
    </xf>
    <xf numFmtId="44" fontId="0" fillId="0" borderId="25" xfId="2" applyFont="1" applyBorder="1" applyAlignment="1">
      <alignment horizontal="right"/>
    </xf>
    <xf numFmtId="0" fontId="7" fillId="3" borderId="29" xfId="0" applyFont="1" applyFill="1" applyBorder="1" applyAlignment="1">
      <alignment horizontal="center" vertical="center"/>
    </xf>
    <xf numFmtId="44" fontId="7" fillId="11" borderId="26" xfId="2" applyFont="1" applyFill="1" applyBorder="1" applyAlignment="1">
      <alignment horizontal="right" vertical="center"/>
    </xf>
    <xf numFmtId="0" fontId="7" fillId="0" borderId="24" xfId="0" applyFont="1" applyBorder="1" applyAlignment="1">
      <alignment horizontal="center" vertical="center"/>
    </xf>
    <xf numFmtId="44" fontId="7" fillId="0" borderId="25" xfId="2" applyFont="1" applyBorder="1" applyAlignment="1">
      <alignment horizontal="right" vertical="center"/>
    </xf>
    <xf numFmtId="0" fontId="7" fillId="6" borderId="30" xfId="0" applyFont="1" applyFill="1" applyBorder="1" applyAlignment="1">
      <alignment horizontal="center"/>
    </xf>
    <xf numFmtId="44" fontId="0" fillId="6" borderId="31" xfId="2" applyFont="1" applyFill="1" applyBorder="1" applyAlignment="1">
      <alignment horizontal="right"/>
    </xf>
    <xf numFmtId="0" fontId="0" fillId="0" borderId="24" xfId="0" applyBorder="1"/>
    <xf numFmtId="0" fontId="7" fillId="2" borderId="30" xfId="0" applyFont="1" applyFill="1" applyBorder="1" applyAlignment="1">
      <alignment horizontal="center"/>
    </xf>
    <xf numFmtId="44" fontId="0" fillId="12" borderId="31" xfId="2" applyFont="1" applyFill="1" applyBorder="1" applyAlignment="1">
      <alignment horizontal="right"/>
    </xf>
    <xf numFmtId="0" fontId="7" fillId="13" borderId="27" xfId="0" applyFont="1" applyFill="1" applyBorder="1" applyAlignment="1">
      <alignment horizontal="center"/>
    </xf>
    <xf numFmtId="44" fontId="0" fillId="13" borderId="28" xfId="2" applyFont="1" applyFill="1" applyBorder="1" applyAlignment="1">
      <alignment horizontal="right"/>
    </xf>
    <xf numFmtId="0" fontId="7" fillId="13" borderId="29" xfId="0" applyFont="1" applyFill="1" applyBorder="1" applyAlignment="1">
      <alignment horizontal="center"/>
    </xf>
    <xf numFmtId="9" fontId="0" fillId="13" borderId="26" xfId="1" applyFont="1" applyFill="1" applyBorder="1" applyAlignment="1">
      <alignment horizontal="right"/>
    </xf>
    <xf numFmtId="2" fontId="0" fillId="0" borderId="25" xfId="0" applyNumberFormat="1" applyBorder="1" applyAlignment="1">
      <alignment horizontal="right"/>
    </xf>
    <xf numFmtId="0" fontId="7" fillId="4" borderId="27" xfId="0" applyFont="1" applyFill="1" applyBorder="1" applyAlignment="1">
      <alignment horizontal="center"/>
    </xf>
    <xf numFmtId="44" fontId="0" fillId="14" borderId="28" xfId="2" applyFont="1" applyFill="1" applyBorder="1" applyAlignment="1">
      <alignment horizontal="right"/>
    </xf>
    <xf numFmtId="0" fontId="7" fillId="4" borderId="29" xfId="0" applyFont="1" applyFill="1" applyBorder="1" applyAlignment="1">
      <alignment horizontal="center"/>
    </xf>
    <xf numFmtId="9" fontId="0" fillId="4" borderId="26" xfId="1" applyFont="1" applyFill="1" applyBorder="1" applyAlignment="1">
      <alignment horizontal="right"/>
    </xf>
    <xf numFmtId="0" fontId="0" fillId="0" borderId="32" xfId="0" applyBorder="1"/>
    <xf numFmtId="0" fontId="0" fillId="0" borderId="33" xfId="0" applyBorder="1" applyAlignment="1">
      <alignment horizontal="right"/>
    </xf>
    <xf numFmtId="0" fontId="7" fillId="0" borderId="16" xfId="0" applyFont="1" applyBorder="1" applyAlignment="1">
      <alignment horizontal="center" vertical="center"/>
    </xf>
    <xf numFmtId="2" fontId="0" fillId="3" borderId="36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2" fontId="7" fillId="3" borderId="38" xfId="0" applyNumberFormat="1" applyFont="1" applyFill="1" applyBorder="1" applyAlignment="1">
      <alignment horizontal="center" vertical="center"/>
    </xf>
    <xf numFmtId="2" fontId="7" fillId="0" borderId="37" xfId="0" applyNumberFormat="1" applyFont="1" applyBorder="1" applyAlignment="1">
      <alignment horizontal="center" vertical="center"/>
    </xf>
    <xf numFmtId="9" fontId="11" fillId="15" borderId="39" xfId="1" quotePrefix="1" applyFont="1" applyFill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6" borderId="39" xfId="0" applyNumberFormat="1" applyFill="1" applyBorder="1" applyAlignment="1">
      <alignment horizontal="center" vertical="center"/>
    </xf>
    <xf numFmtId="2" fontId="0" fillId="2" borderId="39" xfId="0" applyNumberFormat="1" applyFill="1" applyBorder="1" applyAlignment="1">
      <alignment horizontal="center" vertical="center"/>
    </xf>
    <xf numFmtId="2" fontId="0" fillId="13" borderId="36" xfId="0" applyNumberFormat="1" applyFill="1" applyBorder="1" applyAlignment="1">
      <alignment horizontal="center" vertical="center"/>
    </xf>
    <xf numFmtId="2" fontId="0" fillId="13" borderId="38" xfId="1" applyNumberFormat="1" applyFon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4" borderId="38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5" fillId="12" borderId="42" xfId="0" applyFont="1" applyFill="1" applyBorder="1" applyAlignment="1">
      <alignment wrapText="1"/>
    </xf>
    <xf numFmtId="0" fontId="5" fillId="12" borderId="43" xfId="0" applyFont="1" applyFill="1" applyBorder="1" applyAlignment="1">
      <alignment wrapText="1"/>
    </xf>
    <xf numFmtId="0" fontId="5" fillId="12" borderId="44" xfId="0" applyFont="1" applyFill="1" applyBorder="1" applyAlignment="1">
      <alignment wrapText="1"/>
    </xf>
    <xf numFmtId="44" fontId="5" fillId="2" borderId="47" xfId="0" applyNumberFormat="1" applyFont="1" applyFill="1" applyBorder="1" applyAlignment="1">
      <alignment horizontal="right"/>
    </xf>
    <xf numFmtId="10" fontId="5" fillId="2" borderId="47" xfId="0" applyNumberFormat="1" applyFont="1" applyFill="1" applyBorder="1" applyAlignment="1">
      <alignment horizontal="center"/>
    </xf>
    <xf numFmtId="44" fontId="5" fillId="2" borderId="48" xfId="0" applyNumberFormat="1" applyFont="1" applyFill="1" applyBorder="1" applyAlignment="1">
      <alignment horizontal="right"/>
    </xf>
    <xf numFmtId="0" fontId="5" fillId="2" borderId="46" xfId="0" applyFont="1" applyFill="1" applyBorder="1" applyAlignment="1">
      <alignment horizontal="right"/>
    </xf>
    <xf numFmtId="2" fontId="5" fillId="2" borderId="47" xfId="0" applyNumberFormat="1" applyFont="1" applyFill="1" applyBorder="1" applyAlignment="1">
      <alignment horizontal="right"/>
    </xf>
    <xf numFmtId="2" fontId="5" fillId="7" borderId="45" xfId="0" applyNumberFormat="1" applyFont="1" applyFill="1" applyBorder="1" applyAlignment="1">
      <alignment wrapText="1"/>
    </xf>
    <xf numFmtId="0" fontId="3" fillId="0" borderId="34" xfId="0" applyFont="1" applyBorder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0" xfId="0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9" fillId="0" borderId="4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0" borderId="4" xfId="0" applyBorder="1"/>
    <xf numFmtId="0" fontId="4" fillId="0" borderId="35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4" fillId="0" borderId="7" xfId="0" applyFont="1" applyBorder="1" applyAlignment="1">
      <alignment horizontal="left"/>
    </xf>
    <xf numFmtId="0" fontId="8" fillId="5" borderId="14" xfId="0" applyFont="1" applyFill="1" applyBorder="1" applyAlignment="1">
      <alignment horizontal="center" vertical="center" wrapText="1"/>
    </xf>
    <xf numFmtId="0" fontId="0" fillId="0" borderId="15" xfId="0" applyBorder="1"/>
    <xf numFmtId="0" fontId="9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</cellXfs>
  <cellStyles count="3">
    <cellStyle name="Normale" xfId="0" builtinId="0"/>
    <cellStyle name="Percentuale" xfId="1" builtinId="5"/>
    <cellStyle name="Valuta" xfId="2" builtinId="4"/>
  </cellStyles>
  <dxfs count="14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9" tint="-0.249977111117893"/>
        </right>
        <top style="thin">
          <color theme="9" tint="-0.249977111117893"/>
        </top>
        <bottom/>
      </border>
    </dxf>
    <dxf>
      <border outline="0">
        <top style="thin">
          <color theme="9" tint="-0.249977111117893"/>
        </top>
      </border>
    </dxf>
    <dxf>
      <border outline="0"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theme="9" tint="-0.249977111117893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9" tint="-0.249977111117893"/>
        </left>
        <right style="thin">
          <color theme="9" tint="-0.24997711111789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44825</xdr:colOff>
      <xdr:row>1</xdr:row>
      <xdr:rowOff>171092</xdr:rowOff>
    </xdr:from>
    <xdr:to>
      <xdr:col>19</xdr:col>
      <xdr:colOff>1992</xdr:colOff>
      <xdr:row>4</xdr:row>
      <xdr:rowOff>83031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327" t="11632" r="9331" b="-581"/>
        <a:stretch>
          <a:fillRect/>
        </a:stretch>
      </xdr:blipFill>
      <xdr:spPr bwMode="auto">
        <a:xfrm>
          <a:off x="5169649" y="380268"/>
          <a:ext cx="1001057" cy="539469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7B8AB-DDDC-364F-8114-F3FA6218D0CB}" name="Tabella4" displayName="Tabella4" ref="A8:I12" totalsRowShown="0" headerRowDxfId="13" dataDxfId="11" headerRowBorderDxfId="12" tableBorderDxfId="10" totalsRowBorderDxfId="9">
  <autoFilter ref="A8:I12" xr:uid="{2D17B8AB-DDDC-364F-8114-F3FA6218D0CB}"/>
  <tableColumns count="9">
    <tableColumn id="1" xr3:uid="{E7541800-2D44-694A-9788-8E6E49ADD7F9}" name="Scheda" dataDxfId="8">
      <calculatedColumnFormula>SCHEDE!B1</calculatedColumnFormula>
    </tableColumn>
    <tableColumn id="2" xr3:uid="{BB7B06F5-E0B5-3146-985E-3FBE80C84A7C}" name="Costo" dataDxfId="7"/>
    <tableColumn id="3" xr3:uid="{4FFF6D73-9409-AE4A-BF4F-7DAB616015A4}" name="Costo ditta" dataDxfId="6"/>
    <tableColumn id="4" xr3:uid="{19ED2CC4-7F1F-1344-AD64-108A599C290A}" name="Prezzo di Listino" dataDxfId="5"/>
    <tableColumn id="5" xr3:uid="{FB1E264F-8A7A-2C43-A5FC-BE063D608A03}" name="Proposta Manodopera" dataDxfId="4"/>
    <tableColumn id="6" xr3:uid="{18389D9A-88C4-B747-A912-EB922BB50B19}" name="Proposta Materiale" dataDxfId="3"/>
    <tableColumn id="7" xr3:uid="{74F2C46E-6438-EF43-9A14-62E6B8186012}" name="Percentuale materiale" dataDxfId="2"/>
    <tableColumn id="8" xr3:uid="{85608804-6CDE-3E4D-AFE8-EFE440EF9FD8}" name="Proposta finale" dataDxfId="1"/>
    <tableColumn id="9" xr3:uid="{B140065E-9601-4B49-9052-036CC18B59D2}" name="Ore di lavor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Normal="100" workbookViewId="0">
      <selection activeCell="C15" sqref="C15"/>
    </sheetView>
  </sheetViews>
  <sheetFormatPr baseColWidth="10" defaultColWidth="21.83203125" defaultRowHeight="16" x14ac:dyDescent="0.2"/>
  <sheetData>
    <row r="1" spans="1:4" x14ac:dyDescent="0.2">
      <c r="A1" s="38" t="s">
        <v>0</v>
      </c>
      <c r="B1" s="39"/>
      <c r="C1" s="40"/>
      <c r="D1" s="41"/>
    </row>
    <row r="2" spans="1:4" x14ac:dyDescent="0.2">
      <c r="A2" s="42" t="s">
        <v>1</v>
      </c>
      <c r="B2" s="43"/>
      <c r="C2" s="1"/>
      <c r="D2" s="44"/>
    </row>
    <row r="3" spans="1:4" x14ac:dyDescent="0.2">
      <c r="A3" s="42" t="s">
        <v>2</v>
      </c>
      <c r="B3" s="45"/>
      <c r="C3" s="1"/>
      <c r="D3" s="44"/>
    </row>
    <row r="4" spans="1:4" x14ac:dyDescent="0.2">
      <c r="A4" s="42" t="s">
        <v>3</v>
      </c>
      <c r="B4" s="46" t="e">
        <f>D21</f>
        <v>#VALUE!</v>
      </c>
      <c r="C4" s="1"/>
      <c r="D4" s="44"/>
    </row>
    <row r="5" spans="1:4" x14ac:dyDescent="0.2">
      <c r="A5" s="47"/>
      <c r="B5" s="48"/>
      <c r="C5" s="48"/>
      <c r="D5" s="49"/>
    </row>
    <row r="6" spans="1:4" x14ac:dyDescent="0.2">
      <c r="A6" s="50"/>
      <c r="B6" s="75" t="s">
        <v>4</v>
      </c>
      <c r="C6" s="75" t="s">
        <v>5</v>
      </c>
      <c r="D6" s="51" t="s">
        <v>6</v>
      </c>
    </row>
    <row r="7" spans="1:4" x14ac:dyDescent="0.2">
      <c r="A7" s="52" t="s">
        <v>7</v>
      </c>
      <c r="B7" s="76"/>
      <c r="C7" s="76"/>
      <c r="D7" s="53">
        <f>B7+C7</f>
        <v>0</v>
      </c>
    </row>
    <row r="8" spans="1:4" x14ac:dyDescent="0.2">
      <c r="A8" s="42" t="s">
        <v>8</v>
      </c>
      <c r="B8" s="77">
        <f>B7/25</f>
        <v>0</v>
      </c>
      <c r="C8" s="88"/>
      <c r="D8" s="54"/>
    </row>
    <row r="9" spans="1:4" x14ac:dyDescent="0.2">
      <c r="A9" s="55" t="s">
        <v>9</v>
      </c>
      <c r="B9" s="78">
        <f>B8*B3</f>
        <v>0</v>
      </c>
      <c r="C9" s="78">
        <f>C7</f>
        <v>0</v>
      </c>
      <c r="D9" s="56">
        <f>C9+B9</f>
        <v>0</v>
      </c>
    </row>
    <row r="10" spans="1:4" x14ac:dyDescent="0.2">
      <c r="A10" s="57"/>
      <c r="B10" s="79"/>
      <c r="C10" s="79"/>
      <c r="D10" s="58"/>
    </row>
    <row r="11" spans="1:4" x14ac:dyDescent="0.2">
      <c r="A11" s="59" t="s">
        <v>10</v>
      </c>
      <c r="B11" s="80" t="s">
        <v>11</v>
      </c>
      <c r="C11" s="80" t="s">
        <v>11</v>
      </c>
      <c r="D11" s="60"/>
    </row>
    <row r="12" spans="1:4" x14ac:dyDescent="0.2">
      <c r="A12" s="61"/>
      <c r="B12" s="81"/>
      <c r="C12" s="81"/>
      <c r="D12" s="54"/>
    </row>
    <row r="13" spans="1:4" x14ac:dyDescent="0.2">
      <c r="A13" s="59" t="s">
        <v>12</v>
      </c>
      <c r="B13" s="82"/>
      <c r="C13" s="82"/>
      <c r="D13" s="60">
        <f>B13+C13</f>
        <v>0</v>
      </c>
    </row>
    <row r="14" spans="1:4" x14ac:dyDescent="0.2">
      <c r="A14" s="61"/>
      <c r="B14" s="81"/>
      <c r="C14" s="81"/>
      <c r="D14" s="54"/>
    </row>
    <row r="15" spans="1:4" x14ac:dyDescent="0.2">
      <c r="A15" s="62" t="s">
        <v>13</v>
      </c>
      <c r="B15" s="83" t="e">
        <f>B7*(1+B11)</f>
        <v>#VALUE!</v>
      </c>
      <c r="C15" s="83" t="e">
        <f>C7*(1+C11)</f>
        <v>#VALUE!</v>
      </c>
      <c r="D15" s="63" t="e">
        <f>B15+C15</f>
        <v>#VALUE!</v>
      </c>
    </row>
    <row r="16" spans="1:4" x14ac:dyDescent="0.2">
      <c r="A16" s="61"/>
      <c r="B16" s="81"/>
      <c r="C16" s="81"/>
      <c r="D16" s="54"/>
    </row>
    <row r="17" spans="1:4" x14ac:dyDescent="0.2">
      <c r="A17" s="64" t="s">
        <v>14</v>
      </c>
      <c r="B17" s="84" t="e">
        <f>B15-B7</f>
        <v>#VALUE!</v>
      </c>
      <c r="C17" s="84" t="e">
        <f>C15-C7</f>
        <v>#VALUE!</v>
      </c>
      <c r="D17" s="65" t="e">
        <f>D15-D7</f>
        <v>#VALUE!</v>
      </c>
    </row>
    <row r="18" spans="1:4" x14ac:dyDescent="0.2">
      <c r="A18" s="66" t="s">
        <v>15</v>
      </c>
      <c r="B18" s="85" t="e">
        <f>(B15-B7)/B7</f>
        <v>#VALUE!</v>
      </c>
      <c r="C18" s="85" t="e">
        <f>(C15-C7)/C7</f>
        <v>#VALUE!</v>
      </c>
      <c r="D18" s="67" t="e">
        <f>(D15-D7)/D7</f>
        <v>#VALUE!</v>
      </c>
    </row>
    <row r="19" spans="1:4" x14ac:dyDescent="0.2">
      <c r="A19" s="61"/>
      <c r="B19" s="81"/>
      <c r="C19" s="81"/>
      <c r="D19" s="68"/>
    </row>
    <row r="20" spans="1:4" x14ac:dyDescent="0.2">
      <c r="A20" s="69" t="s">
        <v>16</v>
      </c>
      <c r="B20" s="86" t="e">
        <f>B15-(B8*65)</f>
        <v>#VALUE!</v>
      </c>
      <c r="C20" s="86" t="e">
        <f>C15-C7</f>
        <v>#VALUE!</v>
      </c>
      <c r="D20" s="70" t="e">
        <f>D15-D9</f>
        <v>#VALUE!</v>
      </c>
    </row>
    <row r="21" spans="1:4" x14ac:dyDescent="0.2">
      <c r="A21" s="71" t="s">
        <v>17</v>
      </c>
      <c r="B21" s="87" t="e">
        <f>(B20-B9)/B9</f>
        <v>#VALUE!</v>
      </c>
      <c r="C21" s="87" t="e">
        <f>(C20-C9)/C9</f>
        <v>#VALUE!</v>
      </c>
      <c r="D21" s="72" t="e">
        <f>(D15-D9)/D9</f>
        <v>#VALUE!</v>
      </c>
    </row>
    <row r="22" spans="1:4" ht="17" customHeight="1" thickBot="1" x14ac:dyDescent="0.25">
      <c r="A22" s="73"/>
      <c r="B22" s="89"/>
      <c r="C22" s="89"/>
      <c r="D22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"/>
  <sheetViews>
    <sheetView zoomScale="80" zoomScaleNormal="80" workbookViewId="0">
      <selection activeCell="H32" sqref="H32"/>
    </sheetView>
  </sheetViews>
  <sheetFormatPr baseColWidth="10" defaultColWidth="11" defaultRowHeight="16" x14ac:dyDescent="0.2"/>
  <cols>
    <col min="1" max="9" width="13.6640625" customWidth="1"/>
    <col min="10" max="10" width="8.83203125" customWidth="1"/>
    <col min="11" max="11" width="9.1640625" customWidth="1"/>
    <col min="12" max="13" width="7.6640625" customWidth="1"/>
    <col min="14" max="14" width="6.83203125" customWidth="1"/>
    <col min="15" max="15" width="8.1640625" style="8" customWidth="1"/>
    <col min="16" max="16" width="14.6640625" customWidth="1"/>
    <col min="17" max="17" width="13.6640625" customWidth="1"/>
    <col min="18" max="18" width="7.33203125" customWidth="1"/>
    <col min="19" max="19" width="6.5" style="1" customWidth="1"/>
    <col min="20" max="21" width="9.33203125" customWidth="1"/>
    <col min="22" max="22" width="12" customWidth="1"/>
    <col min="23" max="23" width="12.5" customWidth="1"/>
    <col min="24" max="25" width="8.83203125" customWidth="1"/>
    <col min="26" max="26" width="11.33203125" style="11" customWidth="1"/>
  </cols>
  <sheetData>
    <row r="1" spans="1:26" ht="16" customHeight="1" thickBot="1" x14ac:dyDescent="0.25">
      <c r="N1" s="111" t="s">
        <v>18</v>
      </c>
      <c r="O1" s="100"/>
      <c r="P1" s="100"/>
      <c r="Q1" s="100"/>
      <c r="R1" s="99" t="s">
        <v>19</v>
      </c>
      <c r="S1" s="100"/>
      <c r="T1" s="100"/>
      <c r="U1" s="100"/>
      <c r="V1" s="100"/>
      <c r="W1" s="100"/>
      <c r="X1" s="100"/>
      <c r="Y1" s="100"/>
      <c r="Z1" s="101"/>
    </row>
    <row r="2" spans="1:26" s="1" customFormat="1" ht="17" thickTop="1" x14ac:dyDescent="0.2">
      <c r="N2" s="112"/>
      <c r="O2" s="103"/>
      <c r="P2" s="103"/>
      <c r="Q2" s="103"/>
      <c r="R2" s="102"/>
      <c r="S2" s="103"/>
      <c r="T2" s="103"/>
      <c r="U2" s="103"/>
      <c r="V2" s="103"/>
      <c r="W2" s="103"/>
      <c r="X2" s="103"/>
      <c r="Y2" s="103"/>
      <c r="Z2" s="104"/>
    </row>
    <row r="3" spans="1:26" x14ac:dyDescent="0.2">
      <c r="N3" s="113" t="s">
        <v>20</v>
      </c>
      <c r="O3" s="114"/>
      <c r="P3" s="114"/>
      <c r="Q3" s="115"/>
      <c r="R3" s="102"/>
      <c r="S3" s="103"/>
      <c r="T3" s="105"/>
      <c r="U3" s="105"/>
      <c r="V3" s="105"/>
      <c r="W3" s="105"/>
      <c r="X3" s="105"/>
      <c r="Y3" s="105"/>
      <c r="Z3" s="104"/>
    </row>
    <row r="4" spans="1:26" x14ac:dyDescent="0.2">
      <c r="N4" s="116" t="s">
        <v>21</v>
      </c>
      <c r="O4" s="114"/>
      <c r="P4" s="2"/>
      <c r="Q4" s="3">
        <f ca="1">TODAY()</f>
        <v>45632</v>
      </c>
      <c r="R4" s="102"/>
      <c r="S4" s="103"/>
      <c r="T4" s="105"/>
      <c r="U4" s="105"/>
      <c r="V4" s="105"/>
      <c r="W4" s="105"/>
      <c r="X4" s="105"/>
      <c r="Y4" s="105"/>
      <c r="Z4" s="104"/>
    </row>
    <row r="5" spans="1:26" ht="17" customHeight="1" thickBot="1" x14ac:dyDescent="0.25">
      <c r="K5" s="4"/>
      <c r="N5" s="5"/>
      <c r="O5" s="6"/>
      <c r="P5" s="7"/>
      <c r="Q5" s="7"/>
      <c r="R5" s="106"/>
      <c r="S5" s="107"/>
      <c r="T5" s="107"/>
      <c r="U5" s="107"/>
      <c r="V5" s="107"/>
      <c r="W5" s="107"/>
      <c r="X5" s="107"/>
      <c r="Y5" s="107"/>
      <c r="Z5" s="108"/>
    </row>
    <row r="6" spans="1:26" ht="17" customHeight="1" thickTop="1" x14ac:dyDescent="0.2">
      <c r="K6" s="4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K7" s="10"/>
    </row>
    <row r="8" spans="1:26" ht="30" customHeight="1" x14ac:dyDescent="0.2">
      <c r="A8" s="90" t="s">
        <v>36</v>
      </c>
      <c r="B8" s="91" t="s">
        <v>37</v>
      </c>
      <c r="C8" s="91" t="s">
        <v>38</v>
      </c>
      <c r="D8" s="91" t="s">
        <v>39</v>
      </c>
      <c r="E8" s="91" t="s">
        <v>40</v>
      </c>
      <c r="F8" s="91" t="s">
        <v>41</v>
      </c>
      <c r="G8" s="91" t="s">
        <v>42</v>
      </c>
      <c r="H8" s="92" t="s">
        <v>43</v>
      </c>
      <c r="I8" s="91" t="s">
        <v>44</v>
      </c>
      <c r="K8" s="12" t="s">
        <v>22</v>
      </c>
      <c r="L8" s="13" t="s">
        <v>23</v>
      </c>
      <c r="M8" s="13" t="s">
        <v>24</v>
      </c>
      <c r="N8" s="14" t="s">
        <v>1</v>
      </c>
      <c r="O8" s="117" t="s">
        <v>25</v>
      </c>
      <c r="P8" s="118"/>
      <c r="Q8" s="15" t="s">
        <v>26</v>
      </c>
      <c r="R8" s="12" t="s">
        <v>27</v>
      </c>
      <c r="S8" s="12" t="s">
        <v>28</v>
      </c>
      <c r="T8" s="15" t="s">
        <v>29</v>
      </c>
      <c r="U8" s="15" t="s">
        <v>30</v>
      </c>
      <c r="V8" s="16">
        <v>0.4</v>
      </c>
      <c r="W8" s="15" t="s">
        <v>31</v>
      </c>
      <c r="X8" s="15" t="s">
        <v>32</v>
      </c>
      <c r="Y8" s="15" t="s">
        <v>33</v>
      </c>
      <c r="Z8" s="17" t="s">
        <v>34</v>
      </c>
    </row>
    <row r="9" spans="1:26" x14ac:dyDescent="0.2">
      <c r="A9" s="98">
        <f>SCHEDE!B1</f>
        <v>0</v>
      </c>
      <c r="B9" s="93">
        <f>SCHEDE!D7</f>
        <v>0</v>
      </c>
      <c r="C9" s="93">
        <f>SCHEDE!D9</f>
        <v>0</v>
      </c>
      <c r="D9" s="93">
        <f>SCHEDE!D13</f>
        <v>0</v>
      </c>
      <c r="E9" s="93" t="e">
        <f>SCHEDE!B15</f>
        <v>#VALUE!</v>
      </c>
      <c r="F9" s="97" t="e">
        <f>SCHEDE!C15</f>
        <v>#VALUE!</v>
      </c>
      <c r="G9" s="94" t="str">
        <f>SCHEDE!C11</f>
        <v>--</v>
      </c>
      <c r="H9" s="95" t="e">
        <f>SCHEDE!D15</f>
        <v>#VALUE!</v>
      </c>
      <c r="I9" s="96">
        <f>SCHEDE!B8</f>
        <v>0</v>
      </c>
      <c r="K9" s="18"/>
      <c r="L9" s="19"/>
      <c r="M9" s="19"/>
      <c r="N9" s="19"/>
      <c r="O9" s="109"/>
      <c r="P9" s="110"/>
      <c r="Q9" s="18"/>
      <c r="R9" s="20"/>
      <c r="S9" s="20">
        <v>0</v>
      </c>
      <c r="T9" s="21">
        <v>25</v>
      </c>
      <c r="U9" s="21">
        <f t="shared" ref="U9:U34" si="0">T9*S9</f>
        <v>0</v>
      </c>
      <c r="V9" s="22">
        <f t="shared" ref="V9:V34" si="1">$AG$8</f>
        <v>0</v>
      </c>
      <c r="W9" s="23">
        <f t="shared" ref="W9:W34" si="2">T9*V9</f>
        <v>0</v>
      </c>
      <c r="X9" s="24">
        <f t="shared" ref="X9:X34" si="3">W9+T9</f>
        <v>25</v>
      </c>
      <c r="Y9" s="24">
        <f t="shared" ref="Y9:Y34" si="4">X9*S9</f>
        <v>0</v>
      </c>
      <c r="Z9" s="25"/>
    </row>
    <row r="10" spans="1:26" x14ac:dyDescent="0.2">
      <c r="A10" s="98">
        <f>SCHEDE!B24</f>
        <v>0</v>
      </c>
      <c r="B10" s="93">
        <f>SCHEDE!D30</f>
        <v>0</v>
      </c>
      <c r="C10" s="93">
        <f>SCHEDE!D32</f>
        <v>0</v>
      </c>
      <c r="D10" s="93">
        <f>SCHEDE!D36</f>
        <v>0</v>
      </c>
      <c r="E10" s="93">
        <f>SCHEDE!B38</f>
        <v>0</v>
      </c>
      <c r="F10" s="97">
        <f>SCHEDE!C38</f>
        <v>0</v>
      </c>
      <c r="G10" s="94">
        <f>SCHEDE!C34</f>
        <v>0</v>
      </c>
      <c r="H10" s="95">
        <f>SCHEDE!D38</f>
        <v>0</v>
      </c>
      <c r="I10" s="96">
        <f>SCHEDE!B31</f>
        <v>0</v>
      </c>
      <c r="K10" s="18"/>
      <c r="L10" s="19"/>
      <c r="M10" s="19"/>
      <c r="N10" s="19"/>
      <c r="O10" s="109"/>
      <c r="P10" s="110"/>
      <c r="Q10" s="18"/>
      <c r="R10" s="20"/>
      <c r="S10" s="20">
        <v>0</v>
      </c>
      <c r="T10" s="21">
        <v>25</v>
      </c>
      <c r="U10" s="21">
        <f t="shared" si="0"/>
        <v>0</v>
      </c>
      <c r="V10" s="22">
        <f t="shared" si="1"/>
        <v>0</v>
      </c>
      <c r="W10" s="23">
        <f t="shared" si="2"/>
        <v>0</v>
      </c>
      <c r="X10" s="24">
        <f t="shared" si="3"/>
        <v>25</v>
      </c>
      <c r="Y10" s="24">
        <f t="shared" si="4"/>
        <v>0</v>
      </c>
      <c r="Z10" s="25"/>
    </row>
    <row r="11" spans="1:26" x14ac:dyDescent="0.2">
      <c r="A11" s="98">
        <f>SCHEDE!B47</f>
        <v>0</v>
      </c>
      <c r="B11" s="93">
        <f>SCHEDE!D53</f>
        <v>0</v>
      </c>
      <c r="C11" s="93">
        <f>SCHEDE!D55</f>
        <v>0</v>
      </c>
      <c r="D11" s="93">
        <f>SCHEDE!D59</f>
        <v>0</v>
      </c>
      <c r="E11" s="93">
        <f>SCHEDE!B61</f>
        <v>0</v>
      </c>
      <c r="F11" s="97">
        <f>SCHEDE!C61</f>
        <v>0</v>
      </c>
      <c r="G11" s="94">
        <f>SCHEDE!C57</f>
        <v>0</v>
      </c>
      <c r="H11" s="95">
        <f>SCHEDE!D61</f>
        <v>0</v>
      </c>
      <c r="I11" s="96">
        <f>SCHEDE!B54</f>
        <v>0</v>
      </c>
      <c r="K11" s="18"/>
      <c r="L11" s="19"/>
      <c r="M11" s="19"/>
      <c r="N11" s="19"/>
      <c r="O11" s="109"/>
      <c r="P11" s="110"/>
      <c r="Q11" s="18"/>
      <c r="R11" s="20"/>
      <c r="S11" s="20">
        <v>0</v>
      </c>
      <c r="T11" s="21">
        <v>25</v>
      </c>
      <c r="U11" s="21">
        <f t="shared" si="0"/>
        <v>0</v>
      </c>
      <c r="V11" s="22">
        <f t="shared" si="1"/>
        <v>0</v>
      </c>
      <c r="W11" s="23">
        <f t="shared" si="2"/>
        <v>0</v>
      </c>
      <c r="X11" s="24">
        <f t="shared" si="3"/>
        <v>25</v>
      </c>
      <c r="Y11" s="24">
        <f t="shared" si="4"/>
        <v>0</v>
      </c>
      <c r="Z11" s="25"/>
    </row>
    <row r="12" spans="1:26" x14ac:dyDescent="0.2">
      <c r="A12" s="98">
        <f>SCHEDE!B70</f>
        <v>0</v>
      </c>
      <c r="B12" s="93">
        <f>SCHEDE!D76</f>
        <v>0</v>
      </c>
      <c r="C12" s="93">
        <f>SCHEDE!D78</f>
        <v>0</v>
      </c>
      <c r="D12" s="93">
        <f>SCHEDE!D82</f>
        <v>0</v>
      </c>
      <c r="E12" s="93">
        <f>SCHEDE!B84</f>
        <v>0</v>
      </c>
      <c r="F12" s="97">
        <f>SCHEDE!C84</f>
        <v>0</v>
      </c>
      <c r="G12" s="94">
        <f>SCHEDE!C80</f>
        <v>0</v>
      </c>
      <c r="H12" s="95">
        <f>SCHEDE!D84</f>
        <v>0</v>
      </c>
      <c r="I12" s="96">
        <f>SCHEDE!B77</f>
        <v>0</v>
      </c>
      <c r="K12" s="18"/>
      <c r="L12" s="19"/>
      <c r="M12" s="19"/>
      <c r="N12" s="19"/>
      <c r="O12" s="109"/>
      <c r="P12" s="110"/>
      <c r="Q12" s="18"/>
      <c r="R12" s="20"/>
      <c r="S12" s="20">
        <v>0</v>
      </c>
      <c r="T12" s="21">
        <v>25</v>
      </c>
      <c r="U12" s="21">
        <f t="shared" si="0"/>
        <v>0</v>
      </c>
      <c r="V12" s="22">
        <f t="shared" si="1"/>
        <v>0</v>
      </c>
      <c r="W12" s="23">
        <f t="shared" si="2"/>
        <v>0</v>
      </c>
      <c r="X12" s="24">
        <f t="shared" si="3"/>
        <v>25</v>
      </c>
      <c r="Y12" s="24">
        <f t="shared" si="4"/>
        <v>0</v>
      </c>
      <c r="Z12" s="25"/>
    </row>
    <row r="13" spans="1:26" x14ac:dyDescent="0.2">
      <c r="K13" s="18"/>
      <c r="L13" s="19"/>
      <c r="M13" s="19"/>
      <c r="N13" s="19"/>
      <c r="O13" s="109"/>
      <c r="P13" s="110"/>
      <c r="Q13" s="18"/>
      <c r="R13" s="20"/>
      <c r="S13" s="20">
        <v>0</v>
      </c>
      <c r="T13" s="21">
        <v>25</v>
      </c>
      <c r="U13" s="21">
        <f t="shared" si="0"/>
        <v>0</v>
      </c>
      <c r="V13" s="22">
        <f t="shared" si="1"/>
        <v>0</v>
      </c>
      <c r="W13" s="23">
        <f t="shared" si="2"/>
        <v>0</v>
      </c>
      <c r="X13" s="24">
        <f t="shared" si="3"/>
        <v>25</v>
      </c>
      <c r="Y13" s="24">
        <f t="shared" si="4"/>
        <v>0</v>
      </c>
      <c r="Z13" s="25"/>
    </row>
    <row r="14" spans="1:26" x14ac:dyDescent="0.2">
      <c r="K14" s="18"/>
      <c r="L14" s="19"/>
      <c r="M14" s="19"/>
      <c r="N14" s="19"/>
      <c r="O14" s="109"/>
      <c r="P14" s="110"/>
      <c r="Q14" s="18"/>
      <c r="R14" s="20"/>
      <c r="S14" s="20">
        <v>0</v>
      </c>
      <c r="T14" s="21">
        <v>25</v>
      </c>
      <c r="U14" s="21">
        <f t="shared" si="0"/>
        <v>0</v>
      </c>
      <c r="V14" s="22">
        <f t="shared" si="1"/>
        <v>0</v>
      </c>
      <c r="W14" s="23">
        <f t="shared" si="2"/>
        <v>0</v>
      </c>
      <c r="X14" s="24">
        <f t="shared" si="3"/>
        <v>25</v>
      </c>
      <c r="Y14" s="24">
        <f t="shared" si="4"/>
        <v>0</v>
      </c>
      <c r="Z14" s="25"/>
    </row>
    <row r="15" spans="1:26" x14ac:dyDescent="0.2">
      <c r="K15" s="18"/>
      <c r="L15" s="19"/>
      <c r="M15" s="19"/>
      <c r="N15" s="19"/>
      <c r="O15" s="109"/>
      <c r="P15" s="110"/>
      <c r="Q15" s="18"/>
      <c r="R15" s="20"/>
      <c r="S15" s="20">
        <v>0</v>
      </c>
      <c r="T15" s="21">
        <v>25</v>
      </c>
      <c r="U15" s="21">
        <f t="shared" si="0"/>
        <v>0</v>
      </c>
      <c r="V15" s="22">
        <f t="shared" si="1"/>
        <v>0</v>
      </c>
      <c r="W15" s="23">
        <f t="shared" si="2"/>
        <v>0</v>
      </c>
      <c r="X15" s="24">
        <f t="shared" si="3"/>
        <v>25</v>
      </c>
      <c r="Y15" s="24">
        <f t="shared" si="4"/>
        <v>0</v>
      </c>
      <c r="Z15" s="25"/>
    </row>
    <row r="16" spans="1:26" x14ac:dyDescent="0.2">
      <c r="K16" s="18"/>
      <c r="L16" s="19"/>
      <c r="M16" s="19"/>
      <c r="N16" s="19"/>
      <c r="O16" s="109"/>
      <c r="P16" s="110"/>
      <c r="Q16" s="18"/>
      <c r="R16" s="20"/>
      <c r="S16" s="20">
        <v>0</v>
      </c>
      <c r="T16" s="21">
        <v>25</v>
      </c>
      <c r="U16" s="21">
        <f t="shared" si="0"/>
        <v>0</v>
      </c>
      <c r="V16" s="22">
        <f t="shared" si="1"/>
        <v>0</v>
      </c>
      <c r="W16" s="23">
        <f t="shared" si="2"/>
        <v>0</v>
      </c>
      <c r="X16" s="24">
        <f t="shared" si="3"/>
        <v>25</v>
      </c>
      <c r="Y16" s="24">
        <f t="shared" si="4"/>
        <v>0</v>
      </c>
      <c r="Z16" s="25"/>
    </row>
    <row r="17" spans="11:26" x14ac:dyDescent="0.2">
      <c r="K17" s="18"/>
      <c r="L17" s="19"/>
      <c r="M17" s="19"/>
      <c r="N17" s="19"/>
      <c r="O17" s="109"/>
      <c r="P17" s="110"/>
      <c r="Q17" s="18"/>
      <c r="R17" s="20"/>
      <c r="S17" s="20">
        <v>0</v>
      </c>
      <c r="T17" s="21">
        <v>25</v>
      </c>
      <c r="U17" s="21">
        <f t="shared" si="0"/>
        <v>0</v>
      </c>
      <c r="V17" s="22">
        <f t="shared" si="1"/>
        <v>0</v>
      </c>
      <c r="W17" s="23">
        <f t="shared" si="2"/>
        <v>0</v>
      </c>
      <c r="X17" s="24">
        <f t="shared" si="3"/>
        <v>25</v>
      </c>
      <c r="Y17" s="24">
        <f t="shared" si="4"/>
        <v>0</v>
      </c>
      <c r="Z17" s="25"/>
    </row>
    <row r="18" spans="11:26" x14ac:dyDescent="0.2">
      <c r="K18" s="18"/>
      <c r="L18" s="19"/>
      <c r="M18" s="19"/>
      <c r="N18" s="19"/>
      <c r="O18" s="109"/>
      <c r="P18" s="110"/>
      <c r="Q18" s="18"/>
      <c r="R18" s="20"/>
      <c r="S18" s="20">
        <v>0</v>
      </c>
      <c r="T18" s="21">
        <v>25</v>
      </c>
      <c r="U18" s="21">
        <f t="shared" si="0"/>
        <v>0</v>
      </c>
      <c r="V18" s="22">
        <f t="shared" si="1"/>
        <v>0</v>
      </c>
      <c r="W18" s="23">
        <f t="shared" si="2"/>
        <v>0</v>
      </c>
      <c r="X18" s="24">
        <f t="shared" si="3"/>
        <v>25</v>
      </c>
      <c r="Y18" s="24">
        <f t="shared" si="4"/>
        <v>0</v>
      </c>
      <c r="Z18" s="25"/>
    </row>
    <row r="19" spans="11:26" x14ac:dyDescent="0.2">
      <c r="K19" s="18"/>
      <c r="L19" s="19"/>
      <c r="M19" s="19"/>
      <c r="N19" s="19"/>
      <c r="O19" s="109"/>
      <c r="P19" s="110"/>
      <c r="Q19" s="18"/>
      <c r="R19" s="20"/>
      <c r="S19" s="20">
        <v>0</v>
      </c>
      <c r="T19" s="21">
        <v>25</v>
      </c>
      <c r="U19" s="21">
        <f t="shared" si="0"/>
        <v>0</v>
      </c>
      <c r="V19" s="22">
        <f t="shared" si="1"/>
        <v>0</v>
      </c>
      <c r="W19" s="23">
        <f t="shared" si="2"/>
        <v>0</v>
      </c>
      <c r="X19" s="24">
        <f t="shared" si="3"/>
        <v>25</v>
      </c>
      <c r="Y19" s="24">
        <f t="shared" si="4"/>
        <v>0</v>
      </c>
      <c r="Z19" s="25"/>
    </row>
    <row r="20" spans="11:26" x14ac:dyDescent="0.2">
      <c r="K20" s="18"/>
      <c r="L20" s="19"/>
      <c r="M20" s="19"/>
      <c r="N20" s="19"/>
      <c r="O20" s="109"/>
      <c r="P20" s="110"/>
      <c r="Q20" s="18"/>
      <c r="R20" s="20"/>
      <c r="S20" s="20">
        <v>0</v>
      </c>
      <c r="T20" s="21">
        <v>25</v>
      </c>
      <c r="U20" s="21">
        <f t="shared" si="0"/>
        <v>0</v>
      </c>
      <c r="V20" s="22">
        <f t="shared" si="1"/>
        <v>0</v>
      </c>
      <c r="W20" s="23">
        <f t="shared" si="2"/>
        <v>0</v>
      </c>
      <c r="X20" s="24">
        <f t="shared" si="3"/>
        <v>25</v>
      </c>
      <c r="Y20" s="24">
        <f t="shared" si="4"/>
        <v>0</v>
      </c>
      <c r="Z20" s="25"/>
    </row>
    <row r="21" spans="11:26" x14ac:dyDescent="0.2">
      <c r="K21" s="18"/>
      <c r="L21" s="19"/>
      <c r="M21" s="19"/>
      <c r="N21" s="19"/>
      <c r="O21" s="109"/>
      <c r="P21" s="110"/>
      <c r="Q21" s="18"/>
      <c r="R21" s="20"/>
      <c r="S21" s="20">
        <v>0</v>
      </c>
      <c r="T21" s="21">
        <v>25</v>
      </c>
      <c r="U21" s="21">
        <f t="shared" si="0"/>
        <v>0</v>
      </c>
      <c r="V21" s="22">
        <f t="shared" si="1"/>
        <v>0</v>
      </c>
      <c r="W21" s="23">
        <f t="shared" si="2"/>
        <v>0</v>
      </c>
      <c r="X21" s="24">
        <f t="shared" si="3"/>
        <v>25</v>
      </c>
      <c r="Y21" s="24">
        <f t="shared" si="4"/>
        <v>0</v>
      </c>
      <c r="Z21" s="25"/>
    </row>
    <row r="22" spans="11:26" x14ac:dyDescent="0.2">
      <c r="K22" s="18"/>
      <c r="L22" s="19"/>
      <c r="M22" s="19"/>
      <c r="N22" s="19"/>
      <c r="O22" s="109"/>
      <c r="P22" s="110"/>
      <c r="Q22" s="18"/>
      <c r="R22" s="20"/>
      <c r="S22" s="20">
        <v>0</v>
      </c>
      <c r="T22" s="21">
        <v>25</v>
      </c>
      <c r="U22" s="21">
        <f t="shared" si="0"/>
        <v>0</v>
      </c>
      <c r="V22" s="22">
        <f t="shared" si="1"/>
        <v>0</v>
      </c>
      <c r="W22" s="23">
        <f t="shared" si="2"/>
        <v>0</v>
      </c>
      <c r="X22" s="24">
        <f t="shared" si="3"/>
        <v>25</v>
      </c>
      <c r="Y22" s="24">
        <f t="shared" si="4"/>
        <v>0</v>
      </c>
      <c r="Z22" s="25"/>
    </row>
    <row r="23" spans="11:26" x14ac:dyDescent="0.2">
      <c r="K23" s="18"/>
      <c r="L23" s="19"/>
      <c r="M23" s="19"/>
      <c r="N23" s="19"/>
      <c r="O23" s="109"/>
      <c r="P23" s="110"/>
      <c r="Q23" s="18"/>
      <c r="R23" s="20"/>
      <c r="S23" s="20">
        <v>0</v>
      </c>
      <c r="T23" s="21">
        <v>25</v>
      </c>
      <c r="U23" s="21">
        <f t="shared" si="0"/>
        <v>0</v>
      </c>
      <c r="V23" s="22">
        <f t="shared" si="1"/>
        <v>0</v>
      </c>
      <c r="W23" s="23">
        <f t="shared" si="2"/>
        <v>0</v>
      </c>
      <c r="X23" s="24">
        <f t="shared" si="3"/>
        <v>25</v>
      </c>
      <c r="Y23" s="24">
        <f t="shared" si="4"/>
        <v>0</v>
      </c>
      <c r="Z23" s="25"/>
    </row>
    <row r="24" spans="11:26" x14ac:dyDescent="0.2">
      <c r="K24" s="18"/>
      <c r="L24" s="19"/>
      <c r="M24" s="19"/>
      <c r="N24" s="19"/>
      <c r="O24" s="109"/>
      <c r="P24" s="110"/>
      <c r="Q24" s="18"/>
      <c r="R24" s="20"/>
      <c r="S24" s="20">
        <v>0</v>
      </c>
      <c r="T24" s="21">
        <v>25</v>
      </c>
      <c r="U24" s="21">
        <f t="shared" si="0"/>
        <v>0</v>
      </c>
      <c r="V24" s="22">
        <f t="shared" si="1"/>
        <v>0</v>
      </c>
      <c r="W24" s="23">
        <f t="shared" si="2"/>
        <v>0</v>
      </c>
      <c r="X24" s="24">
        <f t="shared" si="3"/>
        <v>25</v>
      </c>
      <c r="Y24" s="24">
        <f t="shared" si="4"/>
        <v>0</v>
      </c>
      <c r="Z24" s="25"/>
    </row>
    <row r="25" spans="11:26" x14ac:dyDescent="0.2">
      <c r="K25" s="18"/>
      <c r="L25" s="19"/>
      <c r="M25" s="19"/>
      <c r="N25" s="19"/>
      <c r="O25" s="109"/>
      <c r="P25" s="110"/>
      <c r="Q25" s="18"/>
      <c r="R25" s="20"/>
      <c r="S25" s="20">
        <v>0</v>
      </c>
      <c r="T25" s="21">
        <v>25</v>
      </c>
      <c r="U25" s="21">
        <f t="shared" si="0"/>
        <v>0</v>
      </c>
      <c r="V25" s="22">
        <f t="shared" si="1"/>
        <v>0</v>
      </c>
      <c r="W25" s="23">
        <f t="shared" si="2"/>
        <v>0</v>
      </c>
      <c r="X25" s="24">
        <f t="shared" si="3"/>
        <v>25</v>
      </c>
      <c r="Y25" s="24">
        <f t="shared" si="4"/>
        <v>0</v>
      </c>
      <c r="Z25" s="25"/>
    </row>
    <row r="26" spans="11:26" x14ac:dyDescent="0.2">
      <c r="K26" s="18"/>
      <c r="L26" s="19"/>
      <c r="M26" s="19"/>
      <c r="N26" s="19"/>
      <c r="O26" s="119"/>
      <c r="P26" s="120"/>
      <c r="Q26" s="18"/>
      <c r="R26" s="20"/>
      <c r="S26" s="20">
        <v>0</v>
      </c>
      <c r="T26" s="21">
        <v>25</v>
      </c>
      <c r="U26" s="21">
        <f t="shared" si="0"/>
        <v>0</v>
      </c>
      <c r="V26" s="22">
        <f t="shared" si="1"/>
        <v>0</v>
      </c>
      <c r="W26" s="23">
        <f t="shared" si="2"/>
        <v>0</v>
      </c>
      <c r="X26" s="24">
        <f t="shared" si="3"/>
        <v>25</v>
      </c>
      <c r="Y26" s="24">
        <f t="shared" si="4"/>
        <v>0</v>
      </c>
      <c r="Z26" s="25"/>
    </row>
    <row r="27" spans="11:26" x14ac:dyDescent="0.2">
      <c r="K27" s="18"/>
      <c r="L27" s="19"/>
      <c r="M27" s="19"/>
      <c r="N27" s="19"/>
      <c r="O27" s="119"/>
      <c r="P27" s="120"/>
      <c r="Q27" s="18"/>
      <c r="R27" s="20"/>
      <c r="S27" s="20">
        <v>0</v>
      </c>
      <c r="T27" s="21">
        <v>25</v>
      </c>
      <c r="U27" s="21">
        <f t="shared" si="0"/>
        <v>0</v>
      </c>
      <c r="V27" s="22">
        <f t="shared" si="1"/>
        <v>0</v>
      </c>
      <c r="W27" s="23">
        <f t="shared" si="2"/>
        <v>0</v>
      </c>
      <c r="X27" s="24">
        <f t="shared" si="3"/>
        <v>25</v>
      </c>
      <c r="Y27" s="24">
        <f t="shared" si="4"/>
        <v>0</v>
      </c>
      <c r="Z27" s="25"/>
    </row>
    <row r="28" spans="11:26" x14ac:dyDescent="0.2">
      <c r="K28" s="26"/>
      <c r="L28" s="26"/>
      <c r="M28" s="26"/>
      <c r="N28" s="27"/>
      <c r="O28" s="119"/>
      <c r="P28" s="120"/>
      <c r="Q28" s="18"/>
      <c r="R28" s="20"/>
      <c r="S28" s="20">
        <v>0</v>
      </c>
      <c r="T28" s="21">
        <v>25</v>
      </c>
      <c r="U28" s="21">
        <f t="shared" si="0"/>
        <v>0</v>
      </c>
      <c r="V28" s="22">
        <f t="shared" si="1"/>
        <v>0</v>
      </c>
      <c r="W28" s="23">
        <f t="shared" si="2"/>
        <v>0</v>
      </c>
      <c r="X28" s="24">
        <f t="shared" si="3"/>
        <v>25</v>
      </c>
      <c r="Y28" s="24">
        <f t="shared" si="4"/>
        <v>0</v>
      </c>
      <c r="Z28" s="25"/>
    </row>
    <row r="29" spans="11:26" x14ac:dyDescent="0.2">
      <c r="K29" s="26"/>
      <c r="L29" s="26"/>
      <c r="M29" s="26"/>
      <c r="N29" s="27"/>
      <c r="O29" s="119"/>
      <c r="P29" s="120"/>
      <c r="Q29" s="18"/>
      <c r="R29" s="20"/>
      <c r="S29" s="20">
        <v>0</v>
      </c>
      <c r="T29" s="21">
        <v>25</v>
      </c>
      <c r="U29" s="21">
        <f t="shared" si="0"/>
        <v>0</v>
      </c>
      <c r="V29" s="22">
        <f t="shared" si="1"/>
        <v>0</v>
      </c>
      <c r="W29" s="23">
        <f t="shared" si="2"/>
        <v>0</v>
      </c>
      <c r="X29" s="24">
        <f t="shared" si="3"/>
        <v>25</v>
      </c>
      <c r="Y29" s="24">
        <f t="shared" si="4"/>
        <v>0</v>
      </c>
      <c r="Z29" s="25"/>
    </row>
    <row r="30" spans="11:26" x14ac:dyDescent="0.2">
      <c r="K30" s="26"/>
      <c r="L30" s="26"/>
      <c r="M30" s="26"/>
      <c r="N30" s="27"/>
      <c r="O30" s="119"/>
      <c r="P30" s="120"/>
      <c r="Q30" s="18"/>
      <c r="R30" s="20"/>
      <c r="S30" s="20">
        <v>0</v>
      </c>
      <c r="T30" s="21">
        <v>25</v>
      </c>
      <c r="U30" s="21">
        <f t="shared" si="0"/>
        <v>0</v>
      </c>
      <c r="V30" s="22">
        <f t="shared" si="1"/>
        <v>0</v>
      </c>
      <c r="W30" s="23">
        <f t="shared" si="2"/>
        <v>0</v>
      </c>
      <c r="X30" s="24">
        <f t="shared" si="3"/>
        <v>25</v>
      </c>
      <c r="Y30" s="24">
        <f t="shared" si="4"/>
        <v>0</v>
      </c>
      <c r="Z30" s="25"/>
    </row>
    <row r="31" spans="11:26" x14ac:dyDescent="0.2">
      <c r="K31" s="26"/>
      <c r="L31" s="26"/>
      <c r="M31" s="26"/>
      <c r="N31" s="27"/>
      <c r="O31" s="119"/>
      <c r="P31" s="120"/>
      <c r="Q31" s="18"/>
      <c r="R31" s="20"/>
      <c r="S31" s="20">
        <v>0</v>
      </c>
      <c r="T31" s="21">
        <v>25</v>
      </c>
      <c r="U31" s="21">
        <f t="shared" si="0"/>
        <v>0</v>
      </c>
      <c r="V31" s="22">
        <f t="shared" si="1"/>
        <v>0</v>
      </c>
      <c r="W31" s="23">
        <f t="shared" si="2"/>
        <v>0</v>
      </c>
      <c r="X31" s="24">
        <f t="shared" si="3"/>
        <v>25</v>
      </c>
      <c r="Y31" s="24">
        <f t="shared" si="4"/>
        <v>0</v>
      </c>
      <c r="Z31" s="25"/>
    </row>
    <row r="32" spans="11:26" x14ac:dyDescent="0.2">
      <c r="K32" s="26"/>
      <c r="L32" s="26"/>
      <c r="M32" s="26"/>
      <c r="N32" s="27"/>
      <c r="O32" s="119"/>
      <c r="P32" s="120"/>
      <c r="Q32" s="18"/>
      <c r="R32" s="20"/>
      <c r="S32" s="20">
        <v>0</v>
      </c>
      <c r="T32" s="21">
        <v>25</v>
      </c>
      <c r="U32" s="21">
        <f t="shared" si="0"/>
        <v>0</v>
      </c>
      <c r="V32" s="22">
        <f t="shared" si="1"/>
        <v>0</v>
      </c>
      <c r="W32" s="23">
        <f t="shared" si="2"/>
        <v>0</v>
      </c>
      <c r="X32" s="24">
        <f t="shared" si="3"/>
        <v>25</v>
      </c>
      <c r="Y32" s="24">
        <f t="shared" si="4"/>
        <v>0</v>
      </c>
      <c r="Z32" s="25"/>
    </row>
    <row r="33" spans="11:26" x14ac:dyDescent="0.2">
      <c r="K33" s="26"/>
      <c r="L33" s="26"/>
      <c r="M33" s="26"/>
      <c r="N33" s="27"/>
      <c r="O33" s="119"/>
      <c r="P33" s="120"/>
      <c r="Q33" s="18"/>
      <c r="R33" s="20"/>
      <c r="S33" s="20">
        <v>0</v>
      </c>
      <c r="T33" s="21">
        <v>25</v>
      </c>
      <c r="U33" s="21">
        <f t="shared" si="0"/>
        <v>0</v>
      </c>
      <c r="V33" s="22">
        <f t="shared" si="1"/>
        <v>0</v>
      </c>
      <c r="W33" s="23">
        <f t="shared" si="2"/>
        <v>0</v>
      </c>
      <c r="X33" s="24">
        <f t="shared" si="3"/>
        <v>25</v>
      </c>
      <c r="Y33" s="24">
        <f t="shared" si="4"/>
        <v>0</v>
      </c>
      <c r="Z33" s="25"/>
    </row>
    <row r="34" spans="11:26" ht="17" customHeight="1" thickBot="1" x14ac:dyDescent="0.25">
      <c r="K34" s="26"/>
      <c r="L34" s="26"/>
      <c r="M34" s="26"/>
      <c r="N34" s="27"/>
      <c r="O34" s="119"/>
      <c r="P34" s="120"/>
      <c r="Q34" s="18"/>
      <c r="R34" s="20"/>
      <c r="S34" s="20">
        <v>0</v>
      </c>
      <c r="T34" s="21">
        <v>25</v>
      </c>
      <c r="U34" s="21">
        <f t="shared" si="0"/>
        <v>0</v>
      </c>
      <c r="V34" s="22">
        <f t="shared" si="1"/>
        <v>0</v>
      </c>
      <c r="W34" s="23">
        <f t="shared" si="2"/>
        <v>0</v>
      </c>
      <c r="X34" s="28">
        <f t="shared" si="3"/>
        <v>25</v>
      </c>
      <c r="Y34" s="28">
        <f t="shared" si="4"/>
        <v>0</v>
      </c>
      <c r="Z34" s="29"/>
    </row>
    <row r="35" spans="11:26" ht="17" customHeight="1" thickBot="1" x14ac:dyDescent="0.25">
      <c r="L35" s="30"/>
      <c r="M35" s="30"/>
      <c r="N35" s="30"/>
      <c r="O35" s="31"/>
      <c r="P35" s="30"/>
      <c r="Q35" s="30"/>
      <c r="R35" s="32"/>
      <c r="S35" s="33"/>
      <c r="T35" s="32"/>
      <c r="U35" s="32"/>
      <c r="V35" s="32"/>
      <c r="W35" s="34"/>
      <c r="X35" s="35" t="s">
        <v>35</v>
      </c>
      <c r="Y35" s="36"/>
      <c r="Z35" s="37">
        <f>SUM(Z9:Z34)</f>
        <v>0</v>
      </c>
    </row>
  </sheetData>
  <mergeCells count="31">
    <mergeCell ref="O28:P28"/>
    <mergeCell ref="O13:P13"/>
    <mergeCell ref="O12:P12"/>
    <mergeCell ref="O15:P15"/>
    <mergeCell ref="O18:P18"/>
    <mergeCell ref="O31:P31"/>
    <mergeCell ref="O34:P34"/>
    <mergeCell ref="O30:P30"/>
    <mergeCell ref="O11:P11"/>
    <mergeCell ref="O27:P27"/>
    <mergeCell ref="O26:P26"/>
    <mergeCell ref="O16:P16"/>
    <mergeCell ref="O32:P32"/>
    <mergeCell ref="O25:P25"/>
    <mergeCell ref="O24:P24"/>
    <mergeCell ref="O33:P33"/>
    <mergeCell ref="O23:P23"/>
    <mergeCell ref="O14:P14"/>
    <mergeCell ref="O17:P17"/>
    <mergeCell ref="O20:P20"/>
    <mergeCell ref="O29:P29"/>
    <mergeCell ref="R1:Z5"/>
    <mergeCell ref="O22:P22"/>
    <mergeCell ref="N1:Q2"/>
    <mergeCell ref="O21:P21"/>
    <mergeCell ref="N3:Q3"/>
    <mergeCell ref="N4:O4"/>
    <mergeCell ref="O8:P8"/>
    <mergeCell ref="O9:P9"/>
    <mergeCell ref="O10:P10"/>
    <mergeCell ref="O19:P19"/>
  </mergeCells>
  <dataValidations count="1">
    <dataValidation type="list" allowBlank="1" showInputMessage="1" showErrorMessage="1" sqref="R9:R34" xr:uid="{00000000-0002-0000-0100-000000000000}">
      <formula1>"n,mt,ore"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SCHEDE</vt:lpstr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Ferrero  Isabella</dc:creator>
  <cp:lastModifiedBy>Ferrero  Isabella</cp:lastModifiedBy>
  <dcterms:created xsi:type="dcterms:W3CDTF">2024-10-30T22:00:14Z</dcterms:created>
  <dcterms:modified xsi:type="dcterms:W3CDTF">2024-12-06T08:14:50Z</dcterms:modified>
</cp:coreProperties>
</file>