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C:\Users\Admin\Desktop\demo\excel\"/>
    </mc:Choice>
  </mc:AlternateContent>
  <xr:revisionPtr revIDLastSave="0" documentId="8_{91FB4EB8-6116-4BF3-B8C0-8F0614BA5285}" xr6:coauthVersionLast="36" xr6:coauthVersionMax="36" xr10:uidLastSave="{00000000-0000-0000-0000-000000000000}"/>
  <bookViews>
    <workbookView xWindow="0" yWindow="0" windowWidth="20490" windowHeight="8340" firstSheet="4" activeTab="9" xr2:uid="{D3C848C7-E64A-440F-BC85-CCD2178FDB20}"/>
  </bookViews>
  <sheets>
    <sheet name="customize ribbion" sheetId="6" r:id="rId1"/>
    <sheet name="protect unprotect worksheet" sheetId="7" r:id="rId2"/>
    <sheet name="Number Filtering " sheetId="1" r:id="rId3"/>
    <sheet name="Sheet3" sheetId="10" r:id="rId4"/>
    <sheet name="Advance no filtering " sheetId="2" r:id="rId5"/>
    <sheet name="Custom Filtering (2)" sheetId="4" r:id="rId6"/>
    <sheet name="Custom Filtering" sheetId="3" r:id="rId7"/>
    <sheet name="Sheet5" sheetId="5" r:id="rId8"/>
    <sheet name="Sheet1" sheetId="8" r:id="rId9"/>
    <sheet name="Sheet2" sheetId="9" r:id="rId10"/>
  </sheets>
  <definedNames>
    <definedName name="_xlnm._FilterDatabase" localSheetId="0" hidden="1">'customize ribbion'!$B$5:$C$9</definedName>
    <definedName name="_xlnm._FilterDatabase" localSheetId="8" hidden="1">Sheet1!$B$3:$D$10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9" l="1"/>
  <c r="D10" i="9"/>
  <c r="G8" i="2"/>
  <c r="G9" i="2"/>
  <c r="G10" i="2"/>
  <c r="G11" i="2"/>
  <c r="G12" i="2"/>
  <c r="G13" i="2"/>
  <c r="G14" i="2"/>
  <c r="G15" i="2"/>
  <c r="G16" i="2"/>
  <c r="G17" i="2"/>
  <c r="G3" i="2"/>
  <c r="G18" i="2"/>
  <c r="G19" i="2"/>
  <c r="G20" i="2"/>
  <c r="G21" i="2"/>
  <c r="G22" i="2"/>
  <c r="G23" i="2"/>
  <c r="G24" i="2"/>
  <c r="G25" i="2"/>
  <c r="G26" i="2"/>
  <c r="G4" i="2"/>
  <c r="G27" i="2"/>
  <c r="G28" i="2"/>
  <c r="G29" i="2"/>
  <c r="G30" i="2"/>
  <c r="G31" i="2"/>
  <c r="G5" i="2"/>
  <c r="G32" i="2"/>
  <c r="G33" i="2"/>
  <c r="G34" i="2"/>
  <c r="G35" i="2"/>
  <c r="G6" i="2"/>
  <c r="G36" i="2"/>
  <c r="G37" i="2"/>
  <c r="G38" i="2"/>
  <c r="G39" i="2"/>
  <c r="G7" i="2"/>
  <c r="G40" i="2"/>
  <c r="G41" i="2"/>
  <c r="G42" i="2"/>
  <c r="G43" i="2"/>
  <c r="G2" i="2"/>
  <c r="D3" i="1"/>
  <c r="D4" i="1"/>
  <c r="D5" i="1"/>
  <c r="D6" i="1"/>
  <c r="D7" i="1"/>
  <c r="D8" i="1"/>
  <c r="D9" i="1"/>
  <c r="D10" i="1"/>
  <c r="D11" i="1"/>
  <c r="D12" i="1"/>
  <c r="D13" i="1"/>
  <c r="D2" i="1"/>
  <c r="C86" i="9"/>
  <c r="E76" i="9"/>
  <c r="E77" i="9"/>
  <c r="E78" i="9"/>
  <c r="E79" i="9"/>
  <c r="E80" i="9"/>
  <c r="E81" i="9"/>
  <c r="E82" i="9"/>
  <c r="E83" i="9"/>
  <c r="E75" i="9"/>
  <c r="C70" i="9"/>
  <c r="E67" i="9"/>
  <c r="E66" i="9"/>
  <c r="E65" i="9"/>
  <c r="E64" i="9"/>
  <c r="E63" i="9"/>
  <c r="E62" i="9"/>
  <c r="E61" i="9"/>
  <c r="E60" i="9"/>
  <c r="E59" i="9"/>
  <c r="C54" i="9"/>
  <c r="E50" i="9"/>
  <c r="E49" i="9"/>
  <c r="E48" i="9"/>
  <c r="E47" i="9"/>
  <c r="E46" i="9"/>
  <c r="E45" i="9"/>
  <c r="E44" i="9"/>
  <c r="E43" i="9"/>
  <c r="E42" i="9"/>
  <c r="E23" i="9"/>
  <c r="E24" i="9"/>
  <c r="C33" i="9" s="1"/>
  <c r="E25" i="9"/>
  <c r="E26" i="9"/>
  <c r="E27" i="9"/>
  <c r="E28" i="9"/>
  <c r="E29" i="9"/>
  <c r="E30" i="9"/>
  <c r="E31" i="9"/>
  <c r="K31" i="9"/>
  <c r="K30" i="9"/>
  <c r="J34" i="9" s="1"/>
  <c r="K29" i="9"/>
  <c r="K28" i="9"/>
  <c r="K27" i="9"/>
  <c r="K26" i="9"/>
  <c r="K25" i="9"/>
  <c r="K24" i="9"/>
  <c r="K23" i="9"/>
  <c r="D10" i="5"/>
  <c r="G2" i="5"/>
  <c r="F2" i="5"/>
  <c r="H8" i="7" l="1"/>
  <c r="Q9" i="7"/>
  <c r="Q10" i="7"/>
  <c r="Q11" i="7"/>
  <c r="Q12" i="7"/>
  <c r="Q13" i="7"/>
  <c r="Q14" i="7"/>
  <c r="Q8" i="7"/>
  <c r="H9" i="7"/>
  <c r="H10" i="7"/>
  <c r="H11" i="7"/>
  <c r="H12" i="7"/>
  <c r="H13" i="7"/>
  <c r="H14" i="7"/>
  <c r="K4" i="8"/>
  <c r="K5" i="8"/>
  <c r="K6" i="8"/>
  <c r="K7" i="8"/>
  <c r="K8" i="8"/>
  <c r="K9" i="8"/>
  <c r="K10" i="8"/>
  <c r="K11" i="8"/>
  <c r="E5" i="8"/>
  <c r="E6" i="8"/>
  <c r="E7" i="8"/>
  <c r="E8" i="8"/>
  <c r="E9" i="8"/>
  <c r="E10" i="8"/>
  <c r="E4" i="8"/>
  <c r="D9" i="5" l="1"/>
  <c r="D8" i="5"/>
</calcChain>
</file>

<file path=xl/sharedStrings.xml><?xml version="1.0" encoding="utf-8"?>
<sst xmlns="http://schemas.openxmlformats.org/spreadsheetml/2006/main" count="371" uniqueCount="129">
  <si>
    <t>Customer</t>
  </si>
  <si>
    <t>Age</t>
  </si>
  <si>
    <t>Product</t>
  </si>
  <si>
    <t>Quantity</t>
  </si>
  <si>
    <t>Price (in $)</t>
  </si>
  <si>
    <t>John</t>
  </si>
  <si>
    <t>Laptop</t>
  </si>
  <si>
    <t>Sarah</t>
  </si>
  <si>
    <t>Smartphone</t>
  </si>
  <si>
    <t>David</t>
  </si>
  <si>
    <t>Headphones</t>
  </si>
  <si>
    <t>Emma</t>
  </si>
  <si>
    <t>Tablet</t>
  </si>
  <si>
    <t>Michael</t>
  </si>
  <si>
    <t>Smartwatch</t>
  </si>
  <si>
    <t>Olivia</t>
  </si>
  <si>
    <t>Ethan</t>
  </si>
  <si>
    <t>Bluetooth Speaker</t>
  </si>
  <si>
    <t>Sophia</t>
  </si>
  <si>
    <t>Liam</t>
  </si>
  <si>
    <t>Gaming Console</t>
  </si>
  <si>
    <t>Isabella</t>
  </si>
  <si>
    <t>William</t>
  </si>
  <si>
    <t>Mia</t>
  </si>
  <si>
    <t>James</t>
  </si>
  <si>
    <t>Benjamin</t>
  </si>
  <si>
    <t>Harper</t>
  </si>
  <si>
    <t>Alexander</t>
  </si>
  <si>
    <t>Evelyn</t>
  </si>
  <si>
    <t>Mason</t>
  </si>
  <si>
    <t>Ella</t>
  </si>
  <si>
    <t>Logan</t>
  </si>
  <si>
    <t>Charlotte</t>
  </si>
  <si>
    <t>Lucas</t>
  </si>
  <si>
    <t>Amelia</t>
  </si>
  <si>
    <t>Henry</t>
  </si>
  <si>
    <t>Aiden</t>
  </si>
  <si>
    <t>Chloe</t>
  </si>
  <si>
    <t>Jack</t>
  </si>
  <si>
    <t>Lily</t>
  </si>
  <si>
    <t>Sebastian</t>
  </si>
  <si>
    <t>Emily</t>
  </si>
  <si>
    <t>Daniel</t>
  </si>
  <si>
    <t>srno</t>
  </si>
  <si>
    <t>Date</t>
  </si>
  <si>
    <t>count</t>
  </si>
  <si>
    <t>COUNTA</t>
  </si>
  <si>
    <t>count blank</t>
  </si>
  <si>
    <t>age</t>
  </si>
  <si>
    <t>Property</t>
  </si>
  <si>
    <t>Value</t>
  </si>
  <si>
    <t>Availability</t>
  </si>
  <si>
    <t>If Statement</t>
  </si>
  <si>
    <t>Danube</t>
  </si>
  <si>
    <t>Buy</t>
  </si>
  <si>
    <t>Arabian Ranches</t>
  </si>
  <si>
    <t>sold</t>
  </si>
  <si>
    <t>Ghaafwood</t>
  </si>
  <si>
    <t>buy</t>
  </si>
  <si>
    <t>Emaar</t>
  </si>
  <si>
    <t xml:space="preserve">Marquis </t>
  </si>
  <si>
    <t>Meeras</t>
  </si>
  <si>
    <t>count if</t>
  </si>
  <si>
    <t>countifs</t>
  </si>
  <si>
    <t>nestedif</t>
  </si>
  <si>
    <t xml:space="preserve">Relative Cell Referencing </t>
  </si>
  <si>
    <t>Absolute Cell Referencing</t>
  </si>
  <si>
    <t>Unit Price</t>
  </si>
  <si>
    <t>Total Price</t>
  </si>
  <si>
    <t xml:space="preserve">sum </t>
  </si>
  <si>
    <t xml:space="preserve">Absolute when cell refrence is same </t>
  </si>
  <si>
    <t xml:space="preserve">here we need to freez the cell </t>
  </si>
  <si>
    <t>Srno</t>
  </si>
  <si>
    <t>no</t>
  </si>
  <si>
    <t>Name</t>
  </si>
  <si>
    <t>Limson</t>
  </si>
  <si>
    <t>Charlie</t>
  </si>
  <si>
    <t>ismaheel</t>
  </si>
  <si>
    <t>mohammed</t>
  </si>
  <si>
    <t>fatima</t>
  </si>
  <si>
    <t>maryaim</t>
  </si>
  <si>
    <t>imtiyaz</t>
  </si>
  <si>
    <t xml:space="preserve">Salary per day </t>
  </si>
  <si>
    <t>Total Salary</t>
  </si>
  <si>
    <t>days</t>
  </si>
  <si>
    <t>$F$15</t>
  </si>
  <si>
    <t xml:space="preserve">total salry </t>
  </si>
  <si>
    <t>relative when the cell refrence keeps changing with respect to the column</t>
  </si>
  <si>
    <t>Mohammed</t>
  </si>
  <si>
    <t>Isa</t>
  </si>
  <si>
    <t>Nash</t>
  </si>
  <si>
    <t>Itteath</t>
  </si>
  <si>
    <t xml:space="preserve">Michael </t>
  </si>
  <si>
    <t xml:space="preserve">Name </t>
  </si>
  <si>
    <t>Marks</t>
  </si>
  <si>
    <t xml:space="preserve">Grade </t>
  </si>
  <si>
    <t xml:space="preserve">Marks </t>
  </si>
  <si>
    <t>Joan</t>
  </si>
  <si>
    <t>Mariyam</t>
  </si>
  <si>
    <t>A</t>
  </si>
  <si>
    <t>B</t>
  </si>
  <si>
    <t>C</t>
  </si>
  <si>
    <t>D</t>
  </si>
  <si>
    <t>E</t>
  </si>
  <si>
    <t>Column1</t>
  </si>
  <si>
    <t>Ifs Statement</t>
  </si>
  <si>
    <t>Sum IF</t>
  </si>
  <si>
    <t xml:space="preserve">Category </t>
  </si>
  <si>
    <t>Price</t>
  </si>
  <si>
    <t xml:space="preserve">Quntity </t>
  </si>
  <si>
    <t>Sales</t>
  </si>
  <si>
    <t>Phones</t>
  </si>
  <si>
    <t>Tv</t>
  </si>
  <si>
    <t>laptop</t>
  </si>
  <si>
    <t xml:space="preserve">sumifs </t>
  </si>
  <si>
    <t>when we have more then 2 condition</t>
  </si>
  <si>
    <t>customer</t>
  </si>
  <si>
    <t>Michale</t>
  </si>
  <si>
    <t>sara</t>
  </si>
  <si>
    <t>naash</t>
  </si>
  <si>
    <t>fahad</t>
  </si>
  <si>
    <t>isa</t>
  </si>
  <si>
    <t>astr</t>
  </si>
  <si>
    <t>michael</t>
  </si>
  <si>
    <t>Countif</t>
  </si>
  <si>
    <t>Countifs</t>
  </si>
  <si>
    <t>Average if</t>
  </si>
  <si>
    <t>Total Sales</t>
  </si>
  <si>
    <t>IFS(C5&gt;=H$5,G$5,)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</si>
</sst>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AED&quot;* #,##0.00_-;\-&quot;AED&quot;* #,##0.00_-;_-&quot;AED&quot;* &quot;-&quot;??_-;_-@_-"/>
    <numFmt numFmtId="164" formatCode="[$-14C09]dddd\,\ mmmm\ d\,\ yyyy;@"/>
    <numFmt numFmtId="165" formatCode="_-[$AED-4C09]* #,##0.00_-;\-[$AED-4C09]* #,##0.00_-;_-[$AED-4C09]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/>
    <xf numFmtId="14" fontId="2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1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2" borderId="2" xfId="0" applyFill="1" applyBorder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0" fillId="4" borderId="0" xfId="0" applyFill="1" applyBorder="1"/>
    <xf numFmtId="0" fontId="0" fillId="0" borderId="0" xfId="0" applyBorder="1"/>
    <xf numFmtId="0" fontId="0" fillId="0" borderId="1" xfId="0" applyFill="1" applyBorder="1"/>
    <xf numFmtId="1" fontId="0" fillId="4" borderId="1" xfId="0" applyNumberFormat="1" applyFill="1" applyBorder="1"/>
    <xf numFmtId="0" fontId="0" fillId="4" borderId="1" xfId="0" applyFill="1" applyBorder="1" applyProtection="1">
      <protection hidden="1"/>
    </xf>
    <xf numFmtId="9" fontId="0" fillId="4" borderId="0" xfId="1" applyFont="1" applyFill="1" applyBorder="1" applyProtection="1">
      <protection hidden="1"/>
    </xf>
    <xf numFmtId="9" fontId="0" fillId="0" borderId="0" xfId="1" applyFont="1" applyBorder="1" applyProtection="1">
      <protection hidden="1"/>
    </xf>
    <xf numFmtId="0" fontId="0" fillId="0" borderId="1" xfId="0" applyBorder="1" applyProtection="1">
      <protection hidden="1"/>
    </xf>
    <xf numFmtId="0" fontId="0" fillId="0" borderId="3" xfId="0" applyBorder="1"/>
    <xf numFmtId="0" fontId="3" fillId="5" borderId="1" xfId="0" applyFont="1" applyFill="1" applyBorder="1"/>
    <xf numFmtId="0" fontId="3" fillId="5" borderId="0" xfId="0" applyFont="1" applyFill="1" applyBorder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4" fillId="6" borderId="4" xfId="0" applyFont="1" applyFill="1" applyBorder="1"/>
    <xf numFmtId="0" fontId="4" fillId="6" borderId="5" xfId="0" applyFont="1" applyFill="1" applyBorder="1"/>
    <xf numFmtId="0" fontId="0" fillId="7" borderId="4" xfId="0" applyFont="1" applyFill="1" applyBorder="1"/>
    <xf numFmtId="0" fontId="0" fillId="7" borderId="5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8" borderId="0" xfId="0" applyFill="1" applyAlignment="1">
      <alignment horizontal="center"/>
    </xf>
    <xf numFmtId="44" fontId="0" fillId="0" borderId="0" xfId="2" applyFont="1"/>
    <xf numFmtId="44" fontId="0" fillId="7" borderId="5" xfId="2" applyNumberFormat="1" applyFont="1" applyFill="1" applyBorder="1"/>
    <xf numFmtId="165" fontId="0" fillId="0" borderId="0" xfId="2" applyNumberFormat="1" applyFont="1"/>
    <xf numFmtId="165" fontId="0" fillId="7" borderId="5" xfId="2" applyNumberFormat="1" applyFont="1" applyFill="1" applyBorder="1"/>
    <xf numFmtId="165" fontId="0" fillId="0" borderId="5" xfId="2" applyNumberFormat="1" applyFont="1" applyBorder="1"/>
    <xf numFmtId="0" fontId="0" fillId="8" borderId="1" xfId="0" applyFill="1" applyBorder="1"/>
  </cellXfs>
  <cellStyles count="3">
    <cellStyle name="Currency" xfId="2" builtinId="4"/>
    <cellStyle name="Normal" xfId="0" builtinId="0"/>
    <cellStyle name="Percent" xfId="1" builtinId="5"/>
  </cellStyles>
  <dxfs count="34">
    <dxf>
      <numFmt numFmtId="0" formatCode="General"/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5" formatCode="_-[$AED-4C09]* #,##0.00_-;\-[$AED-4C09]* #,##0.00_-;_-[$AED-4C09]* &quot;-&quot;??_-;_-@_-"/>
    </dxf>
    <dxf>
      <numFmt numFmtId="165" formatCode="_-[$AED-4C09]* #,##0.00_-;\-[$AED-4C09]* #,##0.00_-;_-[$AED-4C09]* &quot;-&quot;??_-;_-@_-"/>
    </dxf>
    <dxf>
      <numFmt numFmtId="165" formatCode="_-[$AED-4C09]* #,##0.00_-;\-[$AED-4C09]* #,##0.00_-;_-[$AED-4C09]* &quot;-&quot;??_-;_-@_-"/>
    </dxf>
    <dxf>
      <numFmt numFmtId="165" formatCode="_-[$AED-4C09]* #,##0.00_-;\-[$AED-4C09]* #,##0.00_-;_-[$AED-4C09]* &quot;-&quot;??_-;_-@_-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61AE19D-F69A-4FD3-B06F-3AB9A2C6CA0E}" name="Table11" displayName="Table11" ref="F5:G9" totalsRowShown="0">
  <autoFilter ref="F5:G9" xr:uid="{1FBAFA7E-3EDA-4821-BCDD-788BD77325DE}"/>
  <tableColumns count="2">
    <tableColumn id="1" xr3:uid="{AC9F6E3F-B388-4025-AE5E-3C7F31E43FEE}" name="Name"/>
    <tableColumn id="2" xr3:uid="{DF569284-C60E-46D5-971B-0D6560BF2C68}" name="Ag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4A5CC0E-9B14-4F58-AD92-459730DFBF82}" name="Table12" displayName="Table12" ref="A1:G43" totalsRowShown="0" headerRowDxfId="22" dataDxfId="23">
  <autoFilter ref="A1:G43" xr:uid="{73E45393-AFE8-484C-AC24-15B95AAC0410}"/>
  <sortState ref="A2:G43">
    <sortCondition sortBy="cellColor" ref="F1:F43" dxfId="5"/>
  </sortState>
  <tableColumns count="7">
    <tableColumn id="1" xr3:uid="{B63F2903-7F11-49A0-87C1-901A8DD9475A}" name="Srno"/>
    <tableColumn id="2" xr3:uid="{35502642-5B70-4ECC-910F-5214D41FEFC3}" name="Customer" dataDxfId="28"/>
    <tableColumn id="3" xr3:uid="{701B7595-DD11-47EC-99C0-EEB4807AE414}" name="Age" dataDxfId="27"/>
    <tableColumn id="4" xr3:uid="{0AF50EE0-FDEE-4D59-A994-7AD678052F53}" name="Product" dataDxfId="26"/>
    <tableColumn id="5" xr3:uid="{D1970FA4-62F5-4A07-BCFB-6C202E532A51}" name="Quantity" dataDxfId="25"/>
    <tableColumn id="6" xr3:uid="{B2324898-FB8C-4135-A364-8BE6DB1D46EC}" name="Price (in $)" dataDxfId="24"/>
    <tableColumn id="7" xr3:uid="{AFB5E13E-21CA-49D4-99BA-27E7DA9674D4}" name="Total Sales">
      <calculatedColumnFormula>E2*F2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EE6423-422B-4EFE-9673-4DFB86E59584}" name="Table3" displayName="Table3" ref="H3:K11" totalsRowShown="0">
  <autoFilter ref="H3:K11" xr:uid="{DB5B9081-3995-4325-95C4-9740DCC17379}"/>
  <tableColumns count="4">
    <tableColumn id="1" xr3:uid="{5D481C21-91B3-4A8A-8A9F-17E68180F7E1}" name="no"/>
    <tableColumn id="2" xr3:uid="{D90201EB-C314-4EFE-8D8A-C725EAA2CAFF}" name="Name"/>
    <tableColumn id="3" xr3:uid="{E1695FEA-BE19-4C9E-BD6A-FF0F93D88749}" name="Salary per day "/>
    <tableColumn id="4" xr3:uid="{D83EF100-46A2-4AC3-807E-962771CB31C5}" name="total salry " dataDxfId="33">
      <calculatedColumnFormula>Table3[[#This Row],[Salary per day ]]*$F$15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0E8E1E-6DB2-48DC-9493-B1E2D5041C1C}" name="Table4" displayName="Table4" ref="B4:E10" totalsRowShown="0">
  <autoFilter ref="B4:E10" xr:uid="{BEE89132-9710-44D3-9F30-826F2508C382}"/>
  <tableColumns count="4">
    <tableColumn id="1" xr3:uid="{244F1EAC-D0C1-4673-BB2E-43BB5C181743}" name="Name "/>
    <tableColumn id="2" xr3:uid="{002D494D-2A62-40C5-835F-E122BE109F9A}" name="Marks"/>
    <tableColumn id="3" xr3:uid="{9EFBA09D-9C43-4E2C-9445-DB1297095E1E}" name="Grade " dataDxfId="0">
      <calculatedColumnFormula>_xlfn.IFS(Table4[[#This Row],[Marks]]&gt;=Table5[[#This Row],[Marks ]],Table5[[#This Row],[Grade ]])</calculatedColumnFormula>
    </tableColumn>
    <tableColumn id="4" xr3:uid="{FF9A5FBE-A0FC-4111-A4B8-7A5D412337DB}" name="Column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28FEFB-D1E2-4C9E-89E3-B093A79EFB11}" name="Table5" displayName="Table5" ref="G4:I10" totalsRowShown="0">
  <autoFilter ref="G4:I10" xr:uid="{59690F19-F4D5-4341-8C76-F64D26C6DE33}"/>
  <tableColumns count="3">
    <tableColumn id="1" xr3:uid="{395C094E-1395-4897-89E9-D52B387315E7}" name="Grade "/>
    <tableColumn id="2" xr3:uid="{F3AFFFBA-1FC8-4900-B33D-38667BCE5F7C}" name="Marks "/>
    <tableColumn id="3" xr3:uid="{6DFFB52E-856F-4060-B0C8-3BDDB91F62AD}" name="Column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C435BA0-1923-4412-87C3-636F52C648E2}" name="Table68" displayName="Table68" ref="H22:L31" totalsRowShown="0">
  <autoFilter ref="H22:L31" xr:uid="{1C7D6F82-B232-4ED9-8653-59BD264EBC36}"/>
  <tableColumns count="5">
    <tableColumn id="1" xr3:uid="{1DCD4628-FAB0-4F15-B60C-0025190DF98C}" name="Category "/>
    <tableColumn id="2" xr3:uid="{3FADCD04-95B6-4D65-B666-EA0FDF2FA702}" name="Price" dataDxfId="31" dataCellStyle="Currency"/>
    <tableColumn id="3" xr3:uid="{B030CF22-FEE4-418A-8440-2314A08C9B5F}" name="Quntity "/>
    <tableColumn id="4" xr3:uid="{D23BB68B-0E88-40D1-ACD8-271693203786}" name="Sales" dataCellStyle="Currency">
      <calculatedColumnFormula>Table68[[#This Row],[Price]]*Table68[[#This Row],[Quntity ]]</calculatedColumnFormula>
    </tableColumn>
    <tableColumn id="5" xr3:uid="{B1EF4D9C-70AC-43D9-B0DA-39BA64B4711E}" name="custome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F27FB57-0323-49CE-B56C-67035D3F8E5E}" name="Table6" displayName="Table6" ref="B22:F31" totalsRowShown="0">
  <autoFilter ref="B22:F31" xr:uid="{3D979F78-E100-4DDE-B269-038A69A07A36}"/>
  <tableColumns count="5">
    <tableColumn id="1" xr3:uid="{85DD652C-9562-4C35-AF81-5184D2D802BE}" name="Category "/>
    <tableColumn id="2" xr3:uid="{557540FE-3135-44C2-BDEB-EB28EBEC86B8}" name="Price" dataDxfId="32" dataCellStyle="Currency"/>
    <tableColumn id="3" xr3:uid="{1E3154C5-9C87-49E5-AE04-84C2C32AC1EC}" name="Quntity "/>
    <tableColumn id="4" xr3:uid="{1FD24BD5-0C96-4281-BE1A-CABF4FE461C5}" name="Sales" dataCellStyle="Currency">
      <calculatedColumnFormula>Table6[[#This Row],[Price]]*Table6[[#This Row],[Quntity ]]</calculatedColumnFormula>
    </tableColumn>
    <tableColumn id="5" xr3:uid="{E7C2B48D-AF1D-41DA-B3ED-C02E38444DED}" name="customer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802FB48-8129-4F39-B45D-388549A6E951}" name="Table610" displayName="Table610" ref="B41:G50" totalsRowShown="0">
  <autoFilter ref="B41:G50" xr:uid="{58287D29-2E31-40C3-8B51-4532347C80B3}"/>
  <tableColumns count="6">
    <tableColumn id="1" xr3:uid="{487D8BAC-5D16-4AFB-8C97-2EAEFF5E352E}" name="Category "/>
    <tableColumn id="2" xr3:uid="{68331913-CA7D-4422-B639-8482BA76FA08}" name="Price" dataDxfId="30" dataCellStyle="Currency"/>
    <tableColumn id="3" xr3:uid="{E1561CB5-897E-4EF7-A0B5-2A8EDD458514}" name="Quntity "/>
    <tableColumn id="4" xr3:uid="{3D38308F-9894-4C9A-B4B0-AB1F7B296695}" name="Sales" dataCellStyle="Currency">
      <calculatedColumnFormula>Table610[[#This Row],[Price]]*Table610[[#This Row],[Quntity ]]</calculatedColumnFormula>
    </tableColumn>
    <tableColumn id="5" xr3:uid="{709D0F9C-6EFB-4D40-AD9C-51B4CFE7045A}" name="customer"/>
    <tableColumn id="6" xr3:uid="{5F7EFFA3-E0C5-493A-B4CE-238D9198D74E}" name="Column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95FD9DC-565D-425E-9755-94822E4ECA6C}" name="Table61011" displayName="Table61011" ref="B58:G67" totalsRowShown="0">
  <autoFilter ref="B58:G67" xr:uid="{DEE5FB40-392F-47B8-A156-F83721C5D415}"/>
  <tableColumns count="6">
    <tableColumn id="1" xr3:uid="{4E67007F-C74D-49D1-AFC4-242BDC6484C8}" name="Category "/>
    <tableColumn id="2" xr3:uid="{15ED8846-B4D1-4DFA-AF3F-4844B69FA996}" name="Price" dataDxfId="29" dataCellStyle="Currency"/>
    <tableColumn id="3" xr3:uid="{8701F501-7BCC-41C1-8F11-A13711E4EE24}" name="Quntity "/>
    <tableColumn id="4" xr3:uid="{FC7D9106-679A-47AA-BF4C-9EACE8A7E496}" name="Sales" dataCellStyle="Currency">
      <calculatedColumnFormula>Table61011[[#This Row],[Price]]*Table61011[[#This Row],[Quntity ]]</calculatedColumnFormula>
    </tableColumn>
    <tableColumn id="5" xr3:uid="{9FDD5195-DD21-450C-B6DA-A7FA15814BEB}" name="customer"/>
    <tableColumn id="6" xr3:uid="{20E4F750-3939-4F07-B31A-D12D3E8CA75F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EE1D8-652D-4641-BA3D-A787BF8D625E}">
  <dimension ref="B5:G9"/>
  <sheetViews>
    <sheetView workbookViewId="0">
      <selection activeCell="J10" sqref="J10"/>
    </sheetView>
  </sheetViews>
  <sheetFormatPr defaultRowHeight="15" x14ac:dyDescent="0.25"/>
  <cols>
    <col min="1" max="1" width="16.140625" customWidth="1"/>
    <col min="4" max="4" width="10.28515625" customWidth="1"/>
  </cols>
  <sheetData>
    <row r="5" spans="2:7" x14ac:dyDescent="0.25">
      <c r="B5" s="42" t="s">
        <v>74</v>
      </c>
      <c r="C5" s="42" t="s">
        <v>1</v>
      </c>
      <c r="F5" t="s">
        <v>74</v>
      </c>
      <c r="G5" t="s">
        <v>1</v>
      </c>
    </row>
    <row r="6" spans="2:7" x14ac:dyDescent="0.25">
      <c r="B6" s="9" t="s">
        <v>90</v>
      </c>
      <c r="C6" s="9">
        <v>24</v>
      </c>
      <c r="F6" t="s">
        <v>90</v>
      </c>
      <c r="G6">
        <v>24</v>
      </c>
    </row>
    <row r="7" spans="2:7" x14ac:dyDescent="0.25">
      <c r="B7" s="9" t="s">
        <v>123</v>
      </c>
      <c r="C7" s="9">
        <v>30</v>
      </c>
      <c r="F7" t="s">
        <v>123</v>
      </c>
      <c r="G7">
        <v>30</v>
      </c>
    </row>
    <row r="8" spans="2:7" x14ac:dyDescent="0.25">
      <c r="B8" s="9" t="s">
        <v>78</v>
      </c>
      <c r="C8" s="9">
        <v>35</v>
      </c>
      <c r="F8" t="s">
        <v>78</v>
      </c>
      <c r="G8">
        <v>35</v>
      </c>
    </row>
    <row r="9" spans="2:7" x14ac:dyDescent="0.25">
      <c r="B9" s="9" t="s">
        <v>121</v>
      </c>
      <c r="C9" s="9">
        <v>40</v>
      </c>
      <c r="F9" t="s">
        <v>121</v>
      </c>
      <c r="G9">
        <v>40</v>
      </c>
    </row>
  </sheetData>
  <autoFilter ref="B5:C9" xr:uid="{99D3CFBE-C4C4-49EC-B589-292100D2B31F}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C34DF-CAC8-46E8-A507-E614E363F461}">
  <dimension ref="A1:M86"/>
  <sheetViews>
    <sheetView tabSelected="1" topLeftCell="B1" zoomScale="166" zoomScaleNormal="166" workbookViewId="0">
      <selection activeCell="B1" sqref="A1:XFD1048576"/>
    </sheetView>
  </sheetViews>
  <sheetFormatPr defaultRowHeight="15" x14ac:dyDescent="0.25"/>
  <cols>
    <col min="2" max="2" width="11.7109375" bestFit="1" customWidth="1"/>
    <col min="3" max="3" width="14.28515625" bestFit="1" customWidth="1"/>
    <col min="4" max="4" width="10.42578125" bestFit="1" customWidth="1"/>
    <col min="5" max="5" width="14.28515625" bestFit="1" customWidth="1"/>
    <col min="6" max="6" width="11.7109375" bestFit="1" customWidth="1"/>
    <col min="8" max="8" width="11.5703125" bestFit="1" customWidth="1"/>
    <col min="9" max="9" width="34.7109375" bestFit="1" customWidth="1"/>
    <col min="10" max="10" width="10.42578125" bestFit="1" customWidth="1"/>
    <col min="11" max="11" width="14.28515625" bestFit="1" customWidth="1"/>
    <col min="12" max="12" width="11.7109375" bestFit="1" customWidth="1"/>
  </cols>
  <sheetData>
    <row r="1" spans="2:10" x14ac:dyDescent="0.25">
      <c r="B1" s="36" t="s">
        <v>105</v>
      </c>
      <c r="C1" s="36"/>
      <c r="D1" s="36"/>
      <c r="E1" s="36"/>
      <c r="F1" s="36"/>
      <c r="G1" s="36"/>
      <c r="H1" s="36"/>
      <c r="I1" s="36"/>
      <c r="J1" s="36"/>
    </row>
    <row r="2" spans="2:10" x14ac:dyDescent="0.25">
      <c r="B2" s="36"/>
      <c r="C2" s="36"/>
      <c r="D2" s="36"/>
      <c r="E2" s="36"/>
      <c r="F2" s="36"/>
      <c r="G2" s="36"/>
      <c r="H2" s="36"/>
      <c r="I2" s="36"/>
      <c r="J2" s="36"/>
    </row>
    <row r="4" spans="2:10" x14ac:dyDescent="0.25">
      <c r="B4" t="s">
        <v>93</v>
      </c>
      <c r="C4" t="s">
        <v>94</v>
      </c>
      <c r="D4" t="s">
        <v>95</v>
      </c>
      <c r="E4" t="s">
        <v>104</v>
      </c>
      <c r="G4" t="s">
        <v>95</v>
      </c>
      <c r="H4" t="s">
        <v>96</v>
      </c>
      <c r="I4" t="s">
        <v>104</v>
      </c>
    </row>
    <row r="5" spans="2:10" x14ac:dyDescent="0.25">
      <c r="B5" t="s">
        <v>76</v>
      </c>
      <c r="C5">
        <v>70</v>
      </c>
      <c r="D5" t="str">
        <f>_xlfn.IFS(Table4[[#This Row],[Marks]]&gt;=Table5[[#This Row],[Marks ]],Table5[[#This Row],[Grade ]])</f>
        <v>A</v>
      </c>
      <c r="G5" t="s">
        <v>99</v>
      </c>
      <c r="H5">
        <v>70</v>
      </c>
    </row>
    <row r="6" spans="2:10" x14ac:dyDescent="0.25">
      <c r="B6" t="s">
        <v>90</v>
      </c>
      <c r="C6">
        <v>60</v>
      </c>
      <c r="G6" t="s">
        <v>100</v>
      </c>
      <c r="H6">
        <v>60</v>
      </c>
    </row>
    <row r="7" spans="2:10" x14ac:dyDescent="0.25">
      <c r="B7" t="s">
        <v>97</v>
      </c>
      <c r="C7">
        <v>30</v>
      </c>
      <c r="G7" t="s">
        <v>101</v>
      </c>
      <c r="H7">
        <v>50</v>
      </c>
    </row>
    <row r="8" spans="2:10" x14ac:dyDescent="0.25">
      <c r="B8" t="s">
        <v>88</v>
      </c>
      <c r="C8">
        <v>50</v>
      </c>
      <c r="G8" t="s">
        <v>102</v>
      </c>
      <c r="H8">
        <v>30</v>
      </c>
    </row>
    <row r="9" spans="2:10" x14ac:dyDescent="0.25">
      <c r="B9" t="s">
        <v>98</v>
      </c>
      <c r="C9">
        <v>21</v>
      </c>
      <c r="E9" t="s">
        <v>128</v>
      </c>
      <c r="G9" t="s">
        <v>103</v>
      </c>
      <c r="H9">
        <v>20</v>
      </c>
    </row>
    <row r="10" spans="2:10" x14ac:dyDescent="0.25">
      <c r="D10">
        <f>_xlfn.IFS(Table4[[#This Row],[Marks]]&gt;=Table5[[#This Row],[Marks ]],Table5[[#This Row],[Grade ]])</f>
        <v>0</v>
      </c>
    </row>
    <row r="20" spans="1:12" x14ac:dyDescent="0.25">
      <c r="A20" s="36" t="s">
        <v>106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</row>
    <row r="22" spans="1:12" x14ac:dyDescent="0.25">
      <c r="B22" t="s">
        <v>107</v>
      </c>
      <c r="C22" t="s">
        <v>108</v>
      </c>
      <c r="D22" t="s">
        <v>109</v>
      </c>
      <c r="E22" t="s">
        <v>110</v>
      </c>
      <c r="F22" t="s">
        <v>116</v>
      </c>
      <c r="H22" t="s">
        <v>107</v>
      </c>
      <c r="I22" t="s">
        <v>108</v>
      </c>
      <c r="J22" t="s">
        <v>109</v>
      </c>
      <c r="K22" t="s">
        <v>110</v>
      </c>
      <c r="L22" t="s">
        <v>116</v>
      </c>
    </row>
    <row r="23" spans="1:12" x14ac:dyDescent="0.25">
      <c r="B23" t="s">
        <v>111</v>
      </c>
      <c r="C23" s="39">
        <v>3000</v>
      </c>
      <c r="D23">
        <v>2</v>
      </c>
      <c r="E23" s="37">
        <f>Table6[[#This Row],[Price]]*Table6[[#This Row],[Quntity ]]</f>
        <v>6000</v>
      </c>
      <c r="F23" t="s">
        <v>117</v>
      </c>
      <c r="H23" t="s">
        <v>111</v>
      </c>
      <c r="I23" s="39">
        <v>3000</v>
      </c>
      <c r="J23">
        <v>2</v>
      </c>
      <c r="K23" s="37">
        <f>Table68[[#This Row],[Price]]*Table68[[#This Row],[Quntity ]]</f>
        <v>6000</v>
      </c>
      <c r="L23" t="s">
        <v>117</v>
      </c>
    </row>
    <row r="24" spans="1:12" x14ac:dyDescent="0.25">
      <c r="B24" t="s">
        <v>6</v>
      </c>
      <c r="C24" s="39">
        <v>5000</v>
      </c>
      <c r="D24">
        <v>4</v>
      </c>
      <c r="E24" s="37">
        <f>Table6[[#This Row],[Price]]*Table6[[#This Row],[Quntity ]]</f>
        <v>20000</v>
      </c>
      <c r="F24" t="s">
        <v>78</v>
      </c>
      <c r="H24" t="s">
        <v>6</v>
      </c>
      <c r="I24" s="39">
        <v>5000</v>
      </c>
      <c r="J24">
        <v>4</v>
      </c>
      <c r="K24" s="37">
        <f>Table68[[#This Row],[Price]]*Table68[[#This Row],[Quntity ]]</f>
        <v>20000</v>
      </c>
      <c r="L24" t="s">
        <v>78</v>
      </c>
    </row>
    <row r="25" spans="1:12" x14ac:dyDescent="0.25">
      <c r="B25" t="s">
        <v>112</v>
      </c>
      <c r="C25" s="39">
        <v>6000</v>
      </c>
      <c r="D25">
        <v>4</v>
      </c>
      <c r="E25" s="37">
        <f>Table6[[#This Row],[Price]]*Table6[[#This Row],[Quntity ]]</f>
        <v>24000</v>
      </c>
      <c r="F25" t="s">
        <v>118</v>
      </c>
      <c r="H25" t="s">
        <v>112</v>
      </c>
      <c r="I25" s="39">
        <v>6000</v>
      </c>
      <c r="J25">
        <v>4</v>
      </c>
      <c r="K25" s="37">
        <f>Table68[[#This Row],[Price]]*Table68[[#This Row],[Quntity ]]</f>
        <v>24000</v>
      </c>
      <c r="L25" t="s">
        <v>118</v>
      </c>
    </row>
    <row r="26" spans="1:12" x14ac:dyDescent="0.25">
      <c r="B26" t="s">
        <v>111</v>
      </c>
      <c r="C26" s="39">
        <v>3000</v>
      </c>
      <c r="D26">
        <v>3</v>
      </c>
      <c r="E26" s="37">
        <f>Table6[[#This Row],[Price]]*Table6[[#This Row],[Quntity ]]</f>
        <v>9000</v>
      </c>
      <c r="F26" t="s">
        <v>78</v>
      </c>
      <c r="H26" t="s">
        <v>111</v>
      </c>
      <c r="I26" s="39">
        <v>3000</v>
      </c>
      <c r="J26">
        <v>3</v>
      </c>
      <c r="K26" s="37">
        <f>Table68[[#This Row],[Price]]*Table68[[#This Row],[Quntity ]]</f>
        <v>9000</v>
      </c>
      <c r="L26" t="s">
        <v>78</v>
      </c>
    </row>
    <row r="27" spans="1:12" x14ac:dyDescent="0.25">
      <c r="B27" t="s">
        <v>111</v>
      </c>
      <c r="C27" s="39">
        <v>3000</v>
      </c>
      <c r="D27">
        <v>5</v>
      </c>
      <c r="E27" s="37">
        <f>Table6[[#This Row],[Price]]*Table6[[#This Row],[Quntity ]]</f>
        <v>15000</v>
      </c>
      <c r="F27" t="s">
        <v>119</v>
      </c>
      <c r="H27" t="s">
        <v>111</v>
      </c>
      <c r="I27" s="39">
        <v>3000</v>
      </c>
      <c r="J27">
        <v>5</v>
      </c>
      <c r="K27" s="37">
        <f>Table68[[#This Row],[Price]]*Table68[[#This Row],[Quntity ]]</f>
        <v>15000</v>
      </c>
      <c r="L27" t="s">
        <v>119</v>
      </c>
    </row>
    <row r="28" spans="1:12" x14ac:dyDescent="0.25">
      <c r="B28" t="s">
        <v>111</v>
      </c>
      <c r="C28" s="39">
        <v>3000</v>
      </c>
      <c r="D28">
        <v>6</v>
      </c>
      <c r="E28" s="37">
        <f>Table6[[#This Row],[Price]]*Table6[[#This Row],[Quntity ]]</f>
        <v>18000</v>
      </c>
      <c r="F28" t="s">
        <v>78</v>
      </c>
      <c r="H28" t="s">
        <v>111</v>
      </c>
      <c r="I28" s="39">
        <v>3000</v>
      </c>
      <c r="J28">
        <v>6</v>
      </c>
      <c r="K28" s="37">
        <f>Table68[[#This Row],[Price]]*Table68[[#This Row],[Quntity ]]</f>
        <v>18000</v>
      </c>
      <c r="L28" t="s">
        <v>78</v>
      </c>
    </row>
    <row r="29" spans="1:12" x14ac:dyDescent="0.25">
      <c r="B29" t="s">
        <v>6</v>
      </c>
      <c r="C29" s="39">
        <v>5000</v>
      </c>
      <c r="D29">
        <v>6</v>
      </c>
      <c r="E29" s="37">
        <f>Table6[[#This Row],[Price]]*Table6[[#This Row],[Quntity ]]</f>
        <v>30000</v>
      </c>
      <c r="F29" t="s">
        <v>120</v>
      </c>
      <c r="H29" t="s">
        <v>6</v>
      </c>
      <c r="I29" s="39">
        <v>5000</v>
      </c>
      <c r="J29">
        <v>6</v>
      </c>
      <c r="K29" s="37">
        <f>Table68[[#This Row],[Price]]*Table68[[#This Row],[Quntity ]]</f>
        <v>30000</v>
      </c>
      <c r="L29" t="s">
        <v>120</v>
      </c>
    </row>
    <row r="30" spans="1:12" x14ac:dyDescent="0.25">
      <c r="B30" t="s">
        <v>6</v>
      </c>
      <c r="C30" s="39">
        <v>5000</v>
      </c>
      <c r="D30">
        <v>7</v>
      </c>
      <c r="E30" s="37">
        <f>Table6[[#This Row],[Price]]*Table6[[#This Row],[Quntity ]]</f>
        <v>35000</v>
      </c>
      <c r="F30" t="s">
        <v>117</v>
      </c>
      <c r="H30" t="s">
        <v>6</v>
      </c>
      <c r="I30" s="39">
        <v>5000</v>
      </c>
      <c r="J30">
        <v>7</v>
      </c>
      <c r="K30" s="37">
        <f>Table68[[#This Row],[Price]]*Table68[[#This Row],[Quntity ]]</f>
        <v>35000</v>
      </c>
      <c r="L30" t="s">
        <v>117</v>
      </c>
    </row>
    <row r="31" spans="1:12" x14ac:dyDescent="0.25">
      <c r="B31" t="s">
        <v>112</v>
      </c>
      <c r="C31" s="39">
        <v>6000</v>
      </c>
      <c r="D31">
        <v>3</v>
      </c>
      <c r="E31" s="37">
        <f>Table6[[#This Row],[Price]]*Table6[[#This Row],[Quntity ]]</f>
        <v>18000</v>
      </c>
      <c r="F31" t="s">
        <v>122</v>
      </c>
      <c r="H31" t="s">
        <v>112</v>
      </c>
      <c r="I31" s="39">
        <v>6000</v>
      </c>
      <c r="J31">
        <v>3</v>
      </c>
      <c r="K31" s="37">
        <f>Table68[[#This Row],[Price]]*Table68[[#This Row],[Quntity ]]</f>
        <v>18000</v>
      </c>
      <c r="L31" t="s">
        <v>122</v>
      </c>
    </row>
    <row r="33" spans="2:13" x14ac:dyDescent="0.25">
      <c r="B33" t="s">
        <v>113</v>
      </c>
      <c r="C33" s="37">
        <f>SUMIF(Table6[[Category ]],"Laptop",Table6[Sales])</f>
        <v>85000</v>
      </c>
      <c r="H33" t="s">
        <v>114</v>
      </c>
      <c r="I33" t="s">
        <v>115</v>
      </c>
    </row>
    <row r="34" spans="2:13" x14ac:dyDescent="0.25">
      <c r="H34" s="34" t="s">
        <v>6</v>
      </c>
      <c r="I34" t="s">
        <v>117</v>
      </c>
      <c r="J34">
        <f>SUMIFS(Table68[Sales],Table68[[Category ]],H34,Table68[customer],I34)</f>
        <v>35000</v>
      </c>
    </row>
    <row r="38" spans="2:13" x14ac:dyDescent="0.25">
      <c r="B38" s="36" t="s">
        <v>124</v>
      </c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</row>
    <row r="41" spans="2:13" x14ac:dyDescent="0.25">
      <c r="B41" t="s">
        <v>107</v>
      </c>
      <c r="C41" t="s">
        <v>108</v>
      </c>
      <c r="D41" t="s">
        <v>109</v>
      </c>
      <c r="E41" t="s">
        <v>110</v>
      </c>
      <c r="F41" t="s">
        <v>116</v>
      </c>
      <c r="G41" t="s">
        <v>104</v>
      </c>
    </row>
    <row r="42" spans="2:13" x14ac:dyDescent="0.25">
      <c r="B42" t="s">
        <v>111</v>
      </c>
      <c r="C42" s="39">
        <v>3000</v>
      </c>
      <c r="D42">
        <v>2</v>
      </c>
      <c r="E42" s="37">
        <f>Table610[[#This Row],[Price]]*Table610[[#This Row],[Quntity ]]</f>
        <v>6000</v>
      </c>
      <c r="F42" t="s">
        <v>117</v>
      </c>
    </row>
    <row r="43" spans="2:13" x14ac:dyDescent="0.25">
      <c r="B43" t="s">
        <v>6</v>
      </c>
      <c r="C43" s="39">
        <v>5000</v>
      </c>
      <c r="D43">
        <v>4</v>
      </c>
      <c r="E43" s="37">
        <f>Table610[[#This Row],[Price]]*Table610[[#This Row],[Quntity ]]</f>
        <v>20000</v>
      </c>
      <c r="F43" t="s">
        <v>78</v>
      </c>
    </row>
    <row r="44" spans="2:13" x14ac:dyDescent="0.25">
      <c r="B44" t="s">
        <v>112</v>
      </c>
      <c r="C44" s="39">
        <v>6000</v>
      </c>
      <c r="D44">
        <v>4</v>
      </c>
      <c r="E44" s="37">
        <f>Table610[[#This Row],[Price]]*Table610[[#This Row],[Quntity ]]</f>
        <v>24000</v>
      </c>
      <c r="F44" t="s">
        <v>118</v>
      </c>
    </row>
    <row r="45" spans="2:13" x14ac:dyDescent="0.25">
      <c r="B45" t="s">
        <v>111</v>
      </c>
      <c r="C45" s="39">
        <v>3000</v>
      </c>
      <c r="D45">
        <v>3</v>
      </c>
      <c r="E45" s="37">
        <f>Table610[[#This Row],[Price]]*Table610[[#This Row],[Quntity ]]</f>
        <v>9000</v>
      </c>
      <c r="F45" t="s">
        <v>78</v>
      </c>
    </row>
    <row r="46" spans="2:13" x14ac:dyDescent="0.25">
      <c r="B46" t="s">
        <v>111</v>
      </c>
      <c r="C46" s="39">
        <v>3000</v>
      </c>
      <c r="D46">
        <v>5</v>
      </c>
      <c r="E46" s="37">
        <f>Table610[[#This Row],[Price]]*Table610[[#This Row],[Quntity ]]</f>
        <v>15000</v>
      </c>
      <c r="F46" t="s">
        <v>119</v>
      </c>
    </row>
    <row r="47" spans="2:13" x14ac:dyDescent="0.25">
      <c r="B47" t="s">
        <v>111</v>
      </c>
      <c r="C47" s="39">
        <v>3000</v>
      </c>
      <c r="D47">
        <v>6</v>
      </c>
      <c r="E47" s="37">
        <f>Table610[[#This Row],[Price]]*Table610[[#This Row],[Quntity ]]</f>
        <v>18000</v>
      </c>
      <c r="F47" t="s">
        <v>78</v>
      </c>
    </row>
    <row r="48" spans="2:13" x14ac:dyDescent="0.25">
      <c r="B48" t="s">
        <v>6</v>
      </c>
      <c r="C48" s="39">
        <v>5000</v>
      </c>
      <c r="D48">
        <v>6</v>
      </c>
      <c r="E48" s="37">
        <f>Table610[[#This Row],[Price]]*Table610[[#This Row],[Quntity ]]</f>
        <v>30000</v>
      </c>
      <c r="F48" t="s">
        <v>120</v>
      </c>
    </row>
    <row r="49" spans="2:13" x14ac:dyDescent="0.25">
      <c r="B49" t="s">
        <v>6</v>
      </c>
      <c r="C49" s="39">
        <v>5000</v>
      </c>
      <c r="D49">
        <v>7</v>
      </c>
      <c r="E49" s="37">
        <f>Table610[[#This Row],[Price]]*Table610[[#This Row],[Quntity ]]</f>
        <v>35000</v>
      </c>
      <c r="F49" t="s">
        <v>117</v>
      </c>
    </row>
    <row r="50" spans="2:13" x14ac:dyDescent="0.25">
      <c r="B50" t="s">
        <v>112</v>
      </c>
      <c r="C50" s="39">
        <v>6000</v>
      </c>
      <c r="D50">
        <v>3</v>
      </c>
      <c r="E50" s="37">
        <f>Table610[[#This Row],[Price]]*Table610[[#This Row],[Quntity ]]</f>
        <v>18000</v>
      </c>
      <c r="F50" t="s">
        <v>122</v>
      </c>
    </row>
    <row r="53" spans="2:13" x14ac:dyDescent="0.25">
      <c r="D53" s="32" t="s">
        <v>111</v>
      </c>
    </row>
    <row r="54" spans="2:13" x14ac:dyDescent="0.25">
      <c r="C54">
        <f>COUNTIF(Table610[[Category ]],D53)</f>
        <v>4</v>
      </c>
    </row>
    <row r="56" spans="2:13" x14ac:dyDescent="0.25">
      <c r="B56" s="36" t="s">
        <v>125</v>
      </c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</row>
    <row r="58" spans="2:13" x14ac:dyDescent="0.25">
      <c r="B58" t="s">
        <v>107</v>
      </c>
      <c r="C58" t="s">
        <v>108</v>
      </c>
      <c r="D58" t="s">
        <v>109</v>
      </c>
      <c r="E58" t="s">
        <v>110</v>
      </c>
      <c r="F58" t="s">
        <v>116</v>
      </c>
      <c r="G58" t="s">
        <v>104</v>
      </c>
    </row>
    <row r="59" spans="2:13" x14ac:dyDescent="0.25">
      <c r="B59" t="s">
        <v>111</v>
      </c>
      <c r="C59" s="39">
        <v>3000</v>
      </c>
      <c r="D59">
        <v>2</v>
      </c>
      <c r="E59" s="37">
        <f>Table61011[[#This Row],[Price]]*Table61011[[#This Row],[Quntity ]]</f>
        <v>6000</v>
      </c>
      <c r="F59" t="s">
        <v>117</v>
      </c>
    </row>
    <row r="60" spans="2:13" x14ac:dyDescent="0.25">
      <c r="B60" t="s">
        <v>6</v>
      </c>
      <c r="C60" s="39">
        <v>5000</v>
      </c>
      <c r="D60">
        <v>4</v>
      </c>
      <c r="E60" s="37">
        <f>Table61011[[#This Row],[Price]]*Table61011[[#This Row],[Quntity ]]</f>
        <v>20000</v>
      </c>
      <c r="F60" t="s">
        <v>78</v>
      </c>
    </row>
    <row r="61" spans="2:13" x14ac:dyDescent="0.25">
      <c r="B61" t="s">
        <v>112</v>
      </c>
      <c r="C61" s="39">
        <v>6000</v>
      </c>
      <c r="D61">
        <v>4</v>
      </c>
      <c r="E61" s="37">
        <f>Table61011[[#This Row],[Price]]*Table61011[[#This Row],[Quntity ]]</f>
        <v>24000</v>
      </c>
      <c r="F61" t="s">
        <v>78</v>
      </c>
    </row>
    <row r="62" spans="2:13" x14ac:dyDescent="0.25">
      <c r="B62" t="s">
        <v>111</v>
      </c>
      <c r="C62" s="39">
        <v>3000</v>
      </c>
      <c r="D62">
        <v>3</v>
      </c>
      <c r="E62" s="37">
        <f>Table61011[[#This Row],[Price]]*Table61011[[#This Row],[Quntity ]]</f>
        <v>9000</v>
      </c>
      <c r="F62" t="s">
        <v>78</v>
      </c>
    </row>
    <row r="63" spans="2:13" x14ac:dyDescent="0.25">
      <c r="B63" t="s">
        <v>111</v>
      </c>
      <c r="C63" s="39">
        <v>3000</v>
      </c>
      <c r="D63">
        <v>5</v>
      </c>
      <c r="E63" s="37">
        <f>Table61011[[#This Row],[Price]]*Table61011[[#This Row],[Quntity ]]</f>
        <v>15000</v>
      </c>
      <c r="F63" t="s">
        <v>119</v>
      </c>
    </row>
    <row r="64" spans="2:13" x14ac:dyDescent="0.25">
      <c r="B64" t="s">
        <v>111</v>
      </c>
      <c r="C64" s="39">
        <v>3000</v>
      </c>
      <c r="D64">
        <v>6</v>
      </c>
      <c r="E64" s="37">
        <f>Table61011[[#This Row],[Price]]*Table61011[[#This Row],[Quntity ]]</f>
        <v>18000</v>
      </c>
      <c r="F64" t="s">
        <v>78</v>
      </c>
    </row>
    <row r="65" spans="2:13" x14ac:dyDescent="0.25">
      <c r="B65" t="s">
        <v>6</v>
      </c>
      <c r="C65" s="39">
        <v>5000</v>
      </c>
      <c r="D65">
        <v>6</v>
      </c>
      <c r="E65" s="37">
        <f>Table61011[[#This Row],[Price]]*Table61011[[#This Row],[Quntity ]]</f>
        <v>30000</v>
      </c>
      <c r="F65" t="s">
        <v>120</v>
      </c>
    </row>
    <row r="66" spans="2:13" x14ac:dyDescent="0.25">
      <c r="B66" t="s">
        <v>6</v>
      </c>
      <c r="C66" s="39">
        <v>5000</v>
      </c>
      <c r="D66">
        <v>7</v>
      </c>
      <c r="E66" s="37">
        <f>Table61011[[#This Row],[Price]]*Table61011[[#This Row],[Quntity ]]</f>
        <v>35000</v>
      </c>
      <c r="F66" t="s">
        <v>117</v>
      </c>
    </row>
    <row r="67" spans="2:13" x14ac:dyDescent="0.25">
      <c r="B67" t="s">
        <v>112</v>
      </c>
      <c r="C67" s="39">
        <v>6000</v>
      </c>
      <c r="D67">
        <v>3</v>
      </c>
      <c r="E67" s="37">
        <f>Table61011[[#This Row],[Price]]*Table61011[[#This Row],[Quntity ]]</f>
        <v>18000</v>
      </c>
      <c r="F67" t="s">
        <v>122</v>
      </c>
    </row>
    <row r="69" spans="2:13" x14ac:dyDescent="0.25">
      <c r="D69" s="34" t="s">
        <v>6</v>
      </c>
    </row>
    <row r="70" spans="2:13" x14ac:dyDescent="0.25">
      <c r="C70">
        <f>-COUNTIFS(Table61011[[Category ]],"=Laptop",Table61011[customer],"mohammed")</f>
        <v>-1</v>
      </c>
    </row>
    <row r="72" spans="2:13" x14ac:dyDescent="0.25">
      <c r="B72" s="36" t="s">
        <v>126</v>
      </c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</row>
    <row r="74" spans="2:13" x14ac:dyDescent="0.25">
      <c r="B74" s="30" t="s">
        <v>107</v>
      </c>
      <c r="C74" s="31" t="s">
        <v>108</v>
      </c>
      <c r="D74" s="31" t="s">
        <v>109</v>
      </c>
      <c r="E74" s="31" t="s">
        <v>110</v>
      </c>
      <c r="F74" s="31" t="s">
        <v>116</v>
      </c>
    </row>
    <row r="75" spans="2:13" x14ac:dyDescent="0.25">
      <c r="B75" s="32" t="s">
        <v>111</v>
      </c>
      <c r="C75" s="40">
        <v>3000</v>
      </c>
      <c r="D75" s="33">
        <v>2</v>
      </c>
      <c r="E75" s="38">
        <f>C75*D75</f>
        <v>6000</v>
      </c>
      <c r="F75" s="33" t="s">
        <v>117</v>
      </c>
    </row>
    <row r="76" spans="2:13" x14ac:dyDescent="0.25">
      <c r="B76" s="34" t="s">
        <v>6</v>
      </c>
      <c r="C76" s="41">
        <v>5000</v>
      </c>
      <c r="D76" s="35">
        <v>4</v>
      </c>
      <c r="E76" s="38">
        <f t="shared" ref="E76:E83" si="0">C76*D76</f>
        <v>20000</v>
      </c>
      <c r="F76" s="35" t="s">
        <v>78</v>
      </c>
    </row>
    <row r="77" spans="2:13" x14ac:dyDescent="0.25">
      <c r="B77" s="32" t="s">
        <v>112</v>
      </c>
      <c r="C77" s="40">
        <v>6000</v>
      </c>
      <c r="D77" s="33">
        <v>4</v>
      </c>
      <c r="E77" s="38">
        <f t="shared" si="0"/>
        <v>24000</v>
      </c>
      <c r="F77" s="33" t="s">
        <v>78</v>
      </c>
    </row>
    <row r="78" spans="2:13" x14ac:dyDescent="0.25">
      <c r="B78" s="34" t="s">
        <v>111</v>
      </c>
      <c r="C78" s="41">
        <v>3000</v>
      </c>
      <c r="D78" s="35">
        <v>3</v>
      </c>
      <c r="E78" s="38">
        <f t="shared" si="0"/>
        <v>9000</v>
      </c>
      <c r="F78" s="35" t="s">
        <v>78</v>
      </c>
    </row>
    <row r="79" spans="2:13" x14ac:dyDescent="0.25">
      <c r="B79" s="32" t="s">
        <v>111</v>
      </c>
      <c r="C79" s="40">
        <v>3000</v>
      </c>
      <c r="D79" s="33">
        <v>5</v>
      </c>
      <c r="E79" s="38">
        <f t="shared" si="0"/>
        <v>15000</v>
      </c>
      <c r="F79" s="33" t="s">
        <v>119</v>
      </c>
    </row>
    <row r="80" spans="2:13" x14ac:dyDescent="0.25">
      <c r="B80" s="34" t="s">
        <v>111</v>
      </c>
      <c r="C80" s="41">
        <v>3000</v>
      </c>
      <c r="D80" s="35">
        <v>6</v>
      </c>
      <c r="E80" s="38">
        <f t="shared" si="0"/>
        <v>18000</v>
      </c>
      <c r="F80" s="35" t="s">
        <v>78</v>
      </c>
    </row>
    <row r="81" spans="2:6" x14ac:dyDescent="0.25">
      <c r="B81" s="32" t="s">
        <v>6</v>
      </c>
      <c r="C81" s="40">
        <v>5000</v>
      </c>
      <c r="D81" s="33">
        <v>6</v>
      </c>
      <c r="E81" s="38">
        <f t="shared" si="0"/>
        <v>30000</v>
      </c>
      <c r="F81" s="33" t="s">
        <v>120</v>
      </c>
    </row>
    <row r="82" spans="2:6" x14ac:dyDescent="0.25">
      <c r="B82" s="34" t="s">
        <v>6</v>
      </c>
      <c r="C82" s="41">
        <v>5000</v>
      </c>
      <c r="D82" s="35">
        <v>7</v>
      </c>
      <c r="E82" s="38">
        <f t="shared" si="0"/>
        <v>35000</v>
      </c>
      <c r="F82" s="35" t="s">
        <v>117</v>
      </c>
    </row>
    <row r="83" spans="2:6" x14ac:dyDescent="0.25">
      <c r="B83" s="32" t="s">
        <v>112</v>
      </c>
      <c r="C83" s="40">
        <v>6000</v>
      </c>
      <c r="D83" s="33">
        <v>3</v>
      </c>
      <c r="E83" s="38">
        <f t="shared" si="0"/>
        <v>18000</v>
      </c>
      <c r="F83" s="33" t="s">
        <v>122</v>
      </c>
    </row>
    <row r="85" spans="2:6" x14ac:dyDescent="0.25">
      <c r="B85" s="32" t="s">
        <v>111</v>
      </c>
    </row>
    <row r="86" spans="2:6" x14ac:dyDescent="0.25">
      <c r="C86">
        <f>AVERAGEIF(B75:B83,B85,E75:E83)</f>
        <v>12000</v>
      </c>
    </row>
  </sheetData>
  <mergeCells count="5">
    <mergeCell ref="B1:J2"/>
    <mergeCell ref="A20:L20"/>
    <mergeCell ref="B38:M38"/>
    <mergeCell ref="B56:M56"/>
    <mergeCell ref="B72:M72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44470-5CA4-4EC5-A150-6B913ADFA0F9}">
  <dimension ref="E5:R20"/>
  <sheetViews>
    <sheetView workbookViewId="0">
      <selection activeCell="I20" sqref="I20"/>
    </sheetView>
  </sheetViews>
  <sheetFormatPr defaultRowHeight="15" x14ac:dyDescent="0.25"/>
  <sheetData>
    <row r="5" spans="5:18" x14ac:dyDescent="0.25">
      <c r="E5" s="28" t="s">
        <v>65</v>
      </c>
      <c r="F5" s="28"/>
      <c r="G5" s="28"/>
      <c r="H5" s="28"/>
      <c r="I5" s="28"/>
      <c r="J5" s="11"/>
      <c r="K5" s="12"/>
      <c r="L5" s="13"/>
      <c r="O5" s="14"/>
      <c r="P5" s="14"/>
      <c r="Q5" s="14"/>
    </row>
    <row r="6" spans="5:18" x14ac:dyDescent="0.25">
      <c r="E6" s="28"/>
      <c r="F6" s="28"/>
      <c r="G6" s="28"/>
      <c r="H6" s="28"/>
      <c r="I6" s="28"/>
      <c r="J6" s="11"/>
      <c r="K6" s="12"/>
      <c r="L6" s="13"/>
      <c r="O6" s="29" t="s">
        <v>66</v>
      </c>
      <c r="P6" s="29"/>
      <c r="Q6" s="29"/>
    </row>
    <row r="7" spans="5:18" x14ac:dyDescent="0.25">
      <c r="E7" s="15"/>
      <c r="F7" s="16" t="s">
        <v>67</v>
      </c>
      <c r="G7" s="16" t="s">
        <v>3</v>
      </c>
      <c r="H7" s="16" t="s">
        <v>68</v>
      </c>
      <c r="I7" s="17"/>
      <c r="J7" s="17"/>
      <c r="K7" s="18"/>
      <c r="M7" t="s">
        <v>67</v>
      </c>
      <c r="N7" s="9">
        <v>4</v>
      </c>
      <c r="O7" s="18"/>
      <c r="P7" s="9" t="s">
        <v>3</v>
      </c>
      <c r="Q7" s="9" t="s">
        <v>68</v>
      </c>
      <c r="R7" s="19"/>
    </row>
    <row r="8" spans="5:18" x14ac:dyDescent="0.25">
      <c r="E8" s="15"/>
      <c r="F8" s="20">
        <v>3</v>
      </c>
      <c r="G8" s="16">
        <v>3</v>
      </c>
      <c r="H8" s="21">
        <f>F8*G8</f>
        <v>9</v>
      </c>
      <c r="I8" s="22"/>
      <c r="J8" s="22"/>
      <c r="K8" s="23"/>
      <c r="P8" s="9">
        <v>3</v>
      </c>
      <c r="Q8" s="24">
        <f>P8*$N$7</f>
        <v>12</v>
      </c>
      <c r="R8" s="9"/>
    </row>
    <row r="9" spans="5:18" x14ac:dyDescent="0.25">
      <c r="E9" s="15"/>
      <c r="F9" s="16">
        <v>2</v>
      </c>
      <c r="G9" s="16">
        <v>5</v>
      </c>
      <c r="H9" s="21">
        <f t="shared" ref="H9:H14" si="0">F9*G9</f>
        <v>10</v>
      </c>
      <c r="I9" s="22"/>
      <c r="J9" s="22"/>
      <c r="K9" s="23"/>
      <c r="P9" s="9">
        <v>5</v>
      </c>
      <c r="Q9" s="24">
        <f t="shared" ref="Q9:Q14" si="1">P9*$L$4</f>
        <v>0</v>
      </c>
      <c r="R9" s="9"/>
    </row>
    <row r="10" spans="5:18" x14ac:dyDescent="0.25">
      <c r="E10" s="15"/>
      <c r="F10" s="16">
        <v>7</v>
      </c>
      <c r="G10" s="16">
        <v>2</v>
      </c>
      <c r="H10" s="21">
        <f t="shared" si="0"/>
        <v>14</v>
      </c>
      <c r="I10" s="22"/>
      <c r="J10" s="22"/>
      <c r="K10" s="23"/>
      <c r="P10" s="9">
        <v>2</v>
      </c>
      <c r="Q10" s="24">
        <f t="shared" si="1"/>
        <v>0</v>
      </c>
      <c r="R10" s="9"/>
    </row>
    <row r="11" spans="5:18" x14ac:dyDescent="0.25">
      <c r="E11" s="15"/>
      <c r="F11" s="16">
        <v>9</v>
      </c>
      <c r="G11" s="16">
        <v>4</v>
      </c>
      <c r="H11" s="21">
        <f t="shared" si="0"/>
        <v>36</v>
      </c>
      <c r="I11" s="22"/>
      <c r="J11" s="22"/>
      <c r="K11" s="23"/>
      <c r="P11" s="9">
        <v>4</v>
      </c>
      <c r="Q11" s="24">
        <f t="shared" si="1"/>
        <v>0</v>
      </c>
      <c r="R11" s="9"/>
    </row>
    <row r="12" spans="5:18" x14ac:dyDescent="0.25">
      <c r="E12" s="15"/>
      <c r="F12" s="16">
        <v>3</v>
      </c>
      <c r="G12" s="16">
        <v>2</v>
      </c>
      <c r="H12" s="21">
        <f t="shared" si="0"/>
        <v>6</v>
      </c>
      <c r="I12" s="22"/>
      <c r="J12" s="22"/>
      <c r="K12" s="23"/>
      <c r="P12" s="9">
        <v>2</v>
      </c>
      <c r="Q12" s="24">
        <f t="shared" si="1"/>
        <v>0</v>
      </c>
      <c r="R12" s="9"/>
    </row>
    <row r="13" spans="5:18" x14ac:dyDescent="0.25">
      <c r="E13" s="15"/>
      <c r="F13" s="16">
        <v>3.9</v>
      </c>
      <c r="G13" s="16">
        <v>4</v>
      </c>
      <c r="H13" s="21">
        <f t="shared" si="0"/>
        <v>15.6</v>
      </c>
      <c r="I13" s="22"/>
      <c r="J13" s="22"/>
      <c r="K13" s="23"/>
      <c r="P13" s="9">
        <v>4</v>
      </c>
      <c r="Q13" s="24">
        <f t="shared" si="1"/>
        <v>0</v>
      </c>
      <c r="R13" s="9"/>
    </row>
    <row r="14" spans="5:18" x14ac:dyDescent="0.25">
      <c r="E14" s="15"/>
      <c r="F14" s="16">
        <v>3</v>
      </c>
      <c r="G14" s="16">
        <v>5</v>
      </c>
      <c r="H14" s="21">
        <f t="shared" si="0"/>
        <v>15</v>
      </c>
      <c r="I14" s="22"/>
      <c r="J14" s="22"/>
      <c r="K14" s="23"/>
      <c r="P14" s="9">
        <v>5</v>
      </c>
      <c r="Q14" s="24">
        <f t="shared" si="1"/>
        <v>0</v>
      </c>
      <c r="R14" s="9"/>
    </row>
    <row r="15" spans="5:18" x14ac:dyDescent="0.25">
      <c r="E15" s="15"/>
      <c r="F15" s="15"/>
      <c r="G15" s="15" t="s">
        <v>69</v>
      </c>
      <c r="H15" s="21"/>
      <c r="I15" s="15"/>
      <c r="J15" s="15"/>
    </row>
    <row r="16" spans="5:18" x14ac:dyDescent="0.25">
      <c r="E16" s="15"/>
      <c r="F16" s="15"/>
      <c r="G16" s="15"/>
      <c r="H16" s="21"/>
      <c r="I16" s="15"/>
      <c r="J16" s="15"/>
      <c r="O16" t="s">
        <v>70</v>
      </c>
    </row>
    <row r="17" spans="5:15" x14ac:dyDescent="0.25">
      <c r="E17" s="15"/>
      <c r="F17" s="15"/>
      <c r="G17" s="15"/>
      <c r="H17" s="15"/>
      <c r="I17" s="15"/>
      <c r="J17" s="15"/>
      <c r="O17" t="s">
        <v>71</v>
      </c>
    </row>
    <row r="18" spans="5:15" x14ac:dyDescent="0.25">
      <c r="E18" s="15"/>
      <c r="F18" s="15"/>
      <c r="G18" s="15"/>
      <c r="H18" s="15"/>
      <c r="I18" s="15"/>
      <c r="J18" s="15"/>
    </row>
    <row r="20" spans="5:15" x14ac:dyDescent="0.25">
      <c r="F20" t="s">
        <v>87</v>
      </c>
    </row>
  </sheetData>
  <mergeCells count="2">
    <mergeCell ref="E5:I6"/>
    <mergeCell ref="O6:Q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053D6-D738-4DE5-BC64-89251712557B}">
  <dimension ref="B2:D13"/>
  <sheetViews>
    <sheetView workbookViewId="0">
      <selection activeCell="C2" sqref="C2:C12"/>
    </sheetView>
  </sheetViews>
  <sheetFormatPr defaultRowHeight="15" x14ac:dyDescent="0.25"/>
  <sheetData>
    <row r="2" spans="2:4" x14ac:dyDescent="0.25">
      <c r="B2">
        <v>1</v>
      </c>
      <c r="C2">
        <v>1</v>
      </c>
      <c r="D2">
        <f>ROW()</f>
        <v>2</v>
      </c>
    </row>
    <row r="3" spans="2:4" x14ac:dyDescent="0.25">
      <c r="B3">
        <v>2</v>
      </c>
      <c r="C3">
        <v>2</v>
      </c>
      <c r="D3">
        <f>ROW()</f>
        <v>3</v>
      </c>
    </row>
    <row r="4" spans="2:4" x14ac:dyDescent="0.25">
      <c r="B4">
        <v>3</v>
      </c>
      <c r="C4">
        <v>3</v>
      </c>
      <c r="D4">
        <f>ROW()</f>
        <v>4</v>
      </c>
    </row>
    <row r="5" spans="2:4" x14ac:dyDescent="0.25">
      <c r="C5">
        <v>4</v>
      </c>
      <c r="D5">
        <f>ROW()</f>
        <v>5</v>
      </c>
    </row>
    <row r="6" spans="2:4" x14ac:dyDescent="0.25">
      <c r="C6">
        <v>5</v>
      </c>
      <c r="D6">
        <f>ROW()</f>
        <v>6</v>
      </c>
    </row>
    <row r="7" spans="2:4" x14ac:dyDescent="0.25">
      <c r="C7">
        <v>6</v>
      </c>
      <c r="D7">
        <f>ROW()</f>
        <v>7</v>
      </c>
    </row>
    <row r="8" spans="2:4" x14ac:dyDescent="0.25">
      <c r="C8">
        <v>11</v>
      </c>
      <c r="D8">
        <f>ROW()</f>
        <v>8</v>
      </c>
    </row>
    <row r="9" spans="2:4" x14ac:dyDescent="0.25">
      <c r="C9">
        <v>12</v>
      </c>
      <c r="D9">
        <f>ROW()</f>
        <v>9</v>
      </c>
    </row>
    <row r="10" spans="2:4" x14ac:dyDescent="0.25">
      <c r="C10">
        <v>13</v>
      </c>
      <c r="D10">
        <f>ROW()</f>
        <v>10</v>
      </c>
    </row>
    <row r="11" spans="2:4" x14ac:dyDescent="0.25">
      <c r="C11">
        <v>14</v>
      </c>
      <c r="D11">
        <f>ROW()</f>
        <v>11</v>
      </c>
    </row>
    <row r="12" spans="2:4" x14ac:dyDescent="0.25">
      <c r="C12">
        <v>15</v>
      </c>
      <c r="D12">
        <f>ROW()</f>
        <v>12</v>
      </c>
    </row>
    <row r="13" spans="2:4" x14ac:dyDescent="0.25">
      <c r="D13">
        <f>ROW()</f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E568A-5D0A-4473-9A1C-F19E382ED57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5901D-B203-48E8-B209-54F2DB9BF015}">
  <dimension ref="A1:G43"/>
  <sheetViews>
    <sheetView workbookViewId="0">
      <selection activeCell="H4" sqref="H4"/>
    </sheetView>
  </sheetViews>
  <sheetFormatPr defaultColWidth="16.140625" defaultRowHeight="15" x14ac:dyDescent="0.25"/>
  <cols>
    <col min="2" max="2" width="11.7109375" customWidth="1"/>
    <col min="3" max="3" width="6.5703125" customWidth="1"/>
    <col min="4" max="4" width="17.7109375" bestFit="1" customWidth="1"/>
    <col min="5" max="5" width="10.85546875" customWidth="1"/>
    <col min="6" max="6" width="12.5703125" customWidth="1"/>
  </cols>
  <sheetData>
    <row r="1" spans="1:7" x14ac:dyDescent="0.25">
      <c r="A1" t="s">
        <v>72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127</v>
      </c>
    </row>
    <row r="2" spans="1:7" x14ac:dyDescent="0.25">
      <c r="A2">
        <v>1</v>
      </c>
      <c r="B2" s="2" t="s">
        <v>5</v>
      </c>
      <c r="C2" s="2">
        <v>28</v>
      </c>
      <c r="D2" s="2" t="s">
        <v>6</v>
      </c>
      <c r="E2" s="2">
        <v>1</v>
      </c>
      <c r="F2" s="2">
        <v>1200</v>
      </c>
      <c r="G2">
        <f>E2*F2</f>
        <v>1200</v>
      </c>
    </row>
    <row r="3" spans="1:7" x14ac:dyDescent="0.25">
      <c r="A3">
        <v>12</v>
      </c>
      <c r="B3" s="2" t="s">
        <v>5</v>
      </c>
      <c r="C3" s="2">
        <v>28</v>
      </c>
      <c r="D3" s="2" t="s">
        <v>6</v>
      </c>
      <c r="E3" s="2">
        <v>1</v>
      </c>
      <c r="F3" s="2">
        <v>1200</v>
      </c>
      <c r="G3">
        <f>E3*F3</f>
        <v>1200</v>
      </c>
    </row>
    <row r="4" spans="1:7" x14ac:dyDescent="0.25">
      <c r="A4">
        <v>22</v>
      </c>
      <c r="B4" s="2" t="s">
        <v>22</v>
      </c>
      <c r="C4" s="2">
        <v>39</v>
      </c>
      <c r="D4" s="2" t="s">
        <v>6</v>
      </c>
      <c r="E4" s="2">
        <v>1</v>
      </c>
      <c r="F4" s="2">
        <v>1300</v>
      </c>
      <c r="G4">
        <f>E4*F4</f>
        <v>1300</v>
      </c>
    </row>
    <row r="5" spans="1:7" x14ac:dyDescent="0.25">
      <c r="A5">
        <v>28</v>
      </c>
      <c r="B5" s="2" t="s">
        <v>28</v>
      </c>
      <c r="C5" s="2">
        <v>24</v>
      </c>
      <c r="D5" s="2" t="s">
        <v>6</v>
      </c>
      <c r="E5" s="2">
        <v>2</v>
      </c>
      <c r="F5" s="2">
        <v>1250</v>
      </c>
      <c r="G5">
        <f>E5*F5</f>
        <v>2500</v>
      </c>
    </row>
    <row r="6" spans="1:7" x14ac:dyDescent="0.25">
      <c r="A6">
        <v>33</v>
      </c>
      <c r="B6" s="2" t="s">
        <v>33</v>
      </c>
      <c r="C6" s="2">
        <v>26</v>
      </c>
      <c r="D6" s="2" t="s">
        <v>6</v>
      </c>
      <c r="E6" s="2">
        <v>1</v>
      </c>
      <c r="F6" s="2">
        <v>1350</v>
      </c>
      <c r="G6">
        <f>E6*F6</f>
        <v>1350</v>
      </c>
    </row>
    <row r="7" spans="1:7" x14ac:dyDescent="0.25">
      <c r="A7">
        <v>38</v>
      </c>
      <c r="B7" s="2" t="s">
        <v>38</v>
      </c>
      <c r="C7" s="2">
        <v>40</v>
      </c>
      <c r="D7" s="2" t="s">
        <v>6</v>
      </c>
      <c r="E7" s="2">
        <v>1</v>
      </c>
      <c r="F7" s="2">
        <v>1400</v>
      </c>
      <c r="G7">
        <f>E7*F7</f>
        <v>1400</v>
      </c>
    </row>
    <row r="8" spans="1:7" x14ac:dyDescent="0.25">
      <c r="A8">
        <v>2</v>
      </c>
      <c r="B8" s="2" t="s">
        <v>7</v>
      </c>
      <c r="C8" s="2">
        <v>34</v>
      </c>
      <c r="D8" s="2" t="s">
        <v>8</v>
      </c>
      <c r="E8" s="2">
        <v>2</v>
      </c>
      <c r="F8" s="2">
        <v>800</v>
      </c>
      <c r="G8">
        <f>E8*F8</f>
        <v>1600</v>
      </c>
    </row>
    <row r="9" spans="1:7" x14ac:dyDescent="0.25">
      <c r="A9">
        <v>3</v>
      </c>
      <c r="B9" s="2" t="s">
        <v>9</v>
      </c>
      <c r="C9" s="2">
        <v>23</v>
      </c>
      <c r="D9" s="2" t="s">
        <v>10</v>
      </c>
      <c r="E9" s="2">
        <v>3</v>
      </c>
      <c r="F9" s="2">
        <v>150</v>
      </c>
      <c r="G9">
        <f>E9*F9</f>
        <v>450</v>
      </c>
    </row>
    <row r="10" spans="1:7" x14ac:dyDescent="0.25">
      <c r="A10">
        <v>4</v>
      </c>
      <c r="B10" s="2" t="s">
        <v>11</v>
      </c>
      <c r="C10" s="2">
        <v>29</v>
      </c>
      <c r="D10" s="2" t="s">
        <v>12</v>
      </c>
      <c r="E10" s="2">
        <v>1</v>
      </c>
      <c r="F10" s="2">
        <v>600</v>
      </c>
      <c r="G10">
        <f>E10*F10</f>
        <v>600</v>
      </c>
    </row>
    <row r="11" spans="1:7" x14ac:dyDescent="0.25">
      <c r="A11">
        <v>5</v>
      </c>
      <c r="B11" s="2" t="s">
        <v>13</v>
      </c>
      <c r="C11" s="2">
        <v>41</v>
      </c>
      <c r="D11" s="2" t="s">
        <v>14</v>
      </c>
      <c r="E11" s="2">
        <v>2</v>
      </c>
      <c r="F11" s="2">
        <v>350</v>
      </c>
      <c r="G11">
        <f>E11*F11</f>
        <v>700</v>
      </c>
    </row>
    <row r="12" spans="1:7" x14ac:dyDescent="0.25">
      <c r="A12">
        <v>6</v>
      </c>
      <c r="B12" s="2" t="s">
        <v>15</v>
      </c>
      <c r="C12" s="2">
        <v>31</v>
      </c>
      <c r="D12" s="2" t="s">
        <v>6</v>
      </c>
      <c r="E12" s="2">
        <v>1</v>
      </c>
      <c r="F12" s="2">
        <v>1100</v>
      </c>
      <c r="G12">
        <f>E12*F12</f>
        <v>1100</v>
      </c>
    </row>
    <row r="13" spans="1:7" x14ac:dyDescent="0.25">
      <c r="A13">
        <v>7</v>
      </c>
      <c r="B13" s="2" t="s">
        <v>16</v>
      </c>
      <c r="C13" s="2">
        <v>22</v>
      </c>
      <c r="D13" s="2" t="s">
        <v>17</v>
      </c>
      <c r="E13" s="2">
        <v>4</v>
      </c>
      <c r="F13" s="2">
        <v>200</v>
      </c>
      <c r="G13">
        <f>E13*F13</f>
        <v>800</v>
      </c>
    </row>
    <row r="14" spans="1:7" x14ac:dyDescent="0.25">
      <c r="A14">
        <v>8</v>
      </c>
      <c r="B14" s="2" t="s">
        <v>18</v>
      </c>
      <c r="C14" s="2">
        <v>25</v>
      </c>
      <c r="D14" s="2" t="s">
        <v>8</v>
      </c>
      <c r="E14" s="2">
        <v>1</v>
      </c>
      <c r="F14" s="2">
        <v>900</v>
      </c>
      <c r="G14">
        <f>E14*F14</f>
        <v>900</v>
      </c>
    </row>
    <row r="15" spans="1:7" x14ac:dyDescent="0.25">
      <c r="A15">
        <v>9</v>
      </c>
      <c r="B15" s="2" t="s">
        <v>19</v>
      </c>
      <c r="C15" s="2">
        <v>27</v>
      </c>
      <c r="D15" s="2" t="s">
        <v>20</v>
      </c>
      <c r="E15" s="2">
        <v>1</v>
      </c>
      <c r="F15" s="2">
        <v>500</v>
      </c>
      <c r="G15">
        <f>E15*F15</f>
        <v>500</v>
      </c>
    </row>
    <row r="16" spans="1:7" x14ac:dyDescent="0.25">
      <c r="A16">
        <v>10</v>
      </c>
      <c r="B16" s="2" t="s">
        <v>21</v>
      </c>
      <c r="C16" s="2">
        <v>35</v>
      </c>
      <c r="D16" s="2" t="s">
        <v>12</v>
      </c>
      <c r="E16" s="2">
        <v>2</v>
      </c>
      <c r="F16" s="2">
        <v>650</v>
      </c>
      <c r="G16">
        <f>E16*F16</f>
        <v>1300</v>
      </c>
    </row>
    <row r="17" spans="1:7" x14ac:dyDescent="0.25">
      <c r="A17">
        <v>11</v>
      </c>
      <c r="B17" s="2" t="s">
        <v>11</v>
      </c>
      <c r="C17" s="2">
        <v>29</v>
      </c>
      <c r="D17" s="2" t="s">
        <v>12</v>
      </c>
      <c r="E17" s="2">
        <v>1</v>
      </c>
      <c r="F17" s="2">
        <v>600</v>
      </c>
      <c r="G17">
        <f>E17*F17</f>
        <v>600</v>
      </c>
    </row>
    <row r="18" spans="1:7" x14ac:dyDescent="0.25">
      <c r="A18">
        <v>13</v>
      </c>
      <c r="B18" s="2" t="s">
        <v>7</v>
      </c>
      <c r="C18" s="2">
        <v>34</v>
      </c>
      <c r="D18" s="2" t="s">
        <v>8</v>
      </c>
      <c r="E18" s="2">
        <v>2</v>
      </c>
      <c r="F18" s="2">
        <v>800</v>
      </c>
      <c r="G18">
        <f>E18*F18</f>
        <v>1600</v>
      </c>
    </row>
    <row r="19" spans="1:7" x14ac:dyDescent="0.25">
      <c r="A19">
        <v>14</v>
      </c>
      <c r="B19" s="2" t="s">
        <v>9</v>
      </c>
      <c r="C19" s="2">
        <v>23</v>
      </c>
      <c r="D19" s="2" t="s">
        <v>10</v>
      </c>
      <c r="E19" s="2">
        <v>3</v>
      </c>
      <c r="F19" s="2">
        <v>150</v>
      </c>
      <c r="G19">
        <f>E19*F19</f>
        <v>450</v>
      </c>
    </row>
    <row r="20" spans="1:7" x14ac:dyDescent="0.25">
      <c r="A20">
        <v>15</v>
      </c>
      <c r="B20" s="2" t="s">
        <v>11</v>
      </c>
      <c r="C20" s="2">
        <v>29</v>
      </c>
      <c r="D20" s="2" t="s">
        <v>12</v>
      </c>
      <c r="E20" s="2">
        <v>1</v>
      </c>
      <c r="F20" s="2">
        <v>600</v>
      </c>
      <c r="G20">
        <f>E20*F20</f>
        <v>600</v>
      </c>
    </row>
    <row r="21" spans="1:7" x14ac:dyDescent="0.25">
      <c r="A21">
        <v>16</v>
      </c>
      <c r="B21" s="2" t="s">
        <v>13</v>
      </c>
      <c r="C21" s="2">
        <v>41</v>
      </c>
      <c r="D21" s="2" t="s">
        <v>14</v>
      </c>
      <c r="E21" s="2">
        <v>2</v>
      </c>
      <c r="F21" s="2">
        <v>350</v>
      </c>
      <c r="G21">
        <f>E21*F21</f>
        <v>700</v>
      </c>
    </row>
    <row r="22" spans="1:7" x14ac:dyDescent="0.25">
      <c r="A22">
        <v>17</v>
      </c>
      <c r="B22" s="2" t="s">
        <v>15</v>
      </c>
      <c r="C22" s="2">
        <v>31</v>
      </c>
      <c r="D22" s="2" t="s">
        <v>6</v>
      </c>
      <c r="E22" s="2">
        <v>1</v>
      </c>
      <c r="F22" s="2">
        <v>1100</v>
      </c>
      <c r="G22">
        <f>E22*F22</f>
        <v>1100</v>
      </c>
    </row>
    <row r="23" spans="1:7" x14ac:dyDescent="0.25">
      <c r="A23">
        <v>18</v>
      </c>
      <c r="B23" s="2" t="s">
        <v>16</v>
      </c>
      <c r="C23" s="2">
        <v>22</v>
      </c>
      <c r="D23" s="2" t="s">
        <v>17</v>
      </c>
      <c r="E23" s="2">
        <v>4</v>
      </c>
      <c r="F23" s="2">
        <v>200</v>
      </c>
      <c r="G23">
        <f>E23*F23</f>
        <v>800</v>
      </c>
    </row>
    <row r="24" spans="1:7" x14ac:dyDescent="0.25">
      <c r="A24">
        <v>19</v>
      </c>
      <c r="B24" s="2" t="s">
        <v>18</v>
      </c>
      <c r="C24" s="2">
        <v>25</v>
      </c>
      <c r="D24" s="2" t="s">
        <v>8</v>
      </c>
      <c r="E24" s="2">
        <v>1</v>
      </c>
      <c r="F24" s="2">
        <v>900</v>
      </c>
      <c r="G24">
        <f>E24*F24</f>
        <v>900</v>
      </c>
    </row>
    <row r="25" spans="1:7" x14ac:dyDescent="0.25">
      <c r="A25">
        <v>20</v>
      </c>
      <c r="B25" s="2" t="s">
        <v>19</v>
      </c>
      <c r="C25" s="2">
        <v>27</v>
      </c>
      <c r="D25" s="2" t="s">
        <v>20</v>
      </c>
      <c r="E25" s="2">
        <v>1</v>
      </c>
      <c r="F25" s="2">
        <v>500</v>
      </c>
      <c r="G25">
        <f>E25*F25</f>
        <v>500</v>
      </c>
    </row>
    <row r="26" spans="1:7" x14ac:dyDescent="0.25">
      <c r="A26">
        <v>21</v>
      </c>
      <c r="B26" s="2" t="s">
        <v>21</v>
      </c>
      <c r="C26" s="2">
        <v>35</v>
      </c>
      <c r="D26" s="2" t="s">
        <v>12</v>
      </c>
      <c r="E26" s="2">
        <v>2</v>
      </c>
      <c r="F26" s="2">
        <v>650</v>
      </c>
      <c r="G26">
        <f>E26*F26</f>
        <v>1300</v>
      </c>
    </row>
    <row r="27" spans="1:7" x14ac:dyDescent="0.25">
      <c r="A27">
        <v>23</v>
      </c>
      <c r="B27" s="2" t="s">
        <v>23</v>
      </c>
      <c r="C27" s="2">
        <v>26</v>
      </c>
      <c r="D27" s="2" t="s">
        <v>14</v>
      </c>
      <c r="E27" s="2">
        <v>1</v>
      </c>
      <c r="F27" s="2">
        <v>300</v>
      </c>
      <c r="G27">
        <f>E27*F27</f>
        <v>300</v>
      </c>
    </row>
    <row r="28" spans="1:7" x14ac:dyDescent="0.25">
      <c r="A28">
        <v>24</v>
      </c>
      <c r="B28" s="2" t="s">
        <v>24</v>
      </c>
      <c r="C28" s="2">
        <v>33</v>
      </c>
      <c r="D28" s="2" t="s">
        <v>10</v>
      </c>
      <c r="E28" s="2">
        <v>5</v>
      </c>
      <c r="F28" s="2">
        <v>140</v>
      </c>
      <c r="G28">
        <f>E28*F28</f>
        <v>700</v>
      </c>
    </row>
    <row r="29" spans="1:7" x14ac:dyDescent="0.25">
      <c r="A29">
        <v>25</v>
      </c>
      <c r="B29" s="2" t="s">
        <v>25</v>
      </c>
      <c r="C29" s="2">
        <v>42</v>
      </c>
      <c r="D29" s="2" t="s">
        <v>17</v>
      </c>
      <c r="E29" s="2">
        <v>2</v>
      </c>
      <c r="F29" s="2">
        <v>210</v>
      </c>
      <c r="G29">
        <f>E29*F29</f>
        <v>420</v>
      </c>
    </row>
    <row r="30" spans="1:7" x14ac:dyDescent="0.25">
      <c r="A30">
        <v>26</v>
      </c>
      <c r="B30" s="2" t="s">
        <v>26</v>
      </c>
      <c r="C30" s="2">
        <v>30</v>
      </c>
      <c r="D30" s="2" t="s">
        <v>20</v>
      </c>
      <c r="E30" s="2">
        <v>1</v>
      </c>
      <c r="F30" s="2">
        <v>550</v>
      </c>
      <c r="G30">
        <f>E30*F30</f>
        <v>550</v>
      </c>
    </row>
    <row r="31" spans="1:7" x14ac:dyDescent="0.25">
      <c r="A31">
        <v>27</v>
      </c>
      <c r="B31" s="2" t="s">
        <v>27</v>
      </c>
      <c r="C31" s="2">
        <v>29</v>
      </c>
      <c r="D31" s="2" t="s">
        <v>8</v>
      </c>
      <c r="E31" s="2">
        <v>3</v>
      </c>
      <c r="F31" s="2">
        <v>950</v>
      </c>
      <c r="G31">
        <f>E31*F31</f>
        <v>2850</v>
      </c>
    </row>
    <row r="32" spans="1:7" x14ac:dyDescent="0.25">
      <c r="A32">
        <v>29</v>
      </c>
      <c r="B32" s="2" t="s">
        <v>29</v>
      </c>
      <c r="C32" s="2">
        <v>36</v>
      </c>
      <c r="D32" s="2" t="s">
        <v>12</v>
      </c>
      <c r="E32" s="2">
        <v>1</v>
      </c>
      <c r="F32" s="2">
        <v>720</v>
      </c>
      <c r="G32">
        <f>E32*F32</f>
        <v>720</v>
      </c>
    </row>
    <row r="33" spans="1:7" x14ac:dyDescent="0.25">
      <c r="A33">
        <v>30</v>
      </c>
      <c r="B33" s="2" t="s">
        <v>30</v>
      </c>
      <c r="C33" s="2">
        <v>21</v>
      </c>
      <c r="D33" s="2" t="s">
        <v>14</v>
      </c>
      <c r="E33" s="2">
        <v>3</v>
      </c>
      <c r="F33" s="2">
        <v>370</v>
      </c>
      <c r="G33">
        <f>E33*F33</f>
        <v>1110</v>
      </c>
    </row>
    <row r="34" spans="1:7" x14ac:dyDescent="0.25">
      <c r="A34">
        <v>31</v>
      </c>
      <c r="B34" s="2" t="s">
        <v>31</v>
      </c>
      <c r="C34" s="2">
        <v>28</v>
      </c>
      <c r="D34" s="2" t="s">
        <v>20</v>
      </c>
      <c r="E34" s="2">
        <v>2</v>
      </c>
      <c r="F34" s="2">
        <v>510</v>
      </c>
      <c r="G34">
        <f>E34*F34</f>
        <v>1020</v>
      </c>
    </row>
    <row r="35" spans="1:7" x14ac:dyDescent="0.25">
      <c r="A35">
        <v>32</v>
      </c>
      <c r="B35" s="2" t="s">
        <v>32</v>
      </c>
      <c r="C35" s="2">
        <v>32</v>
      </c>
      <c r="D35" s="2" t="s">
        <v>17</v>
      </c>
      <c r="E35" s="2">
        <v>1</v>
      </c>
      <c r="F35" s="2">
        <v>220</v>
      </c>
      <c r="G35">
        <f>E35*F35</f>
        <v>220</v>
      </c>
    </row>
    <row r="36" spans="1:7" x14ac:dyDescent="0.25">
      <c r="A36">
        <v>34</v>
      </c>
      <c r="B36" s="2" t="s">
        <v>34</v>
      </c>
      <c r="C36" s="2">
        <v>34</v>
      </c>
      <c r="D36" s="2" t="s">
        <v>10</v>
      </c>
      <c r="E36" s="2">
        <v>2</v>
      </c>
      <c r="F36" s="2">
        <v>160</v>
      </c>
      <c r="G36">
        <f>E36*F36</f>
        <v>320</v>
      </c>
    </row>
    <row r="37" spans="1:7" x14ac:dyDescent="0.25">
      <c r="A37">
        <v>35</v>
      </c>
      <c r="B37" s="2" t="s">
        <v>35</v>
      </c>
      <c r="C37" s="2">
        <v>38</v>
      </c>
      <c r="D37" s="2" t="s">
        <v>8</v>
      </c>
      <c r="E37" s="2">
        <v>1</v>
      </c>
      <c r="F37" s="2">
        <v>900</v>
      </c>
      <c r="G37">
        <f>E37*F37</f>
        <v>900</v>
      </c>
    </row>
    <row r="38" spans="1:7" x14ac:dyDescent="0.25">
      <c r="A38">
        <v>36</v>
      </c>
      <c r="B38" s="2" t="s">
        <v>36</v>
      </c>
      <c r="C38" s="2">
        <v>27</v>
      </c>
      <c r="D38" s="2" t="s">
        <v>12</v>
      </c>
      <c r="E38" s="2">
        <v>1</v>
      </c>
      <c r="F38" s="2">
        <v>650</v>
      </c>
      <c r="G38">
        <f>E38*F38</f>
        <v>650</v>
      </c>
    </row>
    <row r="39" spans="1:7" x14ac:dyDescent="0.25">
      <c r="A39">
        <v>37</v>
      </c>
      <c r="B39" s="2" t="s">
        <v>37</v>
      </c>
      <c r="C39" s="2">
        <v>25</v>
      </c>
      <c r="D39" s="2" t="s">
        <v>17</v>
      </c>
      <c r="E39" s="2">
        <v>4</v>
      </c>
      <c r="F39" s="2">
        <v>230</v>
      </c>
      <c r="G39">
        <f>E39*F39</f>
        <v>920</v>
      </c>
    </row>
    <row r="40" spans="1:7" x14ac:dyDescent="0.25">
      <c r="A40">
        <v>39</v>
      </c>
      <c r="B40" s="2" t="s">
        <v>39</v>
      </c>
      <c r="C40" s="2">
        <v>23</v>
      </c>
      <c r="D40" s="2" t="s">
        <v>10</v>
      </c>
      <c r="E40" s="2">
        <v>3</v>
      </c>
      <c r="F40" s="2">
        <v>180</v>
      </c>
      <c r="G40">
        <f>E40*F40</f>
        <v>540</v>
      </c>
    </row>
    <row r="41" spans="1:7" x14ac:dyDescent="0.25">
      <c r="A41">
        <v>40</v>
      </c>
      <c r="B41" s="2" t="s">
        <v>40</v>
      </c>
      <c r="C41" s="2">
        <v>37</v>
      </c>
      <c r="D41" s="2" t="s">
        <v>14</v>
      </c>
      <c r="E41" s="2">
        <v>2</v>
      </c>
      <c r="F41" s="2">
        <v>360</v>
      </c>
      <c r="G41">
        <f>E41*F41</f>
        <v>720</v>
      </c>
    </row>
    <row r="42" spans="1:7" x14ac:dyDescent="0.25">
      <c r="A42">
        <v>41</v>
      </c>
      <c r="B42" s="2" t="s">
        <v>41</v>
      </c>
      <c r="C42" s="2">
        <v>31</v>
      </c>
      <c r="D42" s="2" t="s">
        <v>20</v>
      </c>
      <c r="E42" s="2">
        <v>1</v>
      </c>
      <c r="F42" s="2">
        <v>600</v>
      </c>
      <c r="G42">
        <f>E42*F42</f>
        <v>600</v>
      </c>
    </row>
    <row r="43" spans="1:7" x14ac:dyDescent="0.25">
      <c r="A43">
        <v>42</v>
      </c>
      <c r="B43" s="2" t="s">
        <v>42</v>
      </c>
      <c r="C43" s="2">
        <v>28</v>
      </c>
      <c r="D43" s="2" t="s">
        <v>12</v>
      </c>
      <c r="E43" s="2">
        <v>2</v>
      </c>
      <c r="F43" s="2">
        <v>700</v>
      </c>
      <c r="G43">
        <f>E43*F43</f>
        <v>1400</v>
      </c>
    </row>
  </sheetData>
  <conditionalFormatting sqref="F1:F43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{49311E2A-BE6D-4924-B0DD-208A699B05F4}</x14:id>
        </ext>
      </extLst>
    </cfRule>
  </conditionalFormatting>
  <conditionalFormatting sqref="F1:F1048576">
    <cfRule type="iconSet" priority="1">
      <iconSet iconSet="4Arrow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311E2A-BE6D-4924-B0DD-208A699B05F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F1:F43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90E7A-090F-4B4C-A1B0-EED9CA1E8358}">
  <dimension ref="A1:J14"/>
  <sheetViews>
    <sheetView workbookViewId="0">
      <selection activeCell="E18" sqref="E18"/>
    </sheetView>
  </sheetViews>
  <sheetFormatPr defaultRowHeight="15" x14ac:dyDescent="0.25"/>
  <cols>
    <col min="7" max="7" width="33.5703125" style="3" customWidth="1"/>
  </cols>
  <sheetData>
    <row r="1" spans="1:10" ht="30" x14ac:dyDescent="0.25">
      <c r="A1" t="s">
        <v>43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44</v>
      </c>
    </row>
    <row r="2" spans="1:10" x14ac:dyDescent="0.25">
      <c r="B2" s="2" t="s">
        <v>5</v>
      </c>
      <c r="C2" s="2">
        <v>28</v>
      </c>
      <c r="D2" s="2" t="s">
        <v>6</v>
      </c>
      <c r="E2" s="2">
        <v>1</v>
      </c>
      <c r="F2" s="2">
        <v>1200</v>
      </c>
      <c r="G2" s="5">
        <v>45564</v>
      </c>
      <c r="H2" t="s">
        <v>45</v>
      </c>
      <c r="I2" t="s">
        <v>46</v>
      </c>
      <c r="J2" t="s">
        <v>47</v>
      </c>
    </row>
    <row r="3" spans="1:10" ht="30" x14ac:dyDescent="0.25">
      <c r="B3" s="2" t="s">
        <v>7</v>
      </c>
      <c r="C3" s="2">
        <v>34</v>
      </c>
      <c r="D3" s="2" t="s">
        <v>8</v>
      </c>
      <c r="E3" s="2">
        <v>2</v>
      </c>
      <c r="F3" s="2">
        <v>800</v>
      </c>
      <c r="G3" s="5">
        <v>45565</v>
      </c>
    </row>
    <row r="4" spans="1:10" ht="30" x14ac:dyDescent="0.25">
      <c r="B4" s="2" t="s">
        <v>9</v>
      </c>
      <c r="C4" s="2">
        <v>23</v>
      </c>
      <c r="D4" s="2" t="s">
        <v>10</v>
      </c>
      <c r="E4" s="2">
        <v>3</v>
      </c>
      <c r="F4" s="2">
        <v>150</v>
      </c>
      <c r="G4" s="5">
        <v>45566</v>
      </c>
    </row>
    <row r="5" spans="1:10" x14ac:dyDescent="0.25">
      <c r="B5" s="2" t="s">
        <v>11</v>
      </c>
      <c r="C5" s="2">
        <v>29</v>
      </c>
      <c r="D5" s="2" t="s">
        <v>12</v>
      </c>
      <c r="E5" s="2">
        <v>1</v>
      </c>
      <c r="F5" s="2">
        <v>600</v>
      </c>
      <c r="G5" s="5">
        <v>45567</v>
      </c>
    </row>
    <row r="6" spans="1:10" ht="30" x14ac:dyDescent="0.25">
      <c r="B6" s="2" t="s">
        <v>13</v>
      </c>
      <c r="C6" s="2">
        <v>41</v>
      </c>
      <c r="D6" s="2" t="s">
        <v>14</v>
      </c>
      <c r="E6" s="2">
        <v>2</v>
      </c>
      <c r="F6" s="2">
        <v>350</v>
      </c>
      <c r="G6" s="5">
        <v>45568</v>
      </c>
    </row>
    <row r="7" spans="1:10" x14ac:dyDescent="0.25">
      <c r="B7" s="2" t="s">
        <v>15</v>
      </c>
      <c r="C7" s="2">
        <v>31</v>
      </c>
      <c r="D7" s="2" t="s">
        <v>6</v>
      </c>
      <c r="E7" s="2">
        <v>1</v>
      </c>
      <c r="F7" s="2">
        <v>1100</v>
      </c>
      <c r="G7" s="5">
        <v>45569</v>
      </c>
    </row>
    <row r="8" spans="1:10" x14ac:dyDescent="0.25">
      <c r="B8" s="2"/>
      <c r="C8" s="2"/>
      <c r="D8" s="2"/>
      <c r="E8" s="2"/>
      <c r="F8" s="2"/>
      <c r="G8" s="5"/>
    </row>
    <row r="9" spans="1:10" x14ac:dyDescent="0.25">
      <c r="B9" s="2"/>
      <c r="C9" s="2"/>
      <c r="D9" s="2"/>
      <c r="E9" s="2"/>
      <c r="F9" s="2"/>
      <c r="G9" s="5"/>
    </row>
    <row r="10" spans="1:10" ht="45" x14ac:dyDescent="0.25">
      <c r="B10" s="2" t="s">
        <v>16</v>
      </c>
      <c r="C10" s="2">
        <v>22</v>
      </c>
      <c r="D10" s="2" t="s">
        <v>17</v>
      </c>
      <c r="E10" s="2">
        <v>4</v>
      </c>
      <c r="F10" s="2">
        <v>200</v>
      </c>
      <c r="G10" s="5">
        <v>45570</v>
      </c>
    </row>
    <row r="11" spans="1:10" x14ac:dyDescent="0.25">
      <c r="B11" s="2"/>
      <c r="C11" s="2"/>
      <c r="D11" s="2"/>
      <c r="E11" s="2"/>
      <c r="F11" s="2"/>
      <c r="G11" s="5"/>
    </row>
    <row r="12" spans="1:10" ht="30" x14ac:dyDescent="0.25">
      <c r="B12" s="2" t="s">
        <v>18</v>
      </c>
      <c r="C12" s="2">
        <v>25</v>
      </c>
      <c r="D12" s="2" t="s">
        <v>8</v>
      </c>
      <c r="E12" s="2">
        <v>1</v>
      </c>
      <c r="F12" s="2">
        <v>900</v>
      </c>
      <c r="G12" s="5">
        <v>45571</v>
      </c>
    </row>
    <row r="13" spans="1:10" ht="30" x14ac:dyDescent="0.25">
      <c r="B13" s="2" t="s">
        <v>19</v>
      </c>
      <c r="C13" s="2">
        <v>27</v>
      </c>
      <c r="D13" s="2" t="s">
        <v>20</v>
      </c>
      <c r="E13" s="2">
        <v>1</v>
      </c>
      <c r="F13" s="2">
        <v>500</v>
      </c>
      <c r="G13" s="5">
        <v>45572</v>
      </c>
    </row>
    <row r="14" spans="1:10" x14ac:dyDescent="0.25">
      <c r="B14" s="2" t="s">
        <v>21</v>
      </c>
      <c r="C14" s="2">
        <v>35</v>
      </c>
      <c r="D14" s="2" t="s">
        <v>12</v>
      </c>
      <c r="E14" s="2">
        <v>2</v>
      </c>
      <c r="F14" s="2">
        <v>650</v>
      </c>
      <c r="G14" s="5">
        <v>45573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6AE84-69B2-49DD-9BB3-41A4507518E2}">
  <dimension ref="A1:G14"/>
  <sheetViews>
    <sheetView workbookViewId="0">
      <selection activeCell="I1" sqref="I1"/>
    </sheetView>
  </sheetViews>
  <sheetFormatPr defaultRowHeight="15" x14ac:dyDescent="0.25"/>
  <cols>
    <col min="6" max="6" width="33.5703125" style="3" customWidth="1"/>
  </cols>
  <sheetData>
    <row r="1" spans="1:7" ht="30" x14ac:dyDescent="0.25">
      <c r="A1" t="s">
        <v>43</v>
      </c>
      <c r="B1" s="1" t="s">
        <v>0</v>
      </c>
      <c r="C1" s="1" t="s">
        <v>1</v>
      </c>
      <c r="D1" s="1" t="s">
        <v>2</v>
      </c>
      <c r="E1" s="1" t="s">
        <v>3</v>
      </c>
      <c r="F1" s="4" t="s">
        <v>44</v>
      </c>
    </row>
    <row r="2" spans="1:7" x14ac:dyDescent="0.25">
      <c r="B2" s="2" t="s">
        <v>5</v>
      </c>
      <c r="C2" s="2">
        <v>28</v>
      </c>
      <c r="D2" s="2" t="s">
        <v>6</v>
      </c>
      <c r="E2" s="2">
        <v>1</v>
      </c>
      <c r="F2" s="5">
        <v>45564</v>
      </c>
      <c r="G2" s="6"/>
    </row>
    <row r="3" spans="1:7" ht="30" x14ac:dyDescent="0.25">
      <c r="B3" s="2" t="s">
        <v>7</v>
      </c>
      <c r="C3" s="2">
        <v>34</v>
      </c>
      <c r="D3" s="2" t="s">
        <v>8</v>
      </c>
      <c r="E3" s="2">
        <v>2</v>
      </c>
      <c r="F3" s="5">
        <v>45565</v>
      </c>
    </row>
    <row r="4" spans="1:7" ht="30" x14ac:dyDescent="0.25">
      <c r="B4" s="2" t="s">
        <v>9</v>
      </c>
      <c r="C4" s="2">
        <v>23</v>
      </c>
      <c r="D4" s="2" t="s">
        <v>10</v>
      </c>
      <c r="E4" s="2">
        <v>3</v>
      </c>
      <c r="F4" s="5">
        <v>45566</v>
      </c>
    </row>
    <row r="5" spans="1:7" x14ac:dyDescent="0.25">
      <c r="B5" s="2" t="s">
        <v>11</v>
      </c>
      <c r="C5" s="2">
        <v>29</v>
      </c>
      <c r="D5" s="2" t="s">
        <v>12</v>
      </c>
      <c r="E5" s="2">
        <v>1</v>
      </c>
      <c r="F5" s="5">
        <v>45567</v>
      </c>
    </row>
    <row r="6" spans="1:7" ht="30" x14ac:dyDescent="0.25">
      <c r="B6" s="2" t="s">
        <v>13</v>
      </c>
      <c r="C6" s="2">
        <v>41</v>
      </c>
      <c r="D6" s="2" t="s">
        <v>14</v>
      </c>
      <c r="E6" s="2">
        <v>2</v>
      </c>
      <c r="F6" s="5">
        <v>45568</v>
      </c>
    </row>
    <row r="7" spans="1:7" x14ac:dyDescent="0.25">
      <c r="B7" s="2" t="s">
        <v>15</v>
      </c>
      <c r="C7" s="2">
        <v>31</v>
      </c>
      <c r="D7" s="2" t="s">
        <v>6</v>
      </c>
      <c r="E7" s="2">
        <v>1</v>
      </c>
      <c r="F7" s="5">
        <v>45569</v>
      </c>
    </row>
    <row r="8" spans="1:7" x14ac:dyDescent="0.25">
      <c r="B8" s="2"/>
      <c r="C8" s="2"/>
      <c r="D8" s="2"/>
      <c r="E8" s="2"/>
      <c r="F8" s="5"/>
    </row>
    <row r="9" spans="1:7" x14ac:dyDescent="0.25">
      <c r="B9" s="2"/>
      <c r="C9" s="2"/>
      <c r="D9" s="2"/>
      <c r="E9" s="2"/>
      <c r="F9" s="5"/>
    </row>
    <row r="10" spans="1:7" ht="45" x14ac:dyDescent="0.25">
      <c r="B10" s="2" t="s">
        <v>16</v>
      </c>
      <c r="C10" s="2">
        <v>22</v>
      </c>
      <c r="D10" s="2" t="s">
        <v>17</v>
      </c>
      <c r="E10" s="2">
        <v>4</v>
      </c>
      <c r="F10" s="5">
        <v>45570</v>
      </c>
    </row>
    <row r="11" spans="1:7" x14ac:dyDescent="0.25">
      <c r="B11" s="2"/>
      <c r="C11" s="2"/>
      <c r="D11" s="2"/>
      <c r="E11" s="2"/>
      <c r="F11" s="5"/>
    </row>
    <row r="12" spans="1:7" ht="30" x14ac:dyDescent="0.25">
      <c r="B12" s="2" t="s">
        <v>18</v>
      </c>
      <c r="C12" s="2">
        <v>25</v>
      </c>
      <c r="D12" s="2" t="s">
        <v>8</v>
      </c>
      <c r="E12" s="2">
        <v>1</v>
      </c>
      <c r="F12" s="5">
        <v>45571</v>
      </c>
    </row>
    <row r="13" spans="1:7" ht="30" x14ac:dyDescent="0.25">
      <c r="B13" s="2" t="s">
        <v>19</v>
      </c>
      <c r="C13" s="2">
        <v>27</v>
      </c>
      <c r="D13" s="2" t="s">
        <v>20</v>
      </c>
      <c r="E13" s="2">
        <v>1</v>
      </c>
      <c r="F13" s="5">
        <v>45572</v>
      </c>
    </row>
    <row r="14" spans="1:7" x14ac:dyDescent="0.25">
      <c r="B14" s="2" t="s">
        <v>21</v>
      </c>
      <c r="C14" s="2">
        <v>35</v>
      </c>
      <c r="D14" s="2" t="s">
        <v>12</v>
      </c>
      <c r="E14" s="2">
        <v>2</v>
      </c>
      <c r="F14" s="5">
        <v>45573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5BE3F-B37B-43E0-8FFF-F6A06B3D1901}">
  <dimension ref="A1:H10"/>
  <sheetViews>
    <sheetView workbookViewId="0">
      <selection activeCell="I14" sqref="I14"/>
    </sheetView>
  </sheetViews>
  <sheetFormatPr defaultRowHeight="15" x14ac:dyDescent="0.25"/>
  <sheetData>
    <row r="1" spans="1:8" x14ac:dyDescent="0.25">
      <c r="A1" s="7" t="s">
        <v>48</v>
      </c>
      <c r="B1" s="7" t="s">
        <v>74</v>
      </c>
      <c r="C1" s="7" t="s">
        <v>49</v>
      </c>
      <c r="D1" s="7" t="s">
        <v>50</v>
      </c>
      <c r="E1" s="7" t="s">
        <v>51</v>
      </c>
      <c r="F1" s="7" t="s">
        <v>52</v>
      </c>
      <c r="G1" s="10" t="s">
        <v>64</v>
      </c>
      <c r="H1" s="10"/>
    </row>
    <row r="2" spans="1:8" x14ac:dyDescent="0.25">
      <c r="A2" s="8">
        <v>30</v>
      </c>
      <c r="B2" s="8" t="s">
        <v>88</v>
      </c>
      <c r="C2" s="8" t="s">
        <v>53</v>
      </c>
      <c r="D2" s="8">
        <v>7800</v>
      </c>
      <c r="E2" s="8" t="s">
        <v>54</v>
      </c>
      <c r="F2" s="9" t="str">
        <f>IF(E2="Buy","YES","NO")</f>
        <v>YES</v>
      </c>
      <c r="G2" t="str">
        <f>IF(E2="Buy","yes",IF(D2&lt;=3000,"Buy","Dontbuy"))</f>
        <v>yes</v>
      </c>
    </row>
    <row r="3" spans="1:8" x14ac:dyDescent="0.25">
      <c r="A3" s="8">
        <v>40</v>
      </c>
      <c r="B3" s="8" t="s">
        <v>89</v>
      </c>
      <c r="C3" s="8" t="s">
        <v>55</v>
      </c>
      <c r="D3" s="8">
        <v>3000</v>
      </c>
      <c r="E3" s="8" t="s">
        <v>56</v>
      </c>
      <c r="F3" s="9"/>
    </row>
    <row r="4" spans="1:8" x14ac:dyDescent="0.25">
      <c r="A4" s="8">
        <v>70</v>
      </c>
      <c r="B4" s="8" t="s">
        <v>76</v>
      </c>
      <c r="C4" s="8" t="s">
        <v>57</v>
      </c>
      <c r="D4" s="8">
        <v>6000</v>
      </c>
      <c r="E4" s="8" t="s">
        <v>58</v>
      </c>
      <c r="F4" s="9"/>
    </row>
    <row r="5" spans="1:8" x14ac:dyDescent="0.25">
      <c r="A5" s="8">
        <v>40</v>
      </c>
      <c r="B5" s="8" t="s">
        <v>90</v>
      </c>
      <c r="C5" s="8" t="s">
        <v>59</v>
      </c>
      <c r="D5" s="8">
        <v>7000</v>
      </c>
      <c r="E5" s="8" t="s">
        <v>56</v>
      </c>
      <c r="F5" s="9"/>
    </row>
    <row r="6" spans="1:8" x14ac:dyDescent="0.25">
      <c r="A6" s="8">
        <v>60</v>
      </c>
      <c r="B6" s="8" t="s">
        <v>91</v>
      </c>
      <c r="C6" s="8" t="s">
        <v>60</v>
      </c>
      <c r="D6" s="8">
        <v>78888</v>
      </c>
      <c r="E6" s="8" t="s">
        <v>56</v>
      </c>
      <c r="F6" s="9"/>
    </row>
    <row r="7" spans="1:8" x14ac:dyDescent="0.25">
      <c r="A7" s="8">
        <v>78</v>
      </c>
      <c r="B7" s="8" t="s">
        <v>92</v>
      </c>
      <c r="C7" s="8" t="s">
        <v>61</v>
      </c>
      <c r="D7" s="8">
        <v>100000</v>
      </c>
      <c r="E7" s="8" t="s">
        <v>58</v>
      </c>
      <c r="F7" s="9"/>
    </row>
    <row r="8" spans="1:8" x14ac:dyDescent="0.25">
      <c r="A8" s="8"/>
      <c r="B8" s="8"/>
      <c r="C8" s="8" t="s">
        <v>45</v>
      </c>
      <c r="D8" s="8">
        <f>COUNT(D2:D7)</f>
        <v>6</v>
      </c>
      <c r="E8" s="8"/>
      <c r="F8" s="9"/>
    </row>
    <row r="9" spans="1:8" x14ac:dyDescent="0.25">
      <c r="A9" s="8"/>
      <c r="B9" s="8"/>
      <c r="C9" s="8" t="s">
        <v>62</v>
      </c>
      <c r="D9" s="8">
        <f>COUNTIF(D2:D7,"&gt;3000")</f>
        <v>5</v>
      </c>
      <c r="E9" s="8"/>
      <c r="F9" s="9"/>
    </row>
    <row r="10" spans="1:8" x14ac:dyDescent="0.25">
      <c r="A10" s="8"/>
      <c r="B10" s="8"/>
      <c r="C10" s="8" t="s">
        <v>63</v>
      </c>
      <c r="D10" s="8">
        <f>COUNTIFS(D2:D7,"&lt;3000",C2:C7,"danube")</f>
        <v>0</v>
      </c>
      <c r="E10" s="8"/>
      <c r="F10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EC550-0B21-4AE7-ABD3-74DF41C0CDDC}">
  <dimension ref="B1:K15"/>
  <sheetViews>
    <sheetView topLeftCell="E1" zoomScale="130" zoomScaleNormal="130" workbookViewId="0">
      <selection activeCell="F4" sqref="F4"/>
    </sheetView>
  </sheetViews>
  <sheetFormatPr defaultColWidth="17.140625" defaultRowHeight="15" x14ac:dyDescent="0.25"/>
  <cols>
    <col min="2" max="2" width="3.28515625" bestFit="1" customWidth="1"/>
    <col min="3" max="3" width="11.7109375" bestFit="1" customWidth="1"/>
    <col min="4" max="4" width="13.85546875" bestFit="1" customWidth="1"/>
    <col min="8" max="8" width="11" customWidth="1"/>
    <col min="9" max="9" width="11.7109375" bestFit="1" customWidth="1"/>
    <col min="10" max="10" width="13.85546875" bestFit="1" customWidth="1"/>
  </cols>
  <sheetData>
    <row r="1" spans="2:11" x14ac:dyDescent="0.25">
      <c r="C1" t="s">
        <v>84</v>
      </c>
    </row>
    <row r="3" spans="2:11" x14ac:dyDescent="0.25">
      <c r="B3" s="26" t="s">
        <v>73</v>
      </c>
      <c r="C3" s="26" t="s">
        <v>74</v>
      </c>
      <c r="D3" s="26" t="s">
        <v>82</v>
      </c>
      <c r="E3" s="27" t="s">
        <v>83</v>
      </c>
      <c r="H3" t="s">
        <v>73</v>
      </c>
      <c r="I3" t="s">
        <v>74</v>
      </c>
      <c r="J3" t="s">
        <v>82</v>
      </c>
      <c r="K3" t="s">
        <v>86</v>
      </c>
    </row>
    <row r="4" spans="2:11" x14ac:dyDescent="0.25">
      <c r="B4" s="9">
        <v>1</v>
      </c>
      <c r="C4" s="9" t="s">
        <v>75</v>
      </c>
      <c r="D4" s="9">
        <v>100</v>
      </c>
      <c r="E4">
        <f>D4*$F$15</f>
        <v>3100</v>
      </c>
      <c r="K4">
        <f>Table3[[#This Row],[Salary per day ]]*$F$15</f>
        <v>0</v>
      </c>
    </row>
    <row r="5" spans="2:11" x14ac:dyDescent="0.25">
      <c r="B5" s="9">
        <v>2</v>
      </c>
      <c r="C5" s="9" t="s">
        <v>76</v>
      </c>
      <c r="D5" s="9">
        <v>300</v>
      </c>
      <c r="E5">
        <f t="shared" ref="E5:E10" si="0">D5*$F$15</f>
        <v>9300</v>
      </c>
      <c r="H5">
        <v>1</v>
      </c>
      <c r="I5" t="s">
        <v>75</v>
      </c>
      <c r="J5">
        <v>100</v>
      </c>
      <c r="K5">
        <f>Table3[[#This Row],[Salary per day ]]*$F$15</f>
        <v>3100</v>
      </c>
    </row>
    <row r="6" spans="2:11" x14ac:dyDescent="0.25">
      <c r="B6" s="9">
        <v>3</v>
      </c>
      <c r="C6" s="9" t="s">
        <v>77</v>
      </c>
      <c r="D6" s="9">
        <v>500</v>
      </c>
      <c r="E6">
        <f t="shared" si="0"/>
        <v>15500</v>
      </c>
      <c r="H6">
        <v>2</v>
      </c>
      <c r="I6" t="s">
        <v>76</v>
      </c>
      <c r="J6">
        <v>300</v>
      </c>
      <c r="K6">
        <f>Table3[[#This Row],[Salary per day ]]*$F$15</f>
        <v>9300</v>
      </c>
    </row>
    <row r="7" spans="2:11" x14ac:dyDescent="0.25">
      <c r="B7" s="9">
        <v>4</v>
      </c>
      <c r="C7" s="9" t="s">
        <v>78</v>
      </c>
      <c r="D7" s="9">
        <v>700</v>
      </c>
      <c r="E7">
        <f t="shared" si="0"/>
        <v>21700</v>
      </c>
      <c r="H7">
        <v>3</v>
      </c>
      <c r="I7" t="s">
        <v>77</v>
      </c>
      <c r="J7">
        <v>500</v>
      </c>
      <c r="K7">
        <f>Table3[[#This Row],[Salary per day ]]*$F$15</f>
        <v>15500</v>
      </c>
    </row>
    <row r="8" spans="2:11" x14ac:dyDescent="0.25">
      <c r="B8" s="9">
        <v>5</v>
      </c>
      <c r="C8" s="9" t="s">
        <v>79</v>
      </c>
      <c r="D8" s="9">
        <v>100</v>
      </c>
      <c r="E8">
        <f t="shared" si="0"/>
        <v>3100</v>
      </c>
      <c r="H8">
        <v>4</v>
      </c>
      <c r="I8" t="s">
        <v>78</v>
      </c>
      <c r="J8">
        <v>700</v>
      </c>
      <c r="K8">
        <f>Table3[[#This Row],[Salary per day ]]*$F$15</f>
        <v>21700</v>
      </c>
    </row>
    <row r="9" spans="2:11" x14ac:dyDescent="0.25">
      <c r="B9" s="9">
        <v>6</v>
      </c>
      <c r="C9" s="9" t="s">
        <v>80</v>
      </c>
      <c r="D9" s="9">
        <v>60</v>
      </c>
      <c r="E9">
        <f t="shared" si="0"/>
        <v>1860</v>
      </c>
      <c r="H9">
        <v>5</v>
      </c>
      <c r="I9" t="s">
        <v>79</v>
      </c>
      <c r="J9">
        <v>100</v>
      </c>
      <c r="K9">
        <f>Table3[[#This Row],[Salary per day ]]*$F$15</f>
        <v>3100</v>
      </c>
    </row>
    <row r="10" spans="2:11" x14ac:dyDescent="0.25">
      <c r="B10" s="9">
        <v>7</v>
      </c>
      <c r="C10" s="9" t="s">
        <v>81</v>
      </c>
      <c r="D10" s="9">
        <v>90</v>
      </c>
      <c r="E10">
        <f t="shared" si="0"/>
        <v>2790</v>
      </c>
      <c r="H10">
        <v>6</v>
      </c>
      <c r="I10" t="s">
        <v>80</v>
      </c>
      <c r="J10">
        <v>60</v>
      </c>
      <c r="K10">
        <f>Table3[[#This Row],[Salary per day ]]*$F$15</f>
        <v>1860</v>
      </c>
    </row>
    <row r="11" spans="2:11" x14ac:dyDescent="0.25">
      <c r="H11">
        <v>7</v>
      </c>
      <c r="I11" t="s">
        <v>81</v>
      </c>
      <c r="J11">
        <v>90</v>
      </c>
      <c r="K11">
        <f>Table3[[#This Row],[Salary per day ]]*$F$15</f>
        <v>2790</v>
      </c>
    </row>
    <row r="15" spans="2:11" x14ac:dyDescent="0.25">
      <c r="E15" s="25"/>
      <c r="F15" s="9">
        <v>31</v>
      </c>
      <c r="G15" t="s">
        <v>85</v>
      </c>
    </row>
  </sheetData>
  <autoFilter ref="B3:D10" xr:uid="{186B466F-BF65-49F0-9555-546324D5F65A}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customize ribbion</vt:lpstr>
      <vt:lpstr>protect unprotect worksheet</vt:lpstr>
      <vt:lpstr>Number Filtering </vt:lpstr>
      <vt:lpstr>Sheet3</vt:lpstr>
      <vt:lpstr>Advance no filtering </vt:lpstr>
      <vt:lpstr>Custom Filtering (2)</vt:lpstr>
      <vt:lpstr>Custom Filtering</vt:lpstr>
      <vt:lpstr>Sheet5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2024-10-09T03:13:45Z</dcterms:created>
  <dcterms:modified xsi:type="dcterms:W3CDTF">2024-10-15T13:35:41Z</dcterms:modified>
</cp:coreProperties>
</file>