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30" yWindow="15" windowWidth="20460" windowHeight="4560" tabRatio="938" firstSheet="21" activeTab="29"/>
  </bookViews>
  <sheets>
    <sheet name="Nat Maths Centre Abuja" sheetId="26" r:id="rId1"/>
    <sheet name="FMIC" sheetId="25" r:id="rId2"/>
    <sheet name="FHA_2009" sheetId="1" r:id="rId3"/>
    <sheet name="NTA" sheetId="2" r:id="rId4"/>
    <sheet name="FRC" sheetId="3" r:id="rId5"/>
    <sheet name="NERC" sheetId="4" r:id="rId6"/>
    <sheet name="FHA" sheetId="5" r:id="rId7"/>
    <sheet name="ICRC" sheetId="6" r:id="rId8"/>
    <sheet name="Min_Commerce&amp;Induztry" sheetId="7" r:id="rId9"/>
    <sheet name="Min Finance" sheetId="8" r:id="rId10"/>
    <sheet name="Min Petroleum Res" sheetId="9" r:id="rId11"/>
    <sheet name="National Judicial Council" sheetId="10" r:id="rId12"/>
    <sheet name="Court of Appeal" sheetId="11" r:id="rId13"/>
    <sheet name="Customary Court_Appeal FCT" sheetId="12" r:id="rId14"/>
    <sheet name="Sharia Court_Appeal FCT" sheetId="13" r:id="rId15"/>
    <sheet name="Fed High Court" sheetId="14" r:id="rId16"/>
    <sheet name="Supreme Court Nigeria" sheetId="15" r:id="rId17"/>
    <sheet name="High Court FCT" sheetId="16" r:id="rId18"/>
    <sheet name="FCT Judicial Service Committee" sheetId="17" r:id="rId19"/>
    <sheet name="Fed Judicial Serv Commission" sheetId="18" r:id="rId20"/>
    <sheet name="Nat Indusrial Court" sheetId="19" r:id="rId21"/>
    <sheet name="National Judicial Institute" sheetId="20" r:id="rId22"/>
    <sheet name="Nat Planning Commissioin" sheetId="21" r:id="rId23"/>
    <sheet name="NEPAD" sheetId="22" r:id="rId24"/>
    <sheet name="NYSC" sheetId="23" r:id="rId25"/>
    <sheet name="Fed Min Water Resources" sheetId="24" r:id="rId26"/>
    <sheet name="FMC Asaba" sheetId="27" r:id="rId27"/>
    <sheet name="Fed Min Information and Commu" sheetId="28" r:id="rId28"/>
    <sheet name="OSGF" sheetId="29" r:id="rId29"/>
    <sheet name="Sheet1" sheetId="30" r:id="rId30"/>
  </sheets>
  <calcPr calcId="144525"/>
</workbook>
</file>

<file path=xl/calcChain.xml><?xml version="1.0" encoding="utf-8"?>
<calcChain xmlns="http://schemas.openxmlformats.org/spreadsheetml/2006/main">
  <c r="H62" i="27" l="1"/>
  <c r="G62" i="27"/>
  <c r="K61" i="27"/>
  <c r="J60" i="27"/>
  <c r="K60" i="27" s="1"/>
  <c r="J59" i="27"/>
  <c r="K59" i="27" s="1"/>
  <c r="J58" i="27"/>
  <c r="I58" i="27"/>
  <c r="I62" i="27" s="1"/>
  <c r="K57" i="27"/>
  <c r="J57" i="27"/>
  <c r="J62" i="27" s="1"/>
  <c r="H52" i="27"/>
  <c r="K51" i="27"/>
  <c r="K50" i="27"/>
  <c r="K49" i="27"/>
  <c r="K48" i="27"/>
  <c r="K47" i="27"/>
  <c r="J46" i="27"/>
  <c r="J52" i="27" s="1"/>
  <c r="I46" i="27"/>
  <c r="I52" i="27" s="1"/>
  <c r="K45" i="27"/>
  <c r="G45" i="27"/>
  <c r="K44" i="27"/>
  <c r="G44" i="27"/>
  <c r="G52" i="27" s="1"/>
  <c r="N36" i="27"/>
  <c r="M36" i="27"/>
  <c r="K36" i="27"/>
  <c r="J36" i="27"/>
  <c r="I36" i="27"/>
  <c r="G36" i="27"/>
  <c r="H29" i="27"/>
  <c r="H36" i="27" s="1"/>
  <c r="G28" i="27"/>
  <c r="F28" i="27"/>
  <c r="F36" i="27" s="1"/>
  <c r="O16" i="27"/>
  <c r="N16" i="27"/>
  <c r="L16" i="27"/>
  <c r="K16" i="27"/>
  <c r="I16" i="27"/>
  <c r="G16" i="27"/>
  <c r="F16" i="27"/>
  <c r="F12" i="27"/>
  <c r="H8" i="27"/>
  <c r="H16" i="27" s="1"/>
  <c r="K46" i="27" l="1"/>
  <c r="K52" i="27" s="1"/>
  <c r="K58" i="27"/>
  <c r="K62" i="27" s="1"/>
  <c r="E118" i="20" l="1"/>
  <c r="D53" i="19"/>
  <c r="H119" i="9"/>
  <c r="H118" i="9"/>
  <c r="H117" i="9"/>
  <c r="H116" i="9"/>
  <c r="H115" i="9"/>
  <c r="H114" i="9"/>
  <c r="H113" i="9"/>
  <c r="H112" i="9"/>
  <c r="H111" i="9"/>
  <c r="H110" i="9"/>
  <c r="H103" i="9"/>
  <c r="H102" i="9"/>
  <c r="H101" i="9"/>
  <c r="H100" i="9"/>
  <c r="H99" i="9"/>
  <c r="H98" i="9"/>
  <c r="H97" i="9"/>
  <c r="H96" i="9"/>
  <c r="H95" i="9"/>
  <c r="H94" i="9"/>
  <c r="H93" i="9"/>
  <c r="H92" i="9"/>
  <c r="H91" i="9"/>
  <c r="H90" i="9"/>
  <c r="H89" i="9"/>
  <c r="H88" i="9"/>
  <c r="H87" i="9"/>
  <c r="H86" i="9"/>
  <c r="H85" i="9"/>
  <c r="H84" i="9"/>
  <c r="H83" i="9"/>
  <c r="H82" i="9"/>
  <c r="H81" i="9"/>
  <c r="H80" i="9"/>
  <c r="H79" i="9"/>
  <c r="H78" i="9"/>
  <c r="H72" i="9"/>
  <c r="H71" i="9"/>
  <c r="H70" i="9"/>
  <c r="H69" i="9"/>
  <c r="H68" i="9"/>
  <c r="H67" i="9"/>
  <c r="H66" i="9"/>
  <c r="H65" i="9"/>
  <c r="H64" i="9"/>
  <c r="H63" i="9"/>
  <c r="H62" i="9"/>
  <c r="H61" i="9"/>
  <c r="H60" i="9"/>
  <c r="H59" i="9"/>
  <c r="H58" i="9"/>
  <c r="L52" i="9"/>
  <c r="C56" i="6"/>
  <c r="C58" i="6" s="1"/>
  <c r="C45" i="6"/>
  <c r="C28" i="6"/>
  <c r="C35" i="6" s="1"/>
  <c r="A8" i="6"/>
  <c r="A9" i="6" s="1"/>
  <c r="A10" i="6" s="1"/>
  <c r="A11" i="6" s="1"/>
  <c r="A12" i="6" s="1"/>
  <c r="A13" i="6" s="1"/>
  <c r="A14" i="6" s="1"/>
  <c r="A15" i="6" s="1"/>
  <c r="A16" i="6" s="1"/>
  <c r="A17" i="6" s="1"/>
  <c r="A18" i="6" s="1"/>
  <c r="A19" i="6" s="1"/>
  <c r="A20" i="6" s="1"/>
  <c r="A21" i="6" s="1"/>
  <c r="A22" i="6" s="1"/>
  <c r="A23" i="6" s="1"/>
  <c r="A24" i="6" s="1"/>
  <c r="A25" i="6" s="1"/>
  <c r="A26" i="6" s="1"/>
  <c r="A27" i="6" s="1"/>
  <c r="A28" i="6" s="1"/>
  <c r="A29" i="6" s="1"/>
  <c r="A6" i="2" l="1"/>
  <c r="A7" i="2" s="1"/>
  <c r="A8" i="2" s="1"/>
  <c r="A9" i="2" s="1"/>
  <c r="A10" i="2" s="1"/>
  <c r="A11" i="2" s="1"/>
  <c r="A12" i="2" s="1"/>
  <c r="A13" i="2" s="1"/>
  <c r="A14" i="2" s="1"/>
  <c r="A15" i="2" s="1"/>
  <c r="A16" i="2" s="1"/>
  <c r="A17" i="2" s="1"/>
  <c r="A18" i="2" s="1"/>
  <c r="A19" i="2" s="1"/>
  <c r="A20" i="2" s="1"/>
</calcChain>
</file>

<file path=xl/sharedStrings.xml><?xml version="1.0" encoding="utf-8"?>
<sst xmlns="http://schemas.openxmlformats.org/spreadsheetml/2006/main" count="18469" uniqueCount="9255">
  <si>
    <t xml:space="preserve"> </t>
  </si>
  <si>
    <t>FEDERAL HOUSING AUTHORITY</t>
  </si>
  <si>
    <t>PROCUREMENT TRANSACTION RECORDS FOR PROJECTS IN 2009</t>
  </si>
  <si>
    <t>S/NO</t>
  </si>
  <si>
    <t>DESCRIPTION OF PROJECT PROCURED</t>
  </si>
  <si>
    <t>BUDGET ALLOCATION FOR THE PROJECT</t>
  </si>
  <si>
    <t>PROCUREMENT METHOD</t>
  </si>
  <si>
    <t>DATE PUBLISHED &amp; MEDIA</t>
  </si>
  <si>
    <t>LIST OF ALL BIDDERS &amp; AMOUNT</t>
  </si>
  <si>
    <t>CONTRACT AWARDEES</t>
  </si>
  <si>
    <t>DATE &amp; TOTAL VALUE OF AWARDS</t>
  </si>
  <si>
    <t>COMPLETION PERIOD</t>
  </si>
  <si>
    <t>% OF COMPLETION</t>
  </si>
  <si>
    <t>REMARKS</t>
  </si>
  <si>
    <t>(A)</t>
  </si>
  <si>
    <t>(B)</t>
  </si>
  <si>
    <t>(C)</t>
  </si>
  <si>
    <t>(D)</t>
  </si>
  <si>
    <t>(E)</t>
  </si>
  <si>
    <t>(F)</t>
  </si>
  <si>
    <t>(G)</t>
  </si>
  <si>
    <t>(H)</t>
  </si>
  <si>
    <t>(I)</t>
  </si>
  <si>
    <t>(J)</t>
  </si>
  <si>
    <t>(K)</t>
  </si>
  <si>
    <t>COMPLETION OF 9 NOS. 4 - BEDROOM LUXURY DUPLEX AT TEAM 7, GWARINPA II ESTATE, ABUJA</t>
  </si>
  <si>
    <t>NIL</t>
  </si>
  <si>
    <t>RESTRICTED TENDERING</t>
  </si>
  <si>
    <t>FHA NOTICE BOARD</t>
  </si>
  <si>
    <t>SEE ATTACHED ANNEXURE I</t>
  </si>
  <si>
    <t>12 WEEKS</t>
  </si>
  <si>
    <t>REMEDIAL WORKS TO CONTROL EROSION IN GWARINPA II ESTATE, ABUJA</t>
  </si>
  <si>
    <t>SEE ATTACHED ANNEXURE II</t>
  </si>
  <si>
    <t>8 WEEKS</t>
  </si>
  <si>
    <t>RENOVATION WORKS AT LUGBE ESTATE, ABUJA</t>
  </si>
  <si>
    <t>SEE ATTACHED ANNEXURE III</t>
  </si>
  <si>
    <t>4 WEEKS</t>
  </si>
  <si>
    <t>COMPLETION OF 13 NOS. 4 - BEDROOM LUXURY DUPLEX  &amp; 2 NOS. 'BONNY B' AT GWARINPA II ESTATE, ABUJA</t>
  </si>
  <si>
    <t>SEE ATTACHED ANNEXURE IV</t>
  </si>
  <si>
    <t>18 WEEKS</t>
  </si>
  <si>
    <t>COMPLETION OF 8 NOS. 3 - BEDROOM BUNGALOWS AT LUGBE ESTATE, ABUJA</t>
  </si>
  <si>
    <t>SEE ATTACHED ANNEXURE V</t>
  </si>
  <si>
    <t>PERIMETER FENCING OF 240 NOS. HOUSING UNITS AT LUGBE ESTATE, ABUJA</t>
  </si>
  <si>
    <t>OPEN TENDERING</t>
  </si>
  <si>
    <t>SEE ATTACHED ANNEXURE VI</t>
  </si>
  <si>
    <t>MESSRS ADMARK CONSTRUCTION CO. LTD.</t>
  </si>
  <si>
    <t>CONSTRUCTION OF ROADS &amp; DRAINS AT LUGBE ESTATE, ABUJA</t>
  </si>
  <si>
    <t>DITTO</t>
  </si>
  <si>
    <t>MESSRS ST. JAMES NIG. LTD.</t>
  </si>
  <si>
    <t>EXTENSION OF HIGH TENSION NETWORK AT LUGBE ESTATE, ABUJA</t>
  </si>
  <si>
    <t>MESSRS MOGRAPH NIG. LTD.</t>
  </si>
  <si>
    <t>6 WEEKS</t>
  </si>
  <si>
    <t>COMPLETION OF 6 NOS. TERMINATED CONTRACTS AT GWARINPA II ESTATE, ABUJA</t>
  </si>
  <si>
    <t>SEE ATTACHED ANNEXURE VII</t>
  </si>
  <si>
    <t>INSTALLATION OF SOLAR STREET LIGHTINGS AT LUGBE ESTATE, ABUJA</t>
  </si>
  <si>
    <t>MESSRS SERENGETI NIG. LTD.</t>
  </si>
  <si>
    <t>16 WEEKS</t>
  </si>
  <si>
    <t>COMPLETION OF 2 NOS. TERMINATED CONTRACTS AT GWARINPA II ESTATE, ABUJA</t>
  </si>
  <si>
    <t>SEE ATTACHED ANNEXURE VIII</t>
  </si>
  <si>
    <t>14 WEEKS</t>
  </si>
  <si>
    <t>CONSTRUCTION OF 4 - BEDROOM SEMI-DETACHED LUXURY DUPLEX AT KADO-BINKO, GWARINPA II ESTATE, ABUJA</t>
  </si>
  <si>
    <t>SEE ATTACHED ANNEXURE IX</t>
  </si>
  <si>
    <t>CONSTRUCTION OF ROADS &amp; DRAINS AT KADO-BINKO, GWARINPA II ESTATE, ABUJA</t>
  </si>
  <si>
    <t>MESSRS ZEALOT NIG. LTD.</t>
  </si>
  <si>
    <t>PROVISION OF ELECTRICAL (EXTERNAL) WORKS AT KADO-BINKO, GWARINPA II ESTATE, ABUJA</t>
  </si>
  <si>
    <t>MESSRS C. ROLLINS NIG. LTD.</t>
  </si>
  <si>
    <t>PROVISION OF MECHANICAL (EXTERNAL) WORKS AT KADO-BINKO, GWARINPA II ESTATE, ABUJA</t>
  </si>
  <si>
    <t>MESSRS REAL JANE NIG. LTD.</t>
  </si>
  <si>
    <t>CONSTRUCTION OF 3 - BEDROOM BLOCK OF 6 FLATS AT ABESAN 13 ESTATE, IPAJA, LAGOS</t>
  </si>
  <si>
    <t>20 WEEKS</t>
  </si>
  <si>
    <t>CONSTRUCTION OF ROADS &amp; DRAINS AT ABESAN 13 ESTATE, IPAJA, LAGOS</t>
  </si>
  <si>
    <t>MESSRS R. M. CHINWEUBA &amp; CO. LTD.</t>
  </si>
  <si>
    <t xml:space="preserve">PROVISION OF ELECTRICAL (EXTERNAL) WORKS AT ABESAN 13 ESTATE, IPAJA, LAGOS  </t>
  </si>
  <si>
    <t>MESSRS DAYLINS INDUSTRIES LTD.</t>
  </si>
  <si>
    <t xml:space="preserve">PROVISION OF MECHANICAL (EXTERNAL) WORKS AT ABESAN 13 ESTATE, IPAJA, LAGOS  </t>
  </si>
  <si>
    <t>MESSRS LABOL INDUSTRIES LTD.</t>
  </si>
  <si>
    <t>REHABILITATION OF 6 NOS. 3-BEDROOM BUNGALOWS AT LUGBE ESTATE, ABUJA</t>
  </si>
  <si>
    <t>SEE ATTACHED ANNEXURE X</t>
  </si>
  <si>
    <t>COMPUTERS, PRINTERS, COPIERS AND ACCESSORIES</t>
  </si>
  <si>
    <t>S/No</t>
  </si>
  <si>
    <t>DATE  OF REQUEST</t>
  </si>
  <si>
    <t>USERS</t>
  </si>
  <si>
    <t>DESCRIPTION OF MATERIAL</t>
  </si>
  <si>
    <t>COST OF PURCHASE</t>
  </si>
  <si>
    <t>DATE SUPPLIED</t>
  </si>
  <si>
    <t>BUDGET PROVISION</t>
  </si>
  <si>
    <t>BUDGET DIFFERENCE</t>
  </si>
  <si>
    <t>Public Procurement Unit</t>
  </si>
  <si>
    <t>1no. Develop copier, 1NoSony Laptop, Scan jet, HP 7103 Printer, 1No Desktop Computer and accessories</t>
  </si>
  <si>
    <t> 03/03/2009</t>
  </si>
  <si>
    <t>OCE</t>
  </si>
  <si>
    <t>1Yr Internet Subscription</t>
  </si>
  <si>
    <t> 06/05/09</t>
  </si>
  <si>
    <t>PAS</t>
  </si>
  <si>
    <t>Desktop Computers and Accessories</t>
  </si>
  <si>
    <t>Welfare</t>
  </si>
  <si>
    <t>  Jun-09</t>
  </si>
  <si>
    <t>HRM</t>
  </si>
  <si>
    <t>SB (Chairman's office)</t>
  </si>
  <si>
    <t>HP 7103 Printer, HP Desktop, HP Scan Jet, Simple-tech 500g external disc &amp; Sony  Vaio laptop</t>
  </si>
  <si>
    <t>Town Planning Services</t>
  </si>
  <si>
    <t>HP 7103 Printer, HP Laptop &amp; set of inkjet 7680</t>
  </si>
  <si>
    <t> 10/05/09</t>
  </si>
  <si>
    <t>ED (ES)</t>
  </si>
  <si>
    <t>1No. HP 2015 LaserJet Printer and 1No. Develop Copier</t>
  </si>
  <si>
    <t>ED (P)'s Office</t>
  </si>
  <si>
    <t>Develop Copier, HP 2015 Printer, HP Scan jet 2710, office jet 7103 Printer, LG 2G Flash &amp; HP Desktop with Accessories and APC UPS</t>
  </si>
  <si>
    <t xml:space="preserve">1No. Dell Laptop with Softwares/accessories, 1no. B lack Berry with roaming facilities etc </t>
  </si>
  <si>
    <t>Balance payment in respect of purchase of Sony Vaio Laptop</t>
  </si>
  <si>
    <t>Executive Directors</t>
  </si>
  <si>
    <t>4No Sony Vaio laptop with Software  and bag</t>
  </si>
  <si>
    <t> 27/05/2009</t>
  </si>
  <si>
    <t>Sony Vaio 13'' Laptop with Software &amp; bag</t>
  </si>
  <si>
    <t>1No. 46" Sony Bravia TV Set</t>
  </si>
  <si>
    <t>4No Dell Laptop with Software, HP Desktop Computer and Accessories ,HP Office Jet Printer</t>
  </si>
  <si>
    <t xml:space="preserve">SB </t>
  </si>
  <si>
    <t>1no. Develop copier, 2 Sony Laptops, Scan jet, HP Printer and Water Dispenser</t>
  </si>
  <si>
    <t xml:space="preserve">MIS </t>
  </si>
  <si>
    <t>1No. 2.2KVA APC UPS, 4No. 650 APC UPS</t>
  </si>
  <si>
    <t>MIS ( S/W, Welfare and HR)</t>
  </si>
  <si>
    <t>3user MS Office 2009 Professional and 3user Norton Antivirus</t>
  </si>
  <si>
    <t>1No. Sony Vaio Laptop and Accessories, Visafone Modem with 1Year Subscription, 1No. Zerox 6110, HP 470 Printer and office accessories</t>
  </si>
  <si>
    <t>F &amp; A-(GM)</t>
  </si>
  <si>
    <t>Develop copier</t>
  </si>
  <si>
    <t>MS - (ED)</t>
  </si>
  <si>
    <t>2No. Desktop Computers with Accessories, 2No. HP 2055 Printers</t>
  </si>
  <si>
    <t>Projects -(Arc Unit)</t>
  </si>
  <si>
    <t>500 GB External Storage Device</t>
  </si>
  <si>
    <t>ES -(GM/DGM)</t>
  </si>
  <si>
    <t>2No. Desktop Computers with Accessories, 1No. HP 2055 Printers</t>
  </si>
  <si>
    <t> 15/07/2009</t>
  </si>
  <si>
    <t>MIS</t>
  </si>
  <si>
    <t>MS Office Professional 2007</t>
  </si>
  <si>
    <t>ES -(Marketing)</t>
  </si>
  <si>
    <t>4No. Desktop Computers with Accessories, 4No. HP 2055 Printers, 4No. APC 650 UPS</t>
  </si>
  <si>
    <t>Projects -(Gwa -Proj Office)</t>
  </si>
  <si>
    <t>1No. Desktop Computers with Accessories, 1No. HP 2015 Printer, 1No. APC 650 UPS</t>
  </si>
  <si>
    <t>F &amp; A</t>
  </si>
  <si>
    <t>2No. Proliant Severs, 11No.Desktop Computers, 7No MS Office 2007 Professional, Antivirus, Rack for Sever 20 U, OS 2008 enterprises edition</t>
  </si>
  <si>
    <t>MIS (Registry)</t>
  </si>
  <si>
    <t>1No. Desktop Computers with Accessories, 1No. HP 2015 Printer, 1No. APC 650 UPS and Printed Stationery</t>
  </si>
  <si>
    <t> 10/06/2009</t>
  </si>
  <si>
    <t>MS (CP/IT)</t>
  </si>
  <si>
    <t>Develop copier, and office tools</t>
  </si>
  <si>
    <t>OCE (Zone 11 Zonal Manager)</t>
  </si>
  <si>
    <t>HP Pavilion Laptop and Accessories</t>
  </si>
  <si>
    <t>MIS (AGM - ADMIN)</t>
  </si>
  <si>
    <t>PAG</t>
  </si>
  <si>
    <t>1No. Desktop Computers with Accessories, 1No. HP 2015 Printer, 1No. APC 650 UPS, HP Pavilion Laptop with Accessories</t>
  </si>
  <si>
    <t xml:space="preserve">Projects (D &amp; I) </t>
  </si>
  <si>
    <t>1No. Desktop Computers with Accessories, 1No. HP 2015 Printer, 1No. APC 1.5 KVA Smart UPS</t>
  </si>
  <si>
    <t>MIS (ED)</t>
  </si>
  <si>
    <t>Develop Copier with Stand</t>
  </si>
  <si>
    <t>F &amp; A (ED)</t>
  </si>
  <si>
    <t>MS Project Management Professional 2007</t>
  </si>
  <si>
    <t>F &amp; A (GM)</t>
  </si>
  <si>
    <t>1No. Sony Vaio Laptop and Accessories, Visafone Modem with 1Year Subscription, 1No. Zerox 6110, HP 470 Printer and office Accessories</t>
  </si>
  <si>
    <t>MIS - (T &amp;D)</t>
  </si>
  <si>
    <t>1No. Desktop Computers with Accessories, 1No. HP 2015 Printer, 1No. APC 1.5 KVA Smart UPS, 1No Develop Copier Ineo i63</t>
  </si>
  <si>
    <t>MIS -(CP/IT)</t>
  </si>
  <si>
    <t>1No.Develop Copier Ineo i63, 1No. Cutting machine and Tea set</t>
  </si>
  <si>
    <t>OCE ( Zonal Manager) 1</t>
  </si>
  <si>
    <t>1No. Sony Vaio Laptop /Accessories and Carrying Case</t>
  </si>
  <si>
    <t>1No.Develop Copier Ineo i63, 1No. Xerox , HP 470 &amp; 2055 Printers office tools etc</t>
  </si>
  <si>
    <t>Project - GM (H)</t>
  </si>
  <si>
    <t>1No. Sony Vaio Laptop and Accessories, Visafone Modem with 1Year Subscription, 1No. Develop Copier Ineo i63, HP 470 Printer and office accessories</t>
  </si>
  <si>
    <t>Lagos ZM</t>
  </si>
  <si>
    <t>1No. HP Pavilion 13" Laptop /Accessories and Carrying Case, 1No. HP Photo smart C4483</t>
  </si>
  <si>
    <t>Lagos Zonal Office</t>
  </si>
  <si>
    <t>3sets of Desktop Computers with Accessories 3No HP 2055 Printer and 3No 1.5 KVA APC Smart UPS</t>
  </si>
  <si>
    <t>TOTAL FOR COMPUTERS, PRINTERS, COPIERS AND ACCESSORIES</t>
  </si>
  <si>
    <t>TIRES FOR OFFICIAL VEHICLES</t>
  </si>
  <si>
    <t>USER DEPARTMENT</t>
  </si>
  <si>
    <t>BUDGET BALANCE</t>
  </si>
  <si>
    <t>Transport</t>
  </si>
  <si>
    <t>4No. CEAT 750/16 Tyres</t>
  </si>
  <si>
    <t>14No. CEAT 750/16</t>
  </si>
  <si>
    <t>8N0. 205/16 &amp; 215/16 Michelin Tyres</t>
  </si>
  <si>
    <t>STATIONERY AND CONSUMABLES</t>
  </si>
  <si>
    <t> 27/04/2009</t>
  </si>
  <si>
    <t>PPP</t>
  </si>
  <si>
    <t xml:space="preserve">500 Bklt of PPP Guide line and 50 Bklt of Application form </t>
  </si>
  <si>
    <t> 02/2009</t>
  </si>
  <si>
    <t xml:space="preserve">Store </t>
  </si>
  <si>
    <t>Bulk purchase of Stationery for Stock replenishment</t>
  </si>
  <si>
    <t>2Rms of Prequalification Form</t>
  </si>
  <si>
    <t>ED (P)</t>
  </si>
  <si>
    <t>2No Webster English Dictionary</t>
  </si>
  <si>
    <t>MS</t>
  </si>
  <si>
    <t xml:space="preserve">1000 Bklt of Servicom Charter </t>
  </si>
  <si>
    <t>Fin (S &amp; W)</t>
  </si>
  <si>
    <t>50 Cartons of Carbonized Payslip</t>
  </si>
  <si>
    <t>2pkt  Plastic ID Card SX 500 and 3pkt Ribbon</t>
  </si>
  <si>
    <t xml:space="preserve">    </t>
  </si>
  <si>
    <t>WINDOW BLINDS AND OFFICE FURNITURE</t>
  </si>
  <si>
    <t>PPU</t>
  </si>
  <si>
    <t>4No Glass Boxes and 4No of Glass Notice Board</t>
  </si>
  <si>
    <t>SB</t>
  </si>
  <si>
    <t>Customised Window Blind, Set of Table &amp; Chair and Office Fridge</t>
  </si>
  <si>
    <t>Being Balance payment on error of principle in calculation</t>
  </si>
  <si>
    <t xml:space="preserve">                                   TOTAL </t>
  </si>
  <si>
    <t>TIRES, STATIONERY AND FURNITURE</t>
  </si>
  <si>
    <t>CONTRACT PURCHASE</t>
  </si>
  <si>
    <t>S/N</t>
  </si>
  <si>
    <t>CONTRACTOR/SUPPLIER</t>
  </si>
  <si>
    <t>DESCRIPTION OF GOODS/SERVISES</t>
  </si>
  <si>
    <t>CONTRACT  No.</t>
  </si>
  <si>
    <t>CONTRACT SUM</t>
  </si>
  <si>
    <t>STAGE/COMMITMENT</t>
  </si>
  <si>
    <t>PANABIZ INTERNATIONAL LTD</t>
  </si>
  <si>
    <t>Supply and  Installation of PABX to the Head Office</t>
  </si>
  <si>
    <t>PABX/HQ/10</t>
  </si>
  <si>
    <t>Completed and Paid</t>
  </si>
  <si>
    <t>PAULO (NIG) Ent Ltd</t>
  </si>
  <si>
    <t>Supply and  Installation of CCTV in the Office in the Office of the Managing Director/CEO</t>
  </si>
  <si>
    <t>CCTV/HQ/02</t>
  </si>
  <si>
    <t>838,500:00</t>
  </si>
  <si>
    <t>SIMPLY GRACEFUL LIMITED</t>
  </si>
  <si>
    <t>Supply and  Installation of CCTV in the Office in the Offices of the 4 Executive Directors</t>
  </si>
  <si>
    <t>CCTV/HQ/03</t>
  </si>
  <si>
    <t>2,982,804:00</t>
  </si>
  <si>
    <t>Total</t>
  </si>
  <si>
    <t>11,805,421:00</t>
  </si>
  <si>
    <t>NIGERIAN TELEVISION AUTHORITY</t>
  </si>
  <si>
    <t>PROCUREMENT RECORDS FOR THE 2010 FINANCIAL YEAR</t>
  </si>
  <si>
    <t>PROJECT DESCRIPTION</t>
  </si>
  <si>
    <t>LOCATION</t>
  </si>
  <si>
    <t>LIST OF BIDDERS</t>
  </si>
  <si>
    <t>CONTRACT AWARDEE</t>
  </si>
  <si>
    <t>VALUE</t>
  </si>
  <si>
    <t>DATE OF AWARD</t>
  </si>
  <si>
    <t>Tender for Construction of External Works</t>
  </si>
  <si>
    <t>NTA Jahun Jigawa State</t>
  </si>
  <si>
    <t>(1) Contrad Investment Ltd  (2) Modern Concepts Invest (3) ADSOV Ventures Nig ltd</t>
  </si>
  <si>
    <t>ADSOV Ventures Nig. Ltd.</t>
  </si>
  <si>
    <t>Renovation/Completion of NTA Mubi</t>
  </si>
  <si>
    <t>NTA Mubi Adamawa</t>
  </si>
  <si>
    <t>(1) A. A. Duhu &amp; Sons Nig. Ltd. (2) YAKS Solutions ltd          (3) Vitz Massashusate ltd</t>
  </si>
  <si>
    <t>Vitz Massashusate Ltd</t>
  </si>
  <si>
    <t>Installation of Mast and Construction of Transmitter Building</t>
  </si>
  <si>
    <t>NTA Katsina</t>
  </si>
  <si>
    <t>(1) Atlantic Ventures Nig. Ltd. (2) NTA PIC ltd (3) Kalak Investments   ltd</t>
  </si>
  <si>
    <t>NTA Properties Investment Company ltd</t>
  </si>
  <si>
    <t>Tender for construction of prototype Broadcasting House</t>
  </si>
  <si>
    <t>NTA Udi, Enugu State</t>
  </si>
  <si>
    <t>(1) IMSY Ventures ltd (2) Podella Nig. Ltd and (3) Royal project ltd</t>
  </si>
  <si>
    <t>Royal Project Ltd.</t>
  </si>
  <si>
    <t>Supply &amp; Installation of TV Mast for proposed NTA Udi</t>
  </si>
  <si>
    <t>(1) Omen Global Resources Ltd (2) Dezen ltd (3) Royal Project ltd</t>
  </si>
  <si>
    <t>Tender for Construction of protoptype B/casting House at NTA Nsukka</t>
  </si>
  <si>
    <t>Nsukka Enugu State</t>
  </si>
  <si>
    <t>(1) Simonis Ventures Ltd. (2) Podella Nig. Ltd. (3) Royal Project Ltd.</t>
  </si>
  <si>
    <t>Royal Project Ltd</t>
  </si>
  <si>
    <t>Supply and Installation of 450 feet Mast for proposed NTA Nsukka</t>
  </si>
  <si>
    <t xml:space="preserve">(1) Omen Global Resource Ltd (2) IMSY Ventures ltd (3) Royal Project ltd  </t>
  </si>
  <si>
    <t>Construction of External Works</t>
  </si>
  <si>
    <t>NTA Gwaram Jigawa State</t>
  </si>
  <si>
    <t>(1) Modern Concepts Invest. Ltd. (2) ADSOV Ventures Nig. Ltd. (3) Contrad Investment Ltd</t>
  </si>
  <si>
    <t>Contrad Investment Ltd</t>
  </si>
  <si>
    <t>Supply of 100kva Generator and hard furnishing</t>
  </si>
  <si>
    <t>NTA Okene</t>
  </si>
  <si>
    <t>(1) Everred Integrated Ltd. (2)  IGT Global Ltd. (3) Sab-Sal Integrated Services Ltd</t>
  </si>
  <si>
    <t>SAB-SAL</t>
  </si>
  <si>
    <t>Supply of Step down Transformer and over-head service line</t>
  </si>
  <si>
    <t>(1) Postman Nig. Ltd.  (2) Indigenous Construction Engineering Co. Ltd. (3) Haad Work mine Ltd.</t>
  </si>
  <si>
    <t>Haad Workmine Ltd.</t>
  </si>
  <si>
    <t>Supply of Studio Equipment</t>
  </si>
  <si>
    <t>NTA Argungu</t>
  </si>
  <si>
    <t>(1) Kontakt Pro Nig ltd (2) Jeb Ventures (3) Digicon (4) Subotech Engr Serv. Ltd (5) Klosa &amp; Staas (6) Deechez Global ltd (7) WTS Broadcast ltd (8) Satellite Services ltd</t>
  </si>
  <si>
    <t>Subotech Engineering Ltd</t>
  </si>
  <si>
    <t>17/11/2011</t>
  </si>
  <si>
    <t>NTA Oturpo</t>
  </si>
  <si>
    <t>19/11/2011</t>
  </si>
  <si>
    <t>Supply of 110KVA Generator</t>
  </si>
  <si>
    <t>NTA Ile-Ife</t>
  </si>
  <si>
    <t>(1) Top Class Gen. ltd (2) Mukhtanalan      (3) Genset Plus ltd</t>
  </si>
  <si>
    <t>Genset - Plus Ltd</t>
  </si>
  <si>
    <t>Supply of 250 KVA Generator</t>
  </si>
  <si>
    <t>NTA Enugu</t>
  </si>
  <si>
    <t>22/2/2011</t>
  </si>
  <si>
    <t>NTA TV College, Jos</t>
  </si>
  <si>
    <t>(1) Nbawa Mining &amp; Coy ltd (2) Parada Nig. ltd (3) Option A4 Inernational ltd</t>
  </si>
  <si>
    <t>Option A4 International ltd</t>
  </si>
  <si>
    <t>23/12/2010</t>
  </si>
  <si>
    <t>PROCUREMENT DETAILS FOR APPROPRIATE PROJECTS</t>
  </si>
  <si>
    <t>FISCAL YEAR:_2010</t>
  </si>
  <si>
    <t xml:space="preserve">LIST OF ALL BIDDERS &amp; AMOUNT </t>
  </si>
  <si>
    <t xml:space="preserve">DATE OF AWARD &amp; VALUE </t>
  </si>
  <si>
    <t xml:space="preserve">EXPECTED COMPLETION DATE </t>
  </si>
  <si>
    <t xml:space="preserve">% OF COMPLETION </t>
  </si>
  <si>
    <t>REMARK</t>
  </si>
  <si>
    <t>Supply of 1No. 4CV Electron Valve for 100KW HF transmitter</t>
  </si>
  <si>
    <t xml:space="preserve">National Competitive Bidding </t>
  </si>
  <si>
    <t>Notice Board Advert</t>
  </si>
  <si>
    <t>(1) Marewo Nig. Ltd: N2,485,000.00                                     (2) Concept Solutions Ltd: N2,614,500.00                                                                                         (3) Machris International Ltd: N2,719,500.00</t>
  </si>
  <si>
    <t>Marewo Nigeria Ltd</t>
  </si>
  <si>
    <t>25/11/2009; N2,485,000.00</t>
  </si>
  <si>
    <t>3 months</t>
  </si>
  <si>
    <t xml:space="preserve">Supply of 10Nos Computers &amp; UPS </t>
  </si>
  <si>
    <t xml:space="preserve">(1) Lead Global Ltd:  N2,415,000.00,                                           (2) Princess Alliance Ltd: N2,625,000.00, (3)Bentofil Ventures Ltd:  N2,677,000.00  </t>
  </si>
  <si>
    <t>Lead Global Ltd</t>
  </si>
  <si>
    <t>28/1/2010;      N2,415,000.00</t>
  </si>
  <si>
    <t>Supply of 30KVA Prime Perkins Generator</t>
  </si>
  <si>
    <t xml:space="preserve">(1) Bimbo Engr.Serv. Ltd: N2,304,750.00,                                            (2) Enermart Nig. Ltd: N2,500,000.00,                                                 (3) Multicore Engr. Serv Ltd: N2,467,500.00  </t>
  </si>
  <si>
    <t>Bim-bo Engr. Serv. Ltd</t>
  </si>
  <si>
    <t>10/11/2009;  N2,304,750.00</t>
  </si>
  <si>
    <t>Supply of 1No. Set of MARTI STI YAGGI Antenna with connectors</t>
  </si>
  <si>
    <t>(1) Concept Solutions Ltd: N2,200,000.00   (2) Marewo Nig. Ltd N2,772,000.00               (3) Machris International Ltd N3,496,500.00</t>
  </si>
  <si>
    <t>Concept Solutions Ltd</t>
  </si>
  <si>
    <t>29/10/2009  N2,200,000.00</t>
  </si>
  <si>
    <t>2 months</t>
  </si>
  <si>
    <t>Supply of 6Nos 4Cx12,000A Valves for 20T FM Transmitters</t>
  </si>
  <si>
    <t>2nd Feb, 2010                                 Notice Board Advert</t>
  </si>
  <si>
    <t>(1) Develoment Mgt Sys: N11,970,000.00,                                                      (2) Concept Solutions Ltd: N11,403,000.00                                                           (3) Ruficomm Ltd: 9,702,000.00</t>
  </si>
  <si>
    <t>Ruficomm Ltd</t>
  </si>
  <si>
    <t>11/5/2010;              N9,702,000.00</t>
  </si>
  <si>
    <t>Supply of 7/8 Vitual Air foam Dielectric cable</t>
  </si>
  <si>
    <t>(1) Philip Parker:  N17,073,000.00                                                       (2) Bluegate Ltd:  N16,905,000.00                                                           (3) Replacement Ltd:  N15,403,500.00</t>
  </si>
  <si>
    <t>Replacement Ltd</t>
  </si>
  <si>
    <t>25/6/2010; N15,403,500.00</t>
  </si>
  <si>
    <t>Supply of Transmitter Spare Parts, RF &amp; Power Supply Module</t>
  </si>
  <si>
    <t>(1) George Ubason (W.A) Ltd: N11,070,000.00,                                                    (2) Marewo Nig. Ltd: N10,739,400.00,                                             (3) Replacement Ltd:  N10,510,500.00,                  (4) Philip Parker:  N9,788,675.00</t>
  </si>
  <si>
    <t>Philip Parker</t>
  </si>
  <si>
    <t>14/5/2010;  N9,788,675.00</t>
  </si>
  <si>
    <t>Supply of Transmitter Spares</t>
  </si>
  <si>
    <t>(1) Bluegate Ltd: N22,819,650.00,                   (2) George Ubason (W.A) Ltd: N20,530,000.00,                                                  (3) Marewo Ltd: N15,834,000.00</t>
  </si>
  <si>
    <t>25/6/2010  N15,834,000.00</t>
  </si>
  <si>
    <t>Supply of Various Broadcast Equipment</t>
  </si>
  <si>
    <t>(1) Bacul Tech. Nig Ltd: N12,052,040.00                                                                                                   (2) Vinna Tech. Ltd: N11,670,100.00                                                                    (3) Smart Micros Ltd: N10,988,400.00</t>
  </si>
  <si>
    <t>Smart Micros Ltd</t>
  </si>
  <si>
    <t>10/8/2010  N10,988,400.00</t>
  </si>
  <si>
    <t xml:space="preserve">Supply of Mass Storage Machine </t>
  </si>
  <si>
    <t>(1) Digicon Systems Ltd: N16,200,765.00,                                          (2) Jonneco Elect Ltd: N16,469,806.00,                                              (3) Macon Engr &amp; Elect Servs: N17,477,018.00</t>
  </si>
  <si>
    <t>Digicon Systems Ltd</t>
  </si>
  <si>
    <t>15/6/2010; N16,200,765.00</t>
  </si>
  <si>
    <t>Renovation &amp; Construction of Fence, Gate House &amp; Land Scaping of the FRCN FM Station Dutse, Jagawa State.</t>
  </si>
  <si>
    <t>(1) Bond Triple A.H Ltd                                  (2) System Logistic Global                              (3) Decent Returns Nig. Ltd</t>
  </si>
  <si>
    <t>Bond Triple A.H. Ltd</t>
  </si>
  <si>
    <t>9th Dec, 2010;  N11,850,090.00</t>
  </si>
  <si>
    <t>2months</t>
  </si>
  <si>
    <t>Renovation of the Equity FM Broadcast House, Bernin-Kebbi, Kebbi State.</t>
  </si>
  <si>
    <t>Notice Board Advert/Tender Board</t>
  </si>
  <si>
    <t>(1) Alkhari Construction &amp; Supplies Company Ltd,                                                 (2) Arellad Venture                                          (3) Ruffy Bay Enterprises</t>
  </si>
  <si>
    <t>Alkhari Construction &amp; Supplies</t>
  </si>
  <si>
    <t>9th April, 2010; N9,935,623.95</t>
  </si>
  <si>
    <t xml:space="preserve">Repair of Faulty JAMPRO FM Antenna atPyramid FM Station, Lagos </t>
  </si>
  <si>
    <t>(1) Jireh Engr Co.                                              (2) Smart Micros Ltd                                      (Opole Solid Pillar Ventures</t>
  </si>
  <si>
    <t>Opole Solid Pillar</t>
  </si>
  <si>
    <t>17th Dec, 2010;  N6,700,000.00</t>
  </si>
  <si>
    <t>2weeks</t>
  </si>
  <si>
    <t>Supply of 6Nos Toyota Avensis &amp; 1No Toyota Camry Cars for operational use (Language Channel Project) at the HQ</t>
  </si>
  <si>
    <t>(1) Elizade Nig. Ltd                                         (2) R.T. Briscoe</t>
  </si>
  <si>
    <t>Elizade Nig. Ltd</t>
  </si>
  <si>
    <t>20th Dec, 2010; N46,922,225.00</t>
  </si>
  <si>
    <t>1week</t>
  </si>
  <si>
    <t>PROJECT/ ITEM PROCURED</t>
  </si>
  <si>
    <t>2010 PROCUREMENT RECORDS</t>
  </si>
  <si>
    <t>NIGERIAN ELECTRICITY REGULATORY COMMISSION</t>
  </si>
  <si>
    <t>Name of Contractor</t>
  </si>
  <si>
    <t>Project Title</t>
  </si>
  <si>
    <t>Contract Sum (N)</t>
  </si>
  <si>
    <t>Date of Contract Award</t>
  </si>
  <si>
    <t>Other Tenderers and Prices</t>
  </si>
  <si>
    <t>Procurement Methods</t>
  </si>
  <si>
    <t>El-Nuri Nig. Ltd</t>
  </si>
  <si>
    <t>Supply of Protective wear</t>
  </si>
  <si>
    <t>Five firms (D&amp;T Limited, Debladel Global Resources Limited, Gumik Nigeria Limited and Kammi Investment)were invited to submit quotations, only one El-Nuri Nigeria Limited made submission.</t>
  </si>
  <si>
    <t>Request for Quotation</t>
  </si>
  <si>
    <t>Royal Point (Integrated) Inv. Ltd</t>
  </si>
  <si>
    <t>Supply of 50 nos. visitors chairs</t>
  </si>
  <si>
    <t>15/02/10</t>
  </si>
  <si>
    <t>Nil</t>
  </si>
  <si>
    <t>Direct Purchase</t>
  </si>
  <si>
    <t>Ascom Technologies Ltd</t>
  </si>
  <si>
    <t>Supply of Jotters and Biros for power consumer assembly</t>
  </si>
  <si>
    <t>24/02/10</t>
  </si>
  <si>
    <t>Pesther Brands Ltd</t>
  </si>
  <si>
    <t>Supply of 3 nos. flexible banners for power consumer assembly</t>
  </si>
  <si>
    <t>CFAO Technologies Ltd</t>
  </si>
  <si>
    <t>Retainership services for the repair of NERC's photocopier machines</t>
  </si>
  <si>
    <t>Segtech Nigeria Enterprises</t>
  </si>
  <si>
    <t>CQ</t>
  </si>
  <si>
    <t>Segtech Nig. Enterprises</t>
  </si>
  <si>
    <t>Retainership services for the repair of NERCs photocopier machines</t>
  </si>
  <si>
    <t>Bons Mega links Nig. Ltd</t>
  </si>
  <si>
    <t>Supply of t-shirts and p-caps for power consumer assembly</t>
  </si>
  <si>
    <t>1. Direct Digital - N8,580,000                                2. Pesther Brands Limited - N5,850,000                 3.Marvelous Mike Press Limited - N12,000,000</t>
  </si>
  <si>
    <t>KPMG Professional Services</t>
  </si>
  <si>
    <t>Review of Market Operators Accounts</t>
  </si>
  <si>
    <t>19/5/2010</t>
  </si>
  <si>
    <t>Accenture, Deloitte &amp; Touche (Nigeria), PWC, Ernst and Young - Nigeria</t>
  </si>
  <si>
    <t>QCBS</t>
  </si>
  <si>
    <t>Baskata Ventures Ltd</t>
  </si>
  <si>
    <t>Supply of Copier machine, AVS, &amp; Powermatic Power protection</t>
  </si>
  <si>
    <t>1. Suhaj Ventures Limited - N2,522,100                 2. SHO Ventures - N2,485,875</t>
  </si>
  <si>
    <t>Bonitech Computers Ltd</t>
  </si>
  <si>
    <t xml:space="preserve">Supply of Laptops </t>
  </si>
  <si>
    <t>30/11/2010</t>
  </si>
  <si>
    <t>1. Ethel Ventures Limited - N1,715,000</t>
  </si>
  <si>
    <t>Supply of UPS</t>
  </si>
  <si>
    <t>1. Ethel Ventures Limited - N883,449                             2. Ansel Computers - N888,300</t>
  </si>
  <si>
    <t>Fhenom Ventures Ltd</t>
  </si>
  <si>
    <t>Supply of Office Consumables</t>
  </si>
  <si>
    <t>13/5/2010</t>
  </si>
  <si>
    <t>24/5/2010</t>
  </si>
  <si>
    <t>Samgee Cleaning Services</t>
  </si>
  <si>
    <t>Consultancy for the provision of cleaning services</t>
  </si>
  <si>
    <t>25/5/2010</t>
  </si>
  <si>
    <t>1. Flash Multi Services - N3,504,600                  2.  Janik Clean Nigeria - N4,665,960.24</t>
  </si>
  <si>
    <t>Husts Global Resources Ltd</t>
  </si>
  <si>
    <t>Provision of Corporate jingles for the Commission</t>
  </si>
  <si>
    <t>14/9/2010</t>
  </si>
  <si>
    <t xml:space="preserve">1. Gilan Communications2.  BMS Consultancy Limited, </t>
  </si>
  <si>
    <t>E-sense technologies Ltd</t>
  </si>
  <si>
    <t>Renewal of website hosting on the Commission's website</t>
  </si>
  <si>
    <t>28/5/2010</t>
  </si>
  <si>
    <t>Direct Procurement</t>
  </si>
  <si>
    <t>Silhouette Resources Ltd</t>
  </si>
  <si>
    <t>Media Advert Agent for the Commission</t>
  </si>
  <si>
    <t>8% of production cost</t>
  </si>
  <si>
    <t xml:space="preserve">Supply of NJI &amp; NERC logos </t>
  </si>
  <si>
    <t>30/6/2010</t>
  </si>
  <si>
    <t>Supply of writing pads and event programs</t>
  </si>
  <si>
    <t>1. Niade Nigeria Enterprises - N293,750                                   2. Kilprint - N212,500                             3. RedSapphire - N287,500</t>
  </si>
  <si>
    <t>Wiprint Ltd</t>
  </si>
  <si>
    <t>Supply of 125 name holders</t>
  </si>
  <si>
    <t>1.Pesther Brands - N187,500                        2. Niade Nigeria Enterprises - N45,750                                3. Artxchange Print - N62,500                                 4. RedSapphire - N50,000</t>
  </si>
  <si>
    <t>Artxchange Prints Nig. Ltd</t>
  </si>
  <si>
    <t>Supply of 100 Polo Shirts</t>
  </si>
  <si>
    <t>1. Pesther Brands - N240,000                        2. Niade Nigeria Enterprises - N240,000                               3. Wiprint - N540,000                             4. RedSapphire - N800,000</t>
  </si>
  <si>
    <t>Fedex Red Star Express Ltd</t>
  </si>
  <si>
    <t>The Provision of Courier services</t>
  </si>
  <si>
    <t>30/7/2010</t>
  </si>
  <si>
    <t>Trans-Nationwide Express</t>
  </si>
  <si>
    <t>Richland Communications Ltd</t>
  </si>
  <si>
    <t>Event Management in the commissioning of Eko forum</t>
  </si>
  <si>
    <t>N700,000.00</t>
  </si>
  <si>
    <t>26/7/2010</t>
  </si>
  <si>
    <t>Hawalsha Nigeria Limited</t>
  </si>
  <si>
    <t>Achoru Associates</t>
  </si>
  <si>
    <t>Consultancy services on the valuation of assets of Ibadan, Benin and Jos Distribution Companies and Sapele and Ughelli Power Companies</t>
  </si>
  <si>
    <t>N31,500,000.00</t>
  </si>
  <si>
    <t>20/9/2010</t>
  </si>
  <si>
    <t>1. Dosu Fatokun &amp; Co. - N34,000,000                2. Radix Consortium - N39,250,000, Amedu Onekpe &amp; Co. - N40,360,700</t>
  </si>
  <si>
    <t>LCS</t>
  </si>
  <si>
    <t>BVM Engineering Consult</t>
  </si>
  <si>
    <t>Consultancy services on the Valuation of Assets of Abuja, Yola and Enugu Electricity Distribution Company</t>
  </si>
  <si>
    <t>N 35,000,000.00</t>
  </si>
  <si>
    <t>Alagbe &amp; Partners - N137,487,210.00</t>
  </si>
  <si>
    <t>ADS Premier Ventures</t>
  </si>
  <si>
    <t>Supply of office furniture to the offices of the Chairman and Commissioners</t>
  </si>
  <si>
    <t>N9,886,780.00</t>
  </si>
  <si>
    <t>24/9/2010</t>
  </si>
  <si>
    <t>1. Fine Bash Limited - N12,468,918                                2. Al-Tasawouq Investment Limited - N11,753,764</t>
  </si>
  <si>
    <t>O. T. Otis Engineering</t>
  </si>
  <si>
    <t>Consultancy services on the valuation of assets o Afam Power PLc and Port - Harcourt Electricity Distribution Company</t>
  </si>
  <si>
    <t>N37,400,000.00</t>
  </si>
  <si>
    <t>Lead Capital - N116,223,465</t>
  </si>
  <si>
    <t>Lagos Business School</t>
  </si>
  <si>
    <t>Consultancy services for facilitation of leadership and management training</t>
  </si>
  <si>
    <t>N7,500,000.00</t>
  </si>
  <si>
    <t>Phillips Consulting - N6,967,000</t>
  </si>
  <si>
    <t>Ani Thomas &amp; Co.</t>
  </si>
  <si>
    <t>Consultancy services on examination of accounts of Abuja/Benin and Kaduna Electricity Distribution Companies</t>
  </si>
  <si>
    <t>N10,500,000.00</t>
  </si>
  <si>
    <t>NIl</t>
  </si>
  <si>
    <t>Aminu Ibrahim &amp; Co.</t>
  </si>
  <si>
    <t>Consultancy services on examination of accounts of Eko/Ibadan/Kano and Yola Electricity Distribution Companies</t>
  </si>
  <si>
    <t>Amedu Onekpe &amp; C0.</t>
  </si>
  <si>
    <t>Consultancy services on examination of accounts of Ikeja/Enugu/Jos and Port - Harcourt Electricity Distribution Companies</t>
  </si>
  <si>
    <t>N14,000,000.00</t>
  </si>
  <si>
    <t>SIAO Partners</t>
  </si>
  <si>
    <t>Consultancy services on Valuation of Assets of Kainji Hydro Plc and Shiroro Hydro Power Plc</t>
  </si>
  <si>
    <t>N27,613,313.00</t>
  </si>
  <si>
    <t>Daily Graphics Nigeria Ltd</t>
  </si>
  <si>
    <t>Fliers for forum commissioning</t>
  </si>
  <si>
    <t>N472,500.00</t>
  </si>
  <si>
    <t>1. Ahlam Business Solutions   - N486,000                                2. Pether Brands Limited                 - N675,000</t>
  </si>
  <si>
    <t>Ola Global Concepts Ltd</t>
  </si>
  <si>
    <t>Supply of Programmes, Jotters, Folders, Name tags, Biros</t>
  </si>
  <si>
    <t>N630,000.00</t>
  </si>
  <si>
    <t>1.Tops -Word Consult Limited - N644,000                      2. Bash Corporate Media - N636,000</t>
  </si>
  <si>
    <t>Request for Proposal</t>
  </si>
  <si>
    <t>Galdimari Quick Fit - Services Ltd</t>
  </si>
  <si>
    <t>Supply of Michelin and Dunlop tyres</t>
  </si>
  <si>
    <t>N992,338.20</t>
  </si>
  <si>
    <t>13/8/10</t>
  </si>
  <si>
    <t>1. Patandyson Business Ventures - N1,034,550</t>
  </si>
  <si>
    <t>Patandyson Business Ventures</t>
  </si>
  <si>
    <t>N250,000.00</t>
  </si>
  <si>
    <t>1. Galdimari Quick Fit Service Ltd - N307,372</t>
  </si>
  <si>
    <t>Kimoti Production Ltd</t>
  </si>
  <si>
    <t>Supply of E-29 design peak 3Watts led energy savings screw bulbs</t>
  </si>
  <si>
    <t>N1,502,431.88</t>
  </si>
  <si>
    <t>23/8/10</t>
  </si>
  <si>
    <t>Mugways Nigeria Ltd</t>
  </si>
  <si>
    <t>Supply of T-Shirts with NERC logo</t>
  </si>
  <si>
    <t>N1,155,000.00</t>
  </si>
  <si>
    <t>24/8/10</t>
  </si>
  <si>
    <t>1. Mosad Investment - N1,300,000                        2. New Chrystal Communication - N1,138,000</t>
  </si>
  <si>
    <t>Barmar Global Services Nig Ltd</t>
  </si>
  <si>
    <t>Supply of Toner Cartridges and Unibind Accessories</t>
  </si>
  <si>
    <t>N2,448,101.25</t>
  </si>
  <si>
    <t>31/8/10</t>
  </si>
  <si>
    <t>1. Extra-Ordinary Service Enterbiz - N2,877,500                2. Mohammed Yaro Ventures - N3,078,571.48</t>
  </si>
  <si>
    <t>Nonies Global Concept Services</t>
  </si>
  <si>
    <t>Supply of round glass tables and dinning chairs</t>
  </si>
  <si>
    <t>N490,770.00</t>
  </si>
  <si>
    <t>Blue Press Ltd</t>
  </si>
  <si>
    <t>Supply of dispatched booklets, redemption certificate, audit observation and observation of checklist</t>
  </si>
  <si>
    <t>N243,960.00</t>
  </si>
  <si>
    <t>13/9/10</t>
  </si>
  <si>
    <t>Threshold oil &amp; Gas Resources Ltd</t>
  </si>
  <si>
    <t>Supply of system frequency monitors (wall mounted)</t>
  </si>
  <si>
    <t>N987,000.00</t>
  </si>
  <si>
    <t>15/9/10</t>
  </si>
  <si>
    <t>1. Muhid Nigeria Limited - N1,302,000                                                       2. Prime Regency Limited - N1,218,000</t>
  </si>
  <si>
    <t>Ladi Mainasara Ltd</t>
  </si>
  <si>
    <t>Supply of conqueror paper letter heads, conqueror envelopes, and white conqueror envelopes</t>
  </si>
  <si>
    <t>N2,478,000.00</t>
  </si>
  <si>
    <t>27/9/10</t>
  </si>
  <si>
    <t>1. Destiny &amp; Time Limited - N2,840,000                                              2. Turai's Properties Limited - N2,731,300</t>
  </si>
  <si>
    <t>200 copies of Staff condition of service</t>
  </si>
  <si>
    <t>N315,000.00</t>
  </si>
  <si>
    <t>1. Kazlight Global Nigeria Limited - N356,000                          2. Graphics Dimensions Limited - N370,000</t>
  </si>
  <si>
    <t>Printing and supply of NERC annual report</t>
  </si>
  <si>
    <t>N1,217,160.00</t>
  </si>
  <si>
    <t xml:space="preserve">1. Direct Digital - N1,042,650.00                     2. Yaliam Press Limited - N704,119.50         3. Marvelous Mike Press Limited - N1,522,500                                    </t>
  </si>
  <si>
    <t>Redemption Studios Ltd</t>
  </si>
  <si>
    <t>Reporting Compliance Regulation 2009, Permits for Captive Regulations 2008, Application for License, Regulation for License and Operation Fees Regulation 2010, Power Sector Reform Act 2005, and Application Form for License</t>
  </si>
  <si>
    <t>N2,457,504.00</t>
  </si>
  <si>
    <t>26/10/10</t>
  </si>
  <si>
    <t>1. Nimaray Ventures Limited - N4,000,000                                     2. Printersmate Nigeria Limited - N4,450,000                      3. Kharece Trio Synergy Ltd - N4,125,000           4. Fordsnats Ventures - N4,400,000</t>
  </si>
  <si>
    <t>Parsons Brinkerhoff</t>
  </si>
  <si>
    <t>Consultancy services on the Valuation of Assets of Ikeja,Kano and Kaduna</t>
  </si>
  <si>
    <t>£128,000</t>
  </si>
  <si>
    <t>KPMG Professional Services - N168,104,289.67</t>
  </si>
  <si>
    <t>Consultancy services on the Valuation of Assets of Egbin Plc/Eko Distribution Company</t>
  </si>
  <si>
    <t>£103,263</t>
  </si>
  <si>
    <t>Radix Consortium - N48,500,000</t>
  </si>
  <si>
    <t>Bel Nigeria Limited (Assignor)</t>
  </si>
  <si>
    <t>Property located at Plot 1187 Cadastral Zone BO6, Mabushi, Abuja</t>
  </si>
  <si>
    <t>20/10/10</t>
  </si>
  <si>
    <t>Coordinating Consultant for Assests Valuation Valuation of PHCN Successor Companies</t>
  </si>
  <si>
    <t>£115,755</t>
  </si>
  <si>
    <t>Celesonic Nigeria Limited</t>
  </si>
  <si>
    <t>1.Strataflex Nigeria Limited- N2,248,155.00      2. Salx Nigerai Limited - N4,126,100.00      3. Emmatech Nigeria Limited - N2,489,550.00      4. Remi-Chris Computers - N2,077,845.00</t>
  </si>
  <si>
    <t>Wuraola Ventures Furniture Limited</t>
  </si>
  <si>
    <t>Supply of Office Furniture to the Vice-Chairman's Office</t>
  </si>
  <si>
    <t>1. Adeoluwa Global Services Limited - N531,300.00        2. Gimag Integrated Services Limited - N499,275.00             3. Alibert - N365,000.00</t>
  </si>
  <si>
    <t>Doetam BC Limited</t>
  </si>
  <si>
    <t>Supply of Cisco Network Switches</t>
  </si>
  <si>
    <t>18/02/2011</t>
  </si>
  <si>
    <t>1. Womzy Nigeria Limited - N2,700,000.00     2. Interra Networks Limited - N2,964,654.00</t>
  </si>
  <si>
    <t>PROCUREMENT TRANSACTION RECORDS FOR PROJECTS ETC. IN 2010</t>
  </si>
  <si>
    <t>DATE &amp; TOTAL VALUE OF AWARDS / PROCUREMENT</t>
  </si>
  <si>
    <t>PROVISION OF EXTERNAL WORKS (LANDSCAPING ETC.) AT GWARINPA II ESTATE PROJECT OFFICE, ABUJA</t>
  </si>
  <si>
    <t>FHA                            2010                                   BUDGET</t>
  </si>
  <si>
    <t>MESSRS A. A. OBI CONSTRUCTION CO. NIG. LTD.</t>
  </si>
  <si>
    <t>COMPLETION OF 1 NO. 4 - BEDROOM LUXURY DUPLEX AT TEAM 7, GWARINPA II ESTATE, ABUJA</t>
  </si>
  <si>
    <t>MESSRS KAPANCHE ENTERPRISES NIG. LTD.</t>
  </si>
  <si>
    <t>REHABILITATION OF 1 UNIT OF 3-BEDROOM DETACHED BUNGALOW (SAT. C) AT LUGBE ESTATE, ABUJA</t>
  </si>
  <si>
    <t>MESSRS E. A. C. NIG. LTD.</t>
  </si>
  <si>
    <t>REHABILITATION OF 4 UNITS OF 3-BEDROOM DETACHED BUNGALOW (SAT. C) AT LUGBE ESTATE, ABUJA</t>
  </si>
  <si>
    <t>CONSTRUCTION OF 6 NOS. 4 - BEDROOM SEMI-DETACHED LUXURY DUPLEX AT KADO-BINKO, GWARINPA II ESTATE, ABUJA</t>
  </si>
  <si>
    <t>REHABILITATION OF FAILED CULVERT ETC. AT 3RD. AVENUE, GWARINPA II ESTATE, ABUJA</t>
  </si>
  <si>
    <t>MESSRS CITY CENTRAL GROUP OF COMPANIES. LTD.</t>
  </si>
  <si>
    <r>
      <t xml:space="preserve">BIDDERS SELECTED FROM THE EXISTING INFRASTRUCTURAL CONTRACTORS ON GWARINPA II PROJECT.                                                                                                                                                                                                                                </t>
    </r>
    <r>
      <rPr>
        <b/>
        <sz val="18"/>
        <color indexed="8"/>
        <rFont val="Calibri"/>
        <family val="2"/>
      </rPr>
      <t/>
    </r>
  </si>
  <si>
    <t>CONSTRUCTION OF 4 NOS. 4 - BEDROOM SEMI-DETACHED LUXURY DUPLEX AT KADO-BINKO, GWARINPA II ESTATE, ABUJA</t>
  </si>
  <si>
    <t>MESSRS I. C. WORLD INVESTMENT LTD.</t>
  </si>
  <si>
    <t>MESSRS ACCURATE PROPERTIES LTD.</t>
  </si>
  <si>
    <t>MESSRS C. ROLLINS INVESTMENT CO. LTD.</t>
  </si>
  <si>
    <t>REHABILITATION OF ROADS &amp; DRAINS AT GWARINPA II ESTATE, ABUJA</t>
  </si>
  <si>
    <t>MESSRS S &amp; M NIG. LTD.</t>
  </si>
  <si>
    <t>MESSRS ATIDOLF NIG. LTD.</t>
  </si>
  <si>
    <t>CONSTRUCTION OF ROADS &amp; DRAINS AT 21 (D) ROAD, LUGBE ESTATE, ABUJA</t>
  </si>
  <si>
    <t>MESSRS G. R. NIG. LTD.</t>
  </si>
  <si>
    <t>REHABILITATION OF ROADS &amp; DRAINS AT 1ST AVENUE, LUGBE ESTATE, ABUJA</t>
  </si>
  <si>
    <t>MESSRS ROADS &amp; DRAINS NIG. LTD.</t>
  </si>
  <si>
    <t>REHABILITATION OF ROADS &amp; DRAINS AT 21 ROAD/ 1F ROAD, LUGBE ESTATE, ABUJA</t>
  </si>
  <si>
    <t>MESSRS ZAZNEE NIG. LTD.</t>
  </si>
  <si>
    <t>REHABILITATION OF ROADS &amp; DRAINS AT 1K CRESCENT, LUGBE ESTATE, ABUJA</t>
  </si>
  <si>
    <t>MESSRS NKROMI NIG. LTD.</t>
  </si>
  <si>
    <t>REHABILITATION OF ROADS &amp; DRAINS AT 1 (G), 1 (E) &amp; 1 (R) ROADS, C-CLOSE, 1ST AVENUE, LUGBE ESTATE, ABUJA</t>
  </si>
  <si>
    <t>MESSRS FRANK A. CONSTR. NIG. LTD.</t>
  </si>
  <si>
    <t>CONSTRUCTION OF 13 NOS. 2-BEDROOM SEMI-DETACHED BUNGALOW AT GONIN-GORA ESTATE, KADUNA ESTATE.</t>
  </si>
  <si>
    <t>7 WEEKS</t>
  </si>
  <si>
    <t>CONSTRUCTION OF 49 NOS. 3-BEDROOM DETACHED BUNGALOW AT GONIN-GORA ESTATE, KADUNA ESTATE.</t>
  </si>
  <si>
    <t>CONSTRUCTION OF ROADS &amp; DRAINS AT GONIN-GORA ESTATE, KADUNA</t>
  </si>
  <si>
    <t>MESSRS EFAB PROPERTIES LTD.</t>
  </si>
  <si>
    <t>PROVISION OF EXTERNAL ELECTRIFICATION WORKS AT GONIN-GORA ESTATE, KADUNA</t>
  </si>
  <si>
    <t>ENGAGEMENT AS CONSULTANT FOR PERIMETER DEMARCATION OF 2,144 HECTARES OF LAND AT IJA &amp; KUCHIKO DISTRICT OF BWARI AREA COUNCIL LAYOUT &amp; SCHEMATIC DESIGN  FOR FHA</t>
  </si>
  <si>
    <t>MESSRS KUHA CONSULT</t>
  </si>
  <si>
    <t>1 WEEK</t>
  </si>
  <si>
    <t>COMPLETION OF 6 NO. 4 - BEDROOM LUXURY DUPLEX AT TEAM 7, GWARINPA II ESTATE, ABUJA</t>
  </si>
  <si>
    <t>PROCUREMENT OF 12 NOS. UTILITY/PROJECT VEHICLES</t>
  </si>
  <si>
    <t>DIRECT PROCUREMENT</t>
  </si>
  <si>
    <t>NOT APPLICABLE</t>
  </si>
  <si>
    <t>SEE ATTACHED ANNEXURE XI</t>
  </si>
  <si>
    <t>MESSRS INEH-MIC AUTOMOBILE CO. LTD.</t>
  </si>
  <si>
    <t>SUPPLIED</t>
  </si>
  <si>
    <t>ENGAGEMENT AS CONSULTANT TO CARRY OUT TOPOGRAPHICAL SURVEY OF 100 HECTARES  OF PARCEL OF LAND FOR FHA AT OTA, OGUN STATE</t>
  </si>
  <si>
    <t>SEE ATTACHED ANNEXURE XII</t>
  </si>
  <si>
    <t>MESSRS MAPCOTEC NIG. LTD.</t>
  </si>
  <si>
    <t>CONSULTANT YET TO COMMENCE WORK</t>
  </si>
  <si>
    <t>DIRECT PROCUREMENT OF GOODS</t>
  </si>
  <si>
    <t>SEE ATTACHED ANNEXURE XIII</t>
  </si>
  <si>
    <t>PROCUREMENT TRANSACTION WAS FOR VARIOUS GOODS FROM DIFFERENT VENDORS FOR PERIOD COVERING JANUARY-DECEMBER 2010</t>
  </si>
  <si>
    <t>PROCUREMENT (GOODS) UNIT</t>
  </si>
  <si>
    <t>REPORT ON PROCUREMENT OF GOODS FOR THE YEAR 2010</t>
  </si>
  <si>
    <t>DATE REQUESTED</t>
  </si>
  <si>
    <t>USER DEPT</t>
  </si>
  <si>
    <t>QTY</t>
  </si>
  <si>
    <t>UNIT</t>
  </si>
  <si>
    <t>UNIT PRICE</t>
  </si>
  <si>
    <t>TOTAL PRICE</t>
  </si>
  <si>
    <t xml:space="preserve">Transport </t>
  </si>
  <si>
    <t>CEAT 750/16 Coaster tyres</t>
  </si>
  <si>
    <t>No</t>
  </si>
  <si>
    <t>23,680:00</t>
  </si>
  <si>
    <t>284160:00</t>
  </si>
  <si>
    <t>1,874,060:00</t>
  </si>
  <si>
    <t>CEAT700/16   ( NISSAN)</t>
  </si>
  <si>
    <t>22,300:00</t>
  </si>
  <si>
    <t>133800:00</t>
  </si>
  <si>
    <t>205/65             ( PIRELLI)</t>
  </si>
  <si>
    <t>13,200:00</t>
  </si>
  <si>
    <t>264000:00</t>
  </si>
  <si>
    <t>225/75             ( Pirelli)</t>
  </si>
  <si>
    <t>18,400:00</t>
  </si>
  <si>
    <t>736000:00</t>
  </si>
  <si>
    <t>225/65             (Pirelli)</t>
  </si>
  <si>
    <t>35,500:00</t>
  </si>
  <si>
    <t>177500:00</t>
  </si>
  <si>
    <t>215/60             ( Pirelli)</t>
  </si>
  <si>
    <t>21,000:00</t>
  </si>
  <si>
    <t>84000:00</t>
  </si>
  <si>
    <t>205/60             ( Pirelli)</t>
  </si>
  <si>
    <t>22,350:00</t>
  </si>
  <si>
    <t>89400:00</t>
  </si>
  <si>
    <t>265/75             ( Pirelli)</t>
  </si>
  <si>
    <t>26,300:00</t>
  </si>
  <si>
    <t>105200:00</t>
  </si>
  <si>
    <t>Proc - Unit</t>
  </si>
  <si>
    <t xml:space="preserve">Procurement File Jacket </t>
  </si>
  <si>
    <t>80,000:00</t>
  </si>
  <si>
    <t xml:space="preserve">Starcom Izap@link USB Modem </t>
  </si>
  <si>
    <t>261,400:00</t>
  </si>
  <si>
    <t>1year 24/7 airtime subscription</t>
  </si>
  <si>
    <t>MTN</t>
  </si>
  <si>
    <t>Z/M 1 FCT</t>
  </si>
  <si>
    <t>HP Desktop: DX2420: Intel duo core, 2.2GHz, 250GB HDD, 2GB RAM, 19" LCD Screen Monitor, DVD-RW, Window Vista/XP Pro.</t>
  </si>
  <si>
    <t>633,000:00</t>
  </si>
  <si>
    <t>HP 2055 Laser jet Printer</t>
  </si>
  <si>
    <t>Norton Antivirus 2009 license</t>
  </si>
  <si>
    <t>Microsoft Office 2007 Home Student3-users</t>
  </si>
  <si>
    <t>APC 6.5 KVA</t>
  </si>
  <si>
    <t>USB Cable (original)</t>
  </si>
  <si>
    <t xml:space="preserve">Procure-ment </t>
  </si>
  <si>
    <t xml:space="preserve">Repairs of Develop Copier </t>
  </si>
  <si>
    <t>56,500:00</t>
  </si>
  <si>
    <t xml:space="preserve">56,500:00 </t>
  </si>
  <si>
    <t>GM (Engr)’s Office</t>
  </si>
  <si>
    <t>Secretary</t>
  </si>
  <si>
    <t>HP Desktop computer DX 2420 2.2 GHZ Dual Core 2GHZ, 2GB RAM, 250GB, DVD RW Window Vista/XP Pro,  17” Flat Screen</t>
  </si>
  <si>
    <t>125,000:00</t>
  </si>
  <si>
    <t>281,000:00</t>
  </si>
  <si>
    <t>Office Jet 7103 Printer</t>
  </si>
  <si>
    <t>45,000:00</t>
  </si>
  <si>
    <t>Microsoft Office 2007 Home and Student</t>
  </si>
  <si>
    <t>15,000:00</t>
  </si>
  <si>
    <t>Norton /keperskey 2010 Antivirus (single user)</t>
  </si>
  <si>
    <t>5,000:00</t>
  </si>
  <si>
    <t>Original USB Cable</t>
  </si>
  <si>
    <t>1,000:00</t>
  </si>
  <si>
    <t>APC 1.5 KVA UPS</t>
  </si>
  <si>
    <t>90,000:00</t>
  </si>
  <si>
    <t>DGM (Legal)</t>
  </si>
  <si>
    <t>205,000:00</t>
  </si>
  <si>
    <t>HP K7103 Office Printer</t>
  </si>
  <si>
    <t>Microsoft Office Home and Student.</t>
  </si>
  <si>
    <t>Norton Anti-Virus 2010.</t>
  </si>
  <si>
    <t>APC 650 UPS</t>
  </si>
  <si>
    <t>14,000:00</t>
  </si>
  <si>
    <t>USB Cable (Original)</t>
  </si>
  <si>
    <t>Stores Unit</t>
  </si>
  <si>
    <t>MD/CE letter Headed Paper (Secret)</t>
  </si>
  <si>
    <t>Rms</t>
  </si>
  <si>
    <t>FHA letter Headed Paper Foolscap</t>
  </si>
  <si>
    <t>MD/CE Envelop (conqueror)</t>
  </si>
  <si>
    <t>Overall  (Navy Blue</t>
  </si>
  <si>
    <t>A4 Photocopy paper: Xerox/AA/Rota trim</t>
  </si>
  <si>
    <t>Foolscap Photocopy paper: Report</t>
  </si>
  <si>
    <t>A3 Photocopy paper (Xerox)</t>
  </si>
  <si>
    <t>Hard cover note book</t>
  </si>
  <si>
    <t>Memo Sheet (foolscap)</t>
  </si>
  <si>
    <t>Spiral Binding Ring (8mm)</t>
  </si>
  <si>
    <t>Spiral Binding Ring (10mm)</t>
  </si>
  <si>
    <t>Pkts</t>
  </si>
  <si>
    <t>Spiral Binding Ring (12mm)</t>
  </si>
  <si>
    <t>Spiral Binding Ring (14mm)</t>
  </si>
  <si>
    <t>Spiral Binding Ring (16mm)</t>
  </si>
  <si>
    <t>Spiral Binding Ring (28mm)</t>
  </si>
  <si>
    <t>Spiral Binding Ring (20mm)</t>
  </si>
  <si>
    <t>File Tag (Tread type)</t>
  </si>
  <si>
    <t>Giant Stapler (Kangaroo)</t>
  </si>
  <si>
    <t>Office Clips</t>
  </si>
  <si>
    <t>Highlighter</t>
  </si>
  <si>
    <t>Liquid Gum (Stephen)</t>
  </si>
  <si>
    <t>Laser jet 2055 Toner</t>
  </si>
  <si>
    <t>1320 Laser jet Toner</t>
  </si>
  <si>
    <t>1300 Laser jet Toner</t>
  </si>
  <si>
    <t>Ink jet colour 23D</t>
  </si>
  <si>
    <t>nos</t>
  </si>
  <si>
    <t>2015 Laser jet Toner</t>
  </si>
  <si>
    <t>pkts</t>
  </si>
  <si>
    <t>4000N Laser jet Toner</t>
  </si>
  <si>
    <t>Hp Colour Laser jet Toner 2550L</t>
  </si>
  <si>
    <t>Ink jet 97 colour</t>
  </si>
  <si>
    <t>Ink jet 96 Black</t>
  </si>
  <si>
    <t>Ink jet 45 Black</t>
  </si>
  <si>
    <t>Ink jet 78 colour</t>
  </si>
  <si>
    <t>Ink Jet 88 colour</t>
  </si>
  <si>
    <t>Ink jet 88 Black</t>
  </si>
  <si>
    <t>106 Develop Toner</t>
  </si>
  <si>
    <t>Giant Perforator</t>
  </si>
  <si>
    <t>Stapler Pin (Giant)</t>
  </si>
  <si>
    <t xml:space="preserve">office Scissors </t>
  </si>
  <si>
    <t>Marker Various colours</t>
  </si>
  <si>
    <t>HB Pencil</t>
  </si>
  <si>
    <t>Pin Tray</t>
  </si>
  <si>
    <t>Salary Unit</t>
  </si>
  <si>
    <t>Epson LQ 2180 Printer (for S &amp;W)</t>
  </si>
  <si>
    <t>Original USB Printer Cable</t>
  </si>
  <si>
    <t xml:space="preserve">APC 1.5 KVA Smart UPS </t>
  </si>
  <si>
    <t>(Original from APC)</t>
  </si>
  <si>
    <t>85,000:00</t>
  </si>
  <si>
    <t>Finance</t>
  </si>
  <si>
    <t xml:space="preserve"> (Project/ Acct)</t>
  </si>
  <si>
    <t>Printing of Carbonised Booklet of 50 x 50 Journal Vouchers</t>
  </si>
  <si>
    <t>Bklt</t>
  </si>
  <si>
    <t xml:space="preserve">       950:00 </t>
  </si>
  <si>
    <t xml:space="preserve"> 142,500:00 </t>
  </si>
  <si>
    <t>142,500:00</t>
  </si>
  <si>
    <t>Town Planning</t>
  </si>
  <si>
    <t>2010 AutoCAD (full package) single user</t>
  </si>
  <si>
    <t xml:space="preserve">HP Pavilion Dv6  Intel core, 2.13 GHz 15.62” LCD 320 GBHDD, 4GB RAM, Wireless LAN, Blue tooth, DVD-R Remote control, Digital media Reader HP Webcam Expansion port 3. </t>
  </si>
  <si>
    <t xml:space="preserve">      </t>
  </si>
  <si>
    <t>Laptop carrying case</t>
  </si>
  <si>
    <t>MS office Professional 2007</t>
  </si>
  <si>
    <t>Norton Antivirus 2010</t>
  </si>
  <si>
    <t xml:space="preserve">A O Design Jet 1050C Printer </t>
  </si>
  <si>
    <t xml:space="preserve">  </t>
  </si>
  <si>
    <t>Town Planning Unit</t>
  </si>
  <si>
    <t xml:space="preserve">HP Desktop Computer: 2.0 GHz duo core, 250 GB HDD,  2GB RAM, 17” LCD Monitor, Window Vista/XP Pro </t>
  </si>
  <si>
    <t>HP 2055 Printer</t>
  </si>
  <si>
    <t>APC 750 VA Smart UPS</t>
  </si>
  <si>
    <t>Norton Anti-Virus</t>
  </si>
  <si>
    <t>DGM (Mkt)</t>
  </si>
  <si>
    <t>Sony Vaio Laptop:  Dual Core 1.8 GHZ, 3GB, 320 HDD, DVD + RW, Windows Vista Home Premium 15” TFT.</t>
  </si>
  <si>
    <t>150,000:00</t>
  </si>
  <si>
    <t>700,000:00</t>
  </si>
  <si>
    <t>Norton Antivirus</t>
  </si>
  <si>
    <t>HP 470 Colour printer</t>
  </si>
  <si>
    <t>Rexel shredder</t>
  </si>
  <si>
    <t>Ms office 2007 Home / Student</t>
  </si>
  <si>
    <t>Tea set &amp; stainless flask</t>
  </si>
  <si>
    <t>8,000:00</t>
  </si>
  <si>
    <t>Electric Kettle</t>
  </si>
  <si>
    <t>6,000:00</t>
  </si>
  <si>
    <t>Binding Machine</t>
  </si>
  <si>
    <t>16,000:00</t>
  </si>
  <si>
    <t xml:space="preserve">Develop D1160 photocopying Machine with stand </t>
  </si>
  <si>
    <t>435,000:00</t>
  </si>
  <si>
    <t>for (Finance Division)</t>
  </si>
  <si>
    <t>APC 1.5 KVA Smart UPS</t>
  </si>
  <si>
    <t xml:space="preserve">Desktop 2GB RAM </t>
  </si>
  <si>
    <t>4 Port Switch (Linksys)</t>
  </si>
  <si>
    <t>8 Port Switch (Linksys)</t>
  </si>
  <si>
    <t>Creeping Tools</t>
  </si>
  <si>
    <t>Networking Cable RJ45 Module, face plate box</t>
  </si>
  <si>
    <t>Server 300HDD</t>
  </si>
  <si>
    <t>Lugbe Town Planning</t>
  </si>
  <si>
    <t>HP Desktop Computer: 2.0 GHz duo core, 250 GB HDD,  2GB RAM, 17” LCD Monitor, Window Vista/XP Pro</t>
  </si>
  <si>
    <t>MS Office Professional 2007 (3 users)</t>
  </si>
  <si>
    <t>Norton Anti-Virus 2010</t>
  </si>
  <si>
    <t>HP 2055d Printer</t>
  </si>
  <si>
    <t>Develop Copier Ineo 163d with Stand</t>
  </si>
  <si>
    <t>Jan -March</t>
  </si>
  <si>
    <t xml:space="preserve">Monthly </t>
  </si>
  <si>
    <t>MD/CEO</t>
  </si>
  <si>
    <t xml:space="preserve">MTN Internet subscription </t>
  </si>
  <si>
    <t>10,000:00</t>
  </si>
  <si>
    <t>30,000:00</t>
  </si>
  <si>
    <t>30,000;00</t>
  </si>
  <si>
    <t>no</t>
  </si>
  <si>
    <t>259,000:00</t>
  </si>
  <si>
    <t>Screen Protector</t>
  </si>
  <si>
    <t>External Speakers</t>
  </si>
  <si>
    <t>set</t>
  </si>
  <si>
    <t>GM (Engr).</t>
  </si>
  <si>
    <t>Sony Vaio laptop</t>
  </si>
  <si>
    <t>laptop carrying case</t>
  </si>
  <si>
    <t>Microsoft office 2007 Professional edition</t>
  </si>
  <si>
    <t>Visafone modem with 1 year subscription</t>
  </si>
  <si>
    <t>Portable Printer HP D470H</t>
  </si>
  <si>
    <t>comb binding machine</t>
  </si>
  <si>
    <t xml:space="preserve">Scan Jet </t>
  </si>
  <si>
    <t>V50 Shredding Machine</t>
  </si>
  <si>
    <t>Xerox Colour Copier MFP 6110</t>
  </si>
  <si>
    <t>DGM (F)</t>
  </si>
  <si>
    <t xml:space="preserve">Sony Vaio laptop: Dual core , 2.1 GHz 320 GB HDD, 3GB RAM DVD-R, 15.4 ” Wireless LAN, Window Vista, Web cam </t>
  </si>
  <si>
    <t>194,000:00</t>
  </si>
  <si>
    <t>Microsoft office 2007 Home and Student</t>
  </si>
  <si>
    <t>Public Address System with Accessories</t>
  </si>
  <si>
    <t>91,500:00</t>
  </si>
  <si>
    <t>HP Office Jet Ink Q6470</t>
  </si>
  <si>
    <t>490,000:00</t>
  </si>
  <si>
    <t>Proc</t>
  </si>
  <si>
    <t>Construction of Shelves and Burglary Proof in 3 offices</t>
  </si>
  <si>
    <t>lot</t>
  </si>
  <si>
    <t>52,000:00</t>
  </si>
  <si>
    <t>April - June</t>
  </si>
  <si>
    <t>ES (Mkt)</t>
  </si>
  <si>
    <t>Marketing File Jacket with FHA Logo (as per sample)</t>
  </si>
  <si>
    <t>psc</t>
  </si>
  <si>
    <t>120,000:00</t>
  </si>
  <si>
    <t>FHA</t>
  </si>
  <si>
    <t>Lapel Pin with FHA Logo</t>
  </si>
  <si>
    <t>1,500,000:00</t>
  </si>
  <si>
    <t>Tel. Room</t>
  </si>
  <si>
    <t>2HP LG Split Air Conditioner</t>
  </si>
  <si>
    <t xml:space="preserve"> 88,000:00 </t>
  </si>
  <si>
    <t>88,000:00</t>
  </si>
  <si>
    <t xml:space="preserve"> 65,000:00 </t>
  </si>
  <si>
    <t>65,000:00</t>
  </si>
  <si>
    <t>Sony Vaio Laptop: 14.1 TFT, Core duo, 2.1 GHz, 4Gb RAM, Blue Tooth, 500Gb HDD, Wireless, Web Cam, DVD RW, Window 7</t>
  </si>
  <si>
    <t>Sony Vaio Laptop: 15.4 TFT, Core duo, 2.1 GHz, 4Gb RAM, Blue Tooth, 500Gb HDD, Wireless, Web Cam, DVD RW, Window 7</t>
  </si>
  <si>
    <t>Microsoft office 2007 Professional edition         (3 Users)</t>
  </si>
  <si>
    <t>Norton 360 Internet Protector (3 Users)</t>
  </si>
  <si>
    <t>Laptop Carrying Case</t>
  </si>
  <si>
    <t xml:space="preserve">Proc. </t>
  </si>
  <si>
    <t>Unit</t>
  </si>
  <si>
    <t>Super Executive Table with Extension</t>
  </si>
  <si>
    <t>2,326,650:00</t>
  </si>
  <si>
    <t>Double doors Glass Bookshelf</t>
  </si>
  <si>
    <t>High Back Super Executive Chair</t>
  </si>
  <si>
    <t>4-Leg Visitors Chair (E-081)</t>
  </si>
  <si>
    <t>Modera  Executive Table (4x2 ft) with C- connector and Extension</t>
  </si>
  <si>
    <t>Executive Swivel Low Back Leather Chair with chrome leg</t>
  </si>
  <si>
    <t xml:space="preserve">Modera  Executive Table (4x2 ft) </t>
  </si>
  <si>
    <t>Secretary Table with Extension and Swivel low back Leather Chair</t>
  </si>
  <si>
    <t>Executive Conference for 10-12 Seating</t>
  </si>
  <si>
    <t>C- Leg Visitors Chair with steel leg</t>
  </si>
  <si>
    <t>West Point Fridge (Double Door)</t>
  </si>
  <si>
    <t>LG 1.5HP Split A/C</t>
  </si>
  <si>
    <t>Venetian Blind 2.8 x 8 with Installation</t>
  </si>
  <si>
    <t>Bill of Quantities for the Renovation and Maintenance of GM(Procurement) and other 3-Offices in Asokoro</t>
  </si>
  <si>
    <t>267,200:00</t>
  </si>
  <si>
    <t>Installation of Bugler proof</t>
  </si>
  <si>
    <t>Purchase/Installation of Electrical items</t>
  </si>
  <si>
    <t>Purchase/ Bending of Bugler proof items</t>
  </si>
  <si>
    <t>Installation of 3no. Split Air Conditioners</t>
  </si>
  <si>
    <t xml:space="preserve">HP H470 wbt Printer </t>
  </si>
  <si>
    <t>Sony Vaio Laptop: duo core, 15.4 TFT Wireless, Web cam 500 GB HDD, 4GB RAM Window 7.</t>
  </si>
  <si>
    <t>Microsoft Office Professional 2007 3-Users</t>
  </si>
  <si>
    <t>HP Laptop with carrying case</t>
  </si>
  <si>
    <t>Norton Antivirus 3-Users (Norton 360)</t>
  </si>
  <si>
    <t>HP 2055 Laser Jet Printer</t>
  </si>
  <si>
    <t>Stand for Photocopy Machine</t>
  </si>
  <si>
    <t>In &amp; Out Plastic File Tray</t>
  </si>
  <si>
    <t>DGM (A)</t>
  </si>
  <si>
    <t>Develop Ineo I63dD Copier</t>
  </si>
  <si>
    <t>520,000:00</t>
  </si>
  <si>
    <t>Photocopier Copier Stand</t>
  </si>
  <si>
    <t>SB/GM (L)</t>
  </si>
  <si>
    <t>Laptop Screen</t>
  </si>
  <si>
    <t>DVD/CD ROM LG</t>
  </si>
  <si>
    <t>7,000:00</t>
  </si>
  <si>
    <t>CPN Desktop Speaker</t>
  </si>
  <si>
    <t>1,500:00</t>
  </si>
  <si>
    <t>HP 130 Ink black</t>
  </si>
  <si>
    <t>5,500:00</t>
  </si>
  <si>
    <t>PH 134 Ink colour</t>
  </si>
  <si>
    <t>Fixing – new screen</t>
  </si>
  <si>
    <t xml:space="preserve">Discount </t>
  </si>
  <si>
    <t>Cash office</t>
  </si>
  <si>
    <t>Gubabi 4-Drawer Fireproof Cabinet</t>
  </si>
  <si>
    <t>168,480:00</t>
  </si>
  <si>
    <t>Annual Internet subscription of Izap USB (Starcomms) modem use by SA- (Tech) &amp; Con.Sec to MD</t>
  </si>
  <si>
    <t>239,440:00</t>
  </si>
  <si>
    <t>478,880:00</t>
  </si>
  <si>
    <t>13/08/1O</t>
  </si>
  <si>
    <t>S. Stores</t>
  </si>
  <si>
    <t>Rm</t>
  </si>
  <si>
    <t>Hand Towel</t>
  </si>
  <si>
    <t>Board Members</t>
  </si>
  <si>
    <t>Sony Vaio VPC – E Series</t>
  </si>
  <si>
    <t>221,000:00</t>
  </si>
  <si>
    <t>2,210,000:00</t>
  </si>
  <si>
    <t>3,093,552:00</t>
  </si>
  <si>
    <t>HP Compaq Desktop</t>
  </si>
  <si>
    <t>169,000:00</t>
  </si>
  <si>
    <t>Anti-Virus (4 Users pack)</t>
  </si>
  <si>
    <t>20,800:00</t>
  </si>
  <si>
    <t>62,400:00</t>
  </si>
  <si>
    <t>Microsoft office (3 Users)</t>
  </si>
  <si>
    <t>260,000:00</t>
  </si>
  <si>
    <t>Laptop Bags</t>
  </si>
  <si>
    <t>9,100:00</t>
  </si>
  <si>
    <t>91,000:00</t>
  </si>
  <si>
    <t>APC (Back-up) UPS</t>
  </si>
  <si>
    <t>19,920:00</t>
  </si>
  <si>
    <t>5% VAT + 5% WHT</t>
  </si>
  <si>
    <t>281,232:00</t>
  </si>
  <si>
    <t>July -Sept</t>
  </si>
  <si>
    <t>ED-F</t>
  </si>
  <si>
    <t>Sony Vaio Laptop: Intel core 2 duo Processor 2.13 GHz, 4 GB RAM, 320HDD,  webcam, window 7, M card rewriter</t>
  </si>
  <si>
    <t>1,188,000:00</t>
  </si>
  <si>
    <t>MS Office Professional 2010 3-User</t>
  </si>
  <si>
    <t xml:space="preserve">HP H470 wbt </t>
  </si>
  <si>
    <t>MS Project Management</t>
  </si>
  <si>
    <t>500GB External back-up</t>
  </si>
  <si>
    <t>WestPoint  Microwave Oven</t>
  </si>
  <si>
    <t>Stainless Flask</t>
  </si>
  <si>
    <t>4GB Abata Flash drive</t>
  </si>
  <si>
    <t>Wall Clock</t>
  </si>
  <si>
    <t>F/Mgt</t>
  </si>
  <si>
    <t>Dettol (1 litre)</t>
  </si>
  <si>
    <t>ctn</t>
  </si>
  <si>
    <t>307,700:00</t>
  </si>
  <si>
    <t>Liquid Omo (4 litre)</t>
  </si>
  <si>
    <t>Napkin Hand Towel</t>
  </si>
  <si>
    <t>doz</t>
  </si>
  <si>
    <t>Moping Stick with Iron handle</t>
  </si>
  <si>
    <t>Broom with  handle</t>
  </si>
  <si>
    <t>Izal (4 litre)</t>
  </si>
  <si>
    <t>Sweeping Broom</t>
  </si>
  <si>
    <t>Harpic Cleaner (Big size)</t>
  </si>
  <si>
    <t>Tissue Paper</t>
  </si>
  <si>
    <t>bale</t>
  </si>
  <si>
    <t>Waste Basket</t>
  </si>
  <si>
    <t>Toilet Brush (Original)</t>
  </si>
  <si>
    <t>Room freshner Rose water</t>
  </si>
  <si>
    <t>Glass stain remover</t>
  </si>
  <si>
    <t>80 ltr Plastic Water container</t>
  </si>
  <si>
    <t xml:space="preserve">Airwick freshmatic </t>
  </si>
  <si>
    <t>Airwick freshmatic Refill</t>
  </si>
  <si>
    <t>Cutlass (Crocodile brand)</t>
  </si>
  <si>
    <t>carriage inward</t>
  </si>
  <si>
    <t>S &amp; ICT</t>
  </si>
  <si>
    <t>Sony Vaio Laptop Laptop: Intel core 2 duo Processor 2.13 GHz, 4 GB RAM, 320HDD, Bluray, webcam, window 7, M card rewriter</t>
  </si>
  <si>
    <t>1,398,000:00</t>
  </si>
  <si>
    <t>HP Desktop computer: Intel Dual core, 2.5 GHz, 320 GB HDD, 2GB RAM, Window 7/XP, 17" TFT Monitor, Keyboard/Mouse, DVD writer.</t>
  </si>
  <si>
    <t>APC 650 VA  UPS</t>
  </si>
  <si>
    <t>MS Window 7 Professional pack</t>
  </si>
  <si>
    <t>End point Norton Antivirus  (10-users)</t>
  </si>
  <si>
    <t>AGM-SS</t>
  </si>
  <si>
    <t xml:space="preserve">HP Pavillion, DV6 1425ei, Intel Processor, 2.2 GHz 320GB HDD, 3GB RAM, Web Cam, DVD RW +, 15.6" Screen. </t>
  </si>
  <si>
    <t>207,000:00</t>
  </si>
  <si>
    <t>Laptop Carrying case</t>
  </si>
  <si>
    <t>MS Office 2010 Professional 3-Users</t>
  </si>
  <si>
    <t>Optical Mouse</t>
  </si>
  <si>
    <t>AGM-Mech</t>
  </si>
  <si>
    <t>HP Pavillion, DV6 1425ei, Intel Processor, 2.2 GHz 320GB HDD, 3GB RAM, Web Cam, DVD RW +, 15.6" Screen.TM 2</t>
  </si>
  <si>
    <t>140,000:00</t>
  </si>
  <si>
    <t>215,000:00</t>
  </si>
  <si>
    <t>Anti Virus</t>
  </si>
  <si>
    <t>Ag - MD</t>
  </si>
  <si>
    <t>455,500:00</t>
  </si>
  <si>
    <t>MS Office Standard 2010</t>
  </si>
  <si>
    <t xml:space="preserve">4Gb Flash Drive </t>
  </si>
  <si>
    <t>Visafone Modem with 1-year subscription</t>
  </si>
  <si>
    <t>Proc-Unit</t>
  </si>
  <si>
    <t>4-Drawers New clime Filing Cabinet with Security bar</t>
  </si>
  <si>
    <t>475,000:00</t>
  </si>
  <si>
    <t>Transportation, loading and uploading</t>
  </si>
  <si>
    <t>Project. Div</t>
  </si>
  <si>
    <t xml:space="preserve">Site instruction Booklet: carbonised in Quadruplets  X  200 per Set </t>
  </si>
  <si>
    <t>bkt</t>
  </si>
  <si>
    <t>Panasonic DP-8016 Photocopy Machine with Stand</t>
  </si>
  <si>
    <t>429,000:00</t>
  </si>
  <si>
    <t>Design - Studio</t>
  </si>
  <si>
    <t>APC 1100 KVA Smart UPS</t>
  </si>
  <si>
    <t>296,000:00</t>
  </si>
  <si>
    <t>Kerpersky Anti-Virus (3-Usera)</t>
  </si>
  <si>
    <t>AGM – Survey</t>
  </si>
  <si>
    <t>Senior Executive Chair Swivel High Back</t>
  </si>
  <si>
    <t>Visitors Chair (Leather with Chrome leg)</t>
  </si>
  <si>
    <t>AGM - HR</t>
  </si>
  <si>
    <t>Senior Executive Table with Extension</t>
  </si>
  <si>
    <t>522,000:00</t>
  </si>
  <si>
    <t>HP Desktop Computer Intel Dual core, 2.2.GHz, 250 GB HDD, 2GB RAM, Window 7</t>
  </si>
  <si>
    <t>Norton Antivirus 3200</t>
  </si>
  <si>
    <t>USB Cable</t>
  </si>
  <si>
    <t>TP &amp; S</t>
  </si>
  <si>
    <t>4-ft Secretary’s table</t>
  </si>
  <si>
    <t>40,000:00</t>
  </si>
  <si>
    <t>60,000:00</t>
  </si>
  <si>
    <t>Low Back Secretary’s Chair</t>
  </si>
  <si>
    <t>20,000:00</t>
  </si>
  <si>
    <t>Property-Mgt Unit</t>
  </si>
  <si>
    <t>Shinco 1.5HP Split A/C</t>
  </si>
  <si>
    <t>611,000:00</t>
  </si>
  <si>
    <t>HP Pavillion, DV6 1425ei, Intel Processor, 2.2 GHz 320GB HDD, 3GB RAM, Web Cam, DVD RW +, 15.6" Screen.</t>
  </si>
  <si>
    <t xml:space="preserve">Kerpersky Antivirus </t>
  </si>
  <si>
    <t>UPS</t>
  </si>
  <si>
    <t>Metal Shelves Storage rack</t>
  </si>
  <si>
    <t>22,000:00</t>
  </si>
  <si>
    <t>132,000:00</t>
  </si>
  <si>
    <t>Venetian blind 2 X 7</t>
  </si>
  <si>
    <t>Computer Table Stand</t>
  </si>
  <si>
    <t>High Quality Chair with chrome leg</t>
  </si>
  <si>
    <t>Elect Unit</t>
  </si>
  <si>
    <t xml:space="preserve">Office jet 7100 series </t>
  </si>
  <si>
    <t>46,000:00</t>
  </si>
  <si>
    <t>GM-Proc</t>
  </si>
  <si>
    <t>Annual subscription of Visafone internet Airtime</t>
  </si>
  <si>
    <t>mnt</t>
  </si>
  <si>
    <t>192,000:00</t>
  </si>
  <si>
    <t>ED -Project’s office</t>
  </si>
  <si>
    <t>4 ft Modera Table with side drawer</t>
  </si>
  <si>
    <t>711,000:00</t>
  </si>
  <si>
    <t>Senior Executive Chair (Swivel Low Back)</t>
  </si>
  <si>
    <t>C-Shape Visitors Chair  with Chrome leg</t>
  </si>
  <si>
    <t>West Point Double doors Fridge</t>
  </si>
  <si>
    <t>4-Drawer New clime Cabinet with Security Bar</t>
  </si>
  <si>
    <t>1,240,000:00</t>
  </si>
  <si>
    <t>Senior Executive Chair Swivel Low Back</t>
  </si>
  <si>
    <t>4-Leg leather Visitors Chair</t>
  </si>
  <si>
    <t>GEN-SET</t>
  </si>
  <si>
    <t>AGO (for 800KVA Generating Set –Asokoro)</t>
  </si>
  <si>
    <t>Litres</t>
  </si>
  <si>
    <t>580,000:00</t>
  </si>
  <si>
    <t xml:space="preserve">MTN monthly subscription  </t>
  </si>
  <si>
    <t>10,0000:00</t>
  </si>
  <si>
    <t>GRAND TOTAL</t>
  </si>
  <si>
    <t>Procurement Activities for the period January to December 2010</t>
    <phoneticPr fontId="0" type="noConversion"/>
  </si>
  <si>
    <t>S/N</t>
    <phoneticPr fontId="0" type="noConversion"/>
  </si>
  <si>
    <t>Item Procured</t>
    <phoneticPr fontId="0" type="noConversion"/>
  </si>
  <si>
    <t>Contract Value</t>
    <phoneticPr fontId="0" type="noConversion"/>
  </si>
  <si>
    <t>Procurement Method</t>
    <phoneticPr fontId="0" type="noConversion"/>
  </si>
  <si>
    <t>Contractor/Address</t>
    <phoneticPr fontId="0" type="noConversion"/>
  </si>
  <si>
    <t>Contract Date</t>
    <phoneticPr fontId="0" type="noConversion"/>
  </si>
  <si>
    <t>Delivery Date</t>
    <phoneticPr fontId="0" type="noConversion"/>
  </si>
  <si>
    <t>Payment Status</t>
    <phoneticPr fontId="0" type="noConversion"/>
  </si>
  <si>
    <t>Remarks</t>
    <phoneticPr fontId="0" type="noConversion"/>
  </si>
  <si>
    <t>A</t>
    <phoneticPr fontId="0" type="noConversion"/>
  </si>
  <si>
    <t>Goods</t>
    <phoneticPr fontId="0" type="noConversion"/>
  </si>
  <si>
    <t>Supply and Installation of office Rugs</t>
    <phoneticPr fontId="0" type="noConversion"/>
  </si>
  <si>
    <t>NS</t>
    <phoneticPr fontId="0" type="noConversion"/>
  </si>
  <si>
    <t>Zhara Trading Company Ltd, 36, 1311 Road, Kado Estate Phase II, Abuja</t>
    <phoneticPr fontId="0" type="noConversion"/>
  </si>
  <si>
    <t>30th November 2010</t>
    <phoneticPr fontId="0" type="noConversion"/>
  </si>
  <si>
    <t>7th December 2010</t>
    <phoneticPr fontId="0" type="noConversion"/>
  </si>
  <si>
    <t>Fully Paid</t>
    <phoneticPr fontId="0" type="noConversion"/>
  </si>
  <si>
    <t>Procurement of Motor Vehicles</t>
    <phoneticPr fontId="0" type="noConversion"/>
  </si>
  <si>
    <t>Selective Tendering</t>
    <phoneticPr fontId="0" type="noConversion"/>
  </si>
  <si>
    <t>Kojo Motors Ltd, Plot 1209, Mabushi, Abuja</t>
    <phoneticPr fontId="0" type="noConversion"/>
  </si>
  <si>
    <t>30th March 2010</t>
    <phoneticPr fontId="0" type="noConversion"/>
  </si>
  <si>
    <t>31st March 2010</t>
    <phoneticPr fontId="0" type="noConversion"/>
  </si>
  <si>
    <t>No Objection granted by BPP</t>
    <phoneticPr fontId="0" type="noConversion"/>
  </si>
  <si>
    <t>Globe Motors Ltd, Plot 632, Akin Adesola Street, VI, Lagos</t>
    <phoneticPr fontId="0" type="noConversion"/>
  </si>
  <si>
    <t>Procurement of ICT Equipment</t>
    <phoneticPr fontId="0" type="noConversion"/>
  </si>
  <si>
    <t xml:space="preserve"> Selective Tendering</t>
  </si>
  <si>
    <t>Softquest Systems Ltd,NSE Bldg, 252A, Herbert Macaulay Way, CBD, Abuja</t>
    <phoneticPr fontId="0" type="noConversion"/>
  </si>
  <si>
    <t>30th March 2010</t>
    <phoneticPr fontId="0" type="noConversion"/>
  </si>
  <si>
    <t>31st March 2010</t>
    <phoneticPr fontId="0" type="noConversion"/>
  </si>
  <si>
    <t>Procurement of Office Furniture</t>
    <phoneticPr fontId="0" type="noConversion"/>
  </si>
  <si>
    <t>AFP/Julius Berger Nig Plc, Plot 306 -309, Idu Industrial Area 3, Abuja</t>
    <phoneticPr fontId="0" type="noConversion"/>
  </si>
  <si>
    <t>31st July 2010</t>
    <phoneticPr fontId="0" type="noConversion"/>
  </si>
  <si>
    <t>Printing of annual report</t>
    <phoneticPr fontId="0" type="noConversion"/>
  </si>
  <si>
    <t>Mediaserve Ltd, 18, Oke Agbe Street, Off Samuel Ladoke Blvrd, Garki II, Abuja.</t>
    <phoneticPr fontId="0" type="noConversion"/>
  </si>
  <si>
    <t>15th November 2010</t>
    <phoneticPr fontId="0" type="noConversion"/>
  </si>
  <si>
    <t>29th November 2010</t>
    <phoneticPr fontId="0" type="noConversion"/>
  </si>
  <si>
    <t>Fully Paid</t>
    <phoneticPr fontId="0" type="noConversion"/>
  </si>
  <si>
    <t>Supply of Fire Extinguishers and training</t>
    <phoneticPr fontId="0" type="noConversion"/>
  </si>
  <si>
    <t>Jahrocks Nigeria Ltd, Suite A8, Plot Obafemi Awolowo Way, Abuja</t>
    <phoneticPr fontId="0" type="noConversion"/>
  </si>
  <si>
    <t>8th December 2010</t>
    <phoneticPr fontId="0" type="noConversion"/>
  </si>
  <si>
    <t>20th December 2010</t>
    <phoneticPr fontId="0" type="noConversion"/>
  </si>
  <si>
    <t>Fully Paid</t>
    <phoneticPr fontId="0" type="noConversion"/>
  </si>
  <si>
    <t>Supply and Installation of Car Trackers</t>
    <phoneticPr fontId="0" type="noConversion"/>
  </si>
  <si>
    <t>ITSM Net Services Ltd, 14, Onitsha Crescent, Area 11 Garki, Abuja</t>
    <phoneticPr fontId="0" type="noConversion"/>
  </si>
  <si>
    <t>16th December 2010</t>
    <phoneticPr fontId="0" type="noConversion"/>
  </si>
  <si>
    <t>30th December 2010</t>
    <phoneticPr fontId="0" type="noConversion"/>
  </si>
  <si>
    <t>Supply of Law Books</t>
    <phoneticPr fontId="0" type="noConversion"/>
  </si>
  <si>
    <t>Themes Ventures Ltd, Plot 21, Karaye Street, Off Ladoke Akintola Boulevard, Garki 2, Abuja</t>
    <phoneticPr fontId="0" type="noConversion"/>
  </si>
  <si>
    <t>24th December 2010</t>
    <phoneticPr fontId="0" type="noConversion"/>
  </si>
  <si>
    <t>29th December 2010</t>
    <phoneticPr fontId="0" type="noConversion"/>
  </si>
  <si>
    <t>Not yet paid</t>
    <phoneticPr fontId="0" type="noConversion"/>
  </si>
  <si>
    <t>MCAfee Total End Point Protection</t>
    <phoneticPr fontId="0" type="noConversion"/>
  </si>
  <si>
    <t>Abitus Computer Services Ltd, 20 Okporoko Road, Off Artillery Junction, Aba Road, P/Hcourt</t>
    <phoneticPr fontId="0" type="noConversion"/>
  </si>
  <si>
    <t>Supply and installation of color printer and digital scanner</t>
    <phoneticPr fontId="0" type="noConversion"/>
  </si>
  <si>
    <t>Layer - 8 Consulting Ltd, Suite 5, 1st Floor, ZM Plaza Plot 1469, Ahmadu Bello Way, Garki11, Abuja</t>
    <phoneticPr fontId="0" type="noConversion"/>
  </si>
  <si>
    <t>21st June 2010</t>
    <phoneticPr fontId="0" type="noConversion"/>
  </si>
  <si>
    <t>15th July 2010</t>
    <phoneticPr fontId="0" type="noConversion"/>
  </si>
  <si>
    <t>Supply and installation of 57 nodes office LAN</t>
    <phoneticPr fontId="0" type="noConversion"/>
  </si>
  <si>
    <t>13th July 2010</t>
    <phoneticPr fontId="0" type="noConversion"/>
  </si>
  <si>
    <t>Supply of APC UPSpower back up</t>
    <phoneticPr fontId="0" type="noConversion"/>
  </si>
  <si>
    <t>3rd August 2010</t>
    <phoneticPr fontId="0" type="noConversion"/>
  </si>
  <si>
    <t>14th September 2010</t>
    <phoneticPr fontId="0" type="noConversion"/>
  </si>
  <si>
    <t>Suply of Proliant DL 380, G7 Large Form Factor (baseline) and sundry devices</t>
    <phoneticPr fontId="0" type="noConversion"/>
  </si>
  <si>
    <t>Supply of 20 Blackberry phones</t>
    <phoneticPr fontId="0" type="noConversion"/>
  </si>
  <si>
    <t>Crystal Infinion Ltd, 16, Danube Street, Maitama, Abuja</t>
    <phoneticPr fontId="0" type="noConversion"/>
  </si>
  <si>
    <t>23rd December 2010</t>
    <phoneticPr fontId="0" type="noConversion"/>
  </si>
  <si>
    <t>Completed</t>
    <phoneticPr fontId="0" type="noConversion"/>
  </si>
  <si>
    <t>Supply of A4 Photocopy Paper (Mondi)</t>
    <phoneticPr fontId="0" type="noConversion"/>
  </si>
  <si>
    <t>Xerox H S Nig Ltd, Cooper House Zone 5, FCT Abuja</t>
    <phoneticPr fontId="0" type="noConversion"/>
  </si>
  <si>
    <t>13th October 2010</t>
    <phoneticPr fontId="0" type="noConversion"/>
  </si>
  <si>
    <t>22nd October 2010</t>
    <phoneticPr fontId="0" type="noConversion"/>
  </si>
  <si>
    <t>Supply of Sundry Stationery items</t>
    <phoneticPr fontId="0" type="noConversion"/>
  </si>
  <si>
    <t>Remi Chris Computers, Block A, Shop A1, Efab Mall, Area 11, Garki FCT Abuja</t>
    <phoneticPr fontId="0" type="noConversion"/>
  </si>
  <si>
    <t>2nd September 2010</t>
    <phoneticPr fontId="0" type="noConversion"/>
  </si>
  <si>
    <t>23rd September 2010</t>
    <phoneticPr fontId="0" type="noConversion"/>
  </si>
  <si>
    <t>Printing of a Banner and printing of 50 confrence bags</t>
    <phoneticPr fontId="0" type="noConversion"/>
  </si>
  <si>
    <t>Always print Nigeria Ltd, Suite B14, Murg Plaza, Area 10, Garki Abuja</t>
    <phoneticPr fontId="0" type="noConversion"/>
  </si>
  <si>
    <t>30th September 2010</t>
    <phoneticPr fontId="0" type="noConversion"/>
  </si>
  <si>
    <t xml:space="preserve">Design and Supply of Communication materials </t>
    <phoneticPr fontId="0" type="noConversion"/>
  </si>
  <si>
    <t>ST</t>
    <phoneticPr fontId="0" type="noConversion"/>
  </si>
  <si>
    <t>Mediaserve Prints Ltd, 18 Oke Agbe Street, Off Samuel Akintola Boulevard, Garki II, Abuja</t>
    <phoneticPr fontId="0" type="noConversion"/>
  </si>
  <si>
    <t>3rd May 2010</t>
    <phoneticPr fontId="0" type="noConversion"/>
  </si>
  <si>
    <t>6th July 2010</t>
    <phoneticPr fontId="0" type="noConversion"/>
  </si>
  <si>
    <t>Supply and Installation of Window Blinds at Annex Office</t>
    <phoneticPr fontId="0" type="noConversion"/>
  </si>
  <si>
    <t>Fovak Nigeria Ltd, Plot 36, Logokoma District, Abuja</t>
    <phoneticPr fontId="0" type="noConversion"/>
  </si>
  <si>
    <t>Installation of 100 kva genset</t>
    <phoneticPr fontId="0" type="noConversion"/>
  </si>
  <si>
    <t>Circuit Board Nig Ltd, Suite 2B, Glory Mojec Plaza, Alexandria Crescent, Off Aminu Kano Crescent, Wuse II, Abuja</t>
    <phoneticPr fontId="0" type="noConversion"/>
  </si>
  <si>
    <t>3rd August 2010</t>
    <phoneticPr fontId="0" type="noConversion"/>
  </si>
  <si>
    <t>Electrical upgrade and supply and installation of split Unit A/Cs at Annex Office</t>
    <phoneticPr fontId="0" type="noConversion"/>
  </si>
  <si>
    <t>Supply and installation of Office Furniture at Annex Office.</t>
  </si>
  <si>
    <t>Ambiente Nig. Ltd, Ceddi Plaza Shop 16 and 17, CBD, Abuja</t>
    <phoneticPr fontId="0" type="noConversion"/>
  </si>
  <si>
    <t>Purchase of thermal binding machines</t>
    <phoneticPr fontId="0" type="noConversion"/>
  </si>
  <si>
    <t>Trinity.com Investments, No: 12 Ndajamena Crescent, Wuse II, Abuja</t>
    <phoneticPr fontId="0" type="noConversion"/>
  </si>
  <si>
    <t>Purchase of sundry office materials</t>
    <phoneticPr fontId="0" type="noConversion"/>
  </si>
  <si>
    <t>Truffles Limited, Plot 21 Karaye Street, Off Ladoke Akintola Boulvard, Garki 2 Abuja.</t>
    <phoneticPr fontId="0" type="noConversion"/>
  </si>
  <si>
    <t>Supply of electrical materials and printing and supply of security documents (finance)</t>
    <phoneticPr fontId="0" type="noConversion"/>
  </si>
  <si>
    <t>First Blackman Limited, No. 54 Alimoso New Road, Iyana Ipaja, Lagos</t>
    <phoneticPr fontId="0" type="noConversion"/>
  </si>
  <si>
    <t>29, 30th December 2010</t>
    <phoneticPr fontId="0" type="noConversion"/>
  </si>
  <si>
    <t>Supply of Conference Bags</t>
    <phoneticPr fontId="0" type="noConversion"/>
  </si>
  <si>
    <t>Evermore Printing Press, Shop C69 &amp; D46, Aea 7 Shopping Complex, Garki Abuja</t>
    <phoneticPr fontId="0" type="noConversion"/>
  </si>
  <si>
    <t>GROSS AMOUNT</t>
  </si>
  <si>
    <t>B</t>
    <phoneticPr fontId="0" type="noConversion"/>
  </si>
  <si>
    <t>Works</t>
    <phoneticPr fontId="0" type="noConversion"/>
  </si>
  <si>
    <t>Supply and Installation of office doors and other sundry works at Annex Office.</t>
  </si>
  <si>
    <t>Futune Nig Ltd, Plot 4, Bamako Street, Wuse Zone 1 Abuja.</t>
    <phoneticPr fontId="0" type="noConversion"/>
  </si>
  <si>
    <t>20th September 2010</t>
    <phoneticPr fontId="0" type="noConversion"/>
  </si>
  <si>
    <t>Additional works on Landscaping of Annex Office.</t>
  </si>
  <si>
    <t>13th August 2010</t>
    <phoneticPr fontId="0" type="noConversion"/>
  </si>
  <si>
    <t>Minimal Landscaping and replacement of sundry plumbing items at the Annex Office</t>
    <phoneticPr fontId="0" type="noConversion"/>
  </si>
  <si>
    <t>9th August 2010</t>
    <phoneticPr fontId="0" type="noConversion"/>
  </si>
  <si>
    <t>Civil construction and related works for implementation of Lot 1 of H/O remodelling Project.</t>
  </si>
  <si>
    <t>NCB</t>
    <phoneticPr fontId="0" type="noConversion"/>
  </si>
  <si>
    <t>Paul-B Nigeria PLC, 51, Parakou Street, Wuse II FCT abuja</t>
    <phoneticPr fontId="0" type="noConversion"/>
  </si>
  <si>
    <t>21st February 2011</t>
    <phoneticPr fontId="0" type="noConversion"/>
  </si>
  <si>
    <t>31st July 2011</t>
    <phoneticPr fontId="0" type="noConversion"/>
  </si>
  <si>
    <t>On-Going</t>
    <phoneticPr fontId="0" type="noConversion"/>
  </si>
  <si>
    <t>Partitioning and related works for implementation of Lot 2 of H/O Remodelling Project.</t>
  </si>
  <si>
    <t>Syndicated Metal Industry Nig Ltd, 29 Parakou Street, Wuse II FCT Abuja</t>
    <phoneticPr fontId="0" type="noConversion"/>
  </si>
  <si>
    <t xml:space="preserve">C </t>
    <phoneticPr fontId="0" type="noConversion"/>
  </si>
  <si>
    <t>Consulting Services</t>
    <phoneticPr fontId="0" type="noConversion"/>
  </si>
  <si>
    <t>Consultancy for architectural design and drawings for H /O remodelling project.</t>
  </si>
  <si>
    <t>CQ</t>
    <phoneticPr fontId="0" type="noConversion"/>
  </si>
  <si>
    <t>Ericon Bello and Associates, 20, Ekoro Oruro River Street, Off Oshun Crescent, Off IBB Boulevard, Maitama Abuja</t>
    <phoneticPr fontId="0" type="noConversion"/>
  </si>
  <si>
    <t>1st June 2010</t>
    <phoneticPr fontId="0" type="noConversion"/>
  </si>
  <si>
    <t>30th August 2010</t>
    <phoneticPr fontId="0" type="noConversion"/>
  </si>
  <si>
    <t>El Rufa'i and Associates</t>
    <phoneticPr fontId="0" type="noConversion"/>
  </si>
  <si>
    <t>Environment Seven Ltd, 27, Ali Akilu Road, Investment House, Kaduna</t>
    <phoneticPr fontId="0" type="noConversion"/>
  </si>
  <si>
    <t>Consultancy for delivery of Project Adviser services for Head Office remodelling project</t>
  </si>
  <si>
    <t>LCS</t>
    <phoneticPr fontId="0" type="noConversion"/>
  </si>
  <si>
    <t>Mohd &amp; Co. C9, 24 wharf Road, P O Box 3770, Kaduna</t>
    <phoneticPr fontId="0" type="noConversion"/>
  </si>
  <si>
    <t>4th May 2010</t>
    <phoneticPr fontId="0" type="noConversion"/>
  </si>
  <si>
    <t>Consultancy for the delivery of Quantity Survey Services for the H/O remodelling project</t>
    <phoneticPr fontId="0" type="noConversion"/>
  </si>
  <si>
    <t>16th July 2010</t>
    <phoneticPr fontId="0" type="noConversion"/>
  </si>
  <si>
    <t>Consultant for the delivery of Architectural, Structural, Mehanical &amp; Electrical services for H/O remodelling project</t>
  </si>
  <si>
    <t>PROCUREMENT DETAILS FOR APPROPRIATED PROJECT</t>
  </si>
  <si>
    <t>PROJECT/ITEM PROCURED</t>
  </si>
  <si>
    <t>PROCUREMENT</t>
  </si>
  <si>
    <t>DATE OF AWARD &amp; VALUE</t>
  </si>
  <si>
    <t>EXPECTED COMPLETION DATE</t>
  </si>
  <si>
    <t>Contract for the procurement of computer  &amp; Accessories</t>
  </si>
  <si>
    <t>Open Competitive Bidding</t>
  </si>
  <si>
    <t>Messrs J. Jugal</t>
  </si>
  <si>
    <t>Investment</t>
  </si>
  <si>
    <t>Nigeria Ltd.</t>
  </si>
  <si>
    <t>N10,110,000</t>
  </si>
  <si>
    <t>Dec. 2010</t>
  </si>
  <si>
    <t xml:space="preserve">Contract for the procurement of Quality Control Equipment </t>
  </si>
  <si>
    <t>,,</t>
  </si>
  <si>
    <t>Messrs Fodrik Nig. Ltd.</t>
  </si>
  <si>
    <t>N1,142,250</t>
  </si>
  <si>
    <t xml:space="preserve">Contract for the Procurement of Protective Equipment and Drugs  </t>
  </si>
  <si>
    <t>Messrs Eioson Ltd.</t>
  </si>
  <si>
    <t>N4,900,000.00</t>
  </si>
  <si>
    <t xml:space="preserve">Contract for the Procurement of Office Equipment for Kano Office </t>
  </si>
  <si>
    <t>Messrs MiscellaneaPlus Ltd.</t>
  </si>
  <si>
    <t>N1,650,000.00</t>
  </si>
  <si>
    <t xml:space="preserve">Contract for the Procurement of Pest Control Equipment and Chemical   </t>
  </si>
  <si>
    <t>Messrs Asighnet Nig. Ltd.</t>
  </si>
  <si>
    <t>N9,245,400.00</t>
  </si>
  <si>
    <t xml:space="preserve">Contract for the Procurement of Sample Weighing Scales and Balances  </t>
  </si>
  <si>
    <t>Messrs Sahnazal International Nig. Ltd.</t>
  </si>
  <si>
    <t>N92,221,500.00</t>
  </si>
  <si>
    <t xml:space="preserve">Contract for the Procurement of New Primary Standard of Meter and Kilogram  </t>
  </si>
  <si>
    <t>Messrs First Alert Monitoring Ltd.</t>
  </si>
  <si>
    <t>N14,975,000.00</t>
  </si>
  <si>
    <t xml:space="preserve">Contract for the Procurement of Calibration Materials  </t>
  </si>
  <si>
    <t>Messrs Emi J. Ventures</t>
  </si>
  <si>
    <t>N5,000,000.00</t>
  </si>
  <si>
    <t xml:space="preserve">Contract for the Procurement of Inspectors Working Standard for States and Abuja  </t>
  </si>
  <si>
    <t>Messrs Ronisel Nig. Ltd.</t>
  </si>
  <si>
    <t>N4,000,000.00</t>
  </si>
  <si>
    <t xml:space="preserve">Contract for the Procurement of Office Equipment for New Weights &amp; Measures Department  </t>
  </si>
  <si>
    <t>Messrs Magayaki Res. Trading Ltd.</t>
  </si>
  <si>
    <t>N4,534,400.00</t>
  </si>
  <si>
    <t xml:space="preserve">Contract for the Procurement of Training Equipment for Upgrade of Weight and Measures Training School. </t>
  </si>
  <si>
    <t>Messrs Layana Ventures</t>
  </si>
  <si>
    <t>N3,490,987</t>
  </si>
  <si>
    <t>Contract for the Procurement of Double Cabin pick-up</t>
  </si>
  <si>
    <t>Messrs C</t>
  </si>
  <si>
    <t>Coscharis Motors Ltd.</t>
  </si>
  <si>
    <t>N69,164,542.89</t>
  </si>
  <si>
    <t xml:space="preserve">Contract for the Procurement of Automatic Seraffin J. Provers  </t>
  </si>
  <si>
    <t>Messrs Compendium Ltd.</t>
  </si>
  <si>
    <t>N16,700,000.00</t>
  </si>
  <si>
    <t xml:space="preserve">Contract for the Procurement of 20litres Stainless Steel Seraphim measures  </t>
  </si>
  <si>
    <t>N3,364,000.00</t>
  </si>
  <si>
    <t xml:space="preserve">Contract for the software, Hardware and On-line Monitoring  of GSM Equipment  </t>
  </si>
  <si>
    <t>N20,000,000.00</t>
  </si>
  <si>
    <t xml:space="preserve">Contract for the Procurement of 100KVA Generating  Set   </t>
  </si>
  <si>
    <t>Messrs Sharpman Ltd.</t>
  </si>
  <si>
    <t>N7,938,295.20</t>
  </si>
  <si>
    <t>Contract for the Rehabilitation of Cassava Processing Factory at Karu, Nassarawa State</t>
  </si>
  <si>
    <t>Messrs Ladmok Company Ltd.</t>
  </si>
  <si>
    <t>N8,784,223,85</t>
  </si>
  <si>
    <t xml:space="preserve">Contract for the construction of Produce Inspection Laboratory at Ijora, Lagos  </t>
  </si>
  <si>
    <t>Messrs Samu Global Investment Ltd.</t>
  </si>
  <si>
    <t>N14,590,533.73</t>
  </si>
  <si>
    <t xml:space="preserve">Contract for the Procurement of Water Metre Verifier Equipment.  </t>
  </si>
  <si>
    <t xml:space="preserve">Messrs </t>
  </si>
  <si>
    <t>Magayaki Res. Trading Ltd.</t>
  </si>
  <si>
    <t>N15,000,000.00</t>
  </si>
  <si>
    <t xml:space="preserve">Contract for Road Infrastructural Development at EPI and IDC Wukari </t>
  </si>
  <si>
    <t xml:space="preserve"> Messrs Arays Global Services LTD</t>
  </si>
  <si>
    <t>N125,809,250.00</t>
  </si>
  <si>
    <t xml:space="preserve">Contract for Electrical Infrastructural Development at EPI and IDC Wukari  </t>
  </si>
  <si>
    <t>Messrs Kapital Communinications LTD</t>
  </si>
  <si>
    <t>N35,376,564.00</t>
  </si>
  <si>
    <t xml:space="preserve">Contract for Water Reticulation/Borehole and Tanks at EPI and IDC, Wahari  </t>
  </si>
  <si>
    <t>Messrs Pace Engineering Groups Ltd</t>
  </si>
  <si>
    <t>N26,536,000.00</t>
  </si>
  <si>
    <t xml:space="preserve">Contract for Consultancy for Online System for Registering of trademark, Patent &amp; design  </t>
  </si>
  <si>
    <t>N15,840,000.00</t>
  </si>
  <si>
    <t>Messrs Real Time System LTD</t>
  </si>
  <si>
    <t>N9,288,000.00</t>
  </si>
  <si>
    <t xml:space="preserve">Contract on Procurement of Consultancy Services for a Comprehensive Study of petrochemical Industry in Nigeria  </t>
  </si>
  <si>
    <t>N11,250,000.00</t>
  </si>
  <si>
    <t>Messrs Natect (Nig) LTD</t>
  </si>
  <si>
    <t>N11,904,000.00</t>
  </si>
  <si>
    <t xml:space="preserve"> Contract on Procurement of One Sharp Photocopy Machine &amp; Six Laptop</t>
  </si>
  <si>
    <t>N1,853,700.00</t>
  </si>
  <si>
    <t>DATE OF CONTRACT</t>
  </si>
  <si>
    <t>CONTRACT DESCRIPTION</t>
  </si>
  <si>
    <t>QTY(FOR GOODS ONLY)</t>
  </si>
  <si>
    <t>TYPES OF CONTRACT</t>
  </si>
  <si>
    <t>CONTRACTORS NAME &amp; LOCATION</t>
  </si>
  <si>
    <t>CONTRACT VALUES AMOUNT &amp; CURRENCY</t>
  </si>
  <si>
    <t>PROC.METHOD (OPEN/SELECTIVE) ETC</t>
  </si>
  <si>
    <t>AMT.PAID TO DATE</t>
  </si>
  <si>
    <t>18TH FEBRUARY,2010</t>
  </si>
  <si>
    <t>SUPPLY AND INSTALLTION OF 450(NO) COMMAND CONSOLE UNIT,2400 BTU/HR COMPLETE TROPICALISED AIR CONDITIONERS</t>
  </si>
  <si>
    <t>WORKS</t>
  </si>
  <si>
    <t>SUPPLY AND INSTALLATION</t>
  </si>
  <si>
    <t>MESSRS DJCOM LTD</t>
  </si>
  <si>
    <t>N119,500,000</t>
  </si>
  <si>
    <t>OPEN COMPETITIVE BIDDING</t>
  </si>
  <si>
    <t>N/A</t>
  </si>
  <si>
    <t>SUPPLY OF FIVE (5NO) TOYOTA COASTERS FROM PAVILION MOTORS</t>
  </si>
  <si>
    <t>5(nos)</t>
  </si>
  <si>
    <t xml:space="preserve">SUPPLY </t>
  </si>
  <si>
    <t>MESSRS PAVILION MOTORS LTD</t>
  </si>
  <si>
    <t>N66,500,000</t>
  </si>
  <si>
    <t>SELECTIVE TENDERING</t>
  </si>
  <si>
    <t>INTEGRATED  FINANCIAL AND ECONOMIC MANAGEMENT SYSTEM</t>
  </si>
  <si>
    <t>MESSRS ACTI-TECH NIG.LTD</t>
  </si>
  <si>
    <t>N169,975,189.13</t>
  </si>
  <si>
    <t>23RD JUNE 2010</t>
  </si>
  <si>
    <t>PROCESS AUDIT OF THE INTERNALLY GENERATED REVENUE OF DEPARTMENTS AND AGENCIES</t>
  </si>
  <si>
    <t>SERVICES</t>
  </si>
  <si>
    <t>MESSRS BEN UGWU &amp;CO CHARTERED  ACCOUNTANTS LTD</t>
  </si>
  <si>
    <t>N30,000,000</t>
  </si>
  <si>
    <t>BROADBAND INTERNET SEREVICE PROVIDER FOR (FMF) PHASE II OFFICE COMPLEX</t>
  </si>
  <si>
    <t>MESSRS G-NET COMMUNICATIONS</t>
  </si>
  <si>
    <t>N41,550,000.00</t>
  </si>
  <si>
    <t>30TH JUNE,2010</t>
  </si>
  <si>
    <t>ANNUAL COMPREHENSIVE MAINTENANCE SERVICES OF OFFICE EQUIPMENT OF (FMF)</t>
  </si>
  <si>
    <t>MESSRS ROYAL VENTUES LTD</t>
  </si>
  <si>
    <t>N6,711,135.00</t>
  </si>
  <si>
    <t>N6,711,135,00</t>
  </si>
  <si>
    <t>19TH AUG,2010</t>
  </si>
  <si>
    <t>MESSRS ITEX LIMITED</t>
  </si>
  <si>
    <t>MESSRS ITEX LTD</t>
  </si>
  <si>
    <t>N436,756,700</t>
  </si>
  <si>
    <t>19TH AUGUST,2010</t>
  </si>
  <si>
    <t>PROCESS AUDIT ON INTERNALLY GENERATED REVENUE OF FEDERAL GOVERNMENT-OWNED AGENCIES</t>
  </si>
  <si>
    <t>18 NO OF FIRMS</t>
  </si>
  <si>
    <t>N514,916,000</t>
  </si>
  <si>
    <t>26TH OCT,2010</t>
  </si>
  <si>
    <t>CONSULTANCY SERVICES FOR THE RECONCILIATION OF ACCOUNTS OF NIGERIA NATIONAL PETROLUEM CORPORATION(NNPC) AND THE FEDERAL GOVERNMENT OF NIGERIA</t>
  </si>
  <si>
    <t>MESSRS ERNST&amp;YOUNG, SPIROPOULOS,ADIELE,OPARA &amp;CO</t>
  </si>
  <si>
    <t>N99,850,000</t>
  </si>
  <si>
    <t>PROCESS AUDIT OF CENTRAL BANK OF NIGERIA (CBN)</t>
  </si>
  <si>
    <t>PROVISION  OF CONSULTING SERVICES OF PERFORMANCE REVIEW OF ASYCUDA IMPLEMENTATION AND SCREENING SCANNER SERVICES FOR THE NIGERIA CUSTOMS SERVICE</t>
  </si>
  <si>
    <t>MESSRS ACCENTURE LTD</t>
  </si>
  <si>
    <t>N80,5000,000</t>
  </si>
  <si>
    <t>PURCHASE OF TWENTY(20N0) OPERATIONAL VEHICLES FOR THE NIGERIA DEPOSIT INSURANCE CORPORATION(NDIC)</t>
  </si>
  <si>
    <t>20(nos)</t>
  </si>
  <si>
    <t>GOODS</t>
  </si>
  <si>
    <t>PEUGEOT AUTOMOBILE NIGERIA LTD</t>
  </si>
  <si>
    <t>N99,062,250.00</t>
  </si>
  <si>
    <t>BPP(No Objection)</t>
  </si>
  <si>
    <t>PROCUREMENT REPORT FOR 2009 FINANCIAL YEAR</t>
  </si>
  <si>
    <t>CONTRACT NO</t>
  </si>
  <si>
    <t>QTY (FOR GOODS ONLY)</t>
  </si>
  <si>
    <t>CONTRACTOR'S NAME &amp; LOCATION</t>
  </si>
  <si>
    <t>CONTRACT VALUES (AMOUNT &amp; CURRENCY)</t>
  </si>
  <si>
    <t>PROC. METHOD (OPEN/SELECTIVE ETC)</t>
  </si>
  <si>
    <t>ORIGINAL COMPLETION DATE (MM/DD/YY)</t>
  </si>
  <si>
    <t>ACTUAL COMPLETION DATE (MM/DD/YY)</t>
  </si>
  <si>
    <t>AMT PAID TO DATE</t>
  </si>
  <si>
    <t>BPP CERTIFICATE OF "NO OBJECTION (IF ANY)/FEC APPROVAL</t>
  </si>
  <si>
    <t>1A</t>
  </si>
  <si>
    <t>Software Provision for Actualization of e-government</t>
  </si>
  <si>
    <t>Goods &amp; Services</t>
  </si>
  <si>
    <t>DPI Nigeria Limited Team 6B Suite 4, 2nd Avenue Gwarimpa Estate, Abuja</t>
  </si>
  <si>
    <t>Open Competitive</t>
  </si>
  <si>
    <t>MTB</t>
  </si>
  <si>
    <t>1B</t>
  </si>
  <si>
    <t>Hardware provision for actualization of e-government</t>
  </si>
  <si>
    <t xml:space="preserve">a. Web Server      (b)  Mail Server                   (c)  Application Server                                              </t>
  </si>
  <si>
    <t>Nitoks Consultants Ltd
2 Strong Tower Rd,
Dutse Alhaji, Abuja</t>
  </si>
  <si>
    <t>March 31 2010</t>
  </si>
  <si>
    <t>2A</t>
  </si>
  <si>
    <t>Procurement of Analytical statistic software and hardware packages for the gas aggregator/petroleum data centre</t>
  </si>
  <si>
    <t>(a) 3 pcs. Based workstation dual screen      (b) 3 nos. Network computers</t>
  </si>
  <si>
    <t>Hamjos Scientific Limited, Suite 12 Plot 411 Adetokumbo Ademola crescent, Wuse 2, Abuja</t>
  </si>
  <si>
    <t>October 3 2009</t>
  </si>
  <si>
    <t>Feb.,2010</t>
  </si>
  <si>
    <t>2B</t>
  </si>
  <si>
    <t>Supply and Funishing of Staff offices at NNPC Towers - Supply of Office equipment to MPR</t>
  </si>
  <si>
    <t xml:space="preserve">Procurement of:                                                        (a) 8 Nos. Shredding machine;                          (b) 8 Nos. medium size LG refrigerator;       (c) 8 Nos. colour/black &amp; white monitor with scaanner;                                                             (d) 20 Nos. Flat screen monitorHP     desktop;                                                                       (e)  10 Nos. TX tablet PC (Notebook) (HP or Sony product);                                                        (f) 20 Nos. 6735, 169HD, 1G RAM DVD  RW, HP Laptop;                                                          (g) 3 Nos. photocopy machine (Sharp AR 5320) with accessories;                                         (h) 3 Nos. photocopying machine (Sharp AR 5316) with accessories;                                 (i) 20 Nos. standing fan (Panasonic with light);                                                                                 (j) 20 Nos. electric kettle (Phillips);             (k) 2 Nos. photocopying machine (Sharp AR M351U) with accessories;                           (l) 10 Nos. binding machine (BM 800);      (m) 10 Nos. binding machine (SD - 280);     (n) 20 Nos. giant staplers;                                    (o) 20 Nos. UPS and CPU (Mercury);              (p) 10 Nos. set of executive cutlery.                                                 </t>
  </si>
  <si>
    <t>Venny Ventures Ltd
Gbolahan Owolabi Close, Omole, Lagos</t>
  </si>
  <si>
    <t>Feb 19 2010</t>
  </si>
  <si>
    <t>Oct. 26, 2009</t>
  </si>
  <si>
    <t>Laying of tiles in staff Offices at NNPC Towers for gas aggregator</t>
  </si>
  <si>
    <t>(a) Granite tiles</t>
  </si>
  <si>
    <t>Works</t>
  </si>
  <si>
    <t>Petromine Nig Ltd.
56 Daniel Ejoor Crescent, Abuja</t>
  </si>
  <si>
    <t>Dec. 13, 2009</t>
  </si>
  <si>
    <t>Furnishing of gas Aggregator's Office at DPR Headquarters</t>
  </si>
  <si>
    <t xml:space="preserve">Goods  </t>
  </si>
  <si>
    <t>Channel Eng. Nig. Ltd,
2 Sokoto Road, Samaru, Zaria</t>
  </si>
  <si>
    <t>Oct. 19, 2009</t>
  </si>
  <si>
    <t>2C</t>
  </si>
  <si>
    <t>Supply of offfice furniture to MPR</t>
  </si>
  <si>
    <t>(a) Five Nos. Executive bookshelf in laminate finish with glass shutter W800 x D400 x H2000;                                                         (b) 20 Nos Visitor chairs EM-516 Fabric;                                               (c) 4 Nos. Executive swivel chair with pneumatic height on castor in high grade with massager                                                                            (d) 6 Nos. 3-Seater settee in leather;               (e) 6 Nos. centre table with glass top and galvanised legs (120mm x 1200mm);             (f) 5 Nos. TV display unit measuring W2000 x 4000 x H500 with glass;                              (g) 15 Nos. Computer table;                                    (h) 2 Nos. 6-seater conference table with chairs;                                                                                (i) 10 Nos. 4ft office table with 3 drawers;   (j) 20 Nos. chairs EN - S- 15</t>
  </si>
  <si>
    <t xml:space="preserve">Goods </t>
  </si>
  <si>
    <t>Cosco Investment Nigeria Limited</t>
  </si>
  <si>
    <t>Feb. 4, 2010</t>
  </si>
  <si>
    <t>Supply &amp; Installation of window blinds</t>
  </si>
  <si>
    <t>A &amp; H Nigeria Limited</t>
  </si>
  <si>
    <t>Painting of offices 5th - 8th floor</t>
  </si>
  <si>
    <t>S.A.S. Nigeria Limited</t>
  </si>
  <si>
    <t>3A</t>
  </si>
  <si>
    <t>Statistical data development and establishment of a database for the gas aggregator</t>
  </si>
  <si>
    <t>(a)  1 No. Data Analysis and Data based managemtn software                                             (b)  1 Operational system                                      ©  1 No. Security software                                  (d)  6 Nos. Desktop                                                     (e)  20 Nos. Laptop computers                               (f)  1 no. Wireless printer, scanner, copier and fax                                                                                (g)  1 No. Network photocopier machine     (h)  Laminating machine, spirer binding machine, UPS, Stabilizers, shredder</t>
  </si>
  <si>
    <t>Halidol Nig. Limited, Plot 1238 Osun Crescent Maitama, Abuja</t>
  </si>
  <si>
    <t>Feb 6 2010</t>
  </si>
  <si>
    <t>3B</t>
  </si>
  <si>
    <t>Consultancy Service for the establishment of the Nigerian Petroleum data centre Gas aggregator for Statistical data development</t>
  </si>
  <si>
    <t>Oct. 3 2010</t>
  </si>
  <si>
    <t>Oct. 3, 2009</t>
  </si>
  <si>
    <t>3C</t>
  </si>
  <si>
    <t>Compilation of Statistical Directory of Petroleum Filling Stations</t>
  </si>
  <si>
    <t>Services</t>
  </si>
  <si>
    <t>Ministry</t>
  </si>
  <si>
    <t>Acquisition of Geological and Geophysical Software</t>
  </si>
  <si>
    <t>(a) Six nos PC-based Workstation dual screen                                                                                 (b) Six nos Networ computers                                        (c) Software for data interpretation, Mapping, Well Correlation, Fault Analysis, Facies Modelling, Petrophysical Modelling, Volumetric Analysis and Geologic Modelling.</t>
  </si>
  <si>
    <t>Orion Energy Services Ltd 14 dapo Solanke Close, Lekki Phase 1, Lagos</t>
  </si>
  <si>
    <t>Mar. 16 2010</t>
  </si>
  <si>
    <t>Mar. 16, 2010</t>
  </si>
  <si>
    <t>Certificate of "No Objection"  17/08/09/ FEC approval EC 34(09)9</t>
  </si>
  <si>
    <t>Petroleum Engineering Project</t>
  </si>
  <si>
    <t>Conswell Nig Limited     21 Deco Road, Warri</t>
  </si>
  <si>
    <t>Jan. 2 2010</t>
  </si>
  <si>
    <t>Jan. 2, 2010</t>
  </si>
  <si>
    <t>Upstrem Data Handling And Archiving</t>
  </si>
  <si>
    <t>(a)  2 7580 Canon Document Scanner                            (b)  Hp ML 370 Server                                                             (c)  Webex network solutions                                          (d)  EMC Hardware (Celerra)                                             (e)  UDO High density optical drives</t>
  </si>
  <si>
    <t>7               A-E</t>
  </si>
  <si>
    <t>Procurement of Laboratory Wares for Lagos, Port-Harcourt, Warri, Kaduna and Maiduguri Zonal Offices of DPR</t>
  </si>
  <si>
    <t>(a) Procurement of Automatic Distillation Units;                                                                                 (b) Automated Calorimeters for Saybolt and ASTM Colour;                                                        (c) Reid Vapour Pressure Analyzer automatic - Petro Vap II;                                         (d) Pensky-martens Flash Point Testers;            (e) Digital Kinematic Viscometers;                         (f) Portable Octane Analyzers;                              (g) Copper Strip Corrosion Test Equipments;                                                                  (h) HACH DR 5000 UV-Visible Spectrophotometers.</t>
  </si>
  <si>
    <t>Chibek Instruments Ltd   SPG Office Complex, KM 14 Lekki Epe Expressway, Agunji, Lekki, Lagos</t>
  </si>
  <si>
    <t>Feb. 4 2010</t>
  </si>
  <si>
    <t>Nov. 30, 2009</t>
  </si>
  <si>
    <t>Instruments for the Implementation of Domestic Gas Supply Obligation</t>
  </si>
  <si>
    <t>Petrogas Development Co. Ltd &amp;B Bishop Dimieri Road, GRA Phase 2, Port-Harcourt</t>
  </si>
  <si>
    <t>Mar. 31, 2010</t>
  </si>
  <si>
    <t>Acquisition of Facilities for the Monitoring of Domestic Gas Supply Obligation</t>
  </si>
  <si>
    <t>Pipeline Performance Tech. Ltd 35A Ademole Adetokumbo Street, Victoria Island, Lagos</t>
  </si>
  <si>
    <t>Jan. 6 2010</t>
  </si>
  <si>
    <t>Acquisition of Gas Inspection Equipment/Facilities</t>
  </si>
  <si>
    <t>(a) 4 Nos. test gas detectors                                 (b) 4 Nos. gas sampling bomb                              (c) 1 No. gas chromatograph                                (d) 4 Nos. air quality analyser                              (e) 4 Nos. Pressure Calibrator                              (f) 4 Nos. Decade Box                                                (g) 4 Nos. Deadweight Tester                              (h) 150 Nos. of coverails                                           (i) 150 Nos. pairs of safety shoes                         (j) 150 pairs of hand gloves                                       (k) 150  protective goggles</t>
  </si>
  <si>
    <t>MaSystem Oil &amp; Gas Ltd Suite C3, Bannex Plaza, Wuse II, Abuja</t>
  </si>
  <si>
    <t>Jan. 3 2010</t>
  </si>
  <si>
    <t>Equipment and Services for Gas Reserve Studies</t>
  </si>
  <si>
    <t xml:space="preserve">Procurement of software and notebooks </t>
  </si>
  <si>
    <t>Zobetan Petroleum Nig. Ltd P.O. Box 75698 Victoria Island, Lagos</t>
  </si>
  <si>
    <t>Certificate of "No Objection"  17/08/09/ FEC approval EC 34(09)8</t>
  </si>
  <si>
    <t>Gas Mapping Services Covering Equipment, Operations and Documentation for DPR</t>
  </si>
  <si>
    <t>Zobetan petroleum Nig. Ltd P.O. Box 75698 Victoria Island, Lagos</t>
  </si>
  <si>
    <t>Dec. 7, 2009</t>
  </si>
  <si>
    <t>Acquisition of Facilities to Monitor Engineering Procurement and Construction of Upgrade/New gas Plants for DPR</t>
  </si>
  <si>
    <t>(a) Procurement of Engineering design/specification software (pipeflow, pipesim, hysis, etc);                                                            (b) Procurement of scheduled monitoring softwre such as primavera;                                               (c) Provision of Engineering design manuals/standard;                                                       (d) Provision of costing software                         (e) Procurement of computers (15 Nos. laptops) with MS Project Software.</t>
  </si>
  <si>
    <t>Kiloscar Intl. Ltd    25 Evo Road, GRA Phase II, Port-Harcourt, Rivers State</t>
  </si>
  <si>
    <t>Pipeline Network (Integrity and Flow Assurance) Monitoring Facilities</t>
  </si>
  <si>
    <t xml:space="preserve">(a) 15 Nos. Work Stations                                    (b) 15 Nos. metal pipeline/vessel thickness meter                                                                          (c) Flow assurance simulator                                          </t>
  </si>
  <si>
    <t>Quantum Enginnering Nig. Ltd      2 Aina Eleke Street, Onigbongbo, Ikeja, Lagos</t>
  </si>
  <si>
    <t>Jan. 6, 2010</t>
  </si>
  <si>
    <t>Instruments (Including Acquisition of cutomized software) for gas Aggregation and Allocation</t>
  </si>
  <si>
    <t>N</t>
  </si>
  <si>
    <t>Indogenic Energy Ltd      7B Bishop Dimieri Street, GRA Phase II, Port-Harcourt</t>
  </si>
  <si>
    <t>Instruments for Pipeline and Pipeline Operations Management</t>
  </si>
  <si>
    <t>FIBOW Petroleum &amp; Environ. Engineering Consulting Nig. Ltd Plot 16 professor Abowei Street, GRA Phase 2, port-harcourt</t>
  </si>
  <si>
    <t>Gas Flaredown Monitoring Facilities and Services</t>
  </si>
  <si>
    <t>Wellkind Nig limited, Plot 609 N35A Kwame Nkrumah Crescent, Asokoro, Abuja</t>
  </si>
  <si>
    <t>Instruments for Gas Master Plan Implementation to Ensure Indigenous 3rd Party Participation</t>
  </si>
  <si>
    <t>Odoni Global Resources Ltd, 17 Adeola Odeku Street, Victoria Island, Lagos</t>
  </si>
  <si>
    <t>Consultancy Service Contract for Gas Royalty Reconciliation</t>
  </si>
  <si>
    <t>Futo Consults Limited      Federal University of Technology, Owerri</t>
  </si>
  <si>
    <t>Ministerial Approval</t>
  </si>
  <si>
    <t>Dec. 30, 2009</t>
  </si>
  <si>
    <t>Training of twelve (12) Staff of the Research and Statistics Division on short Booster Courses on Basic knowledge of Operations in the Petroleum Industry</t>
  </si>
  <si>
    <t>Facilities for Technical/Administrative Cooperation with International Bodies on Oil and Gas Development and utilization</t>
  </si>
  <si>
    <t>International Bodies: APPA, OPEC and others</t>
  </si>
  <si>
    <t>23-09-09</t>
  </si>
  <si>
    <t>Calabar-Umuahia-Ajaokuta Gas Pipeline Project</t>
  </si>
  <si>
    <t>Frazimex Ltd23 Mini ezekwu street,Rumuogba,port harcourt,River state.</t>
  </si>
  <si>
    <t>Certificate of "No Objection" 25/09/09</t>
  </si>
  <si>
    <t>Project Workshop and Training   (See Annex I)</t>
  </si>
  <si>
    <t>Project Management Consultancy Services             (See Annex II)</t>
  </si>
  <si>
    <t>Orion Energy Serv. Ltd and  24  Others</t>
  </si>
  <si>
    <t>Ajaokuta-Abuja-Kano Gas Pipeline Project</t>
  </si>
  <si>
    <t>Atlas International Engineering Services Plot 298A Jide Oki street, off Ligali Ayorinde street,Victoria Island, Lagos</t>
  </si>
  <si>
    <t>Certificate of "No Objection"25/09/09</t>
  </si>
  <si>
    <t>Workshop/Sensitization Retreat Programme on Public Procurement Act, 2007</t>
  </si>
  <si>
    <t xml:space="preserve">Metro Ventures Ltd Plot 533, Durban Street, Off Adetokubo Ademola Crescent Wuse II, P.O. Box 1007, Garki, Abuja </t>
  </si>
  <si>
    <t>27/01/10</t>
  </si>
  <si>
    <t>Gas Supply Pipeline to PHCN Delta IV</t>
  </si>
  <si>
    <t>Services/Works</t>
  </si>
  <si>
    <t xml:space="preserve">Weam &amp; Company Nigeria LimitedPlot 42C, Federal Housing Estate,
Rumueme (Agip),
P. O. Box 12450 Port Harcourt
</t>
  </si>
  <si>
    <t>Certificate of "No Objection"27/01/10</t>
  </si>
  <si>
    <t>Real Time Monitoring of Gas Facilities, Production and Operation</t>
  </si>
  <si>
    <t xml:space="preserve">(a) Four (4) gas terminals, 24 gas gathering and processing plants, 25 onshore Flow stations, one major gas transmission system, 2 injection manifolds ;                                                           (b)Procurement of Supervisory Control and Data Acquisition (SCADA) System;              (c) Operating condition sensors (Flow meters, temperature and Pressure sensors and Transmitters, etc;                           (d) Provision of hardware and Application software (including consumables) for integration;                                                                       </t>
  </si>
  <si>
    <t>Riverman Technologies Ltd   1 Tony Oghenejode Close, Off Admiralty way, Lekki Phase 1, Lagos</t>
  </si>
  <si>
    <t>Certificate of "No Objection" 17/08/09FEC approval EC 34(09)11</t>
  </si>
  <si>
    <t>Instruments for Real Time Gas Pipeline System Surveillance</t>
  </si>
  <si>
    <t>(a) Provision and installation of relevant operating condition sensors/transmitters;                                              (b) Procurement of Supervisory Control and Data Acquisition (SCADA) System;         (c) Provision of necessary consumables for the Project</t>
  </si>
  <si>
    <t>Greenford Energy Ltd     23 Trans Amadi Industrial Layout, GRA Phase 2, Port Harcourt</t>
  </si>
  <si>
    <t>Certificate of "No Objection" 17/08/09FEC approval EC 34(09)10</t>
  </si>
  <si>
    <t xml:space="preserve">Local &amp; International Investors Forum
</t>
  </si>
  <si>
    <t>Organized In-House</t>
  </si>
  <si>
    <t>27-01-10</t>
  </si>
  <si>
    <t xml:space="preserve">Consultancy Support Services for Technical/ Commercial and Execution Strategy.  
</t>
  </si>
  <si>
    <t>NETCO and  3 Others</t>
  </si>
  <si>
    <t>23-03-10</t>
  </si>
  <si>
    <t xml:space="preserve">Consultancy Services on:
-  Commercial/Legal
   Agreement
-  Documentation of Gas
   Master Plan
-  Gas-based
   Industralization
-  LPG Supply, Pipeline
   Gas Dustribution and
   Renewable Energy
</t>
  </si>
  <si>
    <t>ENERGYWORLDWIDE and 3 others</t>
  </si>
  <si>
    <t>Renovation of 3rd Floor of DPR Office as Project Office</t>
  </si>
  <si>
    <t>Messrs Hepatica Nigeria Ltd,35 Ademola Adetokunbo street,Victoria Island,lagos</t>
  </si>
  <si>
    <t>Sensitization workshop on the Petroleum Industry Bill (PIB)</t>
  </si>
  <si>
    <t>Messrs Carbol Ventures Ltd,House 18, Manzini Street,zone 4,Abuja</t>
  </si>
  <si>
    <t>Project Monitoring &amp; Implementation Workshop/Training on Oil and Gas Royalty Computation in Nigeria</t>
  </si>
  <si>
    <t>Consultancy services on Project Initiation &amp; Contracting Services-Project definition,Project Specification,Project scoping,Tender Document preparation,Technical and commercial Bid Evaluation</t>
  </si>
  <si>
    <t>Messrs Quatum Engineering 7 Management Services Limited</t>
  </si>
  <si>
    <t>Obiafu-Obrikom-Oben Gas Pipeline Project</t>
  </si>
  <si>
    <t>Mar. 15, 2010</t>
  </si>
  <si>
    <t>-</t>
  </si>
  <si>
    <t>Certificate of "No Objection" /02/10</t>
  </si>
  <si>
    <t xml:space="preserve">ANNEX  I </t>
  </si>
  <si>
    <t>Project workshop and Training Programmes</t>
  </si>
  <si>
    <t>CONTRACT VALUE</t>
  </si>
  <si>
    <t>AMOUNT PAID TO DATE</t>
  </si>
  <si>
    <t>BALANCE BEING PROCESSED FOR PAYMENT BEFORE 31ST MARCH 2010</t>
  </si>
  <si>
    <t>13-jan.10</t>
  </si>
  <si>
    <t>Geosciences Workshop II (Specialized)</t>
  </si>
  <si>
    <t>services</t>
  </si>
  <si>
    <t>Orion Nig. Ltd</t>
  </si>
  <si>
    <t>Implementation of Project Mgt Software Solution</t>
  </si>
  <si>
    <t xml:space="preserve">Wetra Nigeria Limited Suite A106, Block A, Ist Floor,
Millennium Builders Plaza,
Plot 251 Herbert Macaulay way, Central Business Area,
Abuja
</t>
  </si>
  <si>
    <t>SCADA System</t>
  </si>
  <si>
    <t>Flow System Modelling</t>
  </si>
  <si>
    <t xml:space="preserve">Wetra Nigeria Limited Suite A106, Block A, Ist Floor,
Millennium Builders Plaza,
Plot 251 Herbert Macaulay way, Central Business Area, Abuja
</t>
  </si>
  <si>
    <t>Oil and Gas Production Management</t>
  </si>
  <si>
    <t>Integrated Petroleum Resource Limited, OPUS Plaza, Suit 15, 21 Afam Street ,Dline, Portharcourt</t>
  </si>
  <si>
    <t>Advances in Reservoir Fluid Properties Correlation</t>
  </si>
  <si>
    <t>Cost Management for Petroleum Managers</t>
  </si>
  <si>
    <t>Smart Koncept Technology         11999, Katy Fwy                   Suite #508                                         Houston, TX 77079</t>
  </si>
  <si>
    <t>Petroleum Finance and Accounting Principles</t>
  </si>
  <si>
    <t>Introduction to Aspen HYSIS/Engineering Design Training</t>
  </si>
  <si>
    <t>Upstream Petroleum Economic Reserves,Risk, Fiscal Regime and Decision Criteria</t>
  </si>
  <si>
    <t>Institute of Petroleum Studies (IPS)                                    University of Port Harcourt,     Rivers State</t>
  </si>
  <si>
    <t>Hydrocarbon Facilities Unitization Workshop</t>
  </si>
  <si>
    <t>Core Coast Associates, 1st Floor, Grace Plaza, 7 Trans Woji Road, Port Harcourt</t>
  </si>
  <si>
    <t>Oil and Gas Accounting/Taxation</t>
  </si>
  <si>
    <t>PCG Management Services         Afri-Investment House,                  2nd Floor, Plot 50 Aguiyi Ironsi Street, Maitama, Abuja</t>
  </si>
  <si>
    <t>Supervisory Workshop for Middle Management Staff</t>
  </si>
  <si>
    <t>BrandEdge Consulting                 3rd Floor (Left Wing)           Lagos House, Ralph Shodeinde Street, CBD, Abuja</t>
  </si>
  <si>
    <t>Implementation of  workshop/Sensitization Retreat programme in Public Procurement Act</t>
  </si>
  <si>
    <t>TOTAL</t>
  </si>
  <si>
    <t>ANNEX  II</t>
  </si>
  <si>
    <t>Project Mnagement Consultancy service on Calabar-Umuahia-Ajaokuta (Technical Site Survey)</t>
  </si>
  <si>
    <t>Bipex Nigeria Limited,    3A/3B Cyva Crescent Finger Satellite Town, Lagos</t>
  </si>
  <si>
    <t>Project Management Consultancy Service On Mpr Medium Scale Projects (Lots 1, 2 &amp; 3)</t>
  </si>
  <si>
    <t>Boltek System Limited, 4 Oremeji Street,Ikeja, Lagos</t>
  </si>
  <si>
    <t>Project Management Consultancy Service On Ajaokuta-Abuja-Kano (Project Definition)</t>
  </si>
  <si>
    <t>Project Management Consultancy Service On Mpr Medium Scale Projects (Lots 16 &amp; 17)</t>
  </si>
  <si>
    <t>Energy Worldwide Resources Market Limited, Plot 1300 Funmilayo Ransome Kuti Street, Garki II, Abuja</t>
  </si>
  <si>
    <t>Project Management Consultancy Service On Gas Mapping Service</t>
  </si>
  <si>
    <t>FUTO Consult Limited, Federal University of Technology, Owerri</t>
  </si>
  <si>
    <t>Project Management Consultancy Service On Ajaokuta-Abuja-Kano (Technical Site Survey)</t>
  </si>
  <si>
    <t>Geocontrol Services Nigeria Limited, Plot 4 East/West Road, Rumuokoro, Port Harcourt</t>
  </si>
  <si>
    <t>Project Management Consultancy Service On Mpr Medium Scale Projects (Lots 7, 10 &amp; 13)</t>
  </si>
  <si>
    <t>Hakkam-B Universal Ventures Limited, KM 10 Idiroko Road, Adjacent Winners Canaanland, Ota.</t>
  </si>
  <si>
    <t>Project Management Consultancy Service On Real Time Monitoring Of Gas Facilities, Production And Operation</t>
  </si>
  <si>
    <t>Hepatica Limited, 35 Ademola Adetokumbo Street, Victoria Island, Lagos</t>
  </si>
  <si>
    <t>Project Management Consultancy Service On Royalty Reconciliation</t>
  </si>
  <si>
    <t>Indogenic Nigeria Limited, 7B Bishop Dimieri Road, GRA Phase II, Port harcourt</t>
  </si>
  <si>
    <t>Project Management Consultancy Service On Calabar-Umuahia-Ajaokuta (Soil Investigation)</t>
  </si>
  <si>
    <t>International Energy Services Limited, 94 Awolowo Road, P. O. Box 54345, Ikoyi, Lagos</t>
  </si>
  <si>
    <t>Project Management Consultancy Service On Calabar-Umuahia-Ajaokuta (Contracting Service For EPC)</t>
  </si>
  <si>
    <t>Jimcol Resources Limited, KM 3 Olu Obasanjo Drive, Eliozu, Port Harcourt</t>
  </si>
  <si>
    <t>Project Management Consultancy Service On MPR Medium Scale Projects (Lots 4, 5 &amp; 6)</t>
  </si>
  <si>
    <t>Kobic Consult Nigeria Limited, Plot 8/10 Uwabo Street, Lekki Phase 1, Lagos</t>
  </si>
  <si>
    <t>Project Management Consultancy Service On Ajaokuta-Abuja-Kano (Contracting Serv. For EPC)</t>
  </si>
  <si>
    <t>Laser Engineering &amp; Resources Consultants Limited, KM 5 East/West Road, Behind Omega House, Rumuodara, Port Harcourt</t>
  </si>
  <si>
    <t>Project Management Consultancy Service On Calabar-Umuahia-Ajaokuta (Project Definition)</t>
  </si>
  <si>
    <t>Linkso Nigeria Limited, 28B Festival Road, Victoria Island, Lagos</t>
  </si>
  <si>
    <t>Project Management Consultancy Service On Calabar-Umuahia-Ajaokuta (Eia)</t>
  </si>
  <si>
    <t>Mcfass International Projects Limited, 7 Trans Woji Road,  Port Harcourt</t>
  </si>
  <si>
    <t>Project Management Consultancy Service On Calabar-Umuahia-Ajaokuta (Feed)</t>
  </si>
  <si>
    <t>Noval Services Limited, 100 Murtala Mohammed Way, Ebute Metta, P. O. Box 55883, Falomo Ikoyi, Lagos</t>
  </si>
  <si>
    <t>Project Management Consultancy Service On Gas Reserves Studies</t>
  </si>
  <si>
    <t>Orion Energy Services Limited Plot 8/10 Uwabo Street, Lekki Phase 1, Lagos</t>
  </si>
  <si>
    <t>Project Management Consultancy Service On Ajaokuta-Abuja-Kano (Detailed Engineering)</t>
  </si>
  <si>
    <t>Osprey Investment Nigeria Limited, Osprey House, 47 Mississippi Street, P. O. Box 1049, Garki, Abuja</t>
  </si>
  <si>
    <t>Project Management Consultancy Service On Ajaokuta-Abuja-Kano (Feed)</t>
  </si>
  <si>
    <t>O. T. Otis Engineering Limited, 27 Mississippi Street, Maitama, Abuja</t>
  </si>
  <si>
    <t>Project Management Consultancy Service On Mpr Medium Scale Projects (Lots 14 &amp; 15)</t>
  </si>
  <si>
    <t>Petrogas Development Company Limited, 7B Bishop Dimieri Road, GRA Phase II, Port Harcourt</t>
  </si>
  <si>
    <t>Project Management Consultancy Service On Ajaokuta-Abuja-Kano (Soil Investigation)</t>
  </si>
  <si>
    <t>Royal Cat International Nigeria Limited, 72 Airport Road, Warri, Delta State</t>
  </si>
  <si>
    <t>Project Management Consultancy Service On Ajaokuta-Abuja-Kano (EIA)</t>
  </si>
  <si>
    <t>Tracon Integrated Services Limited, Plot 298A Jide Oki Street, Off Ligali Ayorinde Street, Victoria Island, Lagos</t>
  </si>
  <si>
    <t>Project Management Consultancy Service On MPR Medium Scale Projects (Lots 8, 9 &amp;18)</t>
  </si>
  <si>
    <t>Vanhart Nigeria Limited, 73 Christ Church Road, P. O. Box 828, Owerri</t>
  </si>
  <si>
    <t>Project Management Consultancy Service On Calabar-Umuahia-Ajaokuta (Detailed Engineering Design)</t>
  </si>
  <si>
    <t>Weam &amp; Company Nigeria Limited, Plot 42C, Federal Housing Estate, Rumueme (Agip), P. O. Box 12450 Port Harcourt</t>
  </si>
  <si>
    <t>Project Management Consultancy Service On Real Time Pipeline System Surveillance</t>
  </si>
  <si>
    <t>Wetra Nigeria Limited, Suite A106, Block A, Ist Floor, Millennium Builders Plaza, Plot 251 Herbert Macaulay way, Central Business Area, Abuja</t>
  </si>
  <si>
    <t>ANNEX  111</t>
  </si>
  <si>
    <t>Project management for Young Engineers</t>
  </si>
  <si>
    <t xml:space="preserve">Energy Worldwide Company Limited Plot 1300 Funmilayo Ransome Kuti Street,
Garki II,
Abuja
</t>
  </si>
  <si>
    <t>Advance Project Management</t>
  </si>
  <si>
    <t>Implementing policy (for Senior Manager)</t>
  </si>
  <si>
    <t xml:space="preserve">Health and Safety for Oil and Gas Project and Operation </t>
  </si>
  <si>
    <t>Hydrocarbon custody Transfer Operations</t>
  </si>
  <si>
    <t>Flow metering of Hydrocarbon Fluids</t>
  </si>
  <si>
    <t>Developing Gas Market</t>
  </si>
  <si>
    <t>Commercial and Legal Aspect of Natural Gas Development and utilization</t>
  </si>
  <si>
    <t>Geosciences Workshop I</t>
  </si>
  <si>
    <t>Kobic Nig. Ltd</t>
  </si>
  <si>
    <t>NATIONAL JUDICIAL COUNCIL, ABUJA. DETAILS OF CONTRACTS AWARDED IN 2010</t>
  </si>
  <si>
    <t>REF NO</t>
  </si>
  <si>
    <t xml:space="preserve"> DATE OF AWARD</t>
  </si>
  <si>
    <t>COMPANY NAME</t>
  </si>
  <si>
    <t>DESCRIPTION OF SUPPLY/JOB</t>
  </si>
  <si>
    <t>NJC/PROC/061/010</t>
  </si>
  <si>
    <t>We-xl Optimal Resources Ltd,</t>
  </si>
  <si>
    <t>Plot 14, Rantya Mini Layout, P.O.BOX 3311, Jos, Plateau State.</t>
  </si>
  <si>
    <t>Supply of Digital B+B Delegate FCS 6016, Central Amplifier FCS 6050, Ceiling Speakers, Cables and Rack</t>
  </si>
  <si>
    <t>NJC/PROC/122/010</t>
  </si>
  <si>
    <t>Kally Wood Limited</t>
  </si>
  <si>
    <t xml:space="preserve">No 62km, 2 Old Otukpo Road, Makurdi, Benue State. </t>
  </si>
  <si>
    <t>Supply of Gestetner Photocopying Machine MP 8001 Complete Pakage</t>
  </si>
  <si>
    <t>NJC/PROC/123/010</t>
  </si>
  <si>
    <t>Sygnet Health Consult</t>
  </si>
  <si>
    <t>Nwora Plaza No3, Dares Salam Street, Wuse 2, Abuja.</t>
  </si>
  <si>
    <t>Supply of Medical Equipment for Staff Clinic</t>
  </si>
  <si>
    <t>NJC/PROC/127/010</t>
  </si>
  <si>
    <t>Integrated Associates Nigeria Ltd</t>
  </si>
  <si>
    <t>Supply of C-way water dispenser with water containment,</t>
  </si>
  <si>
    <t>Century stabilizer 200 kva,</t>
  </si>
  <si>
    <t>Unibind machine SU-1025 with complete accessories</t>
  </si>
  <si>
    <t>NJC/PROC/140/010</t>
  </si>
  <si>
    <t>PC Home Ltd,</t>
  </si>
  <si>
    <t>Gf5 Maidabino Plaza Opp, Ibro Hotel , Wuse Zone 5, Abuja.</t>
  </si>
  <si>
    <t>Supply of food stuffs</t>
  </si>
  <si>
    <t>NJC/PROC/151/010</t>
  </si>
  <si>
    <t>Lakeside Ventures Limited</t>
  </si>
  <si>
    <t>Umaru Gwandu Road, malali GRA, Kaduna</t>
  </si>
  <si>
    <t>Landscaping of National Judicial Council’s Headquarters</t>
  </si>
  <si>
    <t xml:space="preserve">Maklob Integrated Global Services Limited </t>
  </si>
  <si>
    <t>No 3, Koforidua Street, wuse Zone 2, Abuja</t>
  </si>
  <si>
    <t>Supply of Motor Vehicles</t>
  </si>
  <si>
    <t>NJC/PROC/194/2010</t>
  </si>
  <si>
    <t>Foxfire Limited,</t>
  </si>
  <si>
    <t>Suite 1, 90 Ademola Adetokunbo Street, Wuse 11, Abuja</t>
  </si>
  <si>
    <t>Supply of I.T Support Services and maintenance of IP phones</t>
  </si>
  <si>
    <t>NJC/PROC/195/2010</t>
  </si>
  <si>
    <t>Frate Nigeria Limited,</t>
  </si>
  <si>
    <t>No 29, Lobito Crescent, Wuse 2, Abuja</t>
  </si>
  <si>
    <t>Plumbing work</t>
  </si>
  <si>
    <t>NJC/PROC/199/2010</t>
  </si>
  <si>
    <t>General Assets Development Company Ltd</t>
  </si>
  <si>
    <t>Cleaning services of National Judicial Council’s Headquarters</t>
  </si>
  <si>
    <t>NJC/PROC/200/2010</t>
  </si>
  <si>
    <t>Life Relief Ltd,</t>
  </si>
  <si>
    <t>Rt 17, Bukuru Rd, P.O.BOX 6053</t>
  </si>
  <si>
    <t>Jos, Plateau State</t>
  </si>
  <si>
    <t>Construction of Retirement Residence of Retired CJN’s House No4</t>
  </si>
  <si>
    <t>NJC/PROC/210/2010</t>
  </si>
  <si>
    <t>D&amp;A International Ventures Ltd</t>
  </si>
  <si>
    <t>Wuse Modern Market, Abuja.</t>
  </si>
  <si>
    <t>Supply of Office Stationeries</t>
  </si>
  <si>
    <t>NJC/PROC/212/010</t>
  </si>
  <si>
    <t xml:space="preserve">Great Skill Nig. Ltd </t>
  </si>
  <si>
    <t>No 14, Jingere Road, Jos</t>
  </si>
  <si>
    <t>Supply of Rain coat, Rain boot, Umbrella, Drivers’ Suit</t>
  </si>
  <si>
    <t>NJC/PROC/220/010</t>
  </si>
  <si>
    <t>Amillax Investment Ltd,</t>
  </si>
  <si>
    <t>Suite 01/02, ground floor, Brinifa Hotel, plot 1106, Durumi Area Garki, Abuja.</t>
  </si>
  <si>
    <t>Supply of Consumables</t>
  </si>
  <si>
    <t>NJC/PROC/221/010</t>
  </si>
  <si>
    <t>Jamino (Nig) Enterprises,</t>
  </si>
  <si>
    <t>House 5 Road, C21 Spotadia Street, Federal Housing Estate, Karu Nyanya Road, Abuja.</t>
  </si>
  <si>
    <t>NJC/PROC/222/010</t>
  </si>
  <si>
    <t>Days Associates Services Ltd,</t>
  </si>
  <si>
    <t xml:space="preserve">Ola Karu Road, Mararaba, Abuja </t>
  </si>
  <si>
    <t>NJC/PROC/229/010</t>
  </si>
  <si>
    <t>Maine Network Nigeria Ltd,</t>
  </si>
  <si>
    <t>30, Ontario Crescent , Maitama, Abuja</t>
  </si>
  <si>
    <t>Supply of Computer Accessories</t>
  </si>
  <si>
    <t>NJC/PROC/231/010</t>
  </si>
  <si>
    <t>Agbas Again Contractors Ltd,</t>
  </si>
  <si>
    <t>No 27, Palace Road, Opata Idah, Kogi State</t>
  </si>
  <si>
    <t>NJC/PROC/242/010</t>
  </si>
  <si>
    <t>Esbow Consulting Ltd,</t>
  </si>
  <si>
    <t>29, layinka Street, Ebute Metta,</t>
  </si>
  <si>
    <t>Lagos state.</t>
  </si>
  <si>
    <t xml:space="preserve">Workshop on Re-Organization of the Council’s stores. </t>
  </si>
  <si>
    <t>NJC/PROC/253/2010</t>
  </si>
  <si>
    <t>Suite 01/02 Ground Floor, Brinifa Hotel, Plot 1106, Durumi Area 1, Garki Abuja.</t>
  </si>
  <si>
    <t>Supply Of Sallah Rams</t>
  </si>
  <si>
    <t>NJC/PROC/268/010</t>
  </si>
  <si>
    <t>Beltek Global Solutions,</t>
  </si>
  <si>
    <t>Febson mall, Suite F6, Wuse Zone 4, Abuja</t>
  </si>
  <si>
    <t>Supply of computer accessories</t>
  </si>
  <si>
    <t>NJC/PROC/297/010</t>
  </si>
  <si>
    <t>Pyramid Pharmacy Limited,</t>
  </si>
  <si>
    <t>Dabo Mall, 73, Ladoke Akintola Boulevard, Garki 2, Abuja.</t>
  </si>
  <si>
    <t>Supply of Drug to the Staff Clinic</t>
  </si>
  <si>
    <t>NJC/PROC/299/010</t>
  </si>
  <si>
    <t>Supply of Medical and Laboratory Consumables to the Staff Clinic</t>
  </si>
  <si>
    <t>NJC/PROC/300/010</t>
  </si>
  <si>
    <t>Supply of Stationeries</t>
  </si>
  <si>
    <t>NJC/PROC/324/010</t>
  </si>
  <si>
    <t>Muda Designs and Construction Ltd,</t>
  </si>
  <si>
    <t>Block 2, Flt Yola Street, Area7, Garki, Abuja.</t>
  </si>
  <si>
    <t xml:space="preserve">Supply of Office Blinds </t>
  </si>
  <si>
    <t>NJC/PROC/330/010</t>
  </si>
  <si>
    <t>Great Skill Nigeria Ltd,</t>
  </si>
  <si>
    <t>Suite 40, Giza Plaza, Maraba, Abuja.</t>
  </si>
  <si>
    <t>Supply of Diesel (AGO)</t>
  </si>
  <si>
    <t>NJC/PROC/331/010</t>
  </si>
  <si>
    <t>Mal- Sunny World Ltd,</t>
  </si>
  <si>
    <t>Suite C, Shop 11, Nkwegu Plaza,</t>
  </si>
  <si>
    <t>Area 3, Abuja</t>
  </si>
  <si>
    <t>Supply of photocopy machine consumables</t>
  </si>
  <si>
    <t>NJC/PROC/332/010</t>
  </si>
  <si>
    <t>Supply of Vehicle consumables</t>
  </si>
  <si>
    <t>NJC/PROC/336/010</t>
  </si>
  <si>
    <t>Great Skills Nig. Ltd</t>
  </si>
  <si>
    <t>No 14, Jingere Road, Jos, Plateau State</t>
  </si>
  <si>
    <t>Supply of Electricity items</t>
  </si>
  <si>
    <t>NJC/PROC/337/010</t>
  </si>
  <si>
    <t>Hill investment ltd,</t>
  </si>
  <si>
    <t>Suite 18, Area 3, N/Hood centre, Garki, Abuja</t>
  </si>
  <si>
    <t>NJC/PROC/342/010</t>
  </si>
  <si>
    <t>Forstone Kole Nig. Ltd,</t>
  </si>
  <si>
    <t>30, Ontario Crescent, Maitama, Abuja</t>
  </si>
  <si>
    <t>Supply of Computer Systems</t>
  </si>
  <si>
    <t>NJC/PROC/352/010</t>
  </si>
  <si>
    <t>JK Consulting Co. Ltd</t>
  </si>
  <si>
    <t xml:space="preserve">Workshop on; Understanding the practical aspects of Treasury and Accounting Operations </t>
  </si>
  <si>
    <t>NJC/PROC/356/010</t>
  </si>
  <si>
    <t>NJC/PROC/359/2010</t>
  </si>
  <si>
    <t>Emib Communications</t>
  </si>
  <si>
    <t>Shop 26, Febson Mall, Wuse Zone 4, Abuja.</t>
  </si>
  <si>
    <t>Printing of diary of the year 2011</t>
  </si>
  <si>
    <t>NJC/PROC/365/010</t>
  </si>
  <si>
    <t>Maklob Integrated Global Services Ltd,</t>
  </si>
  <si>
    <t>No 3, Koforidua Street, wuse Zone 2, Abuja.</t>
  </si>
  <si>
    <t>NJC/PROC/367/2010</t>
  </si>
  <si>
    <t>Yosa Integrated Services limited,</t>
  </si>
  <si>
    <t xml:space="preserve">No 2, Durban Street, Wuse 2, Abuja </t>
  </si>
  <si>
    <t>NJC/PROC/371/2010</t>
  </si>
  <si>
    <t xml:space="preserve">Akpata Consult Nig. Ltd </t>
  </si>
  <si>
    <t>No 100, Area 1 shopping Complex, Garki, Abuja.</t>
  </si>
  <si>
    <t>Supply of food stuff</t>
  </si>
  <si>
    <t>NJC/PROC/372/2010</t>
  </si>
  <si>
    <t>Tarihi Global Services Nigeria Ltd</t>
  </si>
  <si>
    <t>30, Ontario Crescent, Maitama, Abuja.</t>
  </si>
  <si>
    <t>Supply and Installation of Accounting software and voucher system for the National Judicial Council</t>
  </si>
  <si>
    <t>NJC/PROC/377/2010</t>
  </si>
  <si>
    <t>Supply of  Consumables</t>
  </si>
  <si>
    <t>NJC/PROC/380/010</t>
  </si>
  <si>
    <t>Yang-Man Int’l Services Ltd,</t>
  </si>
  <si>
    <t>Plot 18, Auogagudu Street, wuse zone 11, Abuja</t>
  </si>
  <si>
    <t>NJC/PROC/389/2010</t>
  </si>
  <si>
    <t>Carta Creation,</t>
  </si>
  <si>
    <t>2, Durban Street, Wuse 11, Abuja</t>
  </si>
  <si>
    <t>NJC/PROC/419/010</t>
  </si>
  <si>
    <t>NJC/PROC/438/010</t>
  </si>
  <si>
    <t>Abid Services Nig. Ltd</t>
  </si>
  <si>
    <t>Supply and Installation of Garden Sprinkler water system</t>
  </si>
  <si>
    <t>NJC/PROC/455/2010</t>
  </si>
  <si>
    <t>NJC/PROC/462/010</t>
  </si>
  <si>
    <t>Franco Authentic Furniture Co,</t>
  </si>
  <si>
    <t>Kugbo Furniture Market,</t>
  </si>
  <si>
    <t>Along Nyanya –keffi, Abuja.</t>
  </si>
  <si>
    <t>Partitioning of Council Office in the basement</t>
  </si>
  <si>
    <t>NJC/PROC/467/010</t>
  </si>
  <si>
    <t>Ola Karu Road, Mararaba, Abuja</t>
  </si>
  <si>
    <t>Supply of stationeries</t>
  </si>
  <si>
    <t>NJC/PROC/476/2010</t>
  </si>
  <si>
    <t>Mal-Sunny World</t>
  </si>
  <si>
    <t>B close House 10, Kado Estate, Abuja.</t>
  </si>
  <si>
    <t>Supply of Shredding Machine</t>
  </si>
  <si>
    <t xml:space="preserve"> COURT OF APPEAL</t>
  </si>
  <si>
    <t>THREE ARM ZONE, ABUJA</t>
  </si>
  <si>
    <t>DETAILS OF PROCUREMENT RECORDS FOR 2010 FINANCIAL YEAR</t>
  </si>
  <si>
    <t xml:space="preserve">   </t>
  </si>
  <si>
    <t xml:space="preserve"> CONTRACT  TITLE</t>
  </si>
  <si>
    <t xml:space="preserve">  PROJECT DESCRIPTION</t>
  </si>
  <si>
    <t xml:space="preserve">                   PRICE</t>
  </si>
  <si>
    <t>RESERVED PRICE</t>
  </si>
  <si>
    <t>NAME OF SUCCESSFUL</t>
  </si>
  <si>
    <t>COMPANY</t>
  </si>
  <si>
    <t>Supply of 5 Units Toyota Coaster 30-Seater Bus A/C, AM, FM, Stereo, Cassette Player, Safely Belts, Petrol Engine</t>
  </si>
  <si>
    <t>Motor vehicles</t>
  </si>
  <si>
    <t>N52,500,000.00</t>
  </si>
  <si>
    <t>Direct Source</t>
  </si>
  <si>
    <t>Elizade Nig.  Ltd.</t>
  </si>
  <si>
    <t>Supply of Printer  Consumables</t>
  </si>
  <si>
    <t>Office Equipment</t>
  </si>
  <si>
    <t>Competitive</t>
  </si>
  <si>
    <t>Bellek Global Solution</t>
  </si>
  <si>
    <t>Supply &amp; Installation of mobile/Radio Phone Frequency Jammers at Hqtrs/Divisions</t>
  </si>
  <si>
    <t>Communication Equipment</t>
  </si>
  <si>
    <t>Circum Technology</t>
  </si>
  <si>
    <t>Renovation of Hon. PCA’s Residence Asokoro, Abuja.</t>
  </si>
  <si>
    <t>maintenance</t>
  </si>
  <si>
    <t>Circum Nig. Ltd</t>
  </si>
  <si>
    <t>Renovation / Furnishing of Hon. PJ’s Residence Mabushi , Abuja.</t>
  </si>
  <si>
    <t>Kasakai Nig. Ltd</t>
  </si>
  <si>
    <t>Renewal</t>
  </si>
  <si>
    <t>SELECTIVE</t>
  </si>
  <si>
    <t>Mascoteer Invest. Ltd</t>
  </si>
  <si>
    <t>Provision  Electronic Law for Library.</t>
  </si>
  <si>
    <t>Library Development</t>
  </si>
  <si>
    <t>Interserve Network</t>
  </si>
  <si>
    <t>Supply of 56 Copies Electronic version of the monthly judgment of the supreme Court.</t>
  </si>
  <si>
    <t>Library Developmen</t>
  </si>
  <si>
    <t>Nigeria Law Publication</t>
  </si>
  <si>
    <t xml:space="preserve">Supply of 13,410  </t>
  </si>
  <si>
    <t xml:space="preserve">Week Report  </t>
  </si>
  <si>
    <t>Legal text Publishing co.</t>
  </si>
  <si>
    <t xml:space="preserve">Supply of 4, 590 Copies </t>
  </si>
  <si>
    <t>of all Federation    Week Law Reports.</t>
  </si>
  <si>
    <t>Renaissance Law  Publishers Ltd.</t>
  </si>
  <si>
    <t>Renovation/Furnishing of Hon. Justice’s Residence, Lagos.</t>
  </si>
  <si>
    <t>Maintenance</t>
  </si>
  <si>
    <t>Global Fama Nig. Ltd.</t>
  </si>
  <si>
    <t xml:space="preserve">Installation of Cabinets, 2 Ton Air conditioner, Replacement of Armored Cable in Court 1 &amp; 2 Library, and PJ Chambers, Lagos.  </t>
  </si>
  <si>
    <t>N23,00, 000.00</t>
  </si>
  <si>
    <t>Complete furnishing of Hon. Justice Agube’s Quarters, Ilorin.</t>
  </si>
  <si>
    <t>Residential Furnishing</t>
  </si>
  <si>
    <t>Fynefaze Int’l Ltd</t>
  </si>
  <si>
    <t>Roofing/Renovation of Hon. Justice Galadima’s Quarters P/H</t>
  </si>
  <si>
    <t>Ben Eagle Nig. Ltd.</t>
  </si>
  <si>
    <t xml:space="preserve">Supply of 500 copies of Diary/Memo Booklet for EPT  </t>
  </si>
  <si>
    <t>Office Stationary</t>
  </si>
  <si>
    <t xml:space="preserve">Supply of ICT Equipments/Devices  </t>
  </si>
  <si>
    <t>Office Equpment</t>
  </si>
  <si>
    <t>S.E.A Ken In’tl  Ltd.</t>
  </si>
  <si>
    <t>Supply of office stationery Equipments &amp;   Equipments</t>
  </si>
  <si>
    <t>Zomax Nig. Ltd</t>
  </si>
  <si>
    <t xml:space="preserve">Supply of Drugs and Medical Items  </t>
  </si>
  <si>
    <t>Medical Items</t>
  </si>
  <si>
    <t>Springsteen Global Ven.</t>
  </si>
  <si>
    <t xml:space="preserve">Supply of Gymnastic Equipments for 14 Hon. Justices  </t>
  </si>
  <si>
    <t>Fitness Equipment</t>
  </si>
  <si>
    <t>Zoha Ent.Nig  Ltd.</t>
  </si>
  <si>
    <t xml:space="preserve">Supply of vehicle Tyres/Motor Cycle   </t>
  </si>
  <si>
    <t>Motor Vehicle</t>
  </si>
  <si>
    <t>Mac-Woms Nig. L td</t>
  </si>
  <si>
    <t>Supply of 1 UNIT OF Toyota  Avensis  Full option (2009 Model),</t>
  </si>
  <si>
    <t>N6,589,000.00</t>
  </si>
  <si>
    <t>Globe Motors  Ltd.</t>
  </si>
  <si>
    <t>supply of 5 units of honda civics (elites)(automatic )</t>
  </si>
  <si>
    <t>N23,625,000.00</t>
  </si>
  <si>
    <t>Honda Place</t>
  </si>
  <si>
    <t>Installation of Net Passive device –fibre cabling in Headquarters and Abuja Division.</t>
  </si>
  <si>
    <t>N11,495,250.00</t>
  </si>
  <si>
    <t>Computer Power Link Ltd.</t>
  </si>
  <si>
    <t xml:space="preserve">Installation of fully Automated  E-Court Room System at court 2 Abuja Division. </t>
  </si>
  <si>
    <t>N39,200.000.00</t>
  </si>
  <si>
    <t>Tx-Com I|ltd.</t>
  </si>
  <si>
    <t>Painting Polishing of Mosaic and Stucco Sereding Hqtrs/Abuja Division</t>
  </si>
  <si>
    <t>N49,666,703.50</t>
  </si>
  <si>
    <t xml:space="preserve">Supply of 6 units of Toyota Corrolla (Automatic. </t>
  </si>
  <si>
    <t>N26,100,000.00</t>
  </si>
  <si>
    <t>Globe Motors Ltd</t>
  </si>
  <si>
    <t>Consultancies for Computerized Electronic Shelving System for  Kaduna, Lagos and Portharcourt Libraries.</t>
  </si>
  <si>
    <t>N13,512,327.19</t>
  </si>
  <si>
    <t>BigBond Systems Ltd</t>
  </si>
  <si>
    <t xml:space="preserve"> Supply of Law Books </t>
  </si>
  <si>
    <t>N24,271,187.05</t>
  </si>
  <si>
    <t>Robarto Bookstores Ltd.</t>
  </si>
  <si>
    <t xml:space="preserve">Construction of Multipurpose GYM at Hqtrs. </t>
  </si>
  <si>
    <t>N75,000,000.00</t>
  </si>
  <si>
    <t>Piquant Int’l  Ltd.</t>
  </si>
  <si>
    <t xml:space="preserve">        Division</t>
  </si>
  <si>
    <t>N13,500,000.00</t>
  </si>
  <si>
    <t>ACEE &amp; M Int’l LTD.</t>
  </si>
  <si>
    <t>Supply and HP printer Consumables  (</t>
  </si>
  <si>
    <t>Office Consumable</t>
  </si>
  <si>
    <t>N21,895,807.50</t>
  </si>
  <si>
    <t>Direct Source)</t>
  </si>
  <si>
    <t>Beltek Solution. Ltd</t>
  </si>
  <si>
    <t>Construction of Hon. Judges Quarters</t>
  </si>
  <si>
    <t>N98,819,311.5</t>
  </si>
  <si>
    <t>Consultancy services for Hon. Presiding Justices Quarters Yola.</t>
  </si>
  <si>
    <t>N34,459,794.93</t>
  </si>
  <si>
    <t xml:space="preserve">DD GROUP  </t>
  </si>
  <si>
    <t xml:space="preserve">Construction of Hon. Justice’s Quarters(House 1)  </t>
  </si>
  <si>
    <t>N98,398,055.75</t>
  </si>
  <si>
    <t>Compliance Nig. Ltd</t>
  </si>
  <si>
    <t xml:space="preserve">Construction of Hon. Justice’s Quarters(House 2)  </t>
  </si>
  <si>
    <t>N97,715,863.9</t>
  </si>
  <si>
    <t>Ink Master nig. ltd</t>
  </si>
  <si>
    <t xml:space="preserve">Construction of Hon. Justice’s Quarters(House 3)  </t>
  </si>
  <si>
    <t>N93,269,058.52</t>
  </si>
  <si>
    <t>Mark-Xll eng Services Nig. Ltd</t>
  </si>
  <si>
    <t xml:space="preserve">Construction of Hon. Justice’s Quarters(House 4)  </t>
  </si>
  <si>
    <t>N98,205,579.5</t>
  </si>
  <si>
    <t>Beekas Investment  Ltd</t>
  </si>
  <si>
    <t xml:space="preserve">Construction of Hon. Justice’s Quarters(House 5)  </t>
  </si>
  <si>
    <t>N96,654,783.25</t>
  </si>
  <si>
    <t>Sahara Tech. Services Nig. Ltd</t>
  </si>
  <si>
    <t>Consultancyfor  5 Bedroom duplex</t>
  </si>
  <si>
    <t>N47,270,029.64</t>
  </si>
  <si>
    <t>Demolition &amp; Clearing of Site for  Hon. Justice’s Quarters Yola.</t>
  </si>
  <si>
    <t>N21,962,940.00</t>
  </si>
  <si>
    <t>Stonepak Ltd</t>
  </si>
  <si>
    <t xml:space="preserve">  Construction of DCR’s Quarters  </t>
  </si>
  <si>
    <t>N80,739,791.35</t>
  </si>
  <si>
    <t>Edge Integrated Consultancy Services Ltd</t>
  </si>
  <si>
    <t>Consultancy Claim for the DCR’s Quarters, Ibadan.</t>
  </si>
  <si>
    <t>N26,638,965.11</t>
  </si>
  <si>
    <t>Foga Associates Consultancy Services Ltd</t>
  </si>
  <si>
    <t>N99,721,812.55</t>
  </si>
  <si>
    <t>Etsola  Nig. Ltd</t>
  </si>
  <si>
    <t>N101,154,644.75</t>
  </si>
  <si>
    <t>Mac-Woms Nig. Ltd</t>
  </si>
  <si>
    <t>N99,287,644.95</t>
  </si>
  <si>
    <t>Boblexy Global  Ltd</t>
  </si>
  <si>
    <t>N100,331,178.63</t>
  </si>
  <si>
    <t>N102,363,591.25.</t>
  </si>
  <si>
    <t>N102,363,591.25</t>
  </si>
  <si>
    <t>Channels Engr</t>
  </si>
  <si>
    <t xml:space="preserve">Construction of Hon. Justice’s Quarters(House 6)  </t>
  </si>
  <si>
    <t>N99,427,031.5</t>
  </si>
  <si>
    <t>Novdec Int’l Ltd</t>
  </si>
  <si>
    <t xml:space="preserve"> ConsultancyServices Claim for construction of 5 Bedroom Quarters, Ekiti</t>
  </si>
  <si>
    <t>N73,823,281.51</t>
  </si>
  <si>
    <t>Ibronmar Associates Ltd.</t>
  </si>
  <si>
    <t>Residential FURNISHING</t>
  </si>
  <si>
    <t>N10,988,250.00</t>
  </si>
  <si>
    <t>Chezel and Sons Global Ventures  Ltd</t>
  </si>
  <si>
    <t xml:space="preserve">Medre’s GLOBAL SERVICES  </t>
  </si>
  <si>
    <t>S.E.A. Ken Int’l Ltd</t>
  </si>
  <si>
    <t xml:space="preserve">Medre’s Global Services         </t>
  </si>
  <si>
    <t>Furnishing of DCR’s Quarters, Ilorin</t>
  </si>
  <si>
    <t>N6,500,000.0</t>
  </si>
  <si>
    <t>Blackmilk Ventures</t>
  </si>
  <si>
    <t>Furnishing of Hon. Justice’s Quarters, 8C Yahaya Road, Kaduna.</t>
  </si>
  <si>
    <t xml:space="preserve">Leaderette Nig. Ltd    </t>
  </si>
  <si>
    <t>Supply and Installation of Electronic Mobile Shelving System, Kaduna.</t>
  </si>
  <si>
    <t>N60,172,605.00</t>
  </si>
  <si>
    <t xml:space="preserve">Odade Investment.  Ltd    </t>
  </si>
  <si>
    <t>Establishment of the Virtual Judicial Record Centre. Lagos</t>
  </si>
  <si>
    <t>Office Development</t>
  </si>
  <si>
    <t>N24,763,158.00</t>
  </si>
  <si>
    <t xml:space="preserve">Virtusync  Ltd    </t>
  </si>
  <si>
    <t>Installation of Nordplan Scandi- Line (316 Bays) Lagos</t>
  </si>
  <si>
    <t>N99,965,804.93</t>
  </si>
  <si>
    <t xml:space="preserve">Havilah Merchant Nig.  Ltd    </t>
  </si>
  <si>
    <t xml:space="preserve">  Installation of fully Automated  E-Court Room System at court 1 &amp; 2 Lagos  Division</t>
  </si>
  <si>
    <t>ICT Development</t>
  </si>
  <si>
    <t>N78,400.000.00</t>
  </si>
  <si>
    <t>TX-COM INT’L LTD.</t>
  </si>
  <si>
    <t>Installation of Nordplan Scandi- Line (160 Bays)</t>
  </si>
  <si>
    <t>N97,239,250.78</t>
  </si>
  <si>
    <t>Furnishing of  Hon. Presiding  Justice’s Quarters P/H</t>
  </si>
  <si>
    <t>Home Builder</t>
  </si>
  <si>
    <t>N11,300,000.00</t>
  </si>
  <si>
    <t>Global Victory Nig. Ltd</t>
  </si>
  <si>
    <t>External work and service on the contraction of Court Complex, Sokoto(Civil Work)</t>
  </si>
  <si>
    <t>Contruction of Court Building</t>
  </si>
  <si>
    <t>N13,458,610.00</t>
  </si>
  <si>
    <t xml:space="preserve">YALAYA  NIG.  LTD    </t>
  </si>
  <si>
    <t>Water Supply</t>
  </si>
  <si>
    <t>N17,377,310.00</t>
  </si>
  <si>
    <t>Green CIrcle Continental Ltd.</t>
  </si>
  <si>
    <t>External work &amp; Electrical, Sokoto.</t>
  </si>
  <si>
    <t>Construction of Court Building</t>
  </si>
  <si>
    <t>N49,317,870.00</t>
  </si>
  <si>
    <t>Supply of 8 Nos Honda Accord Cars for Hon. Justices (Direct Source).</t>
  </si>
  <si>
    <t>N55,160,000.00</t>
  </si>
  <si>
    <t>Honda T.H.P Ltd.</t>
  </si>
  <si>
    <t xml:space="preserve">  Production of Court of Appeal Diaries from August 2010- December2011</t>
  </si>
  <si>
    <t>Office Information Directory</t>
  </si>
  <si>
    <t>N22,000,000.00</t>
  </si>
  <si>
    <t xml:space="preserve">YWC Publishers  </t>
  </si>
  <si>
    <t>Supply and installation of 20 units massage Chairs to 11 Divisions.(for Hon. Justices)</t>
  </si>
  <si>
    <t>N14,210,000.00</t>
  </si>
  <si>
    <t>Daisy Destiny Nig. Ltd</t>
  </si>
  <si>
    <t>Purchase of sharp photocopier and consumables</t>
  </si>
  <si>
    <t>N6,260,450.00</t>
  </si>
  <si>
    <t>Cti Info Tech  Ltd.</t>
  </si>
  <si>
    <t>Supply of sporting kit.</t>
  </si>
  <si>
    <t>N6,251,925.00</t>
  </si>
  <si>
    <t>Acee and M Int’l  Ltd.</t>
  </si>
  <si>
    <t>Supply of Drug for Medical Centre Headquarters, Abuja.</t>
  </si>
  <si>
    <t>Drug</t>
  </si>
  <si>
    <t>N9,305,530.00</t>
  </si>
  <si>
    <t>Bay Phamacy Nig. Ltd</t>
  </si>
  <si>
    <t>Supply  and Installation  of 2 sets of  indelec over-voltage Surge   Arrestor.</t>
  </si>
  <si>
    <t>Fire Fighting Equipment</t>
  </si>
  <si>
    <t>N7,350,000.00</t>
  </si>
  <si>
    <t>Preview Nig. Ltd</t>
  </si>
  <si>
    <t>N21,000,000.00</t>
  </si>
  <si>
    <t>Oxfam Bookshops Ltd.</t>
  </si>
  <si>
    <t>Purchase of Law Books for the Five(5) New Divisional Libraries.</t>
  </si>
  <si>
    <t>N26,234,250.00</t>
  </si>
  <si>
    <t>Robarto Bookstores. Ltd</t>
  </si>
  <si>
    <t xml:space="preserve">  Purchase of 2,583 Copies of Nigerian Weekly Law Reports Parts 680-1196</t>
  </si>
  <si>
    <t>N5,444,250.00</t>
  </si>
  <si>
    <t>Oxfam Oookshops Ltd.</t>
  </si>
  <si>
    <t>Deployment and Integration of last mile fibre transmission and Annual Recurrent Charges for Fibre connectivity Bandwidth to Headquarters.</t>
  </si>
  <si>
    <t>Ict Develpment</t>
  </si>
  <si>
    <t>N23,157,408.75</t>
  </si>
  <si>
    <t xml:space="preserve">  Galaxy Backbone Plc</t>
  </si>
  <si>
    <t>Provision of Workflow and content management system.</t>
  </si>
  <si>
    <t>N5,272,000.00</t>
  </si>
  <si>
    <t>Jugenic Consult</t>
  </si>
  <si>
    <t xml:space="preserve">    Renovation of Hon. Justice Eko’s Quarters, No. 7A Akassa Street</t>
  </si>
  <si>
    <t>N11,300.00</t>
  </si>
  <si>
    <t>Global Victory Nig. Ltd.</t>
  </si>
  <si>
    <t xml:space="preserve">                  Renovation of Court Complex. P/H</t>
  </si>
  <si>
    <t>N16,500,000.00</t>
  </si>
  <si>
    <t>Azmat Associates Co. Ltd</t>
  </si>
  <si>
    <t>Supply and Installation of 6 Nos. 10HP Heavy duty Air-conditioners at the 2 Court Halls  Portharcourt.</t>
  </si>
  <si>
    <t>N14,253,340.50</t>
  </si>
  <si>
    <t>Intertec Eng. Nig  Ltd</t>
  </si>
  <si>
    <t>Repairs work at Hon.  Presiding Justice’ Residence. Enugu</t>
  </si>
  <si>
    <t>N11,000.000</t>
  </si>
  <si>
    <t>Trillion Global Resources Ltd.</t>
  </si>
  <si>
    <t>Renovation/ Furnishing of Hon. President’s Guest House. Lagos</t>
  </si>
  <si>
    <t>N23,000,000.00</t>
  </si>
  <si>
    <t>Global Fama Nig. Ltd</t>
  </si>
  <si>
    <t xml:space="preserve">  Renovation / Furnishing of Hon . PJ’s Residence, Lagos</t>
  </si>
  <si>
    <t>N30,559,376.14</t>
  </si>
  <si>
    <t xml:space="preserve">    Furnishing of Hon. Justice Uwa’s Quarters,Ibadan</t>
  </si>
  <si>
    <t>Furnishing</t>
  </si>
  <si>
    <t>Furnishing of Hon. Justice   Kekere Ekun;s Guest Charlet, Ibadan</t>
  </si>
  <si>
    <t>N5,500,000.00</t>
  </si>
  <si>
    <t>Mac-Woms nig. Ltd</t>
  </si>
  <si>
    <t>Variation of contract costs for Construction  of Hon. Justices     Quarters Owerri House  1</t>
  </si>
  <si>
    <t>CONTRUCTION</t>
  </si>
  <si>
    <t>N3,157,500.00</t>
  </si>
  <si>
    <t xml:space="preserve"> Home Builder Nig. Ltd.</t>
  </si>
  <si>
    <t xml:space="preserve">  Variation of contract costs for Construction  of Hon. Justices Quarters Owerri House 2</t>
  </si>
  <si>
    <t>N3,403,500.00</t>
  </si>
  <si>
    <t>Ink Master  Ltd.</t>
  </si>
  <si>
    <t>Variation of contract costs for Construction  of Hon. Justices Quarters Owerri House 3</t>
  </si>
  <si>
    <t>Watra Energies Ltd</t>
  </si>
  <si>
    <t>Variation of contract costs for Construction  of Hon. Justices Quarters Owerri House 4</t>
  </si>
  <si>
    <t>N3,553,500.00</t>
  </si>
  <si>
    <t>T amberville Nig. Ltd</t>
  </si>
  <si>
    <t>Variation of contract costs for Construction  of Hon. Justices Quarters Owerri House 5</t>
  </si>
  <si>
    <t>N3,288,500.00</t>
  </si>
  <si>
    <t xml:space="preserve">  Mogba Techno Vent. Nig. Ltd</t>
  </si>
  <si>
    <t>zoha ent.nig. ltd.</t>
  </si>
  <si>
    <t>Renovation of the Remaining 4 Nos.  Houses in  Iyekeogba Housing Estate    House  Benin</t>
  </si>
  <si>
    <t>N18,714,285.15</t>
  </si>
  <si>
    <t xml:space="preserve">Mandingo  Nig. Ltd.    </t>
  </si>
  <si>
    <t xml:space="preserve">    House  E,   Benin</t>
  </si>
  <si>
    <t>Aifa Nig. Ltd.</t>
  </si>
  <si>
    <t xml:space="preserve">   House  F,  Benin</t>
  </si>
  <si>
    <t>Watrani Nig. Ltd</t>
  </si>
  <si>
    <t xml:space="preserve">    House  G ,Benin</t>
  </si>
  <si>
    <t>Netline Nig. Ltd</t>
  </si>
  <si>
    <t xml:space="preserve">                           Renovation of Guest House , Two Annexes and Boys Quarters Benin. </t>
  </si>
  <si>
    <t>N14,046,000.00</t>
  </si>
  <si>
    <t>Boblexy Global  Ltd.</t>
  </si>
  <si>
    <t xml:space="preserve">  Re: Roofing of Hon. Justice Anyanwu Official Quarters at Commissioners’  Quarters.Jos</t>
  </si>
  <si>
    <t>N10,052,007</t>
  </si>
  <si>
    <t>Supply of Rugs, Cottons, Furniture Items and Installation in 5 Nos. Justices Chamber in Ilorin</t>
  </si>
  <si>
    <t>OFFICE Maintenance</t>
  </si>
  <si>
    <t>N4,345,000.00</t>
  </si>
  <si>
    <t>D. Rannas Ent</t>
  </si>
  <si>
    <t>Update and Establishment of Fixed Asset Register for the Court</t>
  </si>
  <si>
    <t>N3,500,000.00</t>
  </si>
  <si>
    <t>Bello Tambawal &amp; co.</t>
  </si>
  <si>
    <t>Conversion of Hon. PCA’s Conference to Hon. Justices Waiting and Tea Room</t>
  </si>
  <si>
    <t>N1,975,102.50</t>
  </si>
  <si>
    <t>Vaab engineering nig. Ltd</t>
  </si>
  <si>
    <t>Repairs and Services of the Lift at Abuja Division and Headquarters</t>
  </si>
  <si>
    <t>N3,521,637.00</t>
  </si>
  <si>
    <t>Jil Tech Eng. Co. Ltd</t>
  </si>
  <si>
    <t>Supply of Office furniture for Court of Appeal Medical Centre, Headquarters, Abuja</t>
  </si>
  <si>
    <t>Office Furnishing</t>
  </si>
  <si>
    <t>N1,603,474.00</t>
  </si>
  <si>
    <t>Nyu Resources Ltd</t>
  </si>
  <si>
    <t>Supply of 30 KVA Perking Generator set., Hqtrs</t>
  </si>
  <si>
    <t>Power Generation</t>
  </si>
  <si>
    <t>N2,194,500.00</t>
  </si>
  <si>
    <t>M. Saleh &amp; Co. lLtd.</t>
  </si>
  <si>
    <t>Fumigation of Court Complex &amp; Hon. PCA’s Qtrs. Abuja.</t>
  </si>
  <si>
    <t>Sanitory</t>
  </si>
  <si>
    <t>N2,500,000.00</t>
  </si>
  <si>
    <t>Alegy International Ltd</t>
  </si>
  <si>
    <t>Supply and 4 units Leather Settees to the Hon. Justice’s Conference Hall at the Hon. PCA’s Chambers.</t>
  </si>
  <si>
    <t>N4,712,000.00</t>
  </si>
  <si>
    <t>Mega Worths Multi Ventures</t>
  </si>
  <si>
    <t>N2,154,500.00</t>
  </si>
  <si>
    <t>Repairs at Court of Appeal Complex, Jos</t>
  </si>
  <si>
    <t>repairs</t>
  </si>
  <si>
    <t>N3,097,500.00</t>
  </si>
  <si>
    <t>G. Standard Int’l Nig. Ltd</t>
  </si>
  <si>
    <t>Supply of 6 Nos. (TM2) table PC Laptops, P/H</t>
  </si>
  <si>
    <t>N1,678,800.00</t>
  </si>
  <si>
    <t>H.I.R.M. Global Investment Ltd</t>
  </si>
  <si>
    <t>Supply of 6 Nos. (TM2) table PC Laptops, Kaduna.</t>
  </si>
  <si>
    <t>Ababia Ventures  Ltd</t>
  </si>
  <si>
    <t>Renewal for Maintenance of 41 Nos. Photocopies</t>
  </si>
  <si>
    <t>N3,719,520.00</t>
  </si>
  <si>
    <t>New Clue Int. Tech  Ltd</t>
  </si>
  <si>
    <t>N2,220,000.00</t>
  </si>
  <si>
    <t>Anaco Multi Consults Nig. Ltd</t>
  </si>
  <si>
    <t>Printing of official envelops, Quoto Envelops and Secretariat’s Letter Headed Papers.</t>
  </si>
  <si>
    <t>N2,835,000.00</t>
  </si>
  <si>
    <t>Soofine Prints Ltd</t>
  </si>
  <si>
    <t xml:space="preserve">  Painting, Carpeting and Changing of Locks at the Procurement Unit</t>
  </si>
  <si>
    <t>N1,088,850.00</t>
  </si>
  <si>
    <t xml:space="preserve">Minfaha Ventures  </t>
  </si>
  <si>
    <t xml:space="preserve">   Supply and Installation of the Themis Sculpture System in Court of Appeal Complex, Sokoto.</t>
  </si>
  <si>
    <t>N3,234,000.00</t>
  </si>
  <si>
    <t>Legend Role INT’L Ltd.</t>
  </si>
  <si>
    <t>Office Funiture</t>
  </si>
  <si>
    <t>N5,040,000.00</t>
  </si>
  <si>
    <t xml:space="preserve">Fortrees Global Resources </t>
  </si>
  <si>
    <t xml:space="preserve">   Complete Renovation of Hon. Justice Sankey’s Quarters Ilorin </t>
  </si>
  <si>
    <t>Drilling  Equipping and connection of 1 No Motorized Borehole at the Court of Appeal Qtrs, Giwa  Abuja</t>
  </si>
  <si>
    <t>N2,600,000.00</t>
  </si>
  <si>
    <t>Fynefaze INT’L Ltd</t>
  </si>
  <si>
    <t xml:space="preserve"> Supply and installation of PABX 4 Extension at Hon. PCA Residence, Abuja.</t>
  </si>
  <si>
    <t>N2,220,900.00</t>
  </si>
  <si>
    <t>Supply of office Equipments &amp; fire Proof Safe.</t>
  </si>
  <si>
    <t>N2,976,000.00</t>
  </si>
  <si>
    <t>Rehabilitation and Redevelopment of Borehole at Hon. Justice N.S.  Ngwuta’s Residence Calabar.</t>
  </si>
  <si>
    <t>N1,223,775.00</t>
  </si>
  <si>
    <t>Trillion Global Respurces  Ltd</t>
  </si>
  <si>
    <t>Drilling  Equipping and connection of 1 No Motorized Borehole at DCR’s residence Calabar</t>
  </si>
  <si>
    <t>Repair/Renovation Works of Water Proof Membrane   Screeding and roof repair at the Headquarters.</t>
  </si>
  <si>
    <t>N4,600,000.00</t>
  </si>
  <si>
    <t>Fortress Role Int’l</t>
  </si>
  <si>
    <t>Repair/Renovation Works of Water Proof Membrane   Screeding and roof repair at the Abuja Division</t>
  </si>
  <si>
    <t>N4,200,000.00</t>
  </si>
  <si>
    <t>Refilling and Servicing of Fire Extinguishers in; Lagos,       Ibadan, Ilorin and Enugu Divisions</t>
  </si>
  <si>
    <t>Fire Fighting</t>
  </si>
  <si>
    <t>Refilling and Servicing of Fire Extinguishers in; Calabar,       Portharcourt, Benin, Sokoto and Owerri  Divisions</t>
  </si>
  <si>
    <t>N4,750,000.00.</t>
  </si>
  <si>
    <t>N4, 750,000.00.</t>
  </si>
  <si>
    <t>Estola Nig. Ltd</t>
  </si>
  <si>
    <t>Re: Construction of Soakway in Giwa, Quarters</t>
  </si>
  <si>
    <t>N1,312,500.00</t>
  </si>
  <si>
    <t>Yosa Integrated Services Ltd</t>
  </si>
  <si>
    <t>Expansion of PABX System to Maintenance and other Units Headquarters</t>
  </si>
  <si>
    <t>N3,772,230.00</t>
  </si>
  <si>
    <t>C C U Engineering Ltd</t>
  </si>
  <si>
    <t>Rehabilitation/Repairs of Staff Quarters, Jiwa</t>
  </si>
  <si>
    <t>N4,849,000.00</t>
  </si>
  <si>
    <t>St Livinus Ltd</t>
  </si>
  <si>
    <t>Supply of 15 Units of HP Tablet and 10 Units of HP Mini Intel.</t>
  </si>
  <si>
    <t>N5,315,000.00</t>
  </si>
  <si>
    <t>Nice Matterz Nig. Ltd</t>
  </si>
  <si>
    <t>Supply  of 1 unit 40KVA Sound Proof Generator at Hon. Justice Kekere Ekuns Quarters, Ibadan</t>
  </si>
  <si>
    <t>N2,938,666.72</t>
  </si>
  <si>
    <t>Kafarda Engineering Ltd</t>
  </si>
  <si>
    <t>Supply  of 1 unit 40KVA Sound Proof Generator at Hon. Justice Dangben Mensen’s Quarters, Lagos</t>
  </si>
  <si>
    <t>Lashfeez Nig. Limited</t>
  </si>
  <si>
    <t>Supply  of 1 unit 40KVA Sound Proof Generator at Hon. Presiding Justice  Quarters, Ibadan</t>
  </si>
  <si>
    <t xml:space="preserve"> General Benz Nig. Ltd</t>
  </si>
  <si>
    <t>Supply  of 1 unit 40KVA Sound Proof Generator at Hon. Justice Muktar’s Quarters, Lagos.</t>
  </si>
  <si>
    <t>Supply  of 1 unit 40KVA Sound Proof Generator at Hon. Justice Uwa’s Quarters, Ibadan.</t>
  </si>
  <si>
    <t>D .Rannas  Ent. Ltd</t>
  </si>
  <si>
    <t>Construction of 1 No. Motorised Boreholes for the Newly Built Justices Quarters, Ibadan</t>
  </si>
  <si>
    <t>Pectine Water ways Nig. Ltd</t>
  </si>
  <si>
    <t>Fumigation of Court Complex, Abuja.</t>
  </si>
  <si>
    <t>Construction of 1 No. Motorised Boreholes for the Newly Renovated Hon.  Justices Quarters, Kaduna</t>
  </si>
  <si>
    <t>Pectin Ventures Nig. Ltd</t>
  </si>
  <si>
    <t>Supply and Installation of Electrical Transformer Dedicated to Justices Quarters, Ilorin</t>
  </si>
  <si>
    <t>N4,952,000.00</t>
  </si>
  <si>
    <t>Pectin Water ways Nig. Ltd</t>
  </si>
  <si>
    <t>Maintenance and Replacement of Faulty Street Lighting at the Court Complex, Headquarters and Abuja Divisions</t>
  </si>
  <si>
    <t>N2,400,000.00</t>
  </si>
  <si>
    <t>Greenstone Elect. Serv. Ltd</t>
  </si>
  <si>
    <t>Supply  of 1 unit 40KVA Sound Proof Generator at Hon. Justice Nwodo’s Quarters, Lagos.</t>
  </si>
  <si>
    <t>Eltayib Nig. Ltd</t>
  </si>
  <si>
    <t>Construction of 1 No. Motorised Boreholes at Hon. Justice Ihheme’s Quarters,Benin.</t>
  </si>
  <si>
    <t>N2,600,000.0</t>
  </si>
  <si>
    <t>Themes  Ventures. Ltd</t>
  </si>
  <si>
    <t>Roof repair at Court Complex, Jos</t>
  </si>
  <si>
    <t>N5,013,750.00</t>
  </si>
  <si>
    <t>Dew Point Ltd</t>
  </si>
  <si>
    <t>Purchase of 112 Copies of King Law Report</t>
  </si>
  <si>
    <t>N2,940,000.00</t>
  </si>
  <si>
    <t>Caprawino Law Publication Ltd</t>
  </si>
  <si>
    <t>Supply of 15 Units of HP Table (txt: AMD, TURIO,X2ZM-82,2</t>
  </si>
  <si>
    <t>N4,197,000.00</t>
  </si>
  <si>
    <t>Zangal Nig. Ltd.</t>
  </si>
  <si>
    <t>Supply of store Rack</t>
  </si>
  <si>
    <t>N2,595,000.00</t>
  </si>
  <si>
    <t>Pat-Lord’s Heritage   Ltd.</t>
  </si>
  <si>
    <t>Supply of 1 unit 40KVA sound proof generator to the Newly Built of Hon. Justice’s Quarters, Ibadan</t>
  </si>
  <si>
    <t>Dnagbe Links Int’l</t>
  </si>
  <si>
    <t>Drilling and Equipping of 1 Nos. of Motorize Borehole at Hon.     Justice Agubi and DCR’s Quarters, Ilorin.</t>
  </si>
  <si>
    <t>Dew Point</t>
  </si>
  <si>
    <t>Integrated Concept Ltd</t>
  </si>
  <si>
    <t xml:space="preserve"> Drilling and Equpping of 1 No of Motorize Borehole at Hon. PJ’s </t>
  </si>
  <si>
    <t xml:space="preserve"> Quarters, Calabar.</t>
  </si>
  <si>
    <t>Trillion Global Resources Ltd</t>
  </si>
  <si>
    <t>Supply  of 1 unit 40KVA Sound Proof Generator at Hon. Justice’ Quarters,  Kaduna</t>
  </si>
  <si>
    <t xml:space="preserve">   Obasi Associates &amp; CO</t>
  </si>
  <si>
    <t>Landscaping and Burglary works at the PJ’s   Official Quarters, Mabushi, Abuja</t>
  </si>
  <si>
    <t>N4,870,288.50</t>
  </si>
  <si>
    <t>N4, 870,288.50</t>
  </si>
  <si>
    <t>Art-Mate Global Service Nig. Ltd.</t>
  </si>
  <si>
    <t>Supply and Installation of 1x 200KVA 33/0.415 Transformer at Jiwa Quarters.</t>
  </si>
  <si>
    <t>N4,625,250.00</t>
  </si>
  <si>
    <t>Surely Global Link Ent</t>
  </si>
  <si>
    <t>Supply of Office and Residential Equipment, Hqtrs</t>
  </si>
  <si>
    <t>Residential Furniture</t>
  </si>
  <si>
    <t>N4,983,250</t>
  </si>
  <si>
    <t xml:space="preserve">  Kamtos Stationary and Supermarket</t>
  </si>
  <si>
    <t>Supply of 8000 Blue, 8000 Black and 2000and 3500 Red Units of Court of Appeal Biros,Hqtrs</t>
  </si>
  <si>
    <t>N4,875,000.00</t>
  </si>
  <si>
    <t xml:space="preserve">Supply 15 Units  Complete Set of Deskstop Computers(5700, lasaerjet 2015 printer, scanner scanjet G2410, and ups apc 650 amps)  </t>
  </si>
  <si>
    <t>N4,800,000.0</t>
  </si>
  <si>
    <t>Gaskey Ltd</t>
  </si>
  <si>
    <t xml:space="preserve"> Supply of 20 Units of 1 HP Window LG Air conditioners at N1,240,000 and 20 Units of 1.5 Hp Split LG Air conditioners at N2,325,000 </t>
  </si>
  <si>
    <t>N3,565,000.00</t>
  </si>
  <si>
    <t xml:space="preserve"> Sozeal Int’l Nig. Ltd</t>
  </si>
  <si>
    <t xml:space="preserve">Supply of Printer Consumable  </t>
  </si>
  <si>
    <t>N4,928,374.50</t>
  </si>
  <si>
    <t>Beltek Global Solution</t>
  </si>
  <si>
    <t xml:space="preserve"> Interlocking of the Official Quarters of Chief Registrar, Secretary Body of Benchers and the Accountant Quarters, Maitama</t>
  </si>
  <si>
    <t>N1,905,780.00</t>
  </si>
  <si>
    <t xml:space="preserve"> Moregates Nig. Ltd</t>
  </si>
  <si>
    <t>Construction</t>
  </si>
  <si>
    <t>N9,310,696.50</t>
  </si>
  <si>
    <t>Sheler State Ltd</t>
  </si>
  <si>
    <t>Ayman Integrated Serv. Ltd</t>
  </si>
  <si>
    <t>Guildford Services Ltd</t>
  </si>
  <si>
    <t>Sazak Alan Biloge</t>
  </si>
  <si>
    <t>Kaskai Nig. Ltd</t>
  </si>
  <si>
    <t>Awake Construction Nig. Ltd</t>
  </si>
  <si>
    <t>Interlocking/maintenance work in Justice’s Quarters at 7C Yahaya  Road Kaduna</t>
  </si>
  <si>
    <t>N1,529,220.00</t>
  </si>
  <si>
    <t>ITP LTD</t>
  </si>
  <si>
    <t>Supply of Drugs for Court of Appeal Medical Centre, to Hon. Justices.</t>
  </si>
  <si>
    <t>Drugs</t>
  </si>
  <si>
    <t>N2,103,200.00.</t>
  </si>
  <si>
    <t>Selective</t>
  </si>
  <si>
    <t>Pharmaton</t>
  </si>
  <si>
    <t>Supply of Chevrolet Optra  Station Wagon for Hon. Justices.</t>
  </si>
  <si>
    <t>N4,050,000.00</t>
  </si>
  <si>
    <t xml:space="preserve">Titogold Ventures </t>
  </si>
  <si>
    <t>First Regional Solutions Ltd</t>
  </si>
  <si>
    <t>Supply of computer software’s (MS-Windows XP Professional SP3 -17 Users License, MS-Windows</t>
  </si>
  <si>
    <t>N4,980,750.00</t>
  </si>
  <si>
    <t>Triune Built-Tech Solutions  LTD</t>
  </si>
  <si>
    <t>Supply of 10  Units HP tablet(TM2, AMD, TURIO, X22M -82.2 4gb RAM, 32 GB, HOD, 12.1 SCREEN, WEBCAM, INAN,CARD READER,DVD,RAW FINGER PRINT) @n279,800.00 each.</t>
  </si>
  <si>
    <t>Office Equipments</t>
  </si>
  <si>
    <t>N2,798,000.00</t>
  </si>
  <si>
    <t>Crystalex &amp; Associates</t>
  </si>
  <si>
    <t>Supply of 100 units of USB Laptop Cooling Pad for the use of Honourable Justices</t>
  </si>
  <si>
    <t>N1,200,000.00</t>
  </si>
  <si>
    <t>Supply of office and Residential Equipment (Refrigerator T350, Gas Cooker Ignis, Deep Freezer BD 319,21 Inches LG Super slim TV).</t>
  </si>
  <si>
    <t>Residentials Equipment</t>
  </si>
  <si>
    <t>N4,982,250.00</t>
  </si>
  <si>
    <t xml:space="preserve">First Regional Properties Ltd  </t>
  </si>
  <si>
    <t xml:space="preserve">Supply of 20 units 2 HP Samsung Window Airconditioners and 20 units Samsung Split 1.5 HP Airconditioners.  </t>
  </si>
  <si>
    <t>N4,620,000.00</t>
  </si>
  <si>
    <t>Manbas Ventures</t>
  </si>
  <si>
    <t>Supply and Installation of Internet Facilities at Gudu and Mabushi for Hon. Justices Quarters.</t>
  </si>
  <si>
    <t>Residential development</t>
  </si>
  <si>
    <t>N4,725,000.00</t>
  </si>
  <si>
    <t>Aisonic TechnologieS Nig. Ltd</t>
  </si>
  <si>
    <t>Supply and Installation of a Data Centre 10Gb Core Switch for the ICT Server room</t>
  </si>
  <si>
    <t>Ict Development</t>
  </si>
  <si>
    <t>N4,935,000.00</t>
  </si>
  <si>
    <t>Supply of 14 units of “32 Inches LG LCD Television and 15 units of “42 Inches LG-420  LCD Television.</t>
  </si>
  <si>
    <t>Residential Equipment</t>
  </si>
  <si>
    <t>N4,901,000.00</t>
  </si>
  <si>
    <t>Plasmatix Nig. Ltd</t>
  </si>
  <si>
    <t>Consultancy Claims for the construction of 6 Nos. of Guest Chalet at Owerri.</t>
  </si>
  <si>
    <t>N7,083,651.57</t>
  </si>
  <si>
    <t xml:space="preserve"> Zeus Consult  Ltd.</t>
  </si>
  <si>
    <t>Repair of entrance Gate of the Court Complex</t>
  </si>
  <si>
    <t>N1,800,000.00</t>
  </si>
  <si>
    <t>Yosa Integrated Services  Ltd.</t>
  </si>
  <si>
    <t xml:space="preserve">Purchase of Fargo 550 Dual for Promoted Officer and Hon. Justices. </t>
  </si>
  <si>
    <t>N2,805,500.00</t>
  </si>
  <si>
    <t>Soofine Print Ltd.</t>
  </si>
  <si>
    <t>Installation of Surveilance System for Court of Appeal</t>
  </si>
  <si>
    <t>ICT dEVELOPMENT</t>
  </si>
  <si>
    <t>N4,990,000.00</t>
  </si>
  <si>
    <t xml:space="preserve">Jalfal Com  </t>
  </si>
  <si>
    <t>Construction of an Enquiry Desk at the Reception of the Abuja Division of the Court of Appeal</t>
  </si>
  <si>
    <t>N3,538,500.00</t>
  </si>
  <si>
    <t>Beams &amp; Columns Nig. Ltd</t>
  </si>
  <si>
    <t xml:space="preserve"> Laying of Eni-Mart Tiles and Drainage control at the CR’s  Residence.</t>
  </si>
  <si>
    <t>N1,886,850.00</t>
  </si>
  <si>
    <t>VAAB Engineering NIG. LTD</t>
  </si>
  <si>
    <t>Construction of Gate House and Gate Barricade , Sokoto</t>
  </si>
  <si>
    <t>G. Standard  Nig. Ltd.</t>
  </si>
  <si>
    <t>Repairs and Maintenance of Abuja Division Lift Elevator</t>
  </si>
  <si>
    <t>N1,900,000.00</t>
  </si>
  <si>
    <t>NYU Resources  LTD</t>
  </si>
  <si>
    <t>Construction of Collapse Fence at Court Complex, Ibadan</t>
  </si>
  <si>
    <t>N1,345,000.00</t>
  </si>
  <si>
    <t>Simma .O Ventures LTD</t>
  </si>
  <si>
    <t xml:space="preserve"> Supply of  40 KVA Sound Proof Generator. Hqtrs.</t>
  </si>
  <si>
    <t>D.RANNAS ENT.</t>
  </si>
  <si>
    <t xml:space="preserve"> Installation of Automated Water Control System for Water Pump for </t>
  </si>
  <si>
    <t>Headquarters and Division</t>
  </si>
  <si>
    <t>N2,992,937.50</t>
  </si>
  <si>
    <t>Engineering Company Ltd</t>
  </si>
  <si>
    <t xml:space="preserve"> Automated Norminal and payroll system for Kaduna Division..</t>
  </si>
  <si>
    <t>N4,988,500.00</t>
  </si>
  <si>
    <t xml:space="preserve"> Akrifa Nig. Ltd</t>
  </si>
  <si>
    <t>Automated Norminal and payroll system for PortHarcourt Division..</t>
  </si>
  <si>
    <t>Tech-Outsource Ltd</t>
  </si>
  <si>
    <t>Automated Norminal and payroll system for Lagos Division..</t>
  </si>
  <si>
    <t>N4,977,500.00</t>
  </si>
  <si>
    <t>Prolix</t>
  </si>
  <si>
    <t xml:space="preserve"> Computerization of  Nominal and payroll system for Abuja  Division..</t>
  </si>
  <si>
    <t>N4,987,000.00</t>
  </si>
  <si>
    <t>Core Provinces Ltd</t>
  </si>
  <si>
    <t xml:space="preserve">Supply of 70 Nos. Clerical Chairs and 60 Nos. Clerical Table for </t>
  </si>
  <si>
    <t xml:space="preserve">        Headquarters</t>
  </si>
  <si>
    <t>Office Furniture</t>
  </si>
  <si>
    <t>N4,660,000.00</t>
  </si>
  <si>
    <t>Mode Technical Global Ventures</t>
  </si>
  <si>
    <t>Construction and Installation of Themis Sculpture in Court of   Appeal, Owerri</t>
  </si>
  <si>
    <t>Legend Role Int’l</t>
  </si>
  <si>
    <t>Supply of 125 Units Leather Seat Cover for Hon. Justices Cars</t>
  </si>
  <si>
    <t>N4,937,500.00</t>
  </si>
  <si>
    <t>K. Nigeria Ltd</t>
  </si>
  <si>
    <t>Rehabilitation of Access Road, Drainage, Kerbs and Car Park  at Hon. Justices Quarters , Jos.</t>
  </si>
  <si>
    <t>N7,140,000.00</t>
  </si>
  <si>
    <t>Artkass Global Services</t>
  </si>
  <si>
    <t>Rehabilitation of Access Road, Drainage, Kerbs and Car Park  at Hon. Justices Quarters , Calabar.</t>
  </si>
  <si>
    <t>N7,080,500.00</t>
  </si>
  <si>
    <t>Intex Plus Global Ventures  Ltd</t>
  </si>
  <si>
    <t xml:space="preserve">  Supply of (250 Nos. Magazine, 4000 Pks Stapling Pin and 100 Nos. of Iron File</t>
  </si>
  <si>
    <t>N2,557.500.00</t>
  </si>
  <si>
    <t>J. C. Goodnews Enterprises</t>
  </si>
  <si>
    <t>Supply of (10 Nos. of Deep Freezer Thermocool (319), 10 Nos. of Standing  firdge Thermocool (350),  10,Nos. Igins Gas Medel (962)and 10 Nos. Samsung “21” TV Ultra Slim.</t>
  </si>
  <si>
    <t>N4,929,000.00</t>
  </si>
  <si>
    <t>Goodness and Mercy Integrated Ventures</t>
  </si>
  <si>
    <t>Drilling of 1 No Motorized Borehole at  Hon. Justice’s Quarters, Iyakoba Housing Estate, Benin</t>
  </si>
  <si>
    <t>N6,579,562.50</t>
  </si>
  <si>
    <t>El’tayib Nig. Ltd</t>
  </si>
  <si>
    <t xml:space="preserve"> Supply of   90 units steel cabinets </t>
  </si>
  <si>
    <t>N4,680,000.00</t>
  </si>
  <si>
    <t xml:space="preserve"> Mamunay Supply Global Concept</t>
  </si>
  <si>
    <t>Supply of 20 units 1.5 HP LG Split unit Air-conditioners and13 Units HP Panasonic Split ‘\unit Floor Type Air-conditioners.</t>
  </si>
  <si>
    <t>N4,857,500.00</t>
  </si>
  <si>
    <t>Lizzy Foam &amp; Allied Chemical Industries Ltd.</t>
  </si>
  <si>
    <t>Complete  Renovation of Hon. Justice Uwa’s  Residence and Boys. Quarters, Ilorin.</t>
  </si>
  <si>
    <t>N8,341,116,00</t>
  </si>
  <si>
    <t>Open</t>
  </si>
  <si>
    <t>Construction and Installation of Themis Sculpture in Court     Complex, Calabar.</t>
  </si>
  <si>
    <t>: N3,234,000.00</t>
  </si>
  <si>
    <t>Salbod Ventures Ltd.,</t>
  </si>
  <si>
    <t xml:space="preserve">  Construction and Installation of  Themis  Sculpture in Court  </t>
  </si>
  <si>
    <t>Complex, Ibadan.</t>
  </si>
  <si>
    <t xml:space="preserve">                                                </t>
  </si>
  <si>
    <t xml:space="preserve">Muak INT’L Ltd.,  </t>
  </si>
  <si>
    <t>Supply of  150 Units Universal Internet Mobile Cards (Lot 1)</t>
  </si>
  <si>
    <t>N4,500,000.00</t>
  </si>
  <si>
    <t>Interserve Networks</t>
  </si>
  <si>
    <t>Supply of  150 Units Universal Internet Mobile Cards (Lot 2)</t>
  </si>
  <si>
    <t>Repairs of street/security light and re-installation of electrical system of 7 Nos of security gate  at Hon. Justice’s quarters Gudu, Abuja</t>
  </si>
  <si>
    <t>N2,752,000.00</t>
  </si>
  <si>
    <t>Pectin Ventures  Ltd.</t>
  </si>
  <si>
    <t>Supply of 17 units of Hp touch smart tm2 Notebook Computers</t>
  </si>
  <si>
    <t>N4,756,600.00</t>
  </si>
  <si>
    <t>Mega 10 Associates Ltd.</t>
  </si>
  <si>
    <t xml:space="preserve"> Interlocking and Renovation of Court of Staff Quarters, Utako,  Abuja.</t>
  </si>
  <si>
    <t>N6,998,250.00</t>
  </si>
  <si>
    <t>Richforest  Nig.  Ltd.</t>
  </si>
  <si>
    <t xml:space="preserve"> Supply  and Installation of 1 unit  150KVA Sound Proof General to Court of Appeal, Yola</t>
  </si>
  <si>
    <t>N6,887,500.00</t>
  </si>
  <si>
    <t>AQSA Engineering Nig.  Ltd.</t>
  </si>
  <si>
    <t xml:space="preserve">  Construction and Laying of Interlock ad Kebs on the Entire </t>
  </si>
  <si>
    <t xml:space="preserve"> Compound of Hon. Justice Jauro’s  House  Lagos.</t>
  </si>
  <si>
    <t>N4,924,080.00</t>
  </si>
  <si>
    <t>Kamlook Nig.  Enterprises</t>
  </si>
  <si>
    <t>Supply and Installation of Automatic switch panel for two Boreholes and servicing the same in maitama Quarters Abuja.</t>
  </si>
  <si>
    <t>N1,935,000.00</t>
  </si>
  <si>
    <t>Pectin Water Ways Ltd.</t>
  </si>
  <si>
    <t>Supply and Installation of Automatic switch panel for Borehole in Hon. PJ’s Quarters, mabushi, Abuja.</t>
  </si>
  <si>
    <t>N1,034,000.00</t>
  </si>
  <si>
    <t>Construction of Drive/Parking and Fencing Works at Court of Appeal, Sokoto</t>
  </si>
  <si>
    <t>Construction Court Building</t>
  </si>
  <si>
    <t>N9,258,995.75</t>
  </si>
  <si>
    <t>Etsola Nig. Ltd.</t>
  </si>
  <si>
    <t xml:space="preserve"> Construction of External Plumbing and fire fighting installation </t>
  </si>
  <si>
    <t>Court Complex, Sokoto.</t>
  </si>
  <si>
    <t>N9,408,371.75</t>
  </si>
  <si>
    <t>Zomax  Nig. Ltd.</t>
  </si>
  <si>
    <t>Interlocking  of Staff Quarters, Jiwa, Abuja.</t>
  </si>
  <si>
    <t>N1,835,400.00</t>
  </si>
  <si>
    <t>ST. Livinus  Ltd.</t>
  </si>
  <si>
    <t>Renovation and minor furnishing of Hon. Justice Abbaji’s  Quarters, Ilorin.</t>
  </si>
  <si>
    <t>N4,920,000.00</t>
  </si>
  <si>
    <t>Jasmifah   Ltd</t>
  </si>
  <si>
    <t>Modification of 2 No’s Security  Post at the Enugu Division of  the Court of Appeal</t>
  </si>
  <si>
    <t>N2,800,000.00</t>
  </si>
  <si>
    <t>Beams &amp; Columns Nig.  Ltd</t>
  </si>
  <si>
    <t xml:space="preserve"> Supply of Curtain and Rugs at Hon. PCA’s Guest House        Asokoro.</t>
  </si>
  <si>
    <t>N1,950,000.00</t>
  </si>
  <si>
    <t>Zumac C. Systems  Ltd</t>
  </si>
  <si>
    <t xml:space="preserve"> Supply of 2,500 units  Office Inventory Board.</t>
  </si>
  <si>
    <t>Bello Tambawal &amp; CO</t>
  </si>
  <si>
    <t>Supply 45 Units of Steel Cabinets</t>
  </si>
  <si>
    <t>N2,340,000.00</t>
  </si>
  <si>
    <t xml:space="preserve">  Hai Faas General Ent</t>
  </si>
  <si>
    <t xml:space="preserve"> Supply 45 Units of Steel Cabinets</t>
  </si>
  <si>
    <t>Dalfin Nig. Ltd</t>
  </si>
  <si>
    <t>Ryder Nig. Ltd</t>
  </si>
  <si>
    <t>Amanal Nig. Ltd</t>
  </si>
  <si>
    <t>Odu Sales Export Nig. Ltd</t>
  </si>
  <si>
    <t>SCAN Associates   Ltd</t>
  </si>
  <si>
    <t>Supply of 1 units of 40 KVA Sound Proof   Generators to DCR’s  Quarters Calabar  Division</t>
  </si>
  <si>
    <t>Artkass Global Nig. Ltd</t>
  </si>
  <si>
    <t>Construction of 2 Bedroom Guest Chalet at Hon. PJ’s Quarters, Calabar.</t>
  </si>
  <si>
    <t>Light Waves  Nig. Ltd</t>
  </si>
  <si>
    <t xml:space="preserve">Construction of 2 Bedroom Guest Chalet at Hon. Justice Nguta’s  Quarters, Calabar   </t>
  </si>
  <si>
    <t xml:space="preserve">  Artmates  Global  Services</t>
  </si>
  <si>
    <t xml:space="preserve">Supply of 5 Units of HP Deskstop &amp; Accessories (HP 8000,  320 GB HDD2 GB RAM, WINDOW 7, DVD+RW, 18.5 Monitor, HP LaserJet P 2055 Printer, HP G2710 Scanner, Back  UPS APC 650 VA BLACK) </t>
  </si>
  <si>
    <t>N1,732,500.00</t>
  </si>
  <si>
    <t>O. A. A. Agbaji Company</t>
  </si>
  <si>
    <t>N4,897,000.00</t>
  </si>
  <si>
    <t>Kamtos Super Market &amp; Stores.</t>
  </si>
  <si>
    <t xml:space="preserve"> Supply and Installation of 2 units (10 HP High grade) Package Air- conditioner   for Library  at Lagos  Division.</t>
  </si>
  <si>
    <t>N3,091,200.00</t>
  </si>
  <si>
    <t>Bishop Hall Nig. Ltd</t>
  </si>
  <si>
    <t>Lagos</t>
  </si>
  <si>
    <t>N1,399,114.50</t>
  </si>
  <si>
    <t>Lamboriboh  Nig. Ventures</t>
  </si>
  <si>
    <t xml:space="preserve">                 </t>
  </si>
  <si>
    <t>Omon-Egbe Nig. Ltd</t>
  </si>
  <si>
    <t xml:space="preserve">Re: Establishment of Communication Desks; 15 Nos of DV6 HP Laptop, 30 Nos of Nokia 2330 Classic Handsets and 5 Nos of Internet  Modem to Court of Appeal Headquarters, </t>
  </si>
  <si>
    <t>N3,645,000.00</t>
  </si>
  <si>
    <t>U. C. JANE RESOURCES LTD</t>
  </si>
  <si>
    <t>Re-construction of Collapsed Fence at, Jos.</t>
  </si>
  <si>
    <t>N2,409,225.00</t>
  </si>
  <si>
    <t>Davel Nig Ltd</t>
  </si>
  <si>
    <t>Supply of Furniture items at the Guest House, Asokoro,      Abuja.</t>
  </si>
  <si>
    <t>N2,950,000.00</t>
  </si>
  <si>
    <t>AQSA  INT’L  LTD</t>
  </si>
  <si>
    <t xml:space="preserve">Supply of office Equipment (Fireproof) safe </t>
  </si>
  <si>
    <t>N4,898,000.00</t>
  </si>
  <si>
    <t>Fynefaze International Ltd</t>
  </si>
  <si>
    <t>Repair on the Building at Hon. Justice A. Jauro ‘s Residence    No. 16A Glover Road Ikoyi Lagos.</t>
  </si>
  <si>
    <t>N1,986,295.50</t>
  </si>
  <si>
    <t>Bamshegg Worldwide  Ltd</t>
  </si>
  <si>
    <t>Supply of Electrical Re-wiring of Building at Hon. Justice A.  Jauro ‘s Residence No.  16A Glover Road Ikoyi  Lagos.</t>
  </si>
  <si>
    <t>N1,848,640.50</t>
  </si>
  <si>
    <t>Kamtos  Stationary &amp; Supermarket</t>
  </si>
  <si>
    <t>Supply and Installation of CCTV Digital Surveillance system at Hon.. PCA’s   Official Residence, Asokoro, Abuja.</t>
  </si>
  <si>
    <t>Residence Equipment</t>
  </si>
  <si>
    <t>N4,704,000.00</t>
  </si>
  <si>
    <t>N4,704, 000</t>
  </si>
  <si>
    <t>C.C.U ENGINEERING LTD.</t>
  </si>
  <si>
    <t xml:space="preserve"> Supply of 40KVA Generator Sound Proof to Hon. Justice’s           Quarters, Portharcourt</t>
  </si>
  <si>
    <t>FEMCO integrated</t>
  </si>
  <si>
    <t>Repair Work at Hon. Justice Ladan Tsamiya’s   Quarters   Enugu</t>
  </si>
  <si>
    <t>N2,695,035.00</t>
  </si>
  <si>
    <t>Dew Point Integrated Concept  Ltd.</t>
  </si>
  <si>
    <t xml:space="preserve"> Supply of Persian Rugs for Court of Appeal, Lagos Division</t>
  </si>
  <si>
    <t>N1,995,000.00</t>
  </si>
  <si>
    <t>Elle Office &amp; Home Interios</t>
  </si>
  <si>
    <t>Supply of 17 Nos. HP (TM2)Table PC Laptops</t>
  </si>
  <si>
    <t>Renovation of Kubwa Court of Appeal Staff Quarters, Abuja.</t>
  </si>
  <si>
    <t>N3,470,000.00</t>
  </si>
  <si>
    <t>Fynefaze Int’l  Ltd</t>
  </si>
  <si>
    <t>Supply Clerical Chair to Headquarters, Abuja.</t>
  </si>
  <si>
    <t>N3,800,000.00</t>
  </si>
  <si>
    <t>Belconax Ventures</t>
  </si>
  <si>
    <t>Supply of 40 KVA sound proof generator to Hon. Justice Tsamiya’s Quarters, Enugu</t>
  </si>
  <si>
    <t>Lizzy Foam &amp;  Allied Chemical  Industries Ltd</t>
  </si>
  <si>
    <t>Repair of Leaking Reservoir and Water Pump Replacement at Court Complex, Enugu</t>
  </si>
  <si>
    <t>N1,005,900.00</t>
  </si>
  <si>
    <t>Home Builder Nig. Ltd</t>
  </si>
  <si>
    <t>Provision of Bed’s and others for Hon. Presiding Justice Enugu.</t>
  </si>
  <si>
    <t>N2,049,600.00</t>
  </si>
  <si>
    <t>Drilling of 1 No. Motorised Borehole at Court Complex, Benin.</t>
  </si>
  <si>
    <t>Fynefaze INT’L  LTD</t>
  </si>
  <si>
    <t>Supply of Laboratory Re-Agents to Headquarters, Abuja.</t>
  </si>
  <si>
    <t>Medical Equipment</t>
  </si>
  <si>
    <t>N1,181,865.00</t>
  </si>
  <si>
    <t>Utaka Medi-surge plus uk ltd.</t>
  </si>
  <si>
    <t>Supply of 10 units of Computers/ Accessories for Lagos Div.(HP Desktop DC 8,000 , INTEL PROCESSOR, 320 GB, HDD, 2 GB RAM, WIDOW 7, 18.5 MOINTOR, 10 HP 2055 PRINTER, 10 HP G2710 SCANNER, 10 APC 650 VA UPS (BLACK)</t>
  </si>
  <si>
    <t>N3,465,000.00</t>
  </si>
  <si>
    <t>CO-ALAS Global Concepts Ltd</t>
  </si>
  <si>
    <t>Supply of hospital drugs to Headquarters, Abuja.</t>
  </si>
  <si>
    <t>N4,986,500.00</t>
  </si>
  <si>
    <t>AZMO Phamarcy LTD.</t>
  </si>
  <si>
    <t>Repair of Security wire and changing of Doors Burglary Proof at Hon. Justice Abba Aji’s Quarters, Gudu.</t>
  </si>
  <si>
    <t>N2,720,000.00</t>
  </si>
  <si>
    <t>Mode Tech Global Ventures</t>
  </si>
  <si>
    <t>Consultancy fees for Furnishing of the New Court of Complex, Sokoto.</t>
  </si>
  <si>
    <t>Court Furnishing</t>
  </si>
  <si>
    <t>N7,221,077.63</t>
  </si>
  <si>
    <t>Zeus Consult Ltd</t>
  </si>
  <si>
    <t>CUSTOMARY  COURT OF APPEAL, FCT    -    2010  PROCUREMENT  RECORDS</t>
  </si>
  <si>
    <t>NATURE OF PROCUREMENT</t>
  </si>
  <si>
    <t>NAME OF  CONTRACTOR</t>
  </si>
  <si>
    <t xml:space="preserve">DATE OF </t>
  </si>
  <si>
    <t xml:space="preserve">CONTRACT </t>
  </si>
  <si>
    <t xml:space="preserve">   CONO NUMBER                              </t>
  </si>
  <si>
    <t>PROCESS</t>
  </si>
  <si>
    <t>TOTAL SUM (N)</t>
  </si>
  <si>
    <t>AWARD NUMBER</t>
  </si>
  <si>
    <t>Supply of Diesel Oil</t>
  </si>
  <si>
    <t>Alh Shaibu Zakari &amp;  Co. No 7, Umaisha Road Toto LGC Nas.State.</t>
  </si>
  <si>
    <t xml:space="preserve">                     2/2/201</t>
  </si>
  <si>
    <t>FCT/JD/CCA/CTB/01/2010/01</t>
  </si>
  <si>
    <t>FCT/JD/CCA/PPC/0122</t>
  </si>
  <si>
    <t>OCB</t>
  </si>
  <si>
    <t>187 Drums</t>
  </si>
  <si>
    <t>Supply of  NWLR (priodicals) with indexes 1994-2008</t>
  </si>
  <si>
    <t xml:space="preserve">                           "  "</t>
  </si>
  <si>
    <t>" " " "/02</t>
  </si>
  <si>
    <t>" " " "/0123</t>
  </si>
  <si>
    <t xml:space="preserve">        "  "</t>
  </si>
  <si>
    <t>4 Sets each</t>
  </si>
  <si>
    <t xml:space="preserve"> Supply of Mercedes Benz Car 2010 Model</t>
  </si>
  <si>
    <t>Globel Motords. Plot 616, Eket Close, Opp Garki General Hosp. Abj</t>
  </si>
  <si>
    <t>" " " "/03</t>
  </si>
  <si>
    <t>" " " "/0124</t>
  </si>
  <si>
    <t>1 No</t>
  </si>
  <si>
    <t>Supply of 497 Sport Pack Auto.</t>
  </si>
  <si>
    <t>Cirman Ltd. 4A Kabala Close, Ungwan Rimi, Kaduna.</t>
  </si>
  <si>
    <t>" " " "/04</t>
  </si>
  <si>
    <t>" " " "/0125</t>
  </si>
  <si>
    <t>1No</t>
  </si>
  <si>
    <t>Provision of Security Services</t>
  </si>
  <si>
    <t>Rym Guard Nig Ltd. No 2, Ademola Adetokumbo Crest. Wuse II Abuja.</t>
  </si>
  <si>
    <t>" " " "/05</t>
  </si>
  <si>
    <t>" " " "/0120</t>
  </si>
  <si>
    <t>12 Mths (112) personnel</t>
  </si>
  <si>
    <t>" " " "/06</t>
  </si>
  <si>
    <t>" " " "/0121</t>
  </si>
  <si>
    <t>Prov of Cleaning Services to CCA H/Qtrs. Judges quarters &amp; other offices</t>
  </si>
  <si>
    <t>Amasea Global Goncept. Blockt 1, flat 2, Kubwa - Abuja.</t>
  </si>
  <si>
    <t>" " " "/07</t>
  </si>
  <si>
    <t>" " " "/0126</t>
  </si>
  <si>
    <t xml:space="preserve">11 Months  </t>
  </si>
  <si>
    <t>Provision of Curtain at Hon. PCCA official Resident.</t>
  </si>
  <si>
    <t>Mariachi Nig Ltd. 44, Ogunlana Drive Surulere Lagos.</t>
  </si>
  <si>
    <t>" " " "/08</t>
  </si>
  <si>
    <t>" " " "/0127</t>
  </si>
  <si>
    <t xml:space="preserve">Various </t>
  </si>
  <si>
    <t>Supply of NWLR with indexes 1994 - 2008</t>
  </si>
  <si>
    <t>Lozein Ent. Ltd. Km 15, Abuja - Kaduna Road Suleja.</t>
  </si>
  <si>
    <t xml:space="preserve">                      23/3/2010</t>
  </si>
  <si>
    <t>FCT/JD/CCA/CTB/02/2010/01</t>
  </si>
  <si>
    <t>" " " "/0129</t>
  </si>
  <si>
    <t>2 Sets each</t>
  </si>
  <si>
    <t>Supply of Hon. Judges Ceremonial &amp; Working Attires</t>
  </si>
  <si>
    <t>" " " "/0130</t>
  </si>
  <si>
    <t>ALh  Shaibu Zakari &amp;  Co. No 7, Umaisha Road Toto LGC Nas. State.</t>
  </si>
  <si>
    <t>" " " "/0131</t>
  </si>
  <si>
    <t>200 Drums</t>
  </si>
  <si>
    <t>Supply of Low Books</t>
  </si>
  <si>
    <t>" " " "/0128</t>
  </si>
  <si>
    <t>Purchase of Land, Nyanya</t>
  </si>
  <si>
    <t>TKD Properties Ltd. No 1 Sanar Street, Wuse 11 Abuja.</t>
  </si>
  <si>
    <t>FCT/JD/CCA/CTB/03/2010/01</t>
  </si>
  <si>
    <t>FCT/JD/CCA/PPC/0132</t>
  </si>
  <si>
    <t xml:space="preserve">Direct procurement </t>
  </si>
  <si>
    <t>3,070.15M2</t>
  </si>
  <si>
    <t>purchase of Land, Idu-karimo</t>
  </si>
  <si>
    <t>" " " "/0133</t>
  </si>
  <si>
    <t>4,500M2</t>
  </si>
  <si>
    <t>Purchase of Land, Pyakasa</t>
  </si>
  <si>
    <t>" " " "/0134</t>
  </si>
  <si>
    <t>4500M2</t>
  </si>
  <si>
    <t>Purchase of Land, Passo village</t>
  </si>
  <si>
    <t>" " " "/0135</t>
  </si>
  <si>
    <t>4,437.15 M2</t>
  </si>
  <si>
    <t>Supply of Toyota Caster Bus and 1.3xLi Corolla Car</t>
  </si>
  <si>
    <t>" " " "/0136</t>
  </si>
  <si>
    <t>2 Nos.</t>
  </si>
  <si>
    <t xml:space="preserve">Supply of 500KVA Generators </t>
  </si>
  <si>
    <t>Mahafat Global Ltd. Block 7, Agbor Cloe, Area 11, Garki Abuja</t>
  </si>
  <si>
    <t>" " " "/0137</t>
  </si>
  <si>
    <t>Supply of Honda Accord Car 24 at, 2004 cci</t>
  </si>
  <si>
    <t>" " " "/0138</t>
  </si>
  <si>
    <t>Construction of C C Gwagwalada.</t>
  </si>
  <si>
    <t>Field view Ltd. 48, Adetokan Street, Aguda Surulere, Lagos</t>
  </si>
  <si>
    <t xml:space="preserve">                      16/4/2010</t>
  </si>
  <si>
    <t>FCT/JD/CCA/CTB/04/2010/01</t>
  </si>
  <si>
    <t>" " " "/0139</t>
  </si>
  <si>
    <t>1 Unit</t>
  </si>
  <si>
    <t>Construction of C C  Idu-karimo</t>
  </si>
  <si>
    <t>Global Primsta Const. Co Ltd. No 1, Adam. Str, Off J.S Tarka Way Gboko Benue State</t>
  </si>
  <si>
    <t>" " " "/0140</t>
  </si>
  <si>
    <t>Construction of C C Jiwa</t>
  </si>
  <si>
    <t>Project Imple. Ltd. No 15, Tachi Road Suleja, Niger State</t>
  </si>
  <si>
    <t>" " " "/0141</t>
  </si>
  <si>
    <t>Construction of C C Kwaita</t>
  </si>
  <si>
    <t>Citalum Int'l Ltd. NO 21, Yusuf Iliya Street, Barnawa, Kaduna</t>
  </si>
  <si>
    <t>" " " "/0142</t>
  </si>
  <si>
    <t>Construction of CC Yangoji</t>
  </si>
  <si>
    <t>" " " "/0143</t>
  </si>
  <si>
    <t>Construction of C CPyakasa</t>
  </si>
  <si>
    <t>Inani Global Service Ltd. No 1, Queen Amina Str. Phase 1, Kubwa</t>
  </si>
  <si>
    <t>" " " "/0144</t>
  </si>
  <si>
    <t xml:space="preserve"> Construction of C C Bako</t>
  </si>
  <si>
    <t>Casiler Nig Ltd No 12, Sultan road Ungwan Rimi Kaduna.</t>
  </si>
  <si>
    <t>" " " "/0145</t>
  </si>
  <si>
    <t xml:space="preserve"> Construction of C C Nyanya</t>
  </si>
  <si>
    <t>Shazbam Nig Ltd. Plot 872, Durumi District, Abuja.</t>
  </si>
  <si>
    <t>" " " "/0146</t>
  </si>
  <si>
    <t>Consultant fee for the 8 projects above</t>
  </si>
  <si>
    <t>Arquen Constant APC Plaza, cape town str. Wuse Zone 4, Abuja</t>
  </si>
  <si>
    <t>" " " "/09</t>
  </si>
  <si>
    <t>" " " "/0154</t>
  </si>
  <si>
    <t>8 Unit</t>
  </si>
  <si>
    <t>Supply of office furniture</t>
  </si>
  <si>
    <t>Mic Peters Nig Ltd. No 1, Adam Str, Off J.S Tarka way Gboko - Benue Sta.</t>
  </si>
  <si>
    <t xml:space="preserve">                      28/5/2010</t>
  </si>
  <si>
    <t>FCT/JD/CCA/CTB/05/2010/01</t>
  </si>
  <si>
    <t>" " " "/0155</t>
  </si>
  <si>
    <t xml:space="preserve">various </t>
  </si>
  <si>
    <t>Renovation/Rehabilitation work at Hon. PCCA's Official Residence.</t>
  </si>
  <si>
    <t>Jabtech Ltd. Suite B, City Plaza, Ahmadu Bello Way Garki Abuja</t>
  </si>
  <si>
    <t>" " " "/0156</t>
  </si>
  <si>
    <t>Supply of Library Books</t>
  </si>
  <si>
    <t>Mic-Peter Nig Ltd. No 1, Adam, Str. Off J.S. Tarka way Gboko Benue</t>
  </si>
  <si>
    <t>" " " "/0157</t>
  </si>
  <si>
    <t>" " " "/0158</t>
  </si>
  <si>
    <t>ALh Shaibu Zakari &amp;  Co. No 7, Umaisha Road Toto LGC Nas. State.</t>
  </si>
  <si>
    <t>" " " "/0159</t>
  </si>
  <si>
    <t>Selective Tendering</t>
  </si>
  <si>
    <t>220 Drums</t>
  </si>
  <si>
    <t>Supply of Office Equipment</t>
  </si>
  <si>
    <t>Ikot Ansa Ltd. No 21, Bukuru Road, Jos Plateau State.</t>
  </si>
  <si>
    <t>" " " "/0160</t>
  </si>
  <si>
    <t>Provision of Weekly Radio Enlightment programme</t>
  </si>
  <si>
    <t>Santex Integrated Services Ltd. House 4c Close, 401 Road, FHA PW Kubwa</t>
  </si>
  <si>
    <t xml:space="preserve">                 -</t>
  </si>
  <si>
    <t>"  "</t>
  </si>
  <si>
    <t xml:space="preserve">12 Months </t>
  </si>
  <si>
    <t xml:space="preserve">                      8/9/2010</t>
  </si>
  <si>
    <t>FCT/JD/CCA/CTB/06/2010/01</t>
  </si>
  <si>
    <t>FCT/JD/CCA/PPC/0161</t>
  </si>
  <si>
    <t>Production &amp; supply  of 2011 Diaries</t>
  </si>
  <si>
    <t>Valuoption Integrate Ltd. 27, JD Gomwalk Road Jos, Plateau state</t>
  </si>
  <si>
    <t>" " " "/0162</t>
  </si>
  <si>
    <t>2000CPS</t>
  </si>
  <si>
    <t>Supply &amp; Installation of 100KVA/33/4SIV</t>
  </si>
  <si>
    <t>" " " "/0163</t>
  </si>
  <si>
    <t>Provision of Underground Network 300KVA/33/0.415Kv</t>
  </si>
  <si>
    <t>Vadal IN't Ltd. No 1 Madaki Street Kubwa Abuja</t>
  </si>
  <si>
    <t>" " " "/0164</t>
  </si>
  <si>
    <t>6 locations</t>
  </si>
  <si>
    <t>Construction of scale of Justice with water fountain foundation</t>
  </si>
  <si>
    <t>" " " "/0165</t>
  </si>
  <si>
    <t>1No at CCA H/Qtrs</t>
  </si>
  <si>
    <t>Sens. w/shop on Job apprect. Punct. Reg. &amp; dedi to workNakawu Consult Ltd No 51, M.L Wushishi Crescent, Utako Dist. Abuja</t>
  </si>
  <si>
    <t>" " " "/0166</t>
  </si>
  <si>
    <t>276 Staff</t>
  </si>
  <si>
    <t>provision of comprehensive stress &amp; Health management course</t>
  </si>
  <si>
    <t>Rambash Nig Ltd No 20 Makeni Street, Wuse Zone 6, Abuja</t>
  </si>
  <si>
    <t>" " " "/0167</t>
  </si>
  <si>
    <t>95 Mgt &amp; exec officers cadre</t>
  </si>
  <si>
    <t>provision of 5 days workshop on attitudinal change</t>
  </si>
  <si>
    <t>Nakawu Consult Ltd No 51. M.L Wushishi Crescent, Utako District Abuja</t>
  </si>
  <si>
    <t>" " " "/0168</t>
  </si>
  <si>
    <t>108 Staff</t>
  </si>
  <si>
    <t>provision of 5 days workshop on role of court Registrars, Bailif etc.</t>
  </si>
  <si>
    <t>" " " "/0169</t>
  </si>
  <si>
    <t>131 Staff</t>
  </si>
  <si>
    <t>provision of Advance Skill Developmen course for clerical officers</t>
  </si>
  <si>
    <t>Radly &amp; Deen consult Plot 22, Cape town Street, Off  IBB way Zone 4, wuse Abuja</t>
  </si>
  <si>
    <t>" " " "/10</t>
  </si>
  <si>
    <t>" " " "/0170</t>
  </si>
  <si>
    <t>170 Staff</t>
  </si>
  <si>
    <t>supply of Soundproof Generators</t>
  </si>
  <si>
    <t xml:space="preserve">                      8/11/2010</t>
  </si>
  <si>
    <t>FCT/JD/CCA/CTB/07/2010/01</t>
  </si>
  <si>
    <t>FCT/JD/CCA/PPC/0171</t>
  </si>
  <si>
    <t xml:space="preserve">Supply of NWLR  1994 - 2008 with indexes. </t>
  </si>
  <si>
    <t>" " " "/0172</t>
  </si>
  <si>
    <t>Grading of Access Road at Judges' Qtrs. Daki biyu, Customary Court Jikwoyi, Bwari and Abaji. (4 locations)</t>
  </si>
  <si>
    <t>Abta Nig Ltd. 4B Isah Kaita Road, Kaduna State.</t>
  </si>
  <si>
    <t>" " " "/0173</t>
  </si>
  <si>
    <t>4 locations</t>
  </si>
  <si>
    <t xml:space="preserve">NAME OF  </t>
  </si>
  <si>
    <t xml:space="preserve">LPO </t>
  </si>
  <si>
    <t>CONO</t>
  </si>
  <si>
    <t>CONTRACTOR</t>
  </si>
  <si>
    <t>NUMBER</t>
  </si>
  <si>
    <t>Supply of Empty Drums (200ltrs.)</t>
  </si>
  <si>
    <t>Alh. Shaibu Zakari &amp; Co.</t>
  </si>
  <si>
    <t xml:space="preserve">                               26/1/2010</t>
  </si>
  <si>
    <t>D0148319</t>
  </si>
  <si>
    <t>63 Nos.</t>
  </si>
  <si>
    <t xml:space="preserve">Selective Tendering </t>
  </si>
  <si>
    <t>Supply of Refreshment Items</t>
  </si>
  <si>
    <t>ExPress Dynamic Legacy Ltd.</t>
  </si>
  <si>
    <t xml:space="preserve">                                      "  "</t>
  </si>
  <si>
    <t>D0148320</t>
  </si>
  <si>
    <t>Various</t>
  </si>
  <si>
    <t xml:space="preserve">"  " </t>
  </si>
  <si>
    <t>Supply of Welfare Items</t>
  </si>
  <si>
    <t>D0148321</t>
  </si>
  <si>
    <t>Express Dynamic Legacy Ltd.</t>
  </si>
  <si>
    <t>D0148322</t>
  </si>
  <si>
    <t>various</t>
  </si>
  <si>
    <t xml:space="preserve">                             25/1/2010</t>
  </si>
  <si>
    <t>D0148323</t>
  </si>
  <si>
    <t>10 Drums</t>
  </si>
  <si>
    <t>Installation of Split A/C</t>
  </si>
  <si>
    <t>Samilaya Elect. Co.</t>
  </si>
  <si>
    <t>D0148324</t>
  </si>
  <si>
    <t>48 Nos.</t>
  </si>
  <si>
    <t>Supply of Hon. President's Potraits</t>
  </si>
  <si>
    <t>Bross Chris Vent.</t>
  </si>
  <si>
    <t>D0148325</t>
  </si>
  <si>
    <t>32 Nos.</t>
  </si>
  <si>
    <t>Supply of Armored Cable</t>
  </si>
  <si>
    <t>Vadal Int'l Ltd.</t>
  </si>
  <si>
    <t>D0148326</t>
  </si>
  <si>
    <t>Supply of 60KVA Sound poof Gen.</t>
  </si>
  <si>
    <t>Mahafat Global Ltd.</t>
  </si>
  <si>
    <t>D0148327</t>
  </si>
  <si>
    <t>1 No.</t>
  </si>
  <si>
    <t xml:space="preserve">Supply of 2HP panasonic Split </t>
  </si>
  <si>
    <t>Anabogos Nig Ltd.</t>
  </si>
  <si>
    <t>D0148328</t>
  </si>
  <si>
    <t>12 Nos.</t>
  </si>
  <si>
    <t>Repair of FJ 01B Vehicle</t>
  </si>
  <si>
    <t>Bellosh Vent.</t>
  </si>
  <si>
    <t xml:space="preserve">                              22/2/2010</t>
  </si>
  <si>
    <t>D0148329</t>
  </si>
  <si>
    <t>Printing &amp; supply of stationary items</t>
  </si>
  <si>
    <t>Mic - Peter Nig Ltd.</t>
  </si>
  <si>
    <t xml:space="preserve">                              02/3/2010</t>
  </si>
  <si>
    <t>D0148330</t>
  </si>
  <si>
    <t xml:space="preserve">                              09/3/2010</t>
  </si>
  <si>
    <t>D0148331</t>
  </si>
  <si>
    <t>48 Drums</t>
  </si>
  <si>
    <t>Servicing/Repairs of Generators</t>
  </si>
  <si>
    <t>Aladeen Eng. Works</t>
  </si>
  <si>
    <t>D0148332</t>
  </si>
  <si>
    <t>Printing &amp; supply of Various  forms</t>
  </si>
  <si>
    <t>Humai Glolbal Services</t>
  </si>
  <si>
    <t>D0148333</t>
  </si>
  <si>
    <t>Supply of Other Material</t>
  </si>
  <si>
    <t>Zaim Ventures</t>
  </si>
  <si>
    <t>D0148334</t>
  </si>
  <si>
    <t xml:space="preserve">                              22/3/2010</t>
  </si>
  <si>
    <t>D0148335</t>
  </si>
  <si>
    <t>Supply of office material</t>
  </si>
  <si>
    <t>Betty Best Resort Venture.</t>
  </si>
  <si>
    <t>D0148336</t>
  </si>
  <si>
    <t>Printing &amp; supply of non security forms</t>
  </si>
  <si>
    <t>D0148337</t>
  </si>
  <si>
    <t>Supply of Other Materials</t>
  </si>
  <si>
    <t>D0148338</t>
  </si>
  <si>
    <t>Reinstallation of Internet access</t>
  </si>
  <si>
    <t>Josasbe Merch. Venture</t>
  </si>
  <si>
    <t xml:space="preserve">                              29/3/2010</t>
  </si>
  <si>
    <t>D0148339</t>
  </si>
  <si>
    <t>Supply of 2HP  Split A/C  (panasonic)</t>
  </si>
  <si>
    <t>Multi - Lec Ltd.</t>
  </si>
  <si>
    <t>D0148340</t>
  </si>
  <si>
    <t>Supply of Beverages</t>
  </si>
  <si>
    <t>D0148341</t>
  </si>
  <si>
    <t>Supply of material</t>
  </si>
  <si>
    <t xml:space="preserve">                              06/4/2010</t>
  </si>
  <si>
    <t>D0148342</t>
  </si>
  <si>
    <t>Santex Integrated Services</t>
  </si>
  <si>
    <t xml:space="preserve">                                    8/4/2010</t>
  </si>
  <si>
    <t>D0148343</t>
  </si>
  <si>
    <t>Supply of Motors Cycles</t>
  </si>
  <si>
    <t>D0148344</t>
  </si>
  <si>
    <t>Supply of Desktop Computer</t>
  </si>
  <si>
    <t>D0148345</t>
  </si>
  <si>
    <t>20 sets</t>
  </si>
  <si>
    <t>Replacement of Armored Cable</t>
  </si>
  <si>
    <t>Gobasi project Ltd.</t>
  </si>
  <si>
    <t>D0148346</t>
  </si>
  <si>
    <t>supply of ID Cards matrials</t>
  </si>
  <si>
    <t>Radly &amp; Deen Consult</t>
  </si>
  <si>
    <t>D0148349</t>
  </si>
  <si>
    <t>Supply of Various</t>
  </si>
  <si>
    <t>Lozeni Ent Nig.Ltd.</t>
  </si>
  <si>
    <t xml:space="preserve">                              08/4/2010</t>
  </si>
  <si>
    <t>D0148350</t>
  </si>
  <si>
    <t>supply of New clime file cabinet</t>
  </si>
  <si>
    <t xml:space="preserve">                              21/4/2010</t>
  </si>
  <si>
    <t>D0122602</t>
  </si>
  <si>
    <t>50 Nos.</t>
  </si>
  <si>
    <t>supply of sharp copier machine</t>
  </si>
  <si>
    <t xml:space="preserve">                              19/4/2010</t>
  </si>
  <si>
    <t>D0122601</t>
  </si>
  <si>
    <t>15 Nos.</t>
  </si>
  <si>
    <t>supply of 32" Bravia LCD</t>
  </si>
  <si>
    <t>D0122603</t>
  </si>
  <si>
    <t>20 Nos.</t>
  </si>
  <si>
    <t>supply of lesser jet printer machines</t>
  </si>
  <si>
    <t>express dynamic Legacy Ltd.</t>
  </si>
  <si>
    <t xml:space="preserve">                                 21/4/2010</t>
  </si>
  <si>
    <t>D0122604</t>
  </si>
  <si>
    <t>30 nos.</t>
  </si>
  <si>
    <t>supply of shredding machine</t>
  </si>
  <si>
    <t>Gagmash Nig Ltd.</t>
  </si>
  <si>
    <t>D0122606</t>
  </si>
  <si>
    <t>30 Nos.</t>
  </si>
  <si>
    <t>supply of Sony Radio LCD</t>
  </si>
  <si>
    <t>D0122607</t>
  </si>
  <si>
    <t>100Nos.</t>
  </si>
  <si>
    <t>Supply of Thermocool fridge</t>
  </si>
  <si>
    <t xml:space="preserve">                             22/4/2010</t>
  </si>
  <si>
    <t>D0122608</t>
  </si>
  <si>
    <t>5 Nos.</t>
  </si>
  <si>
    <t>Supply of Panasonic standing fan</t>
  </si>
  <si>
    <t>Advans Nig Ltd.</t>
  </si>
  <si>
    <t>21/4/2010</t>
  </si>
  <si>
    <t>D0122609</t>
  </si>
  <si>
    <t>Supply of 1.5 KVA UPS Back Up</t>
  </si>
  <si>
    <t>Vibrant Solutiion Networking Ltd.</t>
  </si>
  <si>
    <t>22/4/2010</t>
  </si>
  <si>
    <t>D0122610</t>
  </si>
  <si>
    <t>10 Nos.</t>
  </si>
  <si>
    <t xml:space="preserve">Supply of Gubabi fire poof cabinet </t>
  </si>
  <si>
    <t>Mic-Peter Nig Ltd.</t>
  </si>
  <si>
    <t>D0122611</t>
  </si>
  <si>
    <t>Johnson Eng. Service Ltd.</t>
  </si>
  <si>
    <t>D0122612</t>
  </si>
  <si>
    <t>Supply of Drum of Diesel oil</t>
  </si>
  <si>
    <t>D0122613</t>
  </si>
  <si>
    <t>15 Drums</t>
  </si>
  <si>
    <t>Supply of 200 watts century stabilizer and water dispenser</t>
  </si>
  <si>
    <t>Abdulfarid Venture</t>
  </si>
  <si>
    <t>D0122614</t>
  </si>
  <si>
    <t>50 Nos. each</t>
  </si>
  <si>
    <t>Supply of 1.5 &amp; 2 HP Split A/C (Panasonic)</t>
  </si>
  <si>
    <t>Jadus Nig Ltd.</t>
  </si>
  <si>
    <t>D0122615</t>
  </si>
  <si>
    <t>15 Nos. each</t>
  </si>
  <si>
    <t xml:space="preserve">Supply of Various forms </t>
  </si>
  <si>
    <t>D0122616</t>
  </si>
  <si>
    <t>D0122617</t>
  </si>
  <si>
    <t>30 Drums</t>
  </si>
  <si>
    <t>28/4/2010</t>
  </si>
  <si>
    <t>D0122618</t>
  </si>
  <si>
    <t>D0122619</t>
  </si>
  <si>
    <t>Fumigation of HPPCA Residence</t>
  </si>
  <si>
    <t>Gabwilliams Venture.</t>
  </si>
  <si>
    <t>D0122620</t>
  </si>
  <si>
    <t>Supply of welfare items</t>
  </si>
  <si>
    <t>D0122621</t>
  </si>
  <si>
    <t>D0122622</t>
  </si>
  <si>
    <t>Supply of uniforms</t>
  </si>
  <si>
    <t>D0122623</t>
  </si>
  <si>
    <t>D0122624</t>
  </si>
  <si>
    <t>Supply of sanitary items</t>
  </si>
  <si>
    <t>D0122625</t>
  </si>
  <si>
    <t>Supply of Office Materials</t>
  </si>
  <si>
    <t>17/5/2010</t>
  </si>
  <si>
    <t>D0122626</t>
  </si>
  <si>
    <t>Supply of Computer Ink</t>
  </si>
  <si>
    <t>Sulafazmaj Nig Ltd.</t>
  </si>
  <si>
    <t>D0122627</t>
  </si>
  <si>
    <t>Supply of office materials</t>
  </si>
  <si>
    <t>Ropchez Nig Ltd.</t>
  </si>
  <si>
    <t>D0122628</t>
  </si>
  <si>
    <t>Supply of white official envelop</t>
  </si>
  <si>
    <t>Region &amp; Sons Ent.</t>
  </si>
  <si>
    <t>D0122629</t>
  </si>
  <si>
    <t>50 Cattons</t>
  </si>
  <si>
    <t>Supply of A4 copier paper</t>
  </si>
  <si>
    <t>New Adas Nig Ltd.</t>
  </si>
  <si>
    <t>20/5/2010</t>
  </si>
  <si>
    <t>D0122631</t>
  </si>
  <si>
    <t>300 Packets</t>
  </si>
  <si>
    <t>Vivis Nig Ltd.</t>
  </si>
  <si>
    <t>D0122632</t>
  </si>
  <si>
    <t>Samlaiya Elec. Co</t>
  </si>
  <si>
    <t>D0122633</t>
  </si>
  <si>
    <t>11 Nos.</t>
  </si>
  <si>
    <t>Printing of CR'S Letter head paper</t>
  </si>
  <si>
    <t>AG. Mefajoc Global Int'l Ltd.</t>
  </si>
  <si>
    <t>D0122634</t>
  </si>
  <si>
    <t>Supply of Qtex padlock</t>
  </si>
  <si>
    <t>AL-Fill Contract Ltd.</t>
  </si>
  <si>
    <t>D0122635</t>
  </si>
  <si>
    <t>80 Nos.</t>
  </si>
  <si>
    <t>Supply of Binded Law Passed by (Nass)</t>
  </si>
  <si>
    <t>Youssouffa Design &amp; Con. Ltd.</t>
  </si>
  <si>
    <t>D0122636</t>
  </si>
  <si>
    <t>5 sets</t>
  </si>
  <si>
    <t>Supply of brown big &amp; medium size envelop</t>
  </si>
  <si>
    <t>Marmuo Nig Ent.</t>
  </si>
  <si>
    <t>D0122637</t>
  </si>
  <si>
    <t>15 &amp; 12 Catton</t>
  </si>
  <si>
    <t>Supply of Philip electric kettle</t>
  </si>
  <si>
    <t>Triple Communication</t>
  </si>
  <si>
    <t>D0122638</t>
  </si>
  <si>
    <t>25 Nos.</t>
  </si>
  <si>
    <t>Supply of Extension cable</t>
  </si>
  <si>
    <t>Palfan Int Company</t>
  </si>
  <si>
    <t>21/5/2010</t>
  </si>
  <si>
    <t>D0122639</t>
  </si>
  <si>
    <t>120 Nos.</t>
  </si>
  <si>
    <t>D0122640</t>
  </si>
  <si>
    <t>Supply of Sony LCD Radio</t>
  </si>
  <si>
    <t>Erewari Global Services Ltd.</t>
  </si>
  <si>
    <t>D0122641</t>
  </si>
  <si>
    <t>35 Nos.</t>
  </si>
  <si>
    <t>Suuply of Non Security document</t>
  </si>
  <si>
    <t>Ziam Ventures</t>
  </si>
  <si>
    <t>D0122642</t>
  </si>
  <si>
    <t>Replacement &amp; PABT Intercorn</t>
  </si>
  <si>
    <t>Gracious Global Tekom.</t>
  </si>
  <si>
    <t>D0122643</t>
  </si>
  <si>
    <t>Supply of 3 In One Chairs</t>
  </si>
  <si>
    <t>Chawarite Nig Ltd.</t>
  </si>
  <si>
    <t>D0122644</t>
  </si>
  <si>
    <t xml:space="preserve"> 7 sets</t>
  </si>
  <si>
    <t>Installation of 500 KVA Gen.</t>
  </si>
  <si>
    <t>Gobabi project Ltd.</t>
  </si>
  <si>
    <t>D0122645</t>
  </si>
  <si>
    <t>1 unit</t>
  </si>
  <si>
    <t>Santex Integrated Service</t>
  </si>
  <si>
    <t>D0122646</t>
  </si>
  <si>
    <t>D0122647</t>
  </si>
  <si>
    <t>65 Drums</t>
  </si>
  <si>
    <t>Supply of Rug Carpet</t>
  </si>
  <si>
    <t>22/5/2010</t>
  </si>
  <si>
    <t>D0122649</t>
  </si>
  <si>
    <t>Various size</t>
  </si>
  <si>
    <t>Supply of Record of Servies</t>
  </si>
  <si>
    <t>Nafsul Int. Invt Ltd.</t>
  </si>
  <si>
    <t>D0122650</t>
  </si>
  <si>
    <t>6000 CPS</t>
  </si>
  <si>
    <t>Printing of Difference Form</t>
  </si>
  <si>
    <t>Lozeni Ent Nig Ltd.</t>
  </si>
  <si>
    <t>26/5/2010</t>
  </si>
  <si>
    <t>D0122651</t>
  </si>
  <si>
    <t>D0122652</t>
  </si>
  <si>
    <t>Repair/Servicing of Generator</t>
  </si>
  <si>
    <t>D0122653</t>
  </si>
  <si>
    <t>Vine Doncherter Ent.</t>
  </si>
  <si>
    <t>D0122654</t>
  </si>
  <si>
    <t>Adsa's Nig Ltd</t>
  </si>
  <si>
    <t>D0122655</t>
  </si>
  <si>
    <t>D0122656</t>
  </si>
  <si>
    <t>D0122657</t>
  </si>
  <si>
    <t>Supply of Rechargeable lantern</t>
  </si>
  <si>
    <t>Jimafor Ent, Nig</t>
  </si>
  <si>
    <t>D0122658</t>
  </si>
  <si>
    <t>Supply of Computer  Ink (21 &amp; 22A)</t>
  </si>
  <si>
    <t>Marginal Global Resources Ltd.</t>
  </si>
  <si>
    <t>D0122659</t>
  </si>
  <si>
    <t>20 Nos. each</t>
  </si>
  <si>
    <t>Supply of Advance learner Dictionary</t>
  </si>
  <si>
    <t>Tisom Services &amp; Co.</t>
  </si>
  <si>
    <t>D0122660</t>
  </si>
  <si>
    <t>100 Nos.</t>
  </si>
  <si>
    <t>Supply of Computer Ink 35A</t>
  </si>
  <si>
    <t>Kabafez Nig Ltd.</t>
  </si>
  <si>
    <t>D0122661</t>
  </si>
  <si>
    <t>Supply of Diesel oil</t>
  </si>
  <si>
    <t>Marginal Global Services Ltd.</t>
  </si>
  <si>
    <t>D0122662</t>
  </si>
  <si>
    <t>20 Drums</t>
  </si>
  <si>
    <t>Khadi Shail Ent.</t>
  </si>
  <si>
    <t>D0122663</t>
  </si>
  <si>
    <t>Supply of Computer Ink 35 A</t>
  </si>
  <si>
    <t>Graft con link Nig Ltd</t>
  </si>
  <si>
    <t>D0122665</t>
  </si>
  <si>
    <t xml:space="preserve">15 Nos. </t>
  </si>
  <si>
    <t>Renovation of Guest Charlet</t>
  </si>
  <si>
    <t>D0122666</t>
  </si>
  <si>
    <t>14/6/2010</t>
  </si>
  <si>
    <t>D0122667</t>
  </si>
  <si>
    <t>D0122668</t>
  </si>
  <si>
    <t>Design &amp; Installation of Kitchen Cabinet</t>
  </si>
  <si>
    <t>Jabtech Ltd.</t>
  </si>
  <si>
    <t>D0122669</t>
  </si>
  <si>
    <t>Samlaiya Electric &amp; Co.</t>
  </si>
  <si>
    <t>D0122670</t>
  </si>
  <si>
    <t>22 Nos.</t>
  </si>
  <si>
    <t>Supply of Drugs</t>
  </si>
  <si>
    <t>Nutabill Nig Ltd.</t>
  </si>
  <si>
    <t>D0122671</t>
  </si>
  <si>
    <t>D0122672</t>
  </si>
  <si>
    <t>D0122673</t>
  </si>
  <si>
    <t>Supply of NWLR</t>
  </si>
  <si>
    <t>Mic- Peter Nig Ltd.</t>
  </si>
  <si>
    <t>D0122674</t>
  </si>
  <si>
    <t>1 set</t>
  </si>
  <si>
    <t>Repair/Replacement Auto Gear Box (406) FJ 86</t>
  </si>
  <si>
    <t>Bellosh Venture.</t>
  </si>
  <si>
    <t>D0122675</t>
  </si>
  <si>
    <t>General Industrial Cleaning of Hon. PCCA'S Residence.</t>
  </si>
  <si>
    <t>Amasea Global Concept.</t>
  </si>
  <si>
    <t>D0122677</t>
  </si>
  <si>
    <t>Supply of Gubabi fireproof safe</t>
  </si>
  <si>
    <t>More Eng Nig Ltd.</t>
  </si>
  <si>
    <t>D0122678</t>
  </si>
  <si>
    <t>Construction of podium (Court)</t>
  </si>
  <si>
    <t>D0122679</t>
  </si>
  <si>
    <t>Printing of Declaration of Age form</t>
  </si>
  <si>
    <t>Mehobid Global Concept Nig.</t>
  </si>
  <si>
    <t>D0122680</t>
  </si>
  <si>
    <t>50,000 CPS</t>
  </si>
  <si>
    <t>Man Mansma Venture.</t>
  </si>
  <si>
    <t>16/7/2010</t>
  </si>
  <si>
    <t>D0122681</t>
  </si>
  <si>
    <t>Supply of pen hanger &amp; pencil</t>
  </si>
  <si>
    <t>Kainad Nig Ltd.</t>
  </si>
  <si>
    <t>22/7/2010</t>
  </si>
  <si>
    <t>D0122682</t>
  </si>
  <si>
    <t>Supply of Arch Leaver-File Jackets</t>
  </si>
  <si>
    <t>Phosphorous Venture.</t>
  </si>
  <si>
    <t>D0122683</t>
  </si>
  <si>
    <t>40 cartons</t>
  </si>
  <si>
    <t>Supply of 4ft flourescent tube</t>
  </si>
  <si>
    <t>Hamak Nig Ltd.</t>
  </si>
  <si>
    <t>14/7/2010</t>
  </si>
  <si>
    <t>D0122684</t>
  </si>
  <si>
    <t>20 cartons</t>
  </si>
  <si>
    <t>Supply of rail, bracket curtain to Hon. PCCA.</t>
  </si>
  <si>
    <t>Mariachi Nig Ltd.</t>
  </si>
  <si>
    <t>D0122685</t>
  </si>
  <si>
    <t>Supply of impress cash book &amp; Hon. Certificate.</t>
  </si>
  <si>
    <t>Istma Nig Ltd.</t>
  </si>
  <si>
    <t>D0122686</t>
  </si>
  <si>
    <t>Sadim Unique Ent.</t>
  </si>
  <si>
    <t>D0122687</t>
  </si>
  <si>
    <t>Supply of Water Dispenser</t>
  </si>
  <si>
    <t>Danzaki Eng Ltd.</t>
  </si>
  <si>
    <t>19/7/2010</t>
  </si>
  <si>
    <t>D0122688</t>
  </si>
  <si>
    <t>D0122689</t>
  </si>
  <si>
    <t>Supply of Non-Security Documents</t>
  </si>
  <si>
    <t>Bawa king link Ent.</t>
  </si>
  <si>
    <t>D0122699</t>
  </si>
  <si>
    <t>Supply of 3000 watts stabilizer</t>
  </si>
  <si>
    <t>J - Dum Ng Ltd.</t>
  </si>
  <si>
    <t>D0122691</t>
  </si>
  <si>
    <t>Construction of photo hanger at Judges Chambers</t>
  </si>
  <si>
    <t>Aishaj Eng. Global Resource</t>
  </si>
  <si>
    <t>27/7/2010</t>
  </si>
  <si>
    <t>D0122692</t>
  </si>
  <si>
    <t>Supply of Various Office Materials.</t>
  </si>
  <si>
    <t>Jagus Nig Ltd.</t>
  </si>
  <si>
    <t>D0122693</t>
  </si>
  <si>
    <t>Supply of Gain Staple Machine</t>
  </si>
  <si>
    <t>D0122694</t>
  </si>
  <si>
    <t>Abdulfarid Ventures.</t>
  </si>
  <si>
    <t>D0122695</t>
  </si>
  <si>
    <t>Supply of copier ink</t>
  </si>
  <si>
    <t>Gonyneotic Global Link.</t>
  </si>
  <si>
    <t>D0122696</t>
  </si>
  <si>
    <t>Vine Dorchester Ltd.</t>
  </si>
  <si>
    <t>D0122697</t>
  </si>
  <si>
    <t>Supply of peak milk &amp; Milo</t>
  </si>
  <si>
    <t>Vadal Int. Ltd.</t>
  </si>
  <si>
    <t>D0122698</t>
  </si>
  <si>
    <t>10 &amp; 50 cartons each</t>
  </si>
  <si>
    <t>Marginal Global Resource Ltd.</t>
  </si>
  <si>
    <t>D0122700</t>
  </si>
  <si>
    <t xml:space="preserve">10 Drums </t>
  </si>
  <si>
    <t>D0122701</t>
  </si>
  <si>
    <t>Printing of Court of Certificate of Judgment</t>
  </si>
  <si>
    <t>Ogere Venture.</t>
  </si>
  <si>
    <t>D0122702</t>
  </si>
  <si>
    <t>30,000 cps</t>
  </si>
  <si>
    <t>D0122703</t>
  </si>
  <si>
    <t>Humai Gl;obal service</t>
  </si>
  <si>
    <t>D0122704</t>
  </si>
  <si>
    <t>Supply of Computer ink 12A</t>
  </si>
  <si>
    <t>D0122705</t>
  </si>
  <si>
    <t>Supply of 7th Edition Oxford Dictionary.</t>
  </si>
  <si>
    <t>Contras Int. Agency. Nig Ltd.</t>
  </si>
  <si>
    <t>D0122706</t>
  </si>
  <si>
    <t xml:space="preserve">100 Nos. </t>
  </si>
  <si>
    <t>Supply of Motor Spair Parts</t>
  </si>
  <si>
    <t>19/8/2010</t>
  </si>
  <si>
    <t>D0122707</t>
  </si>
  <si>
    <t>Supply of Gubabi fireproff &amp; Panasonic A/C 2HP</t>
  </si>
  <si>
    <t>Multi - lec Ltd.</t>
  </si>
  <si>
    <t>D0122708</t>
  </si>
  <si>
    <t>Fumigation of CCA Headquarters</t>
  </si>
  <si>
    <t>Gabwilliam Nig Ltd.</t>
  </si>
  <si>
    <t>D0122709</t>
  </si>
  <si>
    <t>Supply of Window Blind to Judges Chambers</t>
  </si>
  <si>
    <t>Meks Merchandise</t>
  </si>
  <si>
    <t>17/8/2010</t>
  </si>
  <si>
    <t>D0122710</t>
  </si>
  <si>
    <t>"   "</t>
  </si>
  <si>
    <t>Supply of Copier papers</t>
  </si>
  <si>
    <t>N. Ofoma Venture.</t>
  </si>
  <si>
    <t>17/8/2001</t>
  </si>
  <si>
    <t>D0122711</t>
  </si>
  <si>
    <t>Supply of Gelink pen Biro.</t>
  </si>
  <si>
    <t>Les chylan Ltd.</t>
  </si>
  <si>
    <t>18/8/2010</t>
  </si>
  <si>
    <t>D0122712</t>
  </si>
  <si>
    <t>200 packet</t>
  </si>
  <si>
    <t>Clearing of Interior CCA Headquarters.</t>
  </si>
  <si>
    <t>Phaida Nig Ltd.</t>
  </si>
  <si>
    <t>27/8/2010</t>
  </si>
  <si>
    <t>D0122713</t>
  </si>
  <si>
    <t>General Plumbing, tilling &amp; other work at G/lada office.</t>
  </si>
  <si>
    <t>Remtex Intergrated Service.</t>
  </si>
  <si>
    <t>28/8/2010</t>
  </si>
  <si>
    <t>D0122714</t>
  </si>
  <si>
    <t>Supply of Electric kettle</t>
  </si>
  <si>
    <t>BJ Planwell Ltd.</t>
  </si>
  <si>
    <t>D0122715</t>
  </si>
  <si>
    <t>Supply &amp; Laying of High quality Rug Carpet at CCA H/Qtrs.</t>
  </si>
  <si>
    <t xml:space="preserve">Aishaj Eng Global Resurces </t>
  </si>
  <si>
    <t>D0122716</t>
  </si>
  <si>
    <t>Supply of hard cover note books &amp; rulers</t>
  </si>
  <si>
    <t>Timap Global services. Ltd.</t>
  </si>
  <si>
    <t>27/8/20101</t>
  </si>
  <si>
    <t>D0122717</t>
  </si>
  <si>
    <t>Supply of Various Motor spair parts</t>
  </si>
  <si>
    <t>D0122718</t>
  </si>
  <si>
    <t>Supply of Casio Calculator &amp; pen Hanger.</t>
  </si>
  <si>
    <t>Manlyn walker venture.</t>
  </si>
  <si>
    <t>30/8/2010</t>
  </si>
  <si>
    <t>D0122719</t>
  </si>
  <si>
    <t>Supply of HB Pencil, Stapler Pin &amp; clips</t>
  </si>
  <si>
    <t>Ufine Venture.</t>
  </si>
  <si>
    <t>D0122720</t>
  </si>
  <si>
    <t>D0122721</t>
  </si>
  <si>
    <t>12 Drums</t>
  </si>
  <si>
    <t>D0122722</t>
  </si>
  <si>
    <t>D0122723</t>
  </si>
  <si>
    <t>2/9/22010</t>
  </si>
  <si>
    <t>D0122724</t>
  </si>
  <si>
    <t>Supply of HPGN/ Book, pc</t>
  </si>
  <si>
    <t>Mic Peter Nig Ltd</t>
  </si>
  <si>
    <t>D0122725</t>
  </si>
  <si>
    <t>D0122726</t>
  </si>
  <si>
    <t>132 Drums</t>
  </si>
  <si>
    <t>D0122727</t>
  </si>
  <si>
    <t>70 Drums</t>
  </si>
  <si>
    <t>Onimahguf Venture</t>
  </si>
  <si>
    <t>D0122728</t>
  </si>
  <si>
    <t>Installation of DSTV (Judges Residence)</t>
  </si>
  <si>
    <t>Braimoh Setelite Service</t>
  </si>
  <si>
    <t>17/9/2010</t>
  </si>
  <si>
    <t>D0122729</t>
  </si>
  <si>
    <t>4 Sets</t>
  </si>
  <si>
    <t>Lying of Rug Carpet at CCA HQTRS (Court 1)</t>
  </si>
  <si>
    <t>Aishaj Ent, Resource</t>
  </si>
  <si>
    <t>21/9/2010</t>
  </si>
  <si>
    <t>D0122730</t>
  </si>
  <si>
    <t>Printing of Audit forms</t>
  </si>
  <si>
    <t>Gab - Deen global Service Ltd</t>
  </si>
  <si>
    <t>D0122931</t>
  </si>
  <si>
    <t>D0122932</t>
  </si>
  <si>
    <t>Supply of Office material</t>
  </si>
  <si>
    <t>Human Global Services.</t>
  </si>
  <si>
    <t>D0122933</t>
  </si>
  <si>
    <t>Supply of Panasonic Telophone H/Set</t>
  </si>
  <si>
    <t>22/9/2010</t>
  </si>
  <si>
    <t>D0122934</t>
  </si>
  <si>
    <t>150 Nos.</t>
  </si>
  <si>
    <t>D0122935</t>
  </si>
  <si>
    <t>Supply of Training Equipment</t>
  </si>
  <si>
    <t>D0122936</t>
  </si>
  <si>
    <t>Supply of Fire Fighting Equipment</t>
  </si>
  <si>
    <t>Onimah Guf Venture</t>
  </si>
  <si>
    <t>23/9/2010</t>
  </si>
  <si>
    <t>D0122937</t>
  </si>
  <si>
    <t>Supply of M/V Fuel Treatments</t>
  </si>
  <si>
    <t>Bawa kings link Ltd.</t>
  </si>
  <si>
    <t>D0122938</t>
  </si>
  <si>
    <t>Supply of Complete set of PABX machine</t>
  </si>
  <si>
    <t>D0122939</t>
  </si>
  <si>
    <t>Supply of Xper gas cooker</t>
  </si>
  <si>
    <t>Vine Dorechester Ent.</t>
  </si>
  <si>
    <t>D0122940</t>
  </si>
  <si>
    <t>Supply of Micro wave &amp; Deepfreezer</t>
  </si>
  <si>
    <t>Bawakings Link Ltd.</t>
  </si>
  <si>
    <t>D0122941</t>
  </si>
  <si>
    <t>2 items</t>
  </si>
  <si>
    <t>Rehabilitation of Street Light</t>
  </si>
  <si>
    <t>Omahguf Venture</t>
  </si>
  <si>
    <t>D0122942</t>
  </si>
  <si>
    <t>Sadun Unique Ent.</t>
  </si>
  <si>
    <t>D0122943</t>
  </si>
  <si>
    <t>D0122944</t>
  </si>
  <si>
    <t>Printing of Various Documents</t>
  </si>
  <si>
    <t>28/9/2010</t>
  </si>
  <si>
    <t>D0122945</t>
  </si>
  <si>
    <t>D0122946</t>
  </si>
  <si>
    <t>D0122947</t>
  </si>
  <si>
    <t>Maintenance Works at CCA</t>
  </si>
  <si>
    <t>Ramitex Integrated Services</t>
  </si>
  <si>
    <t>29/9/2010</t>
  </si>
  <si>
    <t>D0122948</t>
  </si>
  <si>
    <t>D0122949</t>
  </si>
  <si>
    <t>Servicing of Generators at CCA Headquarters</t>
  </si>
  <si>
    <t>D0122950</t>
  </si>
  <si>
    <t>Supply of Extension wire</t>
  </si>
  <si>
    <t>Sarki Pawa Global Service.</t>
  </si>
  <si>
    <t>D0124151</t>
  </si>
  <si>
    <t>Supply of Computer ink 20 A &amp; 22A</t>
  </si>
  <si>
    <t>Memmansure Venture</t>
  </si>
  <si>
    <t>"    "</t>
  </si>
  <si>
    <t>D0124152</t>
  </si>
  <si>
    <t xml:space="preserve">40 Nos. </t>
  </si>
  <si>
    <t>D0124153</t>
  </si>
  <si>
    <t>D0124154</t>
  </si>
  <si>
    <t>Supply of wall clock</t>
  </si>
  <si>
    <t>Okogan Standard Venture Ltd.</t>
  </si>
  <si>
    <t>D0124155</t>
  </si>
  <si>
    <t>Supply of 650KVA Backup</t>
  </si>
  <si>
    <t>Khadi - Shuab Ltd.</t>
  </si>
  <si>
    <t>D0124157</t>
  </si>
  <si>
    <t>Supply of Century Stabilizer</t>
  </si>
  <si>
    <t>Lozeni Ent. Ltd.</t>
  </si>
  <si>
    <t>D0124156</t>
  </si>
  <si>
    <t>supply of Compendium of Law of Vol. 1 &amp;2</t>
  </si>
  <si>
    <t xml:space="preserve">Gabson Nig Association </t>
  </si>
  <si>
    <t>D0124158</t>
  </si>
  <si>
    <t>Supply of Complete Law of Fed. Nigeria</t>
  </si>
  <si>
    <t>King View Concept Service.</t>
  </si>
  <si>
    <t>D0124159</t>
  </si>
  <si>
    <t>8 Sets.</t>
  </si>
  <si>
    <t>Changing of Internet Service.</t>
  </si>
  <si>
    <t>Santex Integrated Service.</t>
  </si>
  <si>
    <t>D0124160</t>
  </si>
  <si>
    <t>Supply  of Diese Oil</t>
  </si>
  <si>
    <t>D0124161</t>
  </si>
  <si>
    <t>Replacement of Digital Video Record Camera</t>
  </si>
  <si>
    <t>Paulo Nig Ent. Ltd.</t>
  </si>
  <si>
    <t>D0124162</t>
  </si>
  <si>
    <t>Panel Beating Spray &amp; Replacement of Vehicle Parts</t>
  </si>
  <si>
    <t>13/10/2010</t>
  </si>
  <si>
    <t>D0124163</t>
  </si>
  <si>
    <t>Mic Peters Nig Ltd.</t>
  </si>
  <si>
    <t>D0124164</t>
  </si>
  <si>
    <t>Supply of Curtains for Judges</t>
  </si>
  <si>
    <t>14/10/2010</t>
  </si>
  <si>
    <t>D0124165</t>
  </si>
  <si>
    <t>15/10/2010</t>
  </si>
  <si>
    <t>D0124166</t>
  </si>
  <si>
    <t>Supply of Copier Machine &amp; TV Sets</t>
  </si>
  <si>
    <t>Utumson Venture</t>
  </si>
  <si>
    <t>19/10/2010</t>
  </si>
  <si>
    <t>D0124167</t>
  </si>
  <si>
    <t>Supply of Library forms</t>
  </si>
  <si>
    <t>Bosphorous Venture</t>
  </si>
  <si>
    <t>D0124168</t>
  </si>
  <si>
    <t>D0124169</t>
  </si>
  <si>
    <t>Supply of Vehicle Parts</t>
  </si>
  <si>
    <t>D0124170</t>
  </si>
  <si>
    <t>Supply of Office Other Materials</t>
  </si>
  <si>
    <t>D0124171</t>
  </si>
  <si>
    <t>Supply of Shredding machine &amp; Electric Kettle</t>
  </si>
  <si>
    <t>D0124172</t>
  </si>
  <si>
    <t>Printing &amp; Supply of Salary Forms</t>
  </si>
  <si>
    <t>Us Standard In't Ltd.</t>
  </si>
  <si>
    <t>20/10/2010</t>
  </si>
  <si>
    <t>D0124173</t>
  </si>
  <si>
    <t>Supply of Bros model pen</t>
  </si>
  <si>
    <t>Saka O. Ventures</t>
  </si>
  <si>
    <t>D0124174</t>
  </si>
  <si>
    <t>200PKTS</t>
  </si>
  <si>
    <t>Supply of Small size Staple Machine</t>
  </si>
  <si>
    <t>Tison Services &amp; CO.</t>
  </si>
  <si>
    <t>D0124175</t>
  </si>
  <si>
    <t>200 Nos.</t>
  </si>
  <si>
    <t>Supply of Computer Printer Ink</t>
  </si>
  <si>
    <t>D0124176</t>
  </si>
  <si>
    <t xml:space="preserve">20 Nos. </t>
  </si>
  <si>
    <t>Provision of clearing sevice to 5 additional court</t>
  </si>
  <si>
    <t>Amesea Global Concept</t>
  </si>
  <si>
    <t>D0124177</t>
  </si>
  <si>
    <t xml:space="preserve">5 Courts </t>
  </si>
  <si>
    <t>Supply of Motor Car Part</t>
  </si>
  <si>
    <t>D0124178</t>
  </si>
  <si>
    <t>Supply &amp; Installation of Cool Car Cover Part</t>
  </si>
  <si>
    <t>Bellosh Venture</t>
  </si>
  <si>
    <t>D0124179</t>
  </si>
  <si>
    <t>Supply of LFN Abuja Law</t>
  </si>
  <si>
    <t>D0124180</t>
  </si>
  <si>
    <t>Provision of Security Items</t>
  </si>
  <si>
    <t>D0124181</t>
  </si>
  <si>
    <t>Supply of Delux Stapler</t>
  </si>
  <si>
    <t>Robby link Cleans Vent. Ltd.</t>
  </si>
  <si>
    <t>D0124182</t>
  </si>
  <si>
    <t>Provision of Security Services Oct-Nov. 2010</t>
  </si>
  <si>
    <t>Rym guards Lts.</t>
  </si>
  <si>
    <t>D0124183</t>
  </si>
  <si>
    <t>Supply of Residential Equipment</t>
  </si>
  <si>
    <t>D0124184</t>
  </si>
  <si>
    <t>D0124185</t>
  </si>
  <si>
    <t>Supply of Office Furniture</t>
  </si>
  <si>
    <t>D0124186</t>
  </si>
  <si>
    <t>Supply of Law Books</t>
  </si>
  <si>
    <t>D0124187</t>
  </si>
  <si>
    <t>D0124188</t>
  </si>
  <si>
    <t>Supply of Items</t>
  </si>
  <si>
    <t>D0124189</t>
  </si>
  <si>
    <t>Maintenance of Office Equipment</t>
  </si>
  <si>
    <t>Onimaguf Venture</t>
  </si>
  <si>
    <t>D0124190</t>
  </si>
  <si>
    <t>Supply of Ofice Materials</t>
  </si>
  <si>
    <t>D0124191</t>
  </si>
  <si>
    <t>Maintenance of Office Furniture</t>
  </si>
  <si>
    <t>D0124192</t>
  </si>
  <si>
    <t>Supply of Stationary Items</t>
  </si>
  <si>
    <t>D0124193</t>
  </si>
  <si>
    <t>Supply of Medical Items</t>
  </si>
  <si>
    <t>Cirman Ltd.</t>
  </si>
  <si>
    <t>D0124194</t>
  </si>
  <si>
    <t>Zaidas venture</t>
  </si>
  <si>
    <t>D0124195</t>
  </si>
  <si>
    <t>Supply of Sport Equipment</t>
  </si>
  <si>
    <t>Humai Global Service</t>
  </si>
  <si>
    <t>D0124196</t>
  </si>
  <si>
    <t>Supply of Uniforms</t>
  </si>
  <si>
    <t>Ramatex Integrated Service</t>
  </si>
  <si>
    <t>D0124197</t>
  </si>
  <si>
    <t>Supply of Electrical Fittings</t>
  </si>
  <si>
    <t>Hannadum Ent. Nig.</t>
  </si>
  <si>
    <t>D0124198</t>
  </si>
  <si>
    <t>Supply of Sport Items</t>
  </si>
  <si>
    <t>Vine Durchester Ent.</t>
  </si>
  <si>
    <t>D0124199</t>
  </si>
  <si>
    <t>Provision of Water Supply at Sun City</t>
  </si>
  <si>
    <t>D0124200</t>
  </si>
  <si>
    <t>Maintenance of Computers</t>
  </si>
  <si>
    <t>D0124201</t>
  </si>
  <si>
    <t>Supply of computer Ink</t>
  </si>
  <si>
    <t xml:space="preserve">  "</t>
  </si>
  <si>
    <t>D0124202</t>
  </si>
  <si>
    <t>Shelter Tel Ltd.</t>
  </si>
  <si>
    <t>D0124203</t>
  </si>
  <si>
    <t xml:space="preserve">25 Nos. </t>
  </si>
  <si>
    <t>Supply of Gubabi Safe 4 Drawers</t>
  </si>
  <si>
    <t>Multi-Lec Ltd.</t>
  </si>
  <si>
    <t>D0124204</t>
  </si>
  <si>
    <t>De-law Tech. Computer Ltd.</t>
  </si>
  <si>
    <t>D0124205</t>
  </si>
  <si>
    <t xml:space="preserve">1 No </t>
  </si>
  <si>
    <t xml:space="preserve">Servicing of Generators </t>
  </si>
  <si>
    <t>D0124206</t>
  </si>
  <si>
    <t>Supply of A4 copier papers</t>
  </si>
  <si>
    <t>Umsajal Global Venture</t>
  </si>
  <si>
    <t>D0124207</t>
  </si>
  <si>
    <t>300RMS</t>
  </si>
  <si>
    <t>Cleaning services</t>
  </si>
  <si>
    <t>D0124208</t>
  </si>
  <si>
    <t>1 Month</t>
  </si>
  <si>
    <t>Provision of Water Control &amp; Drainage at CC Bwari</t>
  </si>
  <si>
    <t>D0124209</t>
  </si>
  <si>
    <t>Barwa Int'l Venture</t>
  </si>
  <si>
    <t>D0124210</t>
  </si>
  <si>
    <t>Supply of Tea Items</t>
  </si>
  <si>
    <t>D0124211</t>
  </si>
  <si>
    <t>Supply of Miscellaneous Items</t>
  </si>
  <si>
    <t>D0124212</t>
  </si>
  <si>
    <t>Sewage Collection</t>
  </si>
  <si>
    <t>18/11/10</t>
  </si>
  <si>
    <t>D0124213</t>
  </si>
  <si>
    <t>Ma'amunet Venture</t>
  </si>
  <si>
    <t>D0124214</t>
  </si>
  <si>
    <t>Supply of Street Light Items</t>
  </si>
  <si>
    <t>D0124215</t>
  </si>
  <si>
    <t>D0124216</t>
  </si>
  <si>
    <t>Supply of Other Office Materials</t>
  </si>
  <si>
    <t>19/11/10</t>
  </si>
  <si>
    <t>D0124217</t>
  </si>
  <si>
    <t>Maintenance of Generators</t>
  </si>
  <si>
    <t>22/11/10</t>
  </si>
  <si>
    <t>D0124218</t>
  </si>
  <si>
    <t>D0124219</t>
  </si>
  <si>
    <t>41 Drums</t>
  </si>
  <si>
    <t>Supply of Motor Vehicle Tyres</t>
  </si>
  <si>
    <t>D0124220</t>
  </si>
  <si>
    <t>Supply of Electrical to CC Jiwa, Dobi &amp; Nyanya.</t>
  </si>
  <si>
    <t>Onamagug Venture</t>
  </si>
  <si>
    <t>D0124221</t>
  </si>
  <si>
    <t>Supply of Exec Leather Settee</t>
  </si>
  <si>
    <t>23/11/10</t>
  </si>
  <si>
    <t>D0124222</t>
  </si>
  <si>
    <t>Supply of Telephone Cable</t>
  </si>
  <si>
    <t>D0124223</t>
  </si>
  <si>
    <t>8 rolls</t>
  </si>
  <si>
    <t>D0124224</t>
  </si>
  <si>
    <t>Supply of Telephone Handsets</t>
  </si>
  <si>
    <t>D0124225</t>
  </si>
  <si>
    <t>Supply of Motor Vehicle Parts</t>
  </si>
  <si>
    <t>24/11/10</t>
  </si>
  <si>
    <t>D0124226</t>
  </si>
  <si>
    <t>Supply of Sharp Copier Ink</t>
  </si>
  <si>
    <t>Obstele Int. Service Ltd.</t>
  </si>
  <si>
    <t>D0124227</t>
  </si>
  <si>
    <t>15 Nos</t>
  </si>
  <si>
    <t>Supply of Deli Biros</t>
  </si>
  <si>
    <t>Tonnakink Global Resource Ltd</t>
  </si>
  <si>
    <t>D0124228</t>
  </si>
  <si>
    <t>Supply of Medical Drugs</t>
  </si>
  <si>
    <t>D0124229</t>
  </si>
  <si>
    <t>Printing of season greeting cards</t>
  </si>
  <si>
    <t>Elogistic Concept Ltd.</t>
  </si>
  <si>
    <t>D0124230</t>
  </si>
  <si>
    <t>500 Cards</t>
  </si>
  <si>
    <t>Supply of Hard cover Note Book &amp; A4 Paper</t>
  </si>
  <si>
    <t>BGKT Nig Ltd</t>
  </si>
  <si>
    <t>D0124231</t>
  </si>
  <si>
    <t>Rehabilitation of Customary Courts</t>
  </si>
  <si>
    <t>D0124232</t>
  </si>
  <si>
    <t>Dansac Holdings Ltd</t>
  </si>
  <si>
    <t>D0124233</t>
  </si>
  <si>
    <t>Upgrading of New salary Structure &amp; Tax</t>
  </si>
  <si>
    <t>Speednet Ltd.</t>
  </si>
  <si>
    <t>D0124234</t>
  </si>
  <si>
    <t>1,989,524,29</t>
  </si>
  <si>
    <t>Capacity Building of A/C Dept.</t>
  </si>
  <si>
    <t>D0124235</t>
  </si>
  <si>
    <t>Provision of Security Service</t>
  </si>
  <si>
    <t>Rmy Guards Ltd.</t>
  </si>
  <si>
    <t>D0124236</t>
  </si>
  <si>
    <t>32 New Courts</t>
  </si>
  <si>
    <t>Sadium Unique Ent.</t>
  </si>
  <si>
    <t>26/11/10</t>
  </si>
  <si>
    <t>D0124237</t>
  </si>
  <si>
    <t>D0124238</t>
  </si>
  <si>
    <t>D0124239</t>
  </si>
  <si>
    <t>D0124240</t>
  </si>
  <si>
    <t>D0124241</t>
  </si>
  <si>
    <t>Printing of Finance Forms</t>
  </si>
  <si>
    <t>D0124242</t>
  </si>
  <si>
    <t>29/11/10</t>
  </si>
  <si>
    <t>D0124243</t>
  </si>
  <si>
    <t>D0124244</t>
  </si>
  <si>
    <t>Supply of Residential Furniture</t>
  </si>
  <si>
    <t>29/11/2010</t>
  </si>
  <si>
    <t>D0124245</t>
  </si>
  <si>
    <t>D0124247</t>
  </si>
  <si>
    <t>Supply of Refrigerator</t>
  </si>
  <si>
    <t>D0124248</t>
  </si>
  <si>
    <t>1 No (562)</t>
  </si>
  <si>
    <t>D0124249</t>
  </si>
  <si>
    <t>3 Days in House Training</t>
  </si>
  <si>
    <t>Nakawu Consult Ltd.</t>
  </si>
  <si>
    <t>D0124250</t>
  </si>
  <si>
    <t>D0124252</t>
  </si>
  <si>
    <t>D0124253</t>
  </si>
  <si>
    <t>D0124254</t>
  </si>
  <si>
    <t>Supply of Estate Dept. Uniforms</t>
  </si>
  <si>
    <t>D0124255</t>
  </si>
  <si>
    <t>D0124256</t>
  </si>
  <si>
    <t>Maintenance of Customary Court</t>
  </si>
  <si>
    <t>D0124257</t>
  </si>
  <si>
    <t>Supply of Panasonic Telephone Handset</t>
  </si>
  <si>
    <t>D0124258</t>
  </si>
  <si>
    <t>16 Nos</t>
  </si>
  <si>
    <t>D0124259</t>
  </si>
  <si>
    <t>D0124260</t>
  </si>
  <si>
    <t>D0124261</t>
  </si>
  <si>
    <t>Abta Nig Ltd.</t>
  </si>
  <si>
    <t>23/12/10</t>
  </si>
  <si>
    <t>D0124262</t>
  </si>
  <si>
    <t>Supply of Leather Settee</t>
  </si>
  <si>
    <t>D0124263</t>
  </si>
  <si>
    <t>Supply of Office furniture</t>
  </si>
  <si>
    <t>D0124264</t>
  </si>
  <si>
    <t>SHARIA COURT OF APPEAL, FEDERAL CAPITAL TERRITORY, ABUJA</t>
  </si>
  <si>
    <t>CONTRACT TITLE</t>
  </si>
  <si>
    <t>PRICE</t>
  </si>
  <si>
    <t>NAME OF SUCCESSFUL COMPANY</t>
  </si>
  <si>
    <t>COMPUTER EQUIPMENTS</t>
  </si>
  <si>
    <t>MUTUBE HI TECH SYSTEM LTD</t>
  </si>
  <si>
    <t>Excavation /site clearance, Excavation Trench, Remove surplus around the premises, Concrete &amp; Electrical installations</t>
  </si>
  <si>
    <t>SUPPLY &amp; INSTALLATION OFSTREET LIGHT AT BWARI, KARSHI, ZUBA &amp; YABA</t>
  </si>
  <si>
    <t>N13,690,611</t>
  </si>
  <si>
    <t>BASATUX  GLOBAL  NIG LTD</t>
  </si>
  <si>
    <t xml:space="preserve">2no transformer greed black, facilities installation </t>
  </si>
  <si>
    <t>SUPPLY AND INSTALLATION OF TRANASFORMER AT ZUBA AND YABA</t>
  </si>
  <si>
    <t>YOSA INTWERGRATED SERVICES</t>
  </si>
  <si>
    <t xml:space="preserve">8nos motorized trade mills and other sporting equipments /materials </t>
  </si>
  <si>
    <t>SPORTING EQUIPMENTS</t>
  </si>
  <si>
    <t xml:space="preserve"> N10,637,175</t>
  </si>
  <si>
    <t>N10,637,175</t>
  </si>
  <si>
    <t>GORIYA GENERAL SERVICES LTD</t>
  </si>
  <si>
    <t>Supply of iron dustbin 7nos</t>
  </si>
  <si>
    <t xml:space="preserve">SUPPLY OF DUST BIN </t>
  </si>
  <si>
    <t>By market survey</t>
  </si>
  <si>
    <t>SUENA PROPERTIES INVST</t>
  </si>
  <si>
    <t>Supply of 5no of Michelin tyres</t>
  </si>
  <si>
    <t>SUPPLY OF TYRES</t>
  </si>
  <si>
    <t>N348,756</t>
  </si>
  <si>
    <t>KANBAWA GLOBAL CONCEPT</t>
  </si>
  <si>
    <t>Supply of 102no of fire extinguishes</t>
  </si>
  <si>
    <t>SUPPLY OF FIRE EXTINGUISHERS</t>
  </si>
  <si>
    <t>N1,508,150</t>
  </si>
  <si>
    <t>Supply of 3nos of beds with chance drawers (Italian)</t>
  </si>
  <si>
    <t>SUPPLY OF FURNITURE</t>
  </si>
  <si>
    <t>N4,185,000</t>
  </si>
  <si>
    <t>SANTALI FURNITURES</t>
  </si>
  <si>
    <t>Supply of 1no of set of chairs &amp; executive dining  table &amp;2nos of ex-beds</t>
  </si>
  <si>
    <t>SUPPLY OF RESIDENTIAL FURNITURE</t>
  </si>
  <si>
    <t>N1,472,500</t>
  </si>
  <si>
    <t>PEE-LINNK VENTURES</t>
  </si>
  <si>
    <t>Supply of 10nos of profile ladders</t>
  </si>
  <si>
    <t>ELECTRICAL MATERIALS</t>
  </si>
  <si>
    <t>N310,000</t>
  </si>
  <si>
    <t xml:space="preserve">Supply of office consumable </t>
  </si>
  <si>
    <t>OFFICE MATERIALS</t>
  </si>
  <si>
    <t>N2,783,000</t>
  </si>
  <si>
    <t>PEAL – FLOWER SERVICES LTD</t>
  </si>
  <si>
    <t>Supply of diesel oil 33,000 litres</t>
  </si>
  <si>
    <t>SUPPLY OF DIESEL OIL</t>
  </si>
  <si>
    <t>N5,882,250</t>
  </si>
  <si>
    <t>PENTECH ENT</t>
  </si>
  <si>
    <t>Supply of 10nos of drums Ruba engine oil</t>
  </si>
  <si>
    <t>SUPPLY OF ENGINE OIL</t>
  </si>
  <si>
    <t>N1,182,500</t>
  </si>
  <si>
    <t>Supply of electrical items</t>
  </si>
  <si>
    <t>SUPPLY OF ELECTRICAL MATERIALS</t>
  </si>
  <si>
    <t>N283,650</t>
  </si>
  <si>
    <t>IFY &amp; CHIS NIG LTD</t>
  </si>
  <si>
    <t>Supply &amp; production of 10n  of sign post</t>
  </si>
  <si>
    <t>SUPPLY OF SIGN POST</t>
  </si>
  <si>
    <t>N651,000</t>
  </si>
  <si>
    <t>COSLAW NIG LTD</t>
  </si>
  <si>
    <t>Supply of OFFICE CONSUMABLE &amp; appliances</t>
  </si>
  <si>
    <t>N2,513,500</t>
  </si>
  <si>
    <t>PEAL &amp; FLOWER SERVICES</t>
  </si>
  <si>
    <t>Supply of pictures  of portraits of Mr. President  &amp; CJN</t>
  </si>
  <si>
    <t>PRODUCTION OF PORTRAITS OF PRESIDENT/CJN</t>
  </si>
  <si>
    <t>N1,977,800</t>
  </si>
  <si>
    <t>OMEMIRAH VENTURES</t>
  </si>
  <si>
    <t xml:space="preserve">Supply of drug for clinic </t>
  </si>
  <si>
    <t>SUPPLY OF PHARMACEUTICAL</t>
  </si>
  <si>
    <t>N3,241,450</t>
  </si>
  <si>
    <t>HASAF RESOURCES SERVICES LTD</t>
  </si>
  <si>
    <t>Supply of 10no drums Rubia engine oil</t>
  </si>
  <si>
    <t>ENGINE OIL</t>
  </si>
  <si>
    <t>N1,162,500</t>
  </si>
  <si>
    <t>JAWAZ UNIVERSAL SERVICES LTD</t>
  </si>
  <si>
    <t>Supply &amp; Install 13no of different of LCD Television set</t>
  </si>
  <si>
    <t xml:space="preserve"> OFFICE EQUIPMENTS</t>
  </si>
  <si>
    <t>N3,224,000</t>
  </si>
  <si>
    <t>PEE-LINK VENTURES</t>
  </si>
  <si>
    <t>supply of 63no of shredding machines</t>
  </si>
  <si>
    <t>OFFICE EQUIPMENTS</t>
  </si>
  <si>
    <t>N2,441,250</t>
  </si>
  <si>
    <t>EL-GENERATION INDUSTRIAL DEV LTD</t>
  </si>
  <si>
    <t>Supply of non security document</t>
  </si>
  <si>
    <t>PRINTING OF FORMS</t>
  </si>
  <si>
    <t>N4,955,225</t>
  </si>
  <si>
    <t>HUSAAB GLOBAL PRESS CONCEPT LTD</t>
  </si>
  <si>
    <t>Supply &amp; Installation  of 60no of XP computer soft wares</t>
  </si>
  <si>
    <t>MAINTENANCE OF COMPUTER EQUIPMENTS</t>
  </si>
  <si>
    <t>N4,743,000</t>
  </si>
  <si>
    <t>MAKBLO INT GLOBAL SERVICE LTD</t>
  </si>
  <si>
    <t xml:space="preserve">Supply of 10no set of kitchen equipments </t>
  </si>
  <si>
    <t>RESIDENTIAL EQUIPMENTS</t>
  </si>
  <si>
    <t>N4,650,000</t>
  </si>
  <si>
    <t>Supply of 20no of 6x6 orthopedic mattress</t>
  </si>
  <si>
    <t xml:space="preserve">RESIDENTIAL EQUIPMENTS </t>
  </si>
  <si>
    <t>N2,100,00</t>
  </si>
  <si>
    <t xml:space="preserve">Supply of sport equipment &amp; material </t>
  </si>
  <si>
    <t>SPORT MATERIALS</t>
  </si>
  <si>
    <t>N4,945,300</t>
  </si>
  <si>
    <t>GEGU NIG LTD</t>
  </si>
  <si>
    <t>supply of computers accessories</t>
  </si>
  <si>
    <t>COMPUTER MATERIALS</t>
  </si>
  <si>
    <t>N3,675,000</t>
  </si>
  <si>
    <t>CHINOX GLOBAL INVT LTD</t>
  </si>
  <si>
    <t>Supply of 5nos set of encyclopedias &amp; Islamic Law</t>
  </si>
  <si>
    <t>LIBRARY BOOKS</t>
  </si>
  <si>
    <t>N3,875,000</t>
  </si>
  <si>
    <t>PARAKLETOR VENT</t>
  </si>
  <si>
    <t>Supply of 5nos se of encyclopedias of Islamic Law</t>
  </si>
  <si>
    <t>IBRUHAL NIG LTD</t>
  </si>
  <si>
    <t>Supply of 70nos. of dry cell batteries</t>
  </si>
  <si>
    <t>MOTOR VEHICLES MAINTENANCE</t>
  </si>
  <si>
    <t>N2,015,000</t>
  </si>
  <si>
    <t>NEW DOOR SALAMA NIG LTD</t>
  </si>
  <si>
    <t>Supply of Sony items for drivers &amp; security</t>
  </si>
  <si>
    <t xml:space="preserve"> ELECTRONICS</t>
  </si>
  <si>
    <t>N845,602.50</t>
  </si>
  <si>
    <t>AL-ZAIMA”U &amp; SON</t>
  </si>
  <si>
    <t>Supply of 1no Sony camcorder 1 no digital camera &amp; 1no printer</t>
  </si>
  <si>
    <t>SUPPLY OF ELECTRONICS</t>
  </si>
  <si>
    <t>N550,250</t>
  </si>
  <si>
    <t>ALBAMUD NIG ENTERPRISES</t>
  </si>
  <si>
    <t>supply of 17nos of Gubabi Digital cabinet 4 drawers</t>
  </si>
  <si>
    <t>N4,980,150</t>
  </si>
  <si>
    <t>GGSL SERVICES</t>
  </si>
  <si>
    <t>supply of 10nos of HP DV6 Laptop computer</t>
  </si>
  <si>
    <t>N2,385,000</t>
  </si>
  <si>
    <t>MOTUBE HI TECH SYSTEM SERVICES</t>
  </si>
  <si>
    <t>supply of 190nos  of different of tyres</t>
  </si>
  <si>
    <t>MOTOR VEHICLES MATERIALS</t>
  </si>
  <si>
    <t>N4,923,575</t>
  </si>
  <si>
    <t>YUFARAB NIG LTD</t>
  </si>
  <si>
    <t xml:space="preserve">Supply of some of stationeries items </t>
  </si>
  <si>
    <t>N4,568,160</t>
  </si>
  <si>
    <t>PEAL FLOWERS SERVICES LTD</t>
  </si>
  <si>
    <t>Supply of 20nos of steam electrical iron &amp; 10no of water jug</t>
  </si>
  <si>
    <t>N682,000</t>
  </si>
  <si>
    <t>YOUR CLOSET NIG LTD</t>
  </si>
  <si>
    <t>Supply of uniforms for drivers &amp; police orderlies</t>
  </si>
  <si>
    <t>UNIFORMS</t>
  </si>
  <si>
    <t>N3,997,200</t>
  </si>
  <si>
    <t>ELECTRICAL ITEMS</t>
  </si>
  <si>
    <t>N2,979,952</t>
  </si>
  <si>
    <t xml:space="preserve">YOSA INTERGRATED </t>
  </si>
  <si>
    <t>Supply of 8no of Rubia H. Drums engine oil</t>
  </si>
  <si>
    <t>MATERIALS</t>
  </si>
  <si>
    <t>N1,012,000</t>
  </si>
  <si>
    <t>SATRAB INT CONCEPT</t>
  </si>
  <si>
    <t xml:space="preserve">Supply of 33,000 litres of diesels </t>
  </si>
  <si>
    <t>DIESEL OIL</t>
  </si>
  <si>
    <t>N5,882,270</t>
  </si>
  <si>
    <t>HIL-INVT LTD</t>
  </si>
  <si>
    <t xml:space="preserve">Supply of toiletries </t>
  </si>
  <si>
    <t xml:space="preserve">STATIONERIES/MATERIALS </t>
  </si>
  <si>
    <t>N3,441,286</t>
  </si>
  <si>
    <t>MABEL GLOBAL CONCEPS</t>
  </si>
  <si>
    <t>Supply &amp; install 3nos of Art cool Air conditioners</t>
  </si>
  <si>
    <t>N729,750</t>
  </si>
  <si>
    <t xml:space="preserve">DELAWGEL AGU ENT </t>
  </si>
  <si>
    <t>Supply of Rubia H Engine oil</t>
  </si>
  <si>
    <t>MOTOR OIL</t>
  </si>
  <si>
    <t>N102,000</t>
  </si>
  <si>
    <t>ALZAIMAU &amp; SONS</t>
  </si>
  <si>
    <t>Supply of different type of staff uniforms</t>
  </si>
  <si>
    <t>STAFF UNIFORM</t>
  </si>
  <si>
    <t>N2,988,000</t>
  </si>
  <si>
    <t>HAFAD INTERGRTERS CONCEPT LTD</t>
  </si>
  <si>
    <t>Supply of drugs</t>
  </si>
  <si>
    <t>PHARMACEUTICALS</t>
  </si>
  <si>
    <t>N2,894,000</t>
  </si>
  <si>
    <t>NEWW DOOR SALAMA NIG LTD</t>
  </si>
  <si>
    <t>N3,805,200</t>
  </si>
  <si>
    <t>BANIMUKTAR NIG LTD</t>
  </si>
  <si>
    <t>Supply of 33,000 liters of diesel oil</t>
  </si>
  <si>
    <t>DIESEL</t>
  </si>
  <si>
    <t>N5,082,250</t>
  </si>
  <si>
    <t>HIL INVT LTD</t>
  </si>
  <si>
    <t>Supply of 8 set of luciano bed</t>
  </si>
  <si>
    <t>RESIDENTIAL FURNITURE</t>
  </si>
  <si>
    <t>N2,568,000</t>
  </si>
  <si>
    <t>ALHAD ENT</t>
  </si>
  <si>
    <t>Supply and laying of red carpet</t>
  </si>
  <si>
    <t>OFFICE FURNITURE</t>
  </si>
  <si>
    <t>N1,866,000</t>
  </si>
  <si>
    <t>EUGETEX NIG LTD</t>
  </si>
  <si>
    <t>Supply of office utilities</t>
  </si>
  <si>
    <t>N2,001540</t>
  </si>
  <si>
    <t>FASARISI NIG LTD</t>
  </si>
  <si>
    <t xml:space="preserve">Supply of 33,000 litres of diesel </t>
  </si>
  <si>
    <t>N5,890,500</t>
  </si>
  <si>
    <t>Supply of 12no of Rubia drums engine oil</t>
  </si>
  <si>
    <t xml:space="preserve"> MOTOR OIL</t>
  </si>
  <si>
    <t>N1,508,000</t>
  </si>
  <si>
    <t>ALZAIMA”U &amp; SON</t>
  </si>
  <si>
    <t xml:space="preserve">Supply of computer Accessories </t>
  </si>
  <si>
    <t xml:space="preserve">COMPUTER MATERIALS </t>
  </si>
  <si>
    <t>N2,673,200</t>
  </si>
  <si>
    <t>IFY &amp; CHI NIG SON</t>
  </si>
  <si>
    <t xml:space="preserve">Supply of 12nos Volume Law of the Federation &amp; 2 vol. All nig Law (Report) </t>
  </si>
  <si>
    <t>SUPPLY OF LIBRARY BOOKS</t>
  </si>
  <si>
    <t>TYO COMPANY</t>
  </si>
  <si>
    <t>Supply of 13nos of mirror A/C 1.5 horse power (split)</t>
  </si>
  <si>
    <t>N2,921,750</t>
  </si>
  <si>
    <t>Supply of Sanitation items</t>
  </si>
  <si>
    <t xml:space="preserve">SANITATION MATERIALS </t>
  </si>
  <si>
    <t>N925,725</t>
  </si>
  <si>
    <t>GARAD INVST NIG LTD</t>
  </si>
  <si>
    <t>Supply of working tools</t>
  </si>
  <si>
    <t>TECHNICAL MATERIALS</t>
  </si>
  <si>
    <t>N533,665</t>
  </si>
  <si>
    <t>Supply of 33,000 litres of diesel</t>
  </si>
  <si>
    <t xml:space="preserve">DIESEL </t>
  </si>
  <si>
    <t>HIL INVST LTD</t>
  </si>
  <si>
    <t>Supply of drugs &amp; clinic  materials</t>
  </si>
  <si>
    <t>N5,025,800</t>
  </si>
  <si>
    <t>NEW HEALTH PHARMACY LTD</t>
  </si>
  <si>
    <t>Supply of Court Benches, chairs &amp; Juggies chairs</t>
  </si>
  <si>
    <t>N2,692,600</t>
  </si>
  <si>
    <t>EUGENE UGWU &amp; BROTHERS LTD</t>
  </si>
  <si>
    <t xml:space="preserve">Supply of vehicles maintenance part </t>
  </si>
  <si>
    <t>MOTOR SPARE PARTS</t>
  </si>
  <si>
    <t>N2,604,000</t>
  </si>
  <si>
    <t>HILL- IVST LTD</t>
  </si>
  <si>
    <t>Supply of office equipments</t>
  </si>
  <si>
    <t>OFFICE EQUIPMENT</t>
  </si>
  <si>
    <t>N2,840,750</t>
  </si>
  <si>
    <t>YASIN NIG LTD</t>
  </si>
  <si>
    <t>Supply of Computer materials</t>
  </si>
  <si>
    <t>N1,223,000</t>
  </si>
  <si>
    <t>YASIN MNIG LTD</t>
  </si>
  <si>
    <t>N1,298,000</t>
  </si>
  <si>
    <t>Supply of cubical diesel tank at Hon G.K Residence</t>
  </si>
  <si>
    <t>1NO DIESEL TANK</t>
  </si>
  <si>
    <t>N744,000</t>
  </si>
  <si>
    <t>KAMA AUTOMOBILE SERVICE</t>
  </si>
  <si>
    <t xml:space="preserve">Supply of cubical diesel tank at Hon. CR Residential </t>
  </si>
  <si>
    <t>N666,500</t>
  </si>
  <si>
    <t xml:space="preserve">Supply of different  type of tyres </t>
  </si>
  <si>
    <t>SUPPLY OF MOTOR VEHICLES TYRES</t>
  </si>
  <si>
    <t>N1,726,250</t>
  </si>
  <si>
    <t xml:space="preserve">NEW DOOR SALAMA NIG </t>
  </si>
  <si>
    <t>SUPPLY OF PHARMACEUTICALS</t>
  </si>
  <si>
    <t>Servicing of (Generator)27KVA at Karshi Divisional Court</t>
  </si>
  <si>
    <t>SERVICING OF GENRATOR</t>
  </si>
  <si>
    <t>N28,000</t>
  </si>
  <si>
    <t>PRIME ELECTRO MECH</t>
  </si>
  <si>
    <t>Servicing of (Generator)50KVA at Gawrinpa</t>
  </si>
  <si>
    <t>N180,000</t>
  </si>
  <si>
    <t xml:space="preserve">Repairs of 2no. motorized satellite at Hon Khadi III Residence </t>
  </si>
  <si>
    <t>REPAIRS OF MOTORISED SATELLITE</t>
  </si>
  <si>
    <t>N141,250</t>
  </si>
  <si>
    <t>ZAMTRO MULTI SERVICES</t>
  </si>
  <si>
    <t xml:space="preserve">Installation of PABX Panasonic Intercoms system </t>
  </si>
  <si>
    <t>INSTALLATION OF PABX PANASONIC INTER COMS</t>
  </si>
  <si>
    <t>N4,876,000</t>
  </si>
  <si>
    <t>HAFADIZ NIG LTD</t>
  </si>
  <si>
    <t>Installation of window courtin</t>
  </si>
  <si>
    <t>INSTALLATION OF WINDOW COURTINS</t>
  </si>
  <si>
    <t>N4,491,750</t>
  </si>
  <si>
    <t>SELE4CTIVE</t>
  </si>
  <si>
    <t>HYCDE NIG LTD</t>
  </si>
  <si>
    <t>Maintenance at CR Residence</t>
  </si>
  <si>
    <t>MAINTENANCE</t>
  </si>
  <si>
    <t>N357,368</t>
  </si>
  <si>
    <t>KANBAWA GLOBALCONCEPT LTD</t>
  </si>
  <si>
    <t xml:space="preserve">Repairs of FJ 10 SCA Station Wagon </t>
  </si>
  <si>
    <t>REPAIR OF MOTOR VEHICLE</t>
  </si>
  <si>
    <t>N483,000</t>
  </si>
  <si>
    <t>BASHIR BALA</t>
  </si>
  <si>
    <t xml:space="preserve">Servicing of 60KVA (Generator) set at Khadi III Residence </t>
  </si>
  <si>
    <t>N37,000</t>
  </si>
  <si>
    <t xml:space="preserve">KAMA AUTOMOBILE </t>
  </si>
  <si>
    <t>Servicing of photo copier machine in Sharia Court of Appeal</t>
  </si>
  <si>
    <t>N798,000</t>
  </si>
  <si>
    <t>NEWDOOR SALAMA NIG LIMITED</t>
  </si>
  <si>
    <t>Residential build septic Tank &amp;sock way</t>
  </si>
  <si>
    <t>RESIDENTIAL BUILD SEPTIC TANK &amp; SOCKERWAY</t>
  </si>
  <si>
    <t>N6,360,425</t>
  </si>
  <si>
    <t>BROAD BASED INTERGRATED SERVICES LTD</t>
  </si>
  <si>
    <t>Fumigation of Sharia Court office build</t>
  </si>
  <si>
    <t>FUMIGATION</t>
  </si>
  <si>
    <t>N,298,987</t>
  </si>
  <si>
    <t>PIARACONCEP NIG LTD</t>
  </si>
  <si>
    <t>Servicing Generator set at Zuba office</t>
  </si>
  <si>
    <t>Replacement of burnt Armored cable</t>
  </si>
  <si>
    <t>REPLACEMENT OF BURNT AOURED CABLE</t>
  </si>
  <si>
    <t xml:space="preserve">Servicing of Gen set at Hon Khadi II Residence </t>
  </si>
  <si>
    <t>N175,000</t>
  </si>
  <si>
    <t>KAMA AUTOMOBILE SERVICES</t>
  </si>
  <si>
    <t xml:space="preserve">Redeployment of Accounting pay roll Equipment &amp; co </t>
  </si>
  <si>
    <t xml:space="preserve">REDEPLOVEMENT OF ACCOUNTING PAY ROLL  EQUIP </t>
  </si>
  <si>
    <t>N2,205,000</t>
  </si>
  <si>
    <t>Servicing of Gen set at Zuba</t>
  </si>
  <si>
    <t>N30,000</t>
  </si>
  <si>
    <t>PRIME ELECTROMECH</t>
  </si>
  <si>
    <t>Supply &amp; laying of rug carpet</t>
  </si>
  <si>
    <t>SUPPLY  &amp; LAYING OF RUG CARPET</t>
  </si>
  <si>
    <t>N1,861,950</t>
  </si>
  <si>
    <t>Repairs of Motor at Hon CR &amp; OTHERS JUDGES</t>
  </si>
  <si>
    <t>REPAIR OF MOTORS VEHICLES</t>
  </si>
  <si>
    <t>N362,700</t>
  </si>
  <si>
    <t>KAMBAWA GLOBAL CONCEPT</t>
  </si>
  <si>
    <t xml:space="preserve">Supply &amp; Installation of ground force water  pump </t>
  </si>
  <si>
    <t>SUPPLY &amp; INSTALL OF GROUND FORCE WATER PUMP</t>
  </si>
  <si>
    <t>N252,500</t>
  </si>
  <si>
    <t>KHALIL INTER CITY NIG LTD</t>
  </si>
  <si>
    <t>Refurbishing of five Peugeot 406 CARS</t>
  </si>
  <si>
    <t>REFURBSHING OF PEUGEOT CARS</t>
  </si>
  <si>
    <t>N4,839,100</t>
  </si>
  <si>
    <t>GOLDEN TRIPLE VENT LTD</t>
  </si>
  <si>
    <t>Maintenance of office furniture</t>
  </si>
  <si>
    <t>MAINTENANCE OF OFFICE FURNITURE</t>
  </si>
  <si>
    <t>N981,400</t>
  </si>
  <si>
    <t>UREST DEN-ENT</t>
  </si>
  <si>
    <t>Installation 15nos of DSTV</t>
  </si>
  <si>
    <t>INTALLATION OF DSTV</t>
  </si>
  <si>
    <t>N2,197,234</t>
  </si>
  <si>
    <t>EMOS COMMUNICATION NIG LTD</t>
  </si>
  <si>
    <t>Replacement of distill water horse &amp; faulty of air conditioners</t>
  </si>
  <si>
    <t>REPLACEMENT OF DISTSDILL WATER HORSE &amp;u FAULTY OF AIR COND</t>
  </si>
  <si>
    <t>N399,640</t>
  </si>
  <si>
    <t>ZAMTRO MULTI SERVICE</t>
  </si>
  <si>
    <t>Services of Generator set</t>
  </si>
  <si>
    <t>N130,800</t>
  </si>
  <si>
    <t>Servicing of Gen set</t>
  </si>
  <si>
    <t>N694,865</t>
  </si>
  <si>
    <t>Replacement of circuit part</t>
  </si>
  <si>
    <t>REPLACEMENT OF CIRCUIT PARTS</t>
  </si>
  <si>
    <t>N49,800</t>
  </si>
  <si>
    <t>NASA UNIQUE CONCEPT</t>
  </si>
  <si>
    <t>Installation of materials</t>
  </si>
  <si>
    <t>INSTALLATION OF MATERIALS</t>
  </si>
  <si>
    <t>N4,650</t>
  </si>
  <si>
    <t>KAMBAWA GLOBAL SERVICES</t>
  </si>
  <si>
    <t>Supply &amp; installation of 2noS. of A/C at Grand Khadi residence</t>
  </si>
  <si>
    <t>SUPPLY &amp; Installation OF AIR CONDITIONERS</t>
  </si>
  <si>
    <t>N465,500</t>
  </si>
  <si>
    <t>SPIMDEAC NIG LTD</t>
  </si>
  <si>
    <t>Supply of additional of carpet &amp; mat at GK Residence</t>
  </si>
  <si>
    <t>SUPPLY OF CARPET</t>
  </si>
  <si>
    <t>Service of Gen set</t>
  </si>
  <si>
    <t>N92,600</t>
  </si>
  <si>
    <t>Servicing of 27 KVA (GEN)</t>
  </si>
  <si>
    <t>N27,600</t>
  </si>
  <si>
    <t>Servicing of 250 KVA (GEN)</t>
  </si>
  <si>
    <t>N103,000</t>
  </si>
  <si>
    <t>Servicing of 60 kva (Gen)</t>
  </si>
  <si>
    <t xml:space="preserve">Servicing of 40 kva (Gen)for Hon  Kadi V residence </t>
  </si>
  <si>
    <t>N75,000</t>
  </si>
  <si>
    <t>Servicing of 40 kva (Gen)for Hon Grand Kadi residence</t>
  </si>
  <si>
    <t>Supply and installation of inter ground pump</t>
  </si>
  <si>
    <t>SUPPLY AND INSTALL OF INTER GROUND PUMP</t>
  </si>
  <si>
    <t>N232,500</t>
  </si>
  <si>
    <t>KHALIL INTERCITY NIG LTD</t>
  </si>
  <si>
    <t>Servicing of 40 kva (Gen)for Hon Kadi IV residence</t>
  </si>
  <si>
    <t>Servicing of 2nos kva (Gen)for Hon Grand Kadi  residence Wuye</t>
  </si>
  <si>
    <t>SERVICING OF GENRATORS</t>
  </si>
  <si>
    <t>N55,200</t>
  </si>
  <si>
    <t>Servicing of 2nos  kva (Gen)for Hon Kadi III residence</t>
  </si>
  <si>
    <t>N74,000</t>
  </si>
  <si>
    <t>Servicing of 1NO kva (Gen)for Hon Kadi V residence Gwarinpa</t>
  </si>
  <si>
    <t>Servicing of 1NO kva (Gen)for Hon Kadi IV residence Gwarinpa</t>
  </si>
  <si>
    <t xml:space="preserve">Installation of cubical tank &amp; services of 2no Gen at Hon. CR Residence </t>
  </si>
  <si>
    <t>INSTALL OF CUBICAL TANK &amp; SERVICES</t>
  </si>
  <si>
    <t>N250,000</t>
  </si>
  <si>
    <t xml:space="preserve">Servicing of 1NO kva (Gen)Zuba Divisional Court </t>
  </si>
  <si>
    <t>N33,325</t>
  </si>
  <si>
    <t>Servicing of 1NO kva (Gen) Kubwa Divisional Court</t>
  </si>
  <si>
    <t>N41,075</t>
  </si>
  <si>
    <t xml:space="preserve">Refilling of alternator and servicing of (Gen) at Hon Kadi vi residence  </t>
  </si>
  <si>
    <t>REFIILING OF ALTERNATOR &amp; SERVICING OF (GEN)</t>
  </si>
  <si>
    <t>N127,675</t>
  </si>
  <si>
    <t>Servicing of 1NO kva (Gen) Yaba Divisional Court</t>
  </si>
  <si>
    <t xml:space="preserve">Servicing of 1no of (Gen) set Karshi Divisional Court </t>
  </si>
  <si>
    <t>New batteries &amp; servicing of Gen 2no. at G/lada</t>
  </si>
  <si>
    <t>SUPPLY OF BATTERIES &amp; SERVICING OF (GENERATORS)</t>
  </si>
  <si>
    <t>N181,350</t>
  </si>
  <si>
    <t xml:space="preserve">Installation diesel cubical tank &amp; </t>
  </si>
  <si>
    <t xml:space="preserve">servicing of 2no  of Gen  </t>
  </si>
  <si>
    <t>INSTALL DIESEL TANK &amp; SERVICING OF GENERATORS</t>
  </si>
  <si>
    <t>N206,150</t>
  </si>
  <si>
    <t xml:space="preserve">Servicing of 1no of (Gen) set  at Gudu Head office Divisional Court </t>
  </si>
  <si>
    <t>N49,600</t>
  </si>
  <si>
    <t>Servicing of 2nos of (Gen) set  at Hon. Kadi II  Residence</t>
  </si>
  <si>
    <t xml:space="preserve">SERVICING OF </t>
  </si>
  <si>
    <t>GENERATORS</t>
  </si>
  <si>
    <t>N69,750</t>
  </si>
  <si>
    <t>Servicing of 1no of (Gen) set  at Hon. Kadi VII  Residence</t>
  </si>
  <si>
    <t>N34,375</t>
  </si>
  <si>
    <t xml:space="preserve">General repair &amp; replacement of street lights &amp; other accessories </t>
  </si>
  <si>
    <t>GENERAL REPAIR &amp; REPLACEMENT OF STREET LIGHTS/ACCESSORIES</t>
  </si>
  <si>
    <t>N350,000</t>
  </si>
  <si>
    <t>GREENDAY GLOBAL ENT</t>
  </si>
  <si>
    <t xml:space="preserve">Servicing of 1no of (Gen) set  at Kuje Divisional Court </t>
  </si>
  <si>
    <t>Repairs of motor vehicles</t>
  </si>
  <si>
    <t>REPAIRS OF MOTORS VEHICLES</t>
  </si>
  <si>
    <t>N93,665</t>
  </si>
  <si>
    <t>LONGKAT GUTAP AUTO MOTORS</t>
  </si>
  <si>
    <t>FEDERAL HIGH COURT</t>
  </si>
  <si>
    <t>PROCUREMENT RECORDS FOR 2010 FINANCIAL YEAR</t>
  </si>
  <si>
    <t>PROCUREMENT ENTITY</t>
  </si>
  <si>
    <t>DATE OF THE CONTRACT</t>
  </si>
  <si>
    <t>VALUE OF THE CONTRACT</t>
  </si>
  <si>
    <t>PRECUREMENT PROCEEDING</t>
  </si>
  <si>
    <t>FHC</t>
  </si>
  <si>
    <t>DOVE – SHORE GLOBAL ENT.</t>
  </si>
  <si>
    <t>NEW SEAL ENT.</t>
  </si>
  <si>
    <t>BENECOCK NIG. ENT</t>
  </si>
  <si>
    <t>LEESABEL VENT. NIG. LTD.</t>
  </si>
  <si>
    <t>EXPRESSIONS LOGISTICS &amp; COMM. LTD.</t>
  </si>
  <si>
    <t>HILLGATE CONSTRUCTIONS CO. LTD.</t>
  </si>
  <si>
    <t>OK FIRE ENGINEERINGS SERVICES</t>
  </si>
  <si>
    <t>N6,541,500</t>
  </si>
  <si>
    <t>N9,839,000</t>
  </si>
  <si>
    <t>N9,745,500</t>
  </si>
  <si>
    <t>N9,665,000</t>
  </si>
  <si>
    <t>N68,493,550</t>
  </si>
  <si>
    <t>N7,687,247.40</t>
  </si>
  <si>
    <t>N9,802,349.55</t>
  </si>
  <si>
    <t>N11,650,000</t>
  </si>
  <si>
    <t>BIDDING</t>
  </si>
  <si>
    <t>ALAM JA MIL BN2005731</t>
  </si>
  <si>
    <t>ALAM JA MIL BN23005731</t>
  </si>
  <si>
    <t>CCKL ENG. SERVICES NIG. LTD.</t>
  </si>
  <si>
    <t>MODERN MORGY &amp; SONS LTD.</t>
  </si>
  <si>
    <t>DEOLANS NIG. LTD.</t>
  </si>
  <si>
    <t>HINDESAK NIG. CO.</t>
  </si>
  <si>
    <t>ALLIED – MARK VENTURES</t>
  </si>
  <si>
    <t xml:space="preserve">KENNY – EKUNSON NIG. CO, </t>
  </si>
  <si>
    <t>TRIPPLE A’S CHUTE (NIG.) CO.</t>
  </si>
  <si>
    <t>KESICAN ENT.</t>
  </si>
  <si>
    <t>OYEFRIMA NIG. CO.</t>
  </si>
  <si>
    <t>N8,295,180.60</t>
  </si>
  <si>
    <t>N16,000,000</t>
  </si>
  <si>
    <t>N10,074,623</t>
  </si>
  <si>
    <t>N8,205,750</t>
  </si>
  <si>
    <t>N8,232,000</t>
  </si>
  <si>
    <t>N8,097,600</t>
  </si>
  <si>
    <t>N5,028,450</t>
  </si>
  <si>
    <t>N12,967,500</t>
  </si>
  <si>
    <t>N6,436,500</t>
  </si>
  <si>
    <t>JIPON VENTURES LTD.</t>
  </si>
  <si>
    <t>SKEIN NIG. LTD.</t>
  </si>
  <si>
    <t>AMITIER CONSULTANTS LTD.</t>
  </si>
  <si>
    <t>N9,484,325</t>
  </si>
  <si>
    <t>N8,820,083.79</t>
  </si>
  <si>
    <t>N40,257,543.90</t>
  </si>
  <si>
    <t>N117,250,000</t>
  </si>
  <si>
    <t xml:space="preserve">                  FHC</t>
  </si>
  <si>
    <t>CHI – OSA ENT.</t>
  </si>
  <si>
    <t>TOPDATE NIG. LTD.</t>
  </si>
  <si>
    <t>LEASABEL VENTURES NIG.</t>
  </si>
  <si>
    <t>GASCON LTD.</t>
  </si>
  <si>
    <t>WEST ATLANTIC COMPUTERS TD.</t>
  </si>
  <si>
    <t>DENGOX NIG. LTD.</t>
  </si>
  <si>
    <t>NITOLAN INTEFRATED SERVICES LTD.</t>
  </si>
  <si>
    <t>ANDIKI CONSTRUCTION CO. LTD.</t>
  </si>
  <si>
    <t>EXPRESSIONS LOGISTIC &amp; COMM. LTD.</t>
  </si>
  <si>
    <t>SHARON HEIGHTS MEDICAL CENTRE</t>
  </si>
  <si>
    <t>SPECTRAL INTEGRATED SERVIC ES LTD.</t>
  </si>
  <si>
    <t>N59,119,100</t>
  </si>
  <si>
    <t>N4,116,000</t>
  </si>
  <si>
    <t>N67,526,550</t>
  </si>
  <si>
    <t>N45,122,700</t>
  </si>
  <si>
    <t>N90,436,500</t>
  </si>
  <si>
    <t>N4,607,175</t>
  </si>
  <si>
    <t>N4,438,875</t>
  </si>
  <si>
    <t>N28,085,000</t>
  </si>
  <si>
    <t>N32,936,000</t>
  </si>
  <si>
    <t>N9,950,000</t>
  </si>
  <si>
    <t>N19,320,000</t>
  </si>
  <si>
    <t>N39,375,000</t>
  </si>
  <si>
    <t>N47,683,125</t>
  </si>
  <si>
    <t>BIDDIBG</t>
  </si>
  <si>
    <t>BIDDIND</t>
  </si>
  <si>
    <t>HAGAFFAS CONSTRUCTION NIG. LTD.</t>
  </si>
  <si>
    <t>AMAL ENGR. &amp; CONSTRUCTION CO. LTD.</t>
  </si>
  <si>
    <t>TOJADA NIG. LTD.</t>
  </si>
  <si>
    <t>ARCINTEGRAL PROJECTS LTD.</t>
  </si>
  <si>
    <t>IJALLA ENGR. SERVICES LTD.</t>
  </si>
  <si>
    <t>HILLGATE CONSTRUCTION CO. LTD.</t>
  </si>
  <si>
    <t>SOLAPOLISE INTEGRATED NIG. LTD.</t>
  </si>
  <si>
    <t>EMEK NIG. LTD.</t>
  </si>
  <si>
    <t>M. CONSULT LTD.</t>
  </si>
  <si>
    <t>GOMUIL NIG. LTD.</t>
  </si>
  <si>
    <t>RHAS NIG LTD.</t>
  </si>
  <si>
    <t>N679,280,150</t>
  </si>
  <si>
    <t>N108,019,390</t>
  </si>
  <si>
    <t>N115,176,497.36</t>
  </si>
  <si>
    <t>N690,148,216.64</t>
  </si>
  <si>
    <t>N43,606,826</t>
  </si>
  <si>
    <t>N130,030,083.23</t>
  </si>
  <si>
    <t>N78,754,210.50</t>
  </si>
  <si>
    <t>N124,762,560.32</t>
  </si>
  <si>
    <t>N116,627,206.50</t>
  </si>
  <si>
    <t>N854,428,323</t>
  </si>
  <si>
    <t>N813,346,005</t>
  </si>
  <si>
    <t>N98,287,724.85</t>
  </si>
  <si>
    <t>N731,250,938.50</t>
  </si>
  <si>
    <t>PRACO CONSTRUCTION BASE SERVICES LTD.</t>
  </si>
  <si>
    <t>AMODEI (W.A) LTD.</t>
  </si>
  <si>
    <t>TIMDOZ ENGINEERING LTD.</t>
  </si>
  <si>
    <t>BC WOOD &amp; FURNITURES</t>
  </si>
  <si>
    <t>IKV – TECHNICAL ENT.</t>
  </si>
  <si>
    <t>LEESABEL VENTURES NIG.</t>
  </si>
  <si>
    <t>JAO NIG. LTD.</t>
  </si>
  <si>
    <t>N96,930,240.75</t>
  </si>
  <si>
    <t>N727,484,127.30</t>
  </si>
  <si>
    <t>N710,549,931</t>
  </si>
  <si>
    <t>N109,369,308.13</t>
  </si>
  <si>
    <t>N8,767,500</t>
  </si>
  <si>
    <t>N9,889,666.50</t>
  </si>
  <si>
    <t>N6,802,200</t>
  </si>
  <si>
    <t>N76,576,500</t>
  </si>
  <si>
    <t>N9,834,458</t>
  </si>
  <si>
    <t>ARC – ITNEGRA PROJECTS LTD.</t>
  </si>
  <si>
    <t>AMOR DEI (WA) LTD.</t>
  </si>
  <si>
    <t>RHAS NIG. LTD.</t>
  </si>
  <si>
    <t>COMVIL NIG. LTD.</t>
  </si>
  <si>
    <t>CITY CENTRAL GROUP OF COMPANIES</t>
  </si>
  <si>
    <t>AMAL ENGR. &amp; CONST. CO. LTD.</t>
  </si>
  <si>
    <t>SOLA – POLIS INTEGRATED NIG. LTD.</t>
  </si>
  <si>
    <t>N677,013,402.45</t>
  </si>
  <si>
    <t>N748,182,406.65</t>
  </si>
  <si>
    <t>N724,841,124</t>
  </si>
  <si>
    <t>N128,981,443.23</t>
  </si>
  <si>
    <t>N813,346,905</t>
  </si>
  <si>
    <t>N98,287,704.85</t>
  </si>
  <si>
    <t>N131,552,631.79</t>
  </si>
  <si>
    <t>N79,663,322.55</t>
  </si>
  <si>
    <t>N106,741,482.36</t>
  </si>
  <si>
    <t>N124,340,487.54</t>
  </si>
  <si>
    <t xml:space="preserve">       </t>
  </si>
  <si>
    <t>PRACO CONST. BASE SERVICE LTD.</t>
  </si>
  <si>
    <t>AMF TRUST &amp; INVESTMENT LTD.</t>
  </si>
  <si>
    <t>ORRI-TECH (NIG.)  LTD.</t>
  </si>
  <si>
    <t>EDEKO VENTRUES</t>
  </si>
  <si>
    <t>VEEGATTS COLLECTION LTD.</t>
  </si>
  <si>
    <t>N115,431,834.21</t>
  </si>
  <si>
    <t>N117,218,724</t>
  </si>
  <si>
    <t>N79,451,610.32</t>
  </si>
  <si>
    <t>N97,181,313.50</t>
  </si>
  <si>
    <t>N32,550,000</t>
  </si>
  <si>
    <t>N149,982,000</t>
  </si>
  <si>
    <t>N15,450,750</t>
  </si>
  <si>
    <t>N6,088,556.65</t>
  </si>
  <si>
    <t>N6,769,327.60</t>
  </si>
  <si>
    <t>HILLGATE CONST. CO. LTD.</t>
  </si>
  <si>
    <t>DYNAMIC DATAMSYSTEM LTD.</t>
  </si>
  <si>
    <t>HAVILLAH MERCHANTS NIG. LTD.</t>
  </si>
  <si>
    <t>BC WOOD &amp; FURNITURE</t>
  </si>
  <si>
    <t>E – TRACKER CYBERFORCE SYSTEM TECH. LTD.</t>
  </si>
  <si>
    <t>FUJOLA HAULAGE TLD.</t>
  </si>
  <si>
    <t>GLORIOUS CREATION ENT.</t>
  </si>
  <si>
    <t>N6,007,165.87</t>
  </si>
  <si>
    <t>N9,471,523.85</t>
  </si>
  <si>
    <t>N94,947,520</t>
  </si>
  <si>
    <t>N8,468,775</t>
  </si>
  <si>
    <t>N19,963,125</t>
  </si>
  <si>
    <t>N11,172,000</t>
  </si>
  <si>
    <t>N11,875,500</t>
  </si>
  <si>
    <t>HAVILLAH MERCHANT NIG. LTD.</t>
  </si>
  <si>
    <t>GLORIA’S MEDI – CARE</t>
  </si>
  <si>
    <t>TOPDATE NIG.LTD.</t>
  </si>
  <si>
    <t>WEST ONE RESOURCES LTD.</t>
  </si>
  <si>
    <t>N98,063,024.11</t>
  </si>
  <si>
    <t>N48,326,250</t>
  </si>
  <si>
    <t>N14,882,500</t>
  </si>
  <si>
    <t>N20,087,455</t>
  </si>
  <si>
    <t>N5,280,030</t>
  </si>
  <si>
    <t>N5,665,800</t>
  </si>
  <si>
    <t>N17,556,000</t>
  </si>
  <si>
    <t>ROSETOP NIG. LTD.</t>
  </si>
  <si>
    <t>THE RIGHTFUL MINDS MULTI-PURPOSE LTD.</t>
  </si>
  <si>
    <t>BOGRATE NIG. LTD.</t>
  </si>
  <si>
    <t>GLORIOUS CREATIONS ENT.</t>
  </si>
  <si>
    <t>SPECTRAL INT. SERV. LTD.</t>
  </si>
  <si>
    <t>DASMSOR NIG. LTD.</t>
  </si>
  <si>
    <t>TRIMCARD GLOBAL VENT.</t>
  </si>
  <si>
    <t>BATROK INT’L VENT.</t>
  </si>
  <si>
    <t>ALLIED MARK VENT.</t>
  </si>
  <si>
    <t>SULKAF MUTH VENTURES</t>
  </si>
  <si>
    <t>CRAFTGON NIG. LTD.</t>
  </si>
  <si>
    <t>N8,181,059.90</t>
  </si>
  <si>
    <t>N72,048,480</t>
  </si>
  <si>
    <t>N6,887,000.26</t>
  </si>
  <si>
    <t>N48,059,550</t>
  </si>
  <si>
    <t>N7,331,100</t>
  </si>
  <si>
    <t>N38,705,625</t>
  </si>
  <si>
    <t>N5,512,500</t>
  </si>
  <si>
    <t>N7,350,000</t>
  </si>
  <si>
    <t>N13,965,000</t>
  </si>
  <si>
    <t>N16,957,500</t>
  </si>
  <si>
    <t>N10,080,000</t>
  </si>
  <si>
    <t>N19,530,000</t>
  </si>
  <si>
    <t>N10,474,800</t>
  </si>
  <si>
    <t>LOSS CONTROL</t>
  </si>
  <si>
    <t>BIGGER PROJECT CONST. SERVICES LTD.</t>
  </si>
  <si>
    <t>OKUTACHI &amp; SONS NIG. LTD.</t>
  </si>
  <si>
    <t>LEESABEL VENTRUES NIG.</t>
  </si>
  <si>
    <t>QUALITY PACE SETTERS LTD.</t>
  </si>
  <si>
    <t>LEESABEL VENT. NIG.</t>
  </si>
  <si>
    <t>NIHI – NOBLES LTD.</t>
  </si>
  <si>
    <t>NITOLAN INT. SERVICES LTD.</t>
  </si>
  <si>
    <t>18 OCT. 2010</t>
  </si>
  <si>
    <t>N7,481,250</t>
  </si>
  <si>
    <t>N9,749,775</t>
  </si>
  <si>
    <t>N5,931,774</t>
  </si>
  <si>
    <t>N76,996,500</t>
  </si>
  <si>
    <t>N8,982,587</t>
  </si>
  <si>
    <t>N23,142,874</t>
  </si>
  <si>
    <t>N33,430,000</t>
  </si>
  <si>
    <t>KENNY EKUNSON NIG. LTD.</t>
  </si>
  <si>
    <t>KENNY EKINSON NIG. LTD.</t>
  </si>
  <si>
    <t>CADTRIM GLOBAL VENTURES</t>
  </si>
  <si>
    <t>SASSON KAREM LTD.</t>
  </si>
  <si>
    <t>ALAM JA MIL VENTURES</t>
  </si>
  <si>
    <t>WOOD INTERIORS NIG.</t>
  </si>
  <si>
    <t>JIPON VENT. LTD.</t>
  </si>
  <si>
    <t>IKV – TECH. ENT.</t>
  </si>
  <si>
    <t>N8,925,000</t>
  </si>
  <si>
    <t>N5,118,750</t>
  </si>
  <si>
    <t>N14,700,000</t>
  </si>
  <si>
    <t>N10,119,375</t>
  </si>
  <si>
    <t>N6,730,132.50</t>
  </si>
  <si>
    <t>N6,530,682.50</t>
  </si>
  <si>
    <t>N7,602,602</t>
  </si>
  <si>
    <t>N34,860,525</t>
  </si>
  <si>
    <t>N5,093,000</t>
  </si>
  <si>
    <t>N11,361,525</t>
  </si>
  <si>
    <t>N47,222,125</t>
  </si>
  <si>
    <t>N65,315,300</t>
  </si>
  <si>
    <t>N13,529,341.40</t>
  </si>
  <si>
    <t>COUNTRY WIDE EXPRESS CO. LTD.</t>
  </si>
  <si>
    <t>JAESON INTERBIZ AGENCIES LTD.</t>
  </si>
  <si>
    <t>KEEMLAG NIG, LTD.</t>
  </si>
  <si>
    <t>PHEBIEX</t>
  </si>
  <si>
    <t>PLATINUM VENTURES LTD.</t>
  </si>
  <si>
    <t>N41,457,150</t>
  </si>
  <si>
    <t>N6,735,638.70</t>
  </si>
  <si>
    <t>N4,100,000</t>
  </si>
  <si>
    <t>N9,998,000</t>
  </si>
  <si>
    <t>N5,868,660</t>
  </si>
  <si>
    <t>N9,993,480</t>
  </si>
  <si>
    <t>N14,973,556.50</t>
  </si>
  <si>
    <t>N7,387,590</t>
  </si>
  <si>
    <t>M/S MORDEN MORGY &amp; SONS LTD.</t>
  </si>
  <si>
    <t>GLORIOUS MEDI – CARE</t>
  </si>
  <si>
    <t>N95,706,324</t>
  </si>
  <si>
    <t>N10,275,825</t>
  </si>
  <si>
    <t>N84,693,000</t>
  </si>
  <si>
    <t>N19,829,670</t>
  </si>
  <si>
    <t>N19,898,482</t>
  </si>
  <si>
    <t>REF NO.</t>
  </si>
  <si>
    <t>DTB DATE</t>
  </si>
  <si>
    <t xml:space="preserve">DESCRIPTION OF SUPPLY/JOB </t>
  </si>
  <si>
    <t>AMOUNT</t>
  </si>
  <si>
    <t>3186/SCN/DTB/677</t>
  </si>
  <si>
    <t>Algony Ventures Limited. Plot 770, Central Area, Abuja.</t>
  </si>
  <si>
    <t>Supply of 2nos. perkins generators (sound proof)</t>
  </si>
  <si>
    <t>N6,371,000.00</t>
  </si>
  <si>
    <t>3186/SCN/DTB/678</t>
  </si>
  <si>
    <t>Leumas Estate Limited. Plot 106, Aminu Kano Crescent, Wuse II, Abuja.</t>
  </si>
  <si>
    <t>Supply of 1no. Toyota Prado V6 2009 Model.</t>
  </si>
  <si>
    <t>N13,775,000.00</t>
  </si>
  <si>
    <t>3186/SCN/DTB/679</t>
  </si>
  <si>
    <t>Choice Leisure Limited. No. 10, Gadanya Avenue, life Camp, Abuja.</t>
  </si>
  <si>
    <t>N7,876,000.00</t>
  </si>
  <si>
    <t>3186/SCN/DTB/780</t>
  </si>
  <si>
    <t>Royal Choice Inn Limited. 20, Gondo Aluor Road, Lobi Quarters, Makurdi, Benue State.</t>
  </si>
  <si>
    <t>Supply of Stationery Items</t>
  </si>
  <si>
    <t>N7,465,000.00</t>
  </si>
  <si>
    <t>3186/SCN/DTB/681</t>
  </si>
  <si>
    <t>Zomax Nigeria Limited. BE 10, Banex Plaza, No. 760, Aminu Kano Crescent, Wuse II, Abuja.</t>
  </si>
  <si>
    <t>Re: Renovation of Honourable Justice Aloma Mukhtar official residence-Villa, Abuja.</t>
  </si>
  <si>
    <t>N14,318,745.00</t>
  </si>
  <si>
    <t>3186/SCN/DTB/682</t>
  </si>
  <si>
    <t>Etsola Nigeria Limited. No. 1, Awka Crescent, War College, Abuja.</t>
  </si>
  <si>
    <t>N9,100,717.50</t>
  </si>
  <si>
    <t>3186/SCN/DTB/683</t>
  </si>
  <si>
    <t>Resolution Nigeria Limited. Suite 17, Sabon Dale Plaza, Jabi, Abuja.</t>
  </si>
  <si>
    <t>Supply of transport items</t>
  </si>
  <si>
    <t>N6,925,000.00</t>
  </si>
  <si>
    <t>SUPREME COURT OF NIGERIA, ABUJA DETAILS OF CONTRACTS AWARDED IN 2010</t>
  </si>
  <si>
    <t>3186/SCN/DTB/684</t>
  </si>
  <si>
    <t>Supply of HP Laptops and Desktop Computers</t>
  </si>
  <si>
    <t>N18,000,000.00</t>
  </si>
  <si>
    <t>3186/SCN/DTB/685</t>
  </si>
  <si>
    <t>Sek Global Services. Plot 130, Utako District, Abuja.</t>
  </si>
  <si>
    <t>Supply of Electrical items</t>
  </si>
  <si>
    <t>N20,586,300.00</t>
  </si>
  <si>
    <t>3186/SCN/DTB/686</t>
  </si>
  <si>
    <t>Fadug Global Nig. Ltd. No. 15, Ibrahim Taiwo Road, Garki II, Abuja.</t>
  </si>
  <si>
    <t xml:space="preserve">Supply of motor vehicle accessories </t>
  </si>
  <si>
    <t>N8,425,000.00</t>
  </si>
  <si>
    <t>3186/SCN/DTB/687</t>
  </si>
  <si>
    <t>Kally Wood Ltd. No. 62km 2, old Otukpo Road, makurdi, Benue State.</t>
  </si>
  <si>
    <t>Supply of office Equipments</t>
  </si>
  <si>
    <t>N7,360,000.00</t>
  </si>
  <si>
    <t>3186/SCN/DTB/688</t>
  </si>
  <si>
    <t>Zikson Investment Limited. Suite 30, Dummec Plaza, Auchi Close, Area 1, Garki-Abuja.</t>
  </si>
  <si>
    <t>Supply of Computer Consumables</t>
  </si>
  <si>
    <t>N11,340,000.00</t>
  </si>
  <si>
    <t>3186/SCN/DTB/689</t>
  </si>
  <si>
    <t>Supply of Kia Optima Motor Car 2009 Model (full option)</t>
  </si>
  <si>
    <t>N55,912,725.00</t>
  </si>
  <si>
    <t>3186/SCN/DTB/690</t>
  </si>
  <si>
    <t>Abdul Nigeria Enterprises.  No. 7, Jamare Close, Garki-Abuja.</t>
  </si>
  <si>
    <t>Supply of Household items</t>
  </si>
  <si>
    <t>N5,274,570.00</t>
  </si>
  <si>
    <t>3186/SCN/DTB/691</t>
  </si>
  <si>
    <t>Supply of Motor Vehicle Accessories</t>
  </si>
  <si>
    <t>N7,271,250.00</t>
  </si>
  <si>
    <t>3186/SCN/DTB/692</t>
  </si>
  <si>
    <t>Supply of store consumable items</t>
  </si>
  <si>
    <t>N10,528,50.00</t>
  </si>
  <si>
    <t>3186/SCN/DTB/693</t>
  </si>
  <si>
    <t>Supply of Desktop Computers, Laptops, Printers &amp; UPS</t>
  </si>
  <si>
    <t>N32,631,008.00</t>
  </si>
  <si>
    <t>3186/SCN/DTB/694</t>
  </si>
  <si>
    <t>Khamasco Nigeria Limited. Near Dala Local Gov’t Secretariat, Kano.</t>
  </si>
  <si>
    <t>N10,825,500.00</t>
  </si>
  <si>
    <t>3186/SCN/DTB/695</t>
  </si>
  <si>
    <t>April Projects Limited. 26, Ahmed Musa Crescent, Jabi after Chida Hotel, Abuja.</t>
  </si>
  <si>
    <t>Renovation work at Honourable Justice Oguntade’s former residence at No. 47, Suleiman Barau Crescent Aso Villa, Abuja.</t>
  </si>
  <si>
    <t>N26,186,769.00</t>
  </si>
  <si>
    <t>3186/SCN/DTB/696</t>
  </si>
  <si>
    <t>New Health Pharmacy Nig. Ltd. Suite 8, Emab Plaza, Wuse II, Abuja.</t>
  </si>
  <si>
    <t>N7,066,550.00</t>
  </si>
  <si>
    <t>3186/SCN/DTB/697</t>
  </si>
  <si>
    <t>Keric Nigeria Limited. No. 1, Robinson Close, off Rogo Bus stop, Iju Ishaga, Lagos.</t>
  </si>
  <si>
    <t>Supply of Library working tools and equipments</t>
  </si>
  <si>
    <t>N19,705,500.00</t>
  </si>
  <si>
    <t>3186/SCN/DTB/698</t>
  </si>
  <si>
    <t>Kassfa Ventures No. 2, Ikande Street, Wuse Zone 1, Abuja.</t>
  </si>
  <si>
    <t>Printing of Security Documents</t>
  </si>
  <si>
    <t>N9,996,000.00</t>
  </si>
  <si>
    <t>3186/SCN/DTB/699</t>
  </si>
  <si>
    <t>Olu-Arogbodo Press Limited. Block A2, Suite 1, Commerce Plaza, By Old Federal Secretariat, Area 1, Abuja.</t>
  </si>
  <si>
    <t>Printing of store Documents</t>
  </si>
  <si>
    <t>N9,450,000.00</t>
  </si>
  <si>
    <t>3186/SCN/DTB/700</t>
  </si>
  <si>
    <t>Sokal Ventures Suite 11, Shafa Shopping Complex, Near Old Federal Secretariat, Area 1, Abuja.</t>
  </si>
  <si>
    <t>Printing of office stationery</t>
  </si>
  <si>
    <t>N9,975,000.00</t>
  </si>
  <si>
    <t>3186/SCN/DTB/710</t>
  </si>
  <si>
    <t>Samrash Nigeria Limited. F3, House B12, Citec Estate, Abuja.</t>
  </si>
  <si>
    <t>Supply of Furniture</t>
  </si>
  <si>
    <t>N5,576,287.50</t>
  </si>
  <si>
    <t>3186/SCN/DTB/711</t>
  </si>
  <si>
    <t>Neat Contractors Ltd. Suite 20, Mangal Plaza, Near FCDA, Area 11, Garki, Abuja.</t>
  </si>
  <si>
    <t>Erosion control and Landscaping Works at the Supreme Court Complex.</t>
  </si>
  <si>
    <t>N13,129,105.00</t>
  </si>
  <si>
    <t>3186/SCN/DTB/712</t>
  </si>
  <si>
    <t>3186/SCN/DTB/713</t>
  </si>
  <si>
    <t>Pearl Flower Services Ltd. 46, IBM Haruna Crescent, Utako, Abuja.</t>
  </si>
  <si>
    <t>Supply of office stationery items</t>
  </si>
  <si>
    <t xml:space="preserve">DTB DATE </t>
  </si>
  <si>
    <t xml:space="preserve">COMPANY NAME </t>
  </si>
  <si>
    <t>3186/SCN/DTB/714</t>
  </si>
  <si>
    <t>Sublunary Investments Ltd. Suite 101, Obum Place 16, Adetokunbo Ademola Crescent, Wuse II, Abuja.</t>
  </si>
  <si>
    <t>N9,010,000.00</t>
  </si>
  <si>
    <t>3186/SCN/DTB/715</t>
  </si>
  <si>
    <t>3186/SCN/DTB/716</t>
  </si>
  <si>
    <t>Resolution Nigeria Limited. Suite No. 17, Sabon Dale, Jabi Abuja.</t>
  </si>
  <si>
    <t>Supply of fire Extinguishers</t>
  </si>
  <si>
    <t>N5,071,500.00</t>
  </si>
  <si>
    <t>3186/SCN/DTB/717</t>
  </si>
  <si>
    <t>Zomax Nigeria Limited. BE Banex Plaza No. 760, Aminu Kano Crescent, Wuse II, Abuja.</t>
  </si>
  <si>
    <t>N14,062,500.00</t>
  </si>
  <si>
    <t>3186/SCN/DTB/723</t>
  </si>
  <si>
    <t>Etsola Nigeria Limited. No. 6, Akwa Ibom Crescent War College, Abuja.</t>
  </si>
  <si>
    <t>Supply of office items</t>
  </si>
  <si>
    <t>N5,277,720.00</t>
  </si>
  <si>
    <t>3186/SCN/DTB/747</t>
  </si>
  <si>
    <t>Sublunary Investments Limited. Suite 101, Obum Place 16, Adetokunbo Ademola Crescent Wuse II,  Abuja.</t>
  </si>
  <si>
    <t>Supply of one unit of Range Rover (Bullet proof).</t>
  </si>
  <si>
    <t>N91,350,000.00</t>
  </si>
  <si>
    <t>3186/SCN/DTB/752</t>
  </si>
  <si>
    <t>Salbina Investment &amp; Property Ltd. No. 15, Sullubawa Road Unguwar Sarki-Kaduna.</t>
  </si>
  <si>
    <t>Supply of one unit of Toyota Lexus LX 570 (Bullet proof).</t>
  </si>
  <si>
    <t>N68,512,500.00</t>
  </si>
  <si>
    <t>3186/SCN/DTB/760</t>
  </si>
  <si>
    <t>Sabur and Company Limited. 169, Aminu Kano Crescent, Wuse II, Abuja.</t>
  </si>
  <si>
    <t>Re: renewal of annual service contract for the maintenance of 14nos. Generating set at Hon. Justices official residence.</t>
  </si>
  <si>
    <t>N5,072,491.00</t>
  </si>
  <si>
    <t>Sunjus Nigeria Limited. No. 12, Ningi Close, off Likita Road, Malali, GRA, Abuja.</t>
  </si>
  <si>
    <t>Re: renewal of soft landscape maintenance at the area landscaped 2004 as phase one Supreme Court Complex, Abuja.</t>
  </si>
  <si>
    <t>N5,465,850.00</t>
  </si>
  <si>
    <t>3186/SCN/DTB/745</t>
  </si>
  <si>
    <t>Gwiwa Trading Company. House No. 2, 323 Road, Gwarimpa-Abuja.</t>
  </si>
  <si>
    <t>Supply of Rank Xerox Consumables</t>
  </si>
  <si>
    <t>N9,366,700.00</t>
  </si>
  <si>
    <t>3186/SCN/DTB/746</t>
  </si>
  <si>
    <t>Resolution Nigeria Limited. Suite No 17, SAbon Dale, jabi-Abuja.</t>
  </si>
  <si>
    <t>N9,558,500.00</t>
  </si>
  <si>
    <t>3186/SCN/DTB/743</t>
  </si>
  <si>
    <t>Printing of 2011 Executive Diaries</t>
  </si>
  <si>
    <t>N11,193,000.00</t>
  </si>
  <si>
    <t>3186/SCN/DTB/742</t>
  </si>
  <si>
    <t>Zomax Nigeria Limited. BE Banex Plaza, No. 760. Aminu kano Crescent, Wuse II, Abuja.</t>
  </si>
  <si>
    <t>N10,115,000.00</t>
  </si>
  <si>
    <t>3186/SCN/DTB/750</t>
  </si>
  <si>
    <t>Resolution Nigeria Limited. Suite No. 17, Sabon Dale, Jabi, Abuja.</t>
  </si>
  <si>
    <t>Supply of Motor Vehicles.</t>
  </si>
  <si>
    <t>N98,165,000.00</t>
  </si>
  <si>
    <t>3186/SCN/DTB/751</t>
  </si>
  <si>
    <t>Zomax Nigeria Limited. Be Banex Plaza, No. 760, Aminu Kano Crescent, Wuse II, Abuja.</t>
  </si>
  <si>
    <t>Supply of ICT Communication items.</t>
  </si>
  <si>
    <t>N30,180,000.00</t>
  </si>
  <si>
    <t>3186/SCN/DTB/754</t>
  </si>
  <si>
    <t>Supply Health Equipment</t>
  </si>
  <si>
    <t>N14,990,000.00</t>
  </si>
  <si>
    <t>3186/SCN/DTB/762</t>
  </si>
  <si>
    <t>Eliks Technologies. Plot 67A Associated Estate, Life Camp Extension Old Karimo Road, Abuja.</t>
  </si>
  <si>
    <t>Servicing of Fire Extinghushers</t>
  </si>
  <si>
    <t>N5,145,000.00</t>
  </si>
  <si>
    <t>3186/SCN/DTB/763</t>
  </si>
  <si>
    <t>JMG Generators Gana Street, Maitama, Abuja.</t>
  </si>
  <si>
    <t>Supply/installation of Generating set</t>
  </si>
  <si>
    <t>N8,008,000.00</t>
  </si>
  <si>
    <t>3186/SCN/DTB/764</t>
  </si>
  <si>
    <t>NIRO Technologies Nigeria Ltd. No. 7, Donou Crescent off Amazon Street Maitama District, Abuja.</t>
  </si>
  <si>
    <t>Provision of high speed internet broad band connectivity at Supreme Court Justices residence in Abuja.</t>
  </si>
  <si>
    <t>N6,720,000.00</t>
  </si>
  <si>
    <t>3186/SCN/DTB/761</t>
  </si>
  <si>
    <t>Sam-Group Construction &amp; Furniture Co. Ltd. Plot 67A Associated Estate, Life Camp Extension Old Karimo Road, Abuja.</t>
  </si>
  <si>
    <t>Re: erection of cool cover Car shades at Supreme Court Complex.</t>
  </si>
  <si>
    <t>N11,124,225.00</t>
  </si>
  <si>
    <t>3186/SCN/DTB/766</t>
  </si>
  <si>
    <t>Fore Services Limited. No. 2, Libreville off Aminu Kano Crescent Wuse II, Abuja.</t>
  </si>
  <si>
    <t>Re: renewal of contract for maintenance of horticulture and landscape of Supreme Court Complex.</t>
  </si>
  <si>
    <t>N8,000,000.00</t>
  </si>
  <si>
    <t>3186/SCN/DTB/765</t>
  </si>
  <si>
    <t>Fumigation of the entire Supreme Court office Complex.</t>
  </si>
  <si>
    <t>3186/SCN/DTB/767</t>
  </si>
  <si>
    <t>Re: renewal of contract for maintenance of horticultural design, landscaping works and rehabilitation of 12Hon. Justices quarters located within Wuse II, Area 11, Garki and State House, Villa, Abuja.</t>
  </si>
  <si>
    <t>N15,863,080.00</t>
  </si>
  <si>
    <t>3186/SCN/DTB/768</t>
  </si>
  <si>
    <t>Cooling System Enterprises Company Ltd. Behind Area 11, Corner Shop, Garki-Abuja.</t>
  </si>
  <si>
    <t>Re:renewal of annual maintence of water chilled chillers 1,2, and 3, 281 split and window unit, 14nos tons compact units and 12nos 5tons package unit air conditioners in Supreme Court office Complex.</t>
  </si>
  <si>
    <t>N7,761,075.00</t>
  </si>
  <si>
    <t>3186/SCN/DTB/769</t>
  </si>
  <si>
    <t>King Wash Nig. Ltd. Suite 20, Mangal Plaza, Near FCDA, Area 11, Garki-Abuja.</t>
  </si>
  <si>
    <t>Re: Washing of erosion silts, moss and algae on driveways, walkways and degreasing of the car parks at the Supreme Court office Complex.</t>
  </si>
  <si>
    <t>N6,147,295.00</t>
  </si>
  <si>
    <t>3186/SCN/DTB/772</t>
  </si>
  <si>
    <t>Bency Pace Limited. Block B45, Shop 5, Wuse Modern Market, Abuja.</t>
  </si>
  <si>
    <t>Supply of Toshiba photocopier machine consumables.</t>
  </si>
  <si>
    <t>N5,306,500.00</t>
  </si>
  <si>
    <t>3186/SCN/DTB/771</t>
  </si>
  <si>
    <t>Comedy Association Nig. Ltd. Block A22 Shop 1, Old Wuse Modern Market, Abuja.</t>
  </si>
  <si>
    <t>Supply of office consumables.</t>
  </si>
  <si>
    <t>N12,217,750.00</t>
  </si>
  <si>
    <t>3186/SCN/DTB/775</t>
  </si>
  <si>
    <t>Petrus Ogu Nigeria Limited. B 179, Ojo Alaba Int’l Market, Abuja.</t>
  </si>
  <si>
    <t>Supply /installation of Electronics Equipment at Justices Quarters.</t>
  </si>
  <si>
    <t>N13,791,750.00</t>
  </si>
  <si>
    <t>3186/SCN/DTB/777</t>
  </si>
  <si>
    <t>Eumek Computers Limited. Suite A112, Blue World Plaza, Wuse II, Abuja.</t>
  </si>
  <si>
    <t>Re: furnishing of A 5Bedroom Duplex Justices Quarters, Maitama, Abuja.</t>
  </si>
  <si>
    <t>N13,919,565.00</t>
  </si>
  <si>
    <t>3186/SCN/DTB/778</t>
  </si>
  <si>
    <t>Supply /installation of Electronics Appliances at Justices Quarters.</t>
  </si>
  <si>
    <t>N13,571,250.001</t>
  </si>
  <si>
    <t>3186/SCN/DTB/773</t>
  </si>
  <si>
    <t>Mac-Woms Nigeria Limited. No. 62, Oba Overenwen  Street</t>
  </si>
  <si>
    <t>Supply Health Equipments.</t>
  </si>
  <si>
    <t>N9,390,000.00</t>
  </si>
  <si>
    <t>3186/SCN/DTB/774</t>
  </si>
  <si>
    <t>Obumek Int’l Ltd. Suite A125, Blue World Plaza, Wuse II, Abuja.</t>
  </si>
  <si>
    <t>Re: furnishing of one unit of Duplex at Honourable Justices Quarters, Abuja.</t>
  </si>
  <si>
    <t>N16,430,799.00</t>
  </si>
  <si>
    <t>3186/SCN/DTB/776</t>
  </si>
  <si>
    <t>Zalis Resources Ltd. Zalis Plaza Dei-Dei Market, Abuja.</t>
  </si>
  <si>
    <t>Supply/installation of Hoe furniture and curtain blinds at Justices quarters, Abuja.</t>
  </si>
  <si>
    <t>N14,260,565.00</t>
  </si>
  <si>
    <t>3186/SCN/DTB/779</t>
  </si>
  <si>
    <t>Kings Computers and Accessories W.A. Ltd.  Block 5, Shop 57, Wuse Modern Market, Abuja.</t>
  </si>
  <si>
    <t xml:space="preserve">Supply of 31nos. HP Laptop Computers </t>
  </si>
  <si>
    <t>N9,765,000.00</t>
  </si>
  <si>
    <t>NIA Home Centre Nigeria Limited. No. 2, Osogbo Street, War College unit, Gwarimpa, Abuja.</t>
  </si>
  <si>
    <t>Supply of 28nos. HP Tablet PC Amp 250GB</t>
  </si>
  <si>
    <t>N9,800,000.00</t>
  </si>
  <si>
    <t>3186/SCN/DTB/781</t>
  </si>
  <si>
    <t>Khamasco Nig. Ltd. No. 86, Ebitu Ukiwe Street, Jabi-Abuja.</t>
  </si>
  <si>
    <t>Supply of Surgical and Laboratory Equipments.</t>
  </si>
  <si>
    <t>N15,311,800.00</t>
  </si>
  <si>
    <t>3186/SCN/DTB/783</t>
  </si>
  <si>
    <t>Supply of 1no. 100kva perkins Generators Set (Sound Proof).</t>
  </si>
  <si>
    <t>N6,525,000.00</t>
  </si>
  <si>
    <t>3186/SCN/DTB/787</t>
  </si>
  <si>
    <t>Sokal Ventures. Suite 11, Shafa Shopping Complex, Near Old Fed. Secretariat, Area 1, Abuja.</t>
  </si>
  <si>
    <t>N6,829,200.00</t>
  </si>
  <si>
    <t>3186/SCN/DTB/788</t>
  </si>
  <si>
    <t>Supply of 348no. Casio large electric calculator &amp; 15nos of clerk table</t>
  </si>
  <si>
    <t>N5,783,400.00</t>
  </si>
  <si>
    <t>3186/SCN/DTB/791</t>
  </si>
  <si>
    <t>Eliks Technologies. Suite 7, Shopping Complex, Behind UTC, Garki, Abuja.</t>
  </si>
  <si>
    <t>Supply of Security items</t>
  </si>
  <si>
    <t>N6,181,875.00</t>
  </si>
  <si>
    <t>3186/SCN/DTB/792</t>
  </si>
  <si>
    <t>N7,371,000.00</t>
  </si>
  <si>
    <t>3186/SCN/DTB/793</t>
  </si>
  <si>
    <t>N5,985,000.00</t>
  </si>
  <si>
    <t>3186/SCN/DTB/786</t>
  </si>
  <si>
    <t>Supply/installation of Electronics Appliances at Justices Quarters, Abuja.</t>
  </si>
  <si>
    <t>N11,324,250.00</t>
  </si>
  <si>
    <t>Supply of Seven(7) Set of Italian Sofa</t>
  </si>
  <si>
    <t>N22,970,000.00</t>
  </si>
  <si>
    <t>3186/SCN/DTB/794</t>
  </si>
  <si>
    <t>Re: refilling of fire extinguishers and supply of new fire fighting equipments.</t>
  </si>
  <si>
    <t>N31,711,500.00</t>
  </si>
  <si>
    <t>3186/SCN/DTB/797</t>
  </si>
  <si>
    <t>Phylote Nig. Ltd. Blk B, Suite 4/5 Sabondale Shopping Plaza Jabi, District, Abuja.</t>
  </si>
  <si>
    <t>Supply of one unit perkins generating set 350kva (Soundproof)</t>
  </si>
  <si>
    <t>N13,300,000.00</t>
  </si>
  <si>
    <t>3186/SCN/DTB/798</t>
  </si>
  <si>
    <t>NURYL-KHAL Links Ltd. 21, Samary Layout, Gusau, Zamfara State.</t>
  </si>
  <si>
    <t xml:space="preserve">Re: retainership for maintenance of 108nos of toilets in the Supreme Court office Premises, Abuja. </t>
  </si>
  <si>
    <t>N34,902,151.20</t>
  </si>
  <si>
    <t>3186/SCN/DTB/800</t>
  </si>
  <si>
    <t>N15,183,000.00</t>
  </si>
  <si>
    <t>3186/SCN/DTB/801</t>
  </si>
  <si>
    <t>Semlark Technologies Limited. 74, Oba Overenwen Street, Gwarimpa Estate, Abuja.</t>
  </si>
  <si>
    <t>Re: Internet Service Provision and Vsat Facility Management at the Supreme Court office Complex .</t>
  </si>
  <si>
    <t>N15,000,300.00</t>
  </si>
  <si>
    <t>TOTAL:-</t>
  </si>
  <si>
    <t>N1,208,558,774.00</t>
  </si>
  <si>
    <t>HIGH COURT OF THE FCT, MAITAMA - ABUJA</t>
  </si>
  <si>
    <t>PROCUREMENT RECORD FOR 2010 FINANCIAL YEAR</t>
  </si>
  <si>
    <t>CONTRACT NO.</t>
  </si>
  <si>
    <t>TYPE OF CONTRACT</t>
  </si>
  <si>
    <t>CONTRACTOR'S 
NAME &amp; LOCATION</t>
  </si>
  <si>
    <t>PROC. METHOD (OPEN / SELECTIVE ETC)</t>
  </si>
  <si>
    <t>ORIGINAL COMPLETION DATE (DD/MM/YY)</t>
  </si>
  <si>
    <t>ACTUAL COMPLETION DATE (DD/MM/YY)</t>
  </si>
  <si>
    <t>BPP CERTIFICATE OF "NO OBJECTION" (IF ANY APPROVED)</t>
  </si>
  <si>
    <t>FCT/HC/STB/VOL. 1/001</t>
  </si>
  <si>
    <t>04/02/2010</t>
  </si>
  <si>
    <t>Supply of 6Nos. HP DX5800 Desktop System, 5Nos. HP Coloured Laserjet 2320 Printer, 3Nos. HP Coloured CP 1515n Printer, 2Nos. HP DV4 Pavilion Laptops 15" LCD Screen, 1No. Sony Viao Laptop 14" LCD Screen, 6Nos. 1.2KVA UPS, 3Nos. APC Power Surge Protector &amp; 9Nos. Norton 2010 Antivirus, Anti-Spyware and Internet.</t>
  </si>
  <si>
    <t>Advert</t>
  </si>
  <si>
    <t>Sumer Global Network Ltd, Suite 001A, DBM Plaza, Plot 401, Nouakchott Street, Behind NDE Zone , Abuja</t>
  </si>
  <si>
    <t>18/02/2010</t>
  </si>
  <si>
    <t>Public Procurement Committee (Approved) LONO</t>
  </si>
  <si>
    <t>FCT/HC/STB/VOL. 1/002</t>
  </si>
  <si>
    <t>Supply and Installation of Electirical and Data Equipment required for UNODC Project at Judicial Research Centre, FCT High Court, Abuja.</t>
  </si>
  <si>
    <t>FCT/HC/STB/VOL. 1/003</t>
  </si>
  <si>
    <t>Supply of 7Nos. "E" Staff Management System with Finger Print Sensor and PC Server with Networking.</t>
  </si>
  <si>
    <t>Bazix Nigeria Ltd</t>
  </si>
  <si>
    <t>FCT/HC/STB/VOL. 1/004</t>
  </si>
  <si>
    <t>Construction of 33,000 Litres of Diesel Storage Tank and 200Nos. Empty Drums of Diesel.</t>
  </si>
  <si>
    <t>Everflow Oil and Gas Ltd, Suite 28, Plot 9, Phase I, Block 8, New Nyanya, Karu, Nasarawa State</t>
  </si>
  <si>
    <t>25/02/2010</t>
  </si>
  <si>
    <t>FCT/HC/STB/VOL. 1/005</t>
  </si>
  <si>
    <t>Printing of various Judicial Forms.</t>
  </si>
  <si>
    <t>Kisam Multi Ventures Company, Plot 730, Cadastral Zone A1, Garki, Abuja</t>
  </si>
  <si>
    <t>FCT/HC/STB/VOL. 1/006</t>
  </si>
  <si>
    <t>Supply of Sharp Toner and Developer</t>
  </si>
  <si>
    <t>Magas Enterprises Nigeria, Block 8, Flat 2, Rabochi Close, Area 7, Garki, Abuja</t>
  </si>
  <si>
    <t>FCT/HC/STB/VOL. 1/007</t>
  </si>
  <si>
    <t>Supply of Stationeries and other Items</t>
  </si>
  <si>
    <t>Pesak Resources Ventures, 110, Gbazango, Kubwa, Abuja</t>
  </si>
  <si>
    <t>FCT/HC/STB/VOL. 1/008</t>
  </si>
  <si>
    <t>Complete furnishing of the Judges' Lounge, Conference Room Lounge, Dinning Section, Kitchen and Toilet.</t>
  </si>
  <si>
    <t>Looking Inward Exclusives Ltd, Suite 30-32, Shahadatu Plaza, 70D, Allen Avenue, Ikeja, Lagos</t>
  </si>
  <si>
    <t>FCT/HC/STB/VOL. 1/009</t>
  </si>
  <si>
    <t>Supply of Computer Inks</t>
  </si>
  <si>
    <t>Sesughter Global Company Ltd, Block 005, Opposite Specialist Hospital, Gwagwalada, Abuja</t>
  </si>
  <si>
    <t>FCT/HC/STB/VOL. 1/010</t>
  </si>
  <si>
    <t>Renovation/ Furnishing of CR's Office, Reception, P.A's Office, Conference Room, Small Office, Waiting Room, Registrar's Office, L.A's Office, Secretary's Office, Registrar's Office, L.A. to Hon. CJ's Office &amp; Stores.</t>
  </si>
  <si>
    <t>FCT/HC/STB/VOL. 1/011</t>
  </si>
  <si>
    <t>Deployment of Modern Internet Solution Infrasttructure to all High Court Locations in the Federal Capital Territory.</t>
  </si>
  <si>
    <t>FCT/HC/STB/VOL. 1/012</t>
  </si>
  <si>
    <t>Supply of Easter Welfare Items</t>
  </si>
  <si>
    <t>FCT/HC/STB/VOL. 1/013</t>
  </si>
  <si>
    <t>Supply of Drugs for FCT High Court Clinic, Maitama-Abuja.</t>
  </si>
  <si>
    <t>Na'iya Pharmaceuticals Nig. Ltd, Shop 1 &amp; 2, Block 3, 1421 Road, Off 14 Road, Gwarinpa Housing Estate, Abuja</t>
  </si>
  <si>
    <t>FCT/HC/STB/VOL. 1/014</t>
  </si>
  <si>
    <t>Supply of Provisions and Toiletries for High Court Judge's Chambers for January to March, 2010.</t>
  </si>
  <si>
    <t>Badaweya Ventures, No. 106, Hadeja Road, Kano State</t>
  </si>
  <si>
    <t>FCT/HC/STB/VOL. 1/015</t>
  </si>
  <si>
    <t>23/02/2010</t>
  </si>
  <si>
    <t>Supply of Motor Spare Parts.</t>
  </si>
  <si>
    <t>Emmater Success Ventures, Block 460, Phase III, Gwagwalada, Abuja</t>
  </si>
  <si>
    <t>09/03/2010</t>
  </si>
  <si>
    <t>FCT/HC/STB/VOL. 1/016</t>
  </si>
  <si>
    <t>Supply of Plumbing Materials.</t>
  </si>
  <si>
    <t>Nego Nigeria Enterprises, Shop 50, Block C2, Garki II, Ultra Modern Market, Abuja</t>
  </si>
  <si>
    <t>FCT/HC/STB/VOL. 1/017</t>
  </si>
  <si>
    <t>Printing of Judicial Forms.</t>
  </si>
  <si>
    <t>Zasunmah Nigeria Enterprises, Block 6, Flat F, 5th Avenue, Gwarinpa, Abuja</t>
  </si>
  <si>
    <t>FCT/HC/STB/VOL. 1/018</t>
  </si>
  <si>
    <t>Construction of 4Nos. Reinforced Concrete Stand for Surface Diesel Tanks.</t>
  </si>
  <si>
    <t>Silver Proof Nig. Ltd, No. 10, Gonder Close, Off Gonder Street, Wuse Zone 1 Abuja.</t>
  </si>
  <si>
    <t>16/03/2010</t>
  </si>
  <si>
    <t>FCT/HC/STB/VOL. 1/019</t>
  </si>
  <si>
    <t>Supply/ Furnishing of Hon. CJ's Office, Reception, Waiting Room, P.A's Office and 4 other annexed Offices.</t>
  </si>
  <si>
    <t>FCT/HC/STB/VOL. 1/020</t>
  </si>
  <si>
    <t>Renovation of Hon. CJ's Office, Reception, Waiting Room, P.A's Office and 4 other annexed Offices.</t>
  </si>
  <si>
    <t>FCT/HC/STB/VOL. 1/021</t>
  </si>
  <si>
    <t>Maintenance work on Hon. Justice M. N. Oniyangi's residence No. 12 Tufashiya Crescent, Life Camp, Abuja.</t>
  </si>
  <si>
    <t>FCT/HC/STB/VOL. 1/022</t>
  </si>
  <si>
    <t>Printing/ Supply of Conqueror Headed Papers, Conqueror Envelopes for Hon. Chief Judge, Hon. Judges and Chief Registrar, File Jackets (General) and Title/ Subject Files.</t>
  </si>
  <si>
    <t>FCT/HC/STB/VOL. 1/023</t>
  </si>
  <si>
    <t>Supply/ Installation of a segmented Network for Accounts and Internal Audit Department with online A3 Printer</t>
  </si>
  <si>
    <t>FCT/HC/STB/VOL. 1/024</t>
  </si>
  <si>
    <t>24/03/2010</t>
  </si>
  <si>
    <t>Supply of additional Easter welfare Items</t>
  </si>
  <si>
    <t>07/04/2010</t>
  </si>
  <si>
    <t>FCT/HC/STB/VOL. 1/025</t>
  </si>
  <si>
    <t>Printing of Probate Forms</t>
  </si>
  <si>
    <t>Tazmaha Global Company Ltd, Plot 1502, Ubiaja Crescent, Garki II, Abuja</t>
  </si>
  <si>
    <t>FCT/HC/STB/VOL. 1/026</t>
  </si>
  <si>
    <t>Walale Global Resources Ltd, Flat No. 8 Market Road, Gwagwalada, Abuja</t>
  </si>
  <si>
    <t>FCT/HC/STB/VOL. 1/027</t>
  </si>
  <si>
    <t>Supply of 1No. Nissan Teana 2.5ltr. 
XV-v6</t>
  </si>
  <si>
    <t>Abam General Contract Ltd, Blantyre Street, Wuse II, Abuja</t>
  </si>
  <si>
    <t>FCT/HC/STB/VOL. 1/028</t>
  </si>
  <si>
    <t>Eloyin Global Business Concepts Ltd, Plot 2045, Williams Akintola House, Michael Okpara Street, Wuse Zone 7, Abuja</t>
  </si>
  <si>
    <t>FCT/HC/STB/VOL. 1/029</t>
  </si>
  <si>
    <t>Supply of 16Nos. Nissan Sunny 1.6ltr</t>
  </si>
  <si>
    <t>FCT/HC/STB/VOL. 1/030</t>
  </si>
  <si>
    <t>Printing/ Supply of Clinic Forms, Cards and File Jackets</t>
  </si>
  <si>
    <t>Tonarish Services Ltd, Suite A3, Bensima House, Off Red Sea Close, Off Aguiyi Ironsi Way, Abuja</t>
  </si>
  <si>
    <t>FCT/HC/STB/VOL. 1/031</t>
  </si>
  <si>
    <t>Supply of 36Nos. (Black) and 1No. (Brown) Zante Swivel Chairs@ N317,309.02</t>
  </si>
  <si>
    <t>Mairo Construction Company Ltd, Block 9, Bambari Crescent, Wuse Zone 7, Abuja</t>
  </si>
  <si>
    <t>FCT/HC/STB/VOL. 1/032</t>
  </si>
  <si>
    <t>Supply of Generator Spare Parts</t>
  </si>
  <si>
    <t>FCT/HC/STB/VOL. 1/033</t>
  </si>
  <si>
    <t>Supply of Electrical and Plumbing Materials</t>
  </si>
  <si>
    <t>FCT/HC/STB/VOL. 1/034</t>
  </si>
  <si>
    <t>Printing/ Supply of Judicial Forms</t>
  </si>
  <si>
    <t>FCT/HC/STB/VOL. 1/035</t>
  </si>
  <si>
    <t>FCT/HC/STB/VOL. 1/036</t>
  </si>
  <si>
    <t>Supply of Provisions and Toiletries for High Court Judge's Chambers for April, 2010.</t>
  </si>
  <si>
    <t>FCT/HC/STB/VOL. 1/037</t>
  </si>
  <si>
    <t>03/05/2010</t>
  </si>
  <si>
    <t>19/05/2010</t>
  </si>
  <si>
    <t>FCT/HC/STB/VOL. 1/038</t>
  </si>
  <si>
    <t>FCT/HC/STB/VOL. 1/039</t>
  </si>
  <si>
    <t>Supply of Engine Oil</t>
  </si>
  <si>
    <t>FCT/HC/STB/VOL. 1/040</t>
  </si>
  <si>
    <t>FCT/HC/STB/VOL. 1/041</t>
  </si>
  <si>
    <t>Production of TV Programme on Alternative Dispute Resolution (ADR) for a period of six (6) months.</t>
  </si>
  <si>
    <t>Fiduciare, N0. 1, Loko Close, Area I, Section I, Garki-Abuja</t>
  </si>
  <si>
    <t>FCT/HC/STB/VOL. 1/042</t>
  </si>
  <si>
    <t>Supply of 10Nos. Laptops HP 520, Wireless LAN, 2GB RAM, 80GB Hard Disk Drive</t>
  </si>
  <si>
    <t>Kamunsa Enterprises, No.17, Tafawa Balewa Way, Jos, Plateau State</t>
  </si>
  <si>
    <t>FCT/HC/STB/VOL. 1/043</t>
  </si>
  <si>
    <t>Printing/ Supply of Judicial and Probate Forms</t>
  </si>
  <si>
    <t>FCT/HC/STB/VOL. 1/044</t>
  </si>
  <si>
    <t>Supply of Laserjet Cartridges and Computer Links</t>
  </si>
  <si>
    <t>FCT/HC/STB/VOL. 1/045</t>
  </si>
  <si>
    <t>Supply of Batteries</t>
  </si>
  <si>
    <t>FCT/HC/STB/VOL. 1/046</t>
  </si>
  <si>
    <t>FCT/HC/STB/VOL. 1/047</t>
  </si>
  <si>
    <t>Supply Electrical Items</t>
  </si>
  <si>
    <t>Ayiwa Ventures Ltd</t>
  </si>
  <si>
    <t>FCT/HC/STB/VOL. 1/048</t>
  </si>
  <si>
    <t>Rehabilitation of the Main Building, Reconstruction of Fallen Fence and Drainage Works at Magistrate Okeagbu Azubuike's official Residence at F.H.A Estate, Lugbe.</t>
  </si>
  <si>
    <t>Zomax Nig. Ltd, No. 17, Sabon Galle Plaza, Jabi-Abuja</t>
  </si>
  <si>
    <t>26/05/2010</t>
  </si>
  <si>
    <t>FCT/HC/STB/VOL. 1/049</t>
  </si>
  <si>
    <t xml:space="preserve">Supply of Uniforms for Messengers, Securities, Cleaners, Technicians and Gardeners </t>
  </si>
  <si>
    <t>FCT/HC/STB/VOL. 1/050</t>
  </si>
  <si>
    <t>Supply/ Installation of Transformer at Jiwa Magistrate Court, Jiwa-Abuja</t>
  </si>
  <si>
    <t>Oghetec Services Ltd, Conoil Service Station, FHA Junction, Kubwa, Abuja</t>
  </si>
  <si>
    <t>FCT/HC/STB/VOL. 1/051</t>
  </si>
  <si>
    <t>Supply/ Installation of Transformer at Kuje Magistrate Court, Kuje-Abuja</t>
  </si>
  <si>
    <t>FCT/HC/STB/VOL. 1/052</t>
  </si>
  <si>
    <t>Supply/ Installation of 33KVA Transformer at Life Camp Magistrate Court, Life Camp-Abuja</t>
  </si>
  <si>
    <t>FCT/HC/STB/VOL. 1/053</t>
  </si>
  <si>
    <t>Supply/ Installation of Transformer at Karu Magistrate Court, Karu-Abuja</t>
  </si>
  <si>
    <t>FCT/HC/STB/VOL. 1/054</t>
  </si>
  <si>
    <t>Supply of furnishing items to Probate, Process, Audit Units and Lawyer's Lounge at the FCT High Court, Abuja</t>
  </si>
  <si>
    <t>Looking Inwards Exclusive Ltd, Suite 30-32, Shahadatu Plaza 70D, Allen Avenue, Ikeja, Lagos</t>
  </si>
  <si>
    <t>FCT/HC/STB/VOL. 1/055</t>
  </si>
  <si>
    <t>Renovation/ Furnishing of Probate, Process, Audit Units and Lawyer's Lounge at the FCT High Court, Abuja</t>
  </si>
  <si>
    <t>FCT/HC/STB/VOL. 1/056</t>
  </si>
  <si>
    <t>14/06/2010</t>
  </si>
  <si>
    <t>28/06/2010</t>
  </si>
  <si>
    <t>FCT/HC/STB/VOL. 1/057</t>
  </si>
  <si>
    <t>Nokona Global Services Ltd, Block A5, Suite 2, Commercial Plaza, Area 1, Durumi, Abuja</t>
  </si>
  <si>
    <t>FCT/HC/STB/VOL. 1/058</t>
  </si>
  <si>
    <t>Printing of Judicial and Probate Forms</t>
  </si>
  <si>
    <t>FCT/HC/STB/VOL. 1/059</t>
  </si>
  <si>
    <t>Supply of Ramadan Welfare Package for Hon. Judges and Staff</t>
  </si>
  <si>
    <t>FCT/HC/STB/VOL. 1/060</t>
  </si>
  <si>
    <t>Suppl of Motor Vehicle Spare Parts</t>
  </si>
  <si>
    <t>FCT/HC/STB/VOL. 1/061</t>
  </si>
  <si>
    <t>Fumigation of the Official Residence of Hon. Judges, Magistrates and High Courts at various Locations</t>
  </si>
  <si>
    <t>Lakebus Nig. Ltd, Suite CB, Halima Plaza, Uke Street, Garki II, Abuja</t>
  </si>
  <si>
    <t>05/07/2010</t>
  </si>
  <si>
    <t>FCT/HC/STB/VOL. 1/062</t>
  </si>
  <si>
    <t>Supply of 2Nos. Peugeot 406 Prestige</t>
  </si>
  <si>
    <t>Farahas Nigeria Enterprises</t>
  </si>
  <si>
    <t>FCT/HC/STB/VOL. 1/063</t>
  </si>
  <si>
    <t>Supply of 52 Nos. Zante Executive Chairs for the Hon. Judges</t>
  </si>
  <si>
    <t>Abun-Saje Nig. Ltd</t>
  </si>
  <si>
    <t>FCT/HC/STB/VOL. 1/064</t>
  </si>
  <si>
    <t>Renovation of Works at House No. 2 Road 69 Gwarimpa Estate, Abuja.</t>
  </si>
  <si>
    <t>Well Time Ltd</t>
  </si>
  <si>
    <t>FCT/HC/STB/VOL. 1/065</t>
  </si>
  <si>
    <t>Renovation Works at House No. 4 Road 67 Gwarinpa Estate and Minor Repairs Work at House No. 4 Road 65 Gwarinpa II, Abuja.</t>
  </si>
  <si>
    <t>Yamada Global Enterprises Ltd</t>
  </si>
  <si>
    <t>FCT/HC/STB/VOL. 1/066</t>
  </si>
  <si>
    <t>Renovation Works at Hon. Justice Bello's Official Residence, Life Camp, Abuja</t>
  </si>
  <si>
    <t>Danjuma Friday Enterprises</t>
  </si>
  <si>
    <t>FCT/HC/STB/VOL. 1/067</t>
  </si>
  <si>
    <t>Supply of 114Nos. ST150 Model Widest Binding Machine and 114Nos. Paper Pro Professional Stapler</t>
  </si>
  <si>
    <t>Hiza Global Resources Ltd, Suite A9, Fanaha Business Suite, Plot 1147, Adetokunbo Ademola Crescent, Behind AP Plaza, Wuse II, Abuja</t>
  </si>
  <si>
    <t>FCT/HC/STB/VOL. 1/068</t>
  </si>
  <si>
    <t>Supply of 1No. S1025 Unibinding Machine</t>
  </si>
  <si>
    <t>FCT/HC/STB/VOL. 1/069</t>
  </si>
  <si>
    <t>General Painting of the Hon. Chief Judge's Residence at No. 7 Scine Close Maitama, Abuja</t>
  </si>
  <si>
    <t>Abraj Global Resources Nig. Ltd, No. 42, 1st Avenue, Gwarinpa, Abuja</t>
  </si>
  <si>
    <t>FCT/HC/STB/VOL. 1/070</t>
  </si>
  <si>
    <t>Supply of 8Nos. Toyota Camry 2.5ltrs</t>
  </si>
  <si>
    <t>FCT/HC/STB/VOL. 1/071</t>
  </si>
  <si>
    <t>Supply of 1No. Toyota Camry 2.5ltrs</t>
  </si>
  <si>
    <t>FCT/HC/STB/VOL. 1/072</t>
  </si>
  <si>
    <t>FCT/HC/STB/VOL. 1/073</t>
  </si>
  <si>
    <t>Alteration Works to the New High Court Complex Gudu-Apo and Installation of Electrical Control Panel, Armoured Cable and Services</t>
  </si>
  <si>
    <t>Synom Investment Ltd</t>
  </si>
  <si>
    <t>FCT/HC/STB/VOL. 1/074</t>
  </si>
  <si>
    <t>Supply of various Law Books</t>
  </si>
  <si>
    <t>Ford Mark International Ltd</t>
  </si>
  <si>
    <t>FCT/HC/STB/VOL. 1/075</t>
  </si>
  <si>
    <t>Demarcation of Insurance and Salaries Unit, Creation of Metal Wall and Installation of Metal Doors and Burglary Proof in Stores</t>
  </si>
  <si>
    <t>Dazzle and Daze Enterprises, Plot No. 184, Ogui Road, Enugu, Enugu State</t>
  </si>
  <si>
    <t>FCT/HC/STB/VOL. 1/076</t>
  </si>
  <si>
    <t>Supply of Furnishing Items to the FCT High Court</t>
  </si>
  <si>
    <t>FCT/HC/STB/VOL. 1/077</t>
  </si>
  <si>
    <t>Interior Decoration Works in No. 8 Houses for FCT High Court, Abuja</t>
  </si>
  <si>
    <t>FCT/HC/STB/VOL. 1/078</t>
  </si>
  <si>
    <t>Supply of Furnishing Items to FCT High Court, Abuja</t>
  </si>
  <si>
    <t>FCT/HC/STB/VOL. 1/079</t>
  </si>
  <si>
    <t>Supply of various office Equipment</t>
  </si>
  <si>
    <t>Sublunary Investment</t>
  </si>
  <si>
    <t>FCT/HC/STB/VOL. 1/080</t>
  </si>
  <si>
    <t>Supply of Office Equipment for the New High Court Judges</t>
  </si>
  <si>
    <t>Esey International Properties Ltd, No. 9, Ligali Street, Sabon Tasha, Kaduna, No. 9, Ligali Street, Sabon Tasha, Kaduna Properties Ltd, No. 9, Ligali Street, Sabon Tasha, Kaduna</t>
  </si>
  <si>
    <t>FCT/HC/STB/VOL. 1/081</t>
  </si>
  <si>
    <t>Electronic Law Reports and Legal Research Tool for the Ceremonial Conference Hall</t>
  </si>
  <si>
    <t>Grace Info Tech Ltd</t>
  </si>
  <si>
    <t>FCT/HC/STB/VOL. 1/082</t>
  </si>
  <si>
    <t>Supply and Installation of Public address Systems for the Ceremonial Conference Hall</t>
  </si>
  <si>
    <t>Acti-Tech Ltd</t>
  </si>
  <si>
    <t>FCT/HC/STB/VOL. 1/083</t>
  </si>
  <si>
    <t>Supply of 1No. FG Wilson P250 KVA sound Generating set</t>
  </si>
  <si>
    <t>Six Pearls Ventures Ltd, No. 26, Lobito Crescent, Wuse II, Abuja</t>
  </si>
  <si>
    <t>FCT/HC/STB/VOL. 1/084</t>
  </si>
  <si>
    <t>Supply of 1No. FG Wilson P1100 KVA sound Generating Set</t>
  </si>
  <si>
    <t>FCT/HC/STB/VOL. 1/085</t>
  </si>
  <si>
    <t>Re-designing and updating the FCT High Court website</t>
  </si>
  <si>
    <t>Adaptive Computers Solution Ltd, No. 5B, Peace Park Plaza, Utako, Abuja</t>
  </si>
  <si>
    <t>FCT/HC/STB/VOL. 1/086</t>
  </si>
  <si>
    <t>Re-construction of Fallen Fence at House No. 5 Kadanya Street, Life Camp, Abuja</t>
  </si>
  <si>
    <t>UZ Standard Trust Ltd, Block 8, Flat 2, Kubwa Phase IV, Extension III, Abuja</t>
  </si>
  <si>
    <t>FCT/HC/STB/VOL. 1/087</t>
  </si>
  <si>
    <t>Burglary Proof and Window Installation to New High Court Complex Gudu, FCT-Abuja</t>
  </si>
  <si>
    <t>FCT/HC/STB/VOL. 1/088</t>
  </si>
  <si>
    <t>Supply of 6Nos. FG Wilson Perkins 60KVA sound Proof Generating Set</t>
  </si>
  <si>
    <t>Higher Light Supply Maintain &amp; Const. Ltd, No. 9, Ligari Street, Kaduna, Kaduna State</t>
  </si>
  <si>
    <t>FCT/HC/STB/VOL. 1/089</t>
  </si>
  <si>
    <t>Supply of Generator Spare Parts to FCT High Court</t>
  </si>
  <si>
    <t>FCT/HC/STB/VOL. 1/090</t>
  </si>
  <si>
    <t>Supply of Sharp Toners and Developers to FCT High Court</t>
  </si>
  <si>
    <t>FCT/HC/STB/VOL. 1/091</t>
  </si>
  <si>
    <t>Supply of Computer Inks and Laserjet Cartridges to FCT High Court</t>
  </si>
  <si>
    <t>FCT/HC/STB/VOL. 1/092</t>
  </si>
  <si>
    <t>Purchase of 1No. 3 Bedroom Detached Bungalow and 3Nos. Block of Self Contianed Building at Phase II, Gwagwalada, Abuja</t>
  </si>
  <si>
    <t>Jomira Nig. Ltd</t>
  </si>
  <si>
    <t>FCT/HC/STB/VOL. 1/093</t>
  </si>
  <si>
    <t>19/07/2010</t>
  </si>
  <si>
    <t>02/08/2010</t>
  </si>
  <si>
    <t>FCT/HC/STB/VOL. 1/094</t>
  </si>
  <si>
    <t>FCT/HC/STB/VOL. 1/095</t>
  </si>
  <si>
    <t>Supply of Motor Spare vehicle Parts.</t>
  </si>
  <si>
    <t>FCT/HC/STB/VOL. 1/096</t>
  </si>
  <si>
    <t>Printing and supply of Judicial forms</t>
  </si>
  <si>
    <t xml:space="preserve">Tazmaha Global Company Ltd, Plot 1502, Ubiaja Crescent, Garki II, Abuja </t>
  </si>
  <si>
    <t>FCT/HC/STB/VOL. 1/097</t>
  </si>
  <si>
    <t>FCT/HC/STB/VOL. 1/098</t>
  </si>
  <si>
    <t>Supply of Electrical Items</t>
  </si>
  <si>
    <t>FCT/HC/STB/VOL. 1/099</t>
  </si>
  <si>
    <t>Supply/ Installation of Curtains and Centre Rug Carpet with Accessories for Hon. Justice Oniyangi's Residence at Life Camp, Abuja</t>
  </si>
  <si>
    <t>Torish Global Ventures Ltd, Block B 52, Shop No. 5, New Extension, Wuse Old Market, Abuja</t>
  </si>
  <si>
    <t>FCT/HC/STB/VOL. 1/100</t>
  </si>
  <si>
    <t>Supply of Sallah Welfare Items</t>
  </si>
  <si>
    <t>FCT/HC/STB/VOL. 1/101</t>
  </si>
  <si>
    <t>Supply of 124Nos. Apple Ipad 3G 64GB Machines and its Accessories Plus Full Internet Subscription for One year for 124 Persons</t>
  </si>
  <si>
    <t>Global Green IT &amp; Telecomms Nig. Ltd, Church Gate Towers, 7th Floor, Central Business District, Abuja</t>
  </si>
  <si>
    <t>FCT/HC/STB/VOL. 1/102</t>
  </si>
  <si>
    <t>Additional Works at 6Nos. New Judges Residences at Gwarinpa Estate, Abuja</t>
  </si>
  <si>
    <t>Echostar Company Ltd, Block 8, Suite 3, Mogadishu Street, Zone 4, Wuse-Abuja</t>
  </si>
  <si>
    <t>09/08/2010</t>
  </si>
  <si>
    <t>FCT/HC/STB/VOL. 1/103</t>
  </si>
  <si>
    <t>Supply of Furnishing Items to the Hon. Judges' Residences at Gwarinpa, Abuja</t>
  </si>
  <si>
    <t>FCT/HC/STB/VOL. 1/104</t>
  </si>
  <si>
    <t>Supply of 2Nos. FG Wilson Perkins 60KVA Soundproof Generating Set</t>
  </si>
  <si>
    <t>FCT/HC/STB/VOL. 1/105</t>
  </si>
  <si>
    <t>Renovation and Furnishing works at Hon. Judges' Residence at Gwarinpa, Abuja</t>
  </si>
  <si>
    <t>Looking Inwards Exclusive Suite 30-32, Shahadatu Plaza 70D, Allen Avenue, Ikeja, Lagos</t>
  </si>
  <si>
    <t>FCT/HC/STB/VOL. 1/106</t>
  </si>
  <si>
    <t>Landscaping and External Works at the Apo High Court Complex</t>
  </si>
  <si>
    <t>Forefront Structures Ltd, Plot 212, Okotie Ebo Street, Utako District, Abuja</t>
  </si>
  <si>
    <t>FCT/HC/STB/VOL. 1/107</t>
  </si>
  <si>
    <t>Rehabilitation of House No. 5 Kadanya Avenue, Life Camp-Abuja</t>
  </si>
  <si>
    <t>FCT/HC/STB/VOL. 1/108</t>
  </si>
  <si>
    <t>Supply of Complete High Quality Suit with Shirt and Tie for Court Registrars and Clerks</t>
  </si>
  <si>
    <t>FCT/HC/STB/VOL. 1/109</t>
  </si>
  <si>
    <t>FCT/HC/STB/VOL. 1/110</t>
  </si>
  <si>
    <t>FCT/HC/STB/VOL. 1/111</t>
  </si>
  <si>
    <t>Supply of Library Equipment</t>
  </si>
  <si>
    <t>FCT/HC/STB/VOL. 1/112</t>
  </si>
  <si>
    <t>Supply of Vehicle Tyres, Mechilin Tyres for Toyota Camry, Coaster Bus, Peugeot 406 &amp; 307, Peugeot 504 S/W, Kia Cerato/Rio, Toyota Hilux, Pick-Up and Honda Civic</t>
  </si>
  <si>
    <t>FCT/HC/STB/VOL. 1/113</t>
  </si>
  <si>
    <t>Additional Works at the Apo High Court Complex</t>
  </si>
  <si>
    <t>FCT/HC/STB/VOL. 1/114</t>
  </si>
  <si>
    <t>Printing/ Supply of personalised Conqueror letter Headed Papers and Conqueror Envelopes Seal-Mouth for the Newly Appointed Judges</t>
  </si>
  <si>
    <t>FCT/HC/STB/VOL. 1/115</t>
  </si>
  <si>
    <t>Purchase of 2Nos. Block of Houses at Plot 225/ 6932 &amp; Plot No. 227/ 6932 at Gwarinpa, Abuja</t>
  </si>
  <si>
    <t>FCT/HC/STB/VOL. 1/116</t>
  </si>
  <si>
    <t>03/09/2010</t>
  </si>
  <si>
    <t>General Cleaning of 8Nos. Hon. Judges' Houses at Gwarinpa, Abuja</t>
  </si>
  <si>
    <t>Super White Cleaning Services, Suite B, 37/38, Danziyal Plaza, Central Business Area, Abuja</t>
  </si>
  <si>
    <t>24/09/2010</t>
  </si>
  <si>
    <t>FCT/HC/STB/VOL. 1/117</t>
  </si>
  <si>
    <t>Supply of 2Nos. Storage Drums and 1No. Roll of 3" Double Rings Discharge Hose with two Connectors</t>
  </si>
  <si>
    <t>17/09/2010</t>
  </si>
  <si>
    <t>FCT/HC/STB/VOL. 1/118</t>
  </si>
  <si>
    <t>FCT/HC/STB/VOL. 1/119</t>
  </si>
  <si>
    <t>Supply of Drugs for FCT High Court Clinic, Maitama, Abuja</t>
  </si>
  <si>
    <t>FCT/HC/STB/VOL. 1/120</t>
  </si>
  <si>
    <t>FCT/HC/STB/VOL. 1/121</t>
  </si>
  <si>
    <t>Jotek Company Ltd, No. 20 Makurdi Road, Lafia, Nasarawa State</t>
  </si>
  <si>
    <t>FCT/HC/STB/VOL. 1/122</t>
  </si>
  <si>
    <t>FCT/HC/STB/VOL. 1/123</t>
  </si>
  <si>
    <t>Supply of 40Nos. HP 2.6GHZ Intel Core 2 Duo CPU, 2GB RAM, 250GB HDD, 15" LCD Screen Laptop Computers</t>
  </si>
  <si>
    <t>Yip Nig. Ltd, No. 8, Jos Street, Area 3, Garki, Abuja</t>
  </si>
  <si>
    <t>FCT/HC/STB/VOL. 1/124</t>
  </si>
  <si>
    <t>Supply of Hon. Judges Working Robes and Ceremonial Robes</t>
  </si>
  <si>
    <t>Pass Integrated Ventures, No. KK 18A, Market Road, Gwagwalada, Abuja</t>
  </si>
  <si>
    <t>FCT/HC/STB/VOL. 1/125</t>
  </si>
  <si>
    <t>Printing of Judicial and Probate Forms for FCT High Court</t>
  </si>
  <si>
    <t>FCT/HC/STB/VOL. 1/126</t>
  </si>
  <si>
    <t>Supply of Motor Vehicle Spare Parts</t>
  </si>
  <si>
    <t>FCT/HC/STB/VOL. 1/127</t>
  </si>
  <si>
    <t>29/10/2010</t>
  </si>
  <si>
    <t>Drilling of 2Nos. Boreholes and Plumbing Works at High Court Apo</t>
  </si>
  <si>
    <t>19/11/2010</t>
  </si>
  <si>
    <t>FCT/HC/STB/VOL. 1/128</t>
  </si>
  <si>
    <t>Development of Software and Training of Staff of the Process Unit, Appeal Unit, Legal Unit, Probate Unit, Archives, Return of Cases, Library and Computer Unit of the FCT High Court</t>
  </si>
  <si>
    <t>Family Computers Network, C15, Emab Plaza, Wuse II, Abuja</t>
  </si>
  <si>
    <t>12/11/2010</t>
  </si>
  <si>
    <t>FCT/HC/STB/VOL. 1/129</t>
  </si>
  <si>
    <t>Supply of Computers and its accessories</t>
  </si>
  <si>
    <t>Web World Solutions Ltd, Plot 735, Kade Street, Behind Tantalizers, Off Aminu Kano Crescent, Wuse II, Abuja.</t>
  </si>
  <si>
    <t>FCT/HC/STB/VOL. 1/130</t>
  </si>
  <si>
    <t>Additional Works at Magistrate Court Jiwa, FCT Abuja</t>
  </si>
  <si>
    <t>Delight Touch Construction Ltd, Suite B38/B39 Daziyal Plaza, Central Area, Abuja</t>
  </si>
  <si>
    <t>FCT/HC/STB/VOL. 1/131</t>
  </si>
  <si>
    <t>Maintenance of Six (6) Nos. Chambers and Open Courts at High Court Lugbe, Wuse Zone 5, Kubwa and Zuba respectively</t>
  </si>
  <si>
    <t>FCT/HC/STB/VOL. 1/132</t>
  </si>
  <si>
    <t>Supply/ Installation of Full set of Kitchen Cabinet for Hon. Justice S. C Oriji's Residence at Gwarinpa, Abuja</t>
  </si>
  <si>
    <t>Dee One Global Solutions Nig. Ltd</t>
  </si>
  <si>
    <t>FCT/HC/STB/VOL. 1/133</t>
  </si>
  <si>
    <t>Supply/ Installation of VSAT Equipment and Wired and Wireless Networking of New High Court and Family Court, Apo District, Abuja</t>
  </si>
  <si>
    <t>FCT/HC/STB/VOL. 1/134</t>
  </si>
  <si>
    <t>Supply of 9Nos. Constitution of Federal Republic of Nigeria, 9Nos. Criminal Procedure Code in Northern Nigeria, 9Nos. Evidence Act, 9Nos Law of the Federation (Abuja) 4 vols, 9Nos. Notes on Panel Code Law by Jones and 9Nos. Holy Bible.</t>
  </si>
  <si>
    <t>FCT/HC/STB/VOL. 1/135</t>
  </si>
  <si>
    <t>Supply/ Installation of Full set of Kitchen Cabinet for Kitchen of the Hon. Judges' Lounge and Staff Canteen at High Court Complex, Apo-Abuja</t>
  </si>
  <si>
    <t>FCT/HC/STB/VOL. 1/136</t>
  </si>
  <si>
    <t>Supply/ Installation of Panasonic PABX KK-TDA 600IP System for New FCT High Court Apo, Abuja</t>
  </si>
  <si>
    <t>FCT/HC/STB/VOL. 1/137</t>
  </si>
  <si>
    <t>Renovation of Chambers and Open Court Former (Court 8) Wuse Zone 5, Abuja</t>
  </si>
  <si>
    <t>FCT/HC/STB/VOL. 1/138</t>
  </si>
  <si>
    <t>Production of Folders, Programmes of Events and Invitation Cards, e.t.c, for the Legal Year and commissioning of Apo High Court/ Family Court</t>
  </si>
  <si>
    <t>FCT/HC/STB/VOL. 1/139</t>
  </si>
  <si>
    <t>Supply/ Installation of VSAT Equipment, Structured LAN Cabling for Hon. Chief Judges' House and supply of Desktop Systems and other Peripherals for Apo Courts</t>
  </si>
  <si>
    <t>FCT/HC/STB/VOL. 1/140</t>
  </si>
  <si>
    <t>Printing/ Supply of Letter Headed Paper (Conqueror), Envelopes (Conqueror), File Jacket, Pension Forms (A3 size), Indemnity Certificate, Record of Emoluments, Record of Servie Forms, a Guide to Brochure Mediation &amp; Arbitration, Practice Direction (A4 size), Task Force on Clearing of Back, Section 2 and Certificate/ Confirmation for non-collection of Grtuitjy/ Pension</t>
  </si>
  <si>
    <t>Leons Press Nig. Ltd</t>
  </si>
  <si>
    <t>FCT/HC/STB/VOL. 1/141</t>
  </si>
  <si>
    <t>Supply of 22Nos. Computer Tables and 22Nos. Computer Chairs</t>
  </si>
  <si>
    <t>Karigex Consultants Ltd</t>
  </si>
  <si>
    <t>FCT/HC/STB/VOL. 1/142</t>
  </si>
  <si>
    <t>Supply of Laptop, Printer Toner and other Accessories</t>
  </si>
  <si>
    <t>FCT/HC/STB/VOL. 1/143</t>
  </si>
  <si>
    <t>Purchae of 1No. 5 Bedroom Detached Bungalow at Plot No. B103 Cadastral Zone, 08 - 04 Mpape II</t>
  </si>
  <si>
    <t>Major Guards and Security Ltd</t>
  </si>
  <si>
    <t>FCT/HC/STB/VOL. 1/144</t>
  </si>
  <si>
    <t>02/11/2010</t>
  </si>
  <si>
    <t>Supply of Security Tools</t>
  </si>
  <si>
    <t>16/11/2010</t>
  </si>
  <si>
    <t>FCT/HC/STB/VOL. 1/145</t>
  </si>
  <si>
    <t>Supply of Plumbing Materials</t>
  </si>
  <si>
    <t>FCT/HC/STB/VOL. 1/146</t>
  </si>
  <si>
    <t>Supply of Electrical Materials</t>
  </si>
  <si>
    <t>FCT/HC/STB/VOL. 1/147</t>
  </si>
  <si>
    <t>FCT/HC/STB/VOL. 1/148</t>
  </si>
  <si>
    <t>FCT/HC/STB/VOL. 1/149</t>
  </si>
  <si>
    <t>FCT/HC/STB/VOL. 1/150</t>
  </si>
  <si>
    <t>Supply of Uniforms for Messengers, Securities, Cleaners, Technicians and Gardeners</t>
  </si>
  <si>
    <t>FCT/HC/STB/VOL. 1/151</t>
  </si>
  <si>
    <t>Provision and connection of Electricity supply to Plot 225 &amp; 227, 6922 Road, Gwarinpa II, Abuja</t>
  </si>
  <si>
    <t>Gilizano &amp; Plus Ltd</t>
  </si>
  <si>
    <t>FCT/HC/STB/VOL. 1/152</t>
  </si>
  <si>
    <t>Supply of Provision &amp; Toiletries for High Court Judges' Chambers for the month of November, 2010</t>
  </si>
  <si>
    <t>FCT/HC/STB/VOL. 1/153</t>
  </si>
  <si>
    <t>Supply of Golden Framed Name Plats, Executive Table Name Plats, Pieces of Nigerian Coat of Arms for the Offices of Hon. Judges, Pieces of Nigerian National Fags and Double sided engraving on Black Acrylic Plastics</t>
  </si>
  <si>
    <t>Manjub Ltd</t>
  </si>
  <si>
    <t>FCT/HC/STB/VOL. 1/154</t>
  </si>
  <si>
    <t>Supply of Christmas Welfare Items for Hon. Judges and Staff</t>
  </si>
  <si>
    <t>FCT/HC/STB/VOL. 1/155</t>
  </si>
  <si>
    <t>FCT/HC/STB/VOL. 1/156</t>
  </si>
  <si>
    <t>FCT/HC/STB/VOL. 1/157</t>
  </si>
  <si>
    <t>FCT/HC/STB/VOL. 1/158</t>
  </si>
  <si>
    <t>Supply of Drugs for FCT High Court Clinic, Maitama-Abuja</t>
  </si>
  <si>
    <t>FCT/HC/STB/VOL. 1/159</t>
  </si>
  <si>
    <t>Supply/ Printing of Judicial Forms</t>
  </si>
  <si>
    <t>FCT/HC/STB/VOL. 1/160</t>
  </si>
  <si>
    <t>Supply of Laserjet Cartridges and Computer Inks</t>
  </si>
  <si>
    <t>FCT/HC/STB/VOL. 1/161</t>
  </si>
  <si>
    <t>FCT/HC/STB/VOL. 1/162</t>
  </si>
  <si>
    <t>FCT/HC/STB/VOL. 1/163</t>
  </si>
  <si>
    <t>Purchase of 2Nos. Detached Duplexes at No. 1224 Cadastral Zone B06 Mabushi District Abuja</t>
  </si>
  <si>
    <t>Maryam Uwais (Mrs.)</t>
  </si>
  <si>
    <t>FCT/HC/STB/VOL. 1/164</t>
  </si>
  <si>
    <t>FCT/HC/STB/VOL. 1/165</t>
  </si>
  <si>
    <t>General Sanitation, Pest Control, Rodents Treatment (Eradication of Snakes, Termites nd other Reptiles at Hon. Justice M. M. Dodo's Official Residence</t>
  </si>
  <si>
    <t>23/11/2010</t>
  </si>
  <si>
    <t>FCT/HC/STB/VOL. 1/166</t>
  </si>
  <si>
    <t>Pest Control, Rodents Treatment (Eradication of Snakes, Termites and other Reptiles and General Sanitation at Hon. Justice U. A. Ogakwu's Official Residence</t>
  </si>
  <si>
    <t>FCT/HC/STB/VOL. 1/167</t>
  </si>
  <si>
    <t>Pest Control, Rodents Treatment (Eradication of Snakes, Termites and other Reptiles and General Sanitation at Hon. Chief Judge's Residence</t>
  </si>
  <si>
    <t>FCT/HC/STB/VOL. 1/168</t>
  </si>
  <si>
    <t>Fumigation/ Pest Control (Eradication of Snakes and other Reptiles) and General Cleaning of Hon. Justice Ashi's Court</t>
  </si>
  <si>
    <t>FCT/HC/STB/VOL. 1/169</t>
  </si>
  <si>
    <t>Supply/ Installation of Security Gadgets and Electric Perimeter Fencing at Hon. Chief Judge's Residence</t>
  </si>
  <si>
    <t xml:space="preserve">Cindyjon Nig. Enterprises </t>
  </si>
  <si>
    <t>FCT/HC/STB/VOL. 1/170</t>
  </si>
  <si>
    <t>Supply of Provision and Toiletries for High Court Judge's Chambers for the month of December, 2010</t>
  </si>
  <si>
    <t>FCT/HC/STB/VOL. 1/171</t>
  </si>
  <si>
    <t>Supply of 11 Set of Desktop Computers (20" Screen, 2GB RAM, 250GB HDD) and 1No. Ultimate Safe (106)</t>
  </si>
  <si>
    <t>Babalola &amp; T Global Link Ventures</t>
  </si>
  <si>
    <t>FCT/HC/STB/VOL. 1/172</t>
  </si>
  <si>
    <t>Replacement of Damaged Satelite Modem at Gudu High Court</t>
  </si>
  <si>
    <t>FCT/HC/STB/VOL. 1/173</t>
  </si>
  <si>
    <t>Supply/ Installation of 7Nos. Computer Table, 1No. 1.5KVA and 2.5KVA Inverter Solution with Deep Cycle Batteries, Trunking of Cables and Aluminium Partitioning of the Operating System and the Screen for Security Purpose</t>
  </si>
  <si>
    <t>FCT/HC/STB/VOL. 1/174</t>
  </si>
  <si>
    <t>Rehabilitation of Hon. Justice F. A. Ojo's Official Residence at Wuse Zone 5, Abuja</t>
  </si>
  <si>
    <t>Matrix</t>
  </si>
  <si>
    <t>FCT/HC/STB/VOL. 1/175</t>
  </si>
  <si>
    <t>Supply of Additional Christmas Welfare Items for Hon. Judges and Staff (i.e. 85Nos. Turkey)</t>
  </si>
  <si>
    <t>FCT/HC/STB/VOL. 1/176</t>
  </si>
  <si>
    <t>Additional Works on the Rehabilitation of House No. 5 Kadanya Avenue, Life Camp</t>
  </si>
  <si>
    <t>FCT/HC/STB/VOL. 1/177</t>
  </si>
  <si>
    <t>Production of Folders, Programmes of Events</t>
  </si>
  <si>
    <t>FCT/HC/STB/VOL. 1/178</t>
  </si>
  <si>
    <t>FCT/HC/STB/VOL. 1/179</t>
  </si>
  <si>
    <t>Supply of Furniture to Chief Magistrate and Upper Area Courts Jiwa, FCT-Abuja</t>
  </si>
  <si>
    <t>Vina International Ltd, No. 4, Adetokunbo Ademola Crescent, Wuse II, Abuja</t>
  </si>
  <si>
    <t>FCT/HC/STB/VOL. 1/180</t>
  </si>
  <si>
    <t xml:space="preserve">Supply/ Installation of Curtain Fabrics and Accessories at Chief Magistrate and Upper Area Court Jiwa, FCT - Abuja </t>
  </si>
  <si>
    <t>FCT/HC/STB/VOL. 1/181</t>
  </si>
  <si>
    <t>Supply of 2,500 Copies of Executive Leather Desktop Diaries and 2,500 Copies of Slim Pocket Diaries</t>
  </si>
  <si>
    <t>FCT/HC/STB/VOL. 1/182</t>
  </si>
  <si>
    <t>Supply/ Organizing of 2010/ 2011 Legal Year and Commissioning of the Apo High Court Complex</t>
  </si>
  <si>
    <t>FCT/HC/STB/VOL. 1/183</t>
  </si>
  <si>
    <t>Additional Works to Magistrate Court Jiwa</t>
  </si>
  <si>
    <t>FCT/HC/STB/VOL. 1/184</t>
  </si>
  <si>
    <t>FCT/HC/STB/VOL. 1/185</t>
  </si>
  <si>
    <t>FCT/HC/STB/VOL. 1/186</t>
  </si>
  <si>
    <t>Supply of Laserjet Cartridges and Inks</t>
  </si>
  <si>
    <t>FCT/HC/STB/VOL. 1/187</t>
  </si>
  <si>
    <t>FCT/HC/STB/VOL. 1/188</t>
  </si>
  <si>
    <t>Supply of Sharp Toners and Developers</t>
  </si>
  <si>
    <t>PROCUREMENT RECORD FOR 2010 FINANCIAL YEAR (WORKS)</t>
  </si>
  <si>
    <t>CONTRACT 
NO.</t>
  </si>
  <si>
    <t>DATE OF 
CONTRACT</t>
  </si>
  <si>
    <t>CONTRACT 
DESCRIPTION</t>
  </si>
  <si>
    <t>TYPES OF 
CONTACT</t>
  </si>
  <si>
    <t>CONTRACT 
VALUES AMOUNT &amp; CURRENCY</t>
  </si>
  <si>
    <t>PROC. METHOD 
(OPEN/SELECTIVE ETC)</t>
  </si>
  <si>
    <t>ORIGINAL 
COMPLETION DATE (MM/DD/YY)</t>
  </si>
  <si>
    <t>ACTUAL 
COMPLETION DATE (MM/DD/YY)</t>
  </si>
  <si>
    <t>AMOUNT 
PAID TO DATE</t>
  </si>
  <si>
    <t>BPP CERTIFICATE 
OF "NO OBJECTION" (IF ANY APPROVED)</t>
  </si>
  <si>
    <t>FJTB/CON/VOL. II/04</t>
  </si>
  <si>
    <t>06/07/10</t>
  </si>
  <si>
    <t>Multi - Level Car Park for FCT High Court</t>
  </si>
  <si>
    <t>BNL Engineering &amp; Const. Co. Ltd</t>
  </si>
  <si>
    <t>Open 
Competitive</t>
  </si>
  <si>
    <t>14 Months</t>
  </si>
  <si>
    <t>FJDPC 
Approved</t>
  </si>
  <si>
    <t>05/10/10</t>
  </si>
  <si>
    <t>Construction of Magistrate Court Jabi</t>
  </si>
  <si>
    <t>Strong Mark Nig. Ltd</t>
  </si>
  <si>
    <t>72 Weeks</t>
  </si>
  <si>
    <t>FCT - JUDICIAL  SERVICE COMMITTEE, ABUJA</t>
  </si>
  <si>
    <t>PROCUREMENT  RECORDS  FOR   2010  FINANCIAL YEAR</t>
  </si>
  <si>
    <t>NAME OF CONTRACTOR</t>
  </si>
  <si>
    <t xml:space="preserve"> CONTRACT AWARD DATE</t>
  </si>
  <si>
    <t>VALUE OF CONTRACT</t>
  </si>
  <si>
    <t>DESCRIPTIONS OF PAYMENT</t>
  </si>
  <si>
    <t>DETAIL OF PROCUREMENT PROCESS</t>
  </si>
  <si>
    <t>GAFFAR COMPANY LIMITED</t>
  </si>
  <si>
    <t>FEBRUARY, 24 2010</t>
  </si>
  <si>
    <t>Supply of office Furniture</t>
  </si>
  <si>
    <t>Preparation and submission date; Jan, 14 2010</t>
  </si>
  <si>
    <t>Advertisement for pre- qualification Jan, 28 2010</t>
  </si>
  <si>
    <t>Bid invitation opening date; February, 05 2010</t>
  </si>
  <si>
    <t>Bid closing date: February, 12 2010</t>
  </si>
  <si>
    <t>Bid evaluation report; February,19 2010</t>
  </si>
  <si>
    <t>Letter of No objection; February, 23 210</t>
  </si>
  <si>
    <t>SOLID TARGET LIMITED</t>
  </si>
  <si>
    <t>Supply of office equipment</t>
  </si>
  <si>
    <t>SHARP LAMP INST. LTD</t>
  </si>
  <si>
    <t>Rehabilitation of water supply plant</t>
  </si>
  <si>
    <t>CORNARC NIG. LIMITED</t>
  </si>
  <si>
    <t xml:space="preserve">Rehabilitation and modification of FCT-JSC Guest  House </t>
  </si>
  <si>
    <t>JABTECH NIG. LTD</t>
  </si>
  <si>
    <t>Supply and installation of office curtains</t>
  </si>
  <si>
    <t>COSCHARIS MOTORS</t>
  </si>
  <si>
    <t>MARCH,11 2010</t>
  </si>
  <si>
    <t>Direct purchase of 1nos;  Audi A6</t>
  </si>
  <si>
    <t>Bid evaluation report; February, 24 2010</t>
  </si>
  <si>
    <t>Letter of No objection; March, 10 2010</t>
  </si>
  <si>
    <t>STALLION MOTORS</t>
  </si>
  <si>
    <t>Direct purchase of 2nos; Jetta Saloon Cars as pool vehicles</t>
  </si>
  <si>
    <t>MARTABA CONST. CO. LIMITED</t>
  </si>
  <si>
    <t>APRIL, 21 2010</t>
  </si>
  <si>
    <t>Rehabilitation of office building</t>
  </si>
  <si>
    <t>Preparation and submission date; March 15, 2010</t>
  </si>
  <si>
    <t>Advertisement for pre- qualification March 22, 2010</t>
  </si>
  <si>
    <t>Bid invitation opening date; March 29, 2010</t>
  </si>
  <si>
    <t>Bid closing date: April 05, 2010</t>
  </si>
  <si>
    <t>Bid evaluation report; April 12, 2010</t>
  </si>
  <si>
    <t>Letter of No objection; April 20, 2010</t>
  </si>
  <si>
    <t>DANA MOTORS</t>
  </si>
  <si>
    <t>Direct purchase of 1Nos; Kia Cerato Saloon Car as Utility Vehicle for Secretary</t>
  </si>
  <si>
    <t>TERRA PHARM. LIMITED</t>
  </si>
  <si>
    <t>Construction of Store and Achieves.</t>
  </si>
  <si>
    <t>BLUEECLIFF GLOBAL CONCEPT</t>
  </si>
  <si>
    <t>JUNE, 02 2010</t>
  </si>
  <si>
    <t>Supply of medical equipment</t>
  </si>
  <si>
    <t>Preparation and submission date; April 30, 2010</t>
  </si>
  <si>
    <t>Advertisement for pre- qualification May 07, 2010</t>
  </si>
  <si>
    <t>Bid invitation opening date; May 14, 2010</t>
  </si>
  <si>
    <t>Bid closing date: May 21, 2010</t>
  </si>
  <si>
    <t>Bid evaluation report; May 28, 2010</t>
  </si>
  <si>
    <t>Letter of No objection; June 02, 2010</t>
  </si>
  <si>
    <t>PEAL OZZI NIG. LIMITED</t>
  </si>
  <si>
    <t>JUNE,14 2010</t>
  </si>
  <si>
    <t>Supply of Training equipment</t>
  </si>
  <si>
    <t>Letter of No objection; June 14, 2010</t>
  </si>
  <si>
    <t>Rehabilitation of House no;28 kwamenkruma Asokoro Abuja</t>
  </si>
  <si>
    <t>ATTARI PROPERTY CO. LTD</t>
  </si>
  <si>
    <t>Supply of communication equipment</t>
  </si>
  <si>
    <t>YOGA BUS. VENTURES</t>
  </si>
  <si>
    <t>Rehabilitation of Soak away and drainages</t>
  </si>
  <si>
    <t>EL- GENERATION LIMITED</t>
  </si>
  <si>
    <t>Supply of firefighting equipment</t>
  </si>
  <si>
    <t>PEE LINK VENTURES</t>
  </si>
  <si>
    <t>Supply of kitchen equipment</t>
  </si>
  <si>
    <t>LISPTECH SYSTEM LIMITED</t>
  </si>
  <si>
    <t>JUNE,15 2010</t>
  </si>
  <si>
    <t>Supply of computer hardware and Accessories</t>
  </si>
  <si>
    <t>INSULAR NIG. LIMITED</t>
  </si>
  <si>
    <t xml:space="preserve">Supply and installation of Solar Power Lighting in Office Premises </t>
  </si>
  <si>
    <t>BOJAN CONSTRUCTION CO.LTD</t>
  </si>
  <si>
    <t>JUNE,22 2010</t>
  </si>
  <si>
    <t>Rehabilitation of other infrastructures</t>
  </si>
  <si>
    <t>NGOMA COMP. LIMITED</t>
  </si>
  <si>
    <t>JUNE,30 2010</t>
  </si>
  <si>
    <t>Supply and furnishing of chairman’s guest house</t>
  </si>
  <si>
    <t>HAZAMSA NIG. LIMITED</t>
  </si>
  <si>
    <t>JULY, 02 2010</t>
  </si>
  <si>
    <t>Supply of 2Nos Sound Proof generators set for Guest House and Office</t>
  </si>
  <si>
    <t>Preparation and submission date; May 28, 2010</t>
  </si>
  <si>
    <t>Advertisement for pre- qualification June 04, 2010</t>
  </si>
  <si>
    <t>Bid invitation opening date; June 11, 2010</t>
  </si>
  <si>
    <t>Bid closing date: June 18, 2010</t>
  </si>
  <si>
    <t>Bid evaluation report; June 25, 2010</t>
  </si>
  <si>
    <t>Letter of No objection; July 02, 2010</t>
  </si>
  <si>
    <t>SANTALI FURNITURE LIMITED</t>
  </si>
  <si>
    <t>JULY,05 2010</t>
  </si>
  <si>
    <t>Supply of sport equipment</t>
  </si>
  <si>
    <t>MARTABA CONST.CO. LIMITED</t>
  </si>
  <si>
    <t>OCTOBER, 19 2010</t>
  </si>
  <si>
    <t>Rehabilitation of office building, aluminum Cladding of the Walls</t>
  </si>
  <si>
    <t>Preparation and submission date; August 19, 2010</t>
  </si>
  <si>
    <t>Advertisement for pre- qualification August 26, 2010</t>
  </si>
  <si>
    <t>Bid invitation opening date; September 09, 2010</t>
  </si>
  <si>
    <t>Bid closing date: September 16, 2010</t>
  </si>
  <si>
    <t>Bid evaluation report; September 23, 2010</t>
  </si>
  <si>
    <t>Letter of No objection; October 18, 2010</t>
  </si>
  <si>
    <t>SHAKRAAN LINK NIG. LTD</t>
  </si>
  <si>
    <t>Supply of office equipment, such as Photocopiers Machines, Shredding Machines and Fire Proof Cabinet</t>
  </si>
  <si>
    <t>Advertisement for pre-qualification ;August26,2010</t>
  </si>
  <si>
    <t> 525,000,000.00</t>
  </si>
  <si>
    <t xml:space="preserve">         Supreme Court Complex,</t>
  </si>
  <si>
    <t xml:space="preserve">         Abuja.</t>
  </si>
  <si>
    <t>DATE OF  CONTRACT</t>
  </si>
  <si>
    <t>CONTRACT VALUES/AMOUNT &amp; CURRENCY                 N                          K</t>
  </si>
  <si>
    <t xml:space="preserve">ORIGINAL COMPLETION DATE (MM/DD/YY) </t>
  </si>
  <si>
    <t>AMOUNT PAID TO DATE               N                    K</t>
  </si>
  <si>
    <t>BPP CERTIFICATE OF "NO OBJECTION" (IF ANY) FEC APPROVAL</t>
  </si>
  <si>
    <t>001</t>
  </si>
  <si>
    <t>Supply of Destktop Computers &amp; 
Laptops.</t>
  </si>
  <si>
    <t>Bulk</t>
  </si>
  <si>
    <t>Goods</t>
  </si>
  <si>
    <t>Bladega Bus. Link</t>
  </si>
  <si>
    <t>Open Competition</t>
  </si>
  <si>
    <t>FJSC/PPC/001/2010</t>
  </si>
  <si>
    <t>002</t>
  </si>
  <si>
    <t>18th March, 2010</t>
  </si>
  <si>
    <t xml:space="preserve">Supply of Foodstuff for Easter
</t>
  </si>
  <si>
    <t>Jonfra Nig. Ent</t>
  </si>
  <si>
    <t>1st April, 2010</t>
  </si>
  <si>
    <t>30th March, 2010</t>
  </si>
  <si>
    <t>FJSC/PPC/002/2010</t>
  </si>
  <si>
    <t>003</t>
  </si>
  <si>
    <t>Mac-Zik Int. Serv. Ltd.</t>
  </si>
  <si>
    <t>FJSC/PPC/003/2010</t>
  </si>
  <si>
    <t>004</t>
  </si>
  <si>
    <t>24th May, 2010</t>
  </si>
  <si>
    <t>Bitloys Ventures</t>
  </si>
  <si>
    <t>7th June, 2010</t>
  </si>
  <si>
    <t>8th June, 2010</t>
  </si>
  <si>
    <t>FJSC/PPC/004/2010</t>
  </si>
  <si>
    <t>005</t>
  </si>
  <si>
    <t>Supply of Offie Materials</t>
  </si>
  <si>
    <t>Baz Ellens Ventures</t>
  </si>
  <si>
    <t>FJSC/PPC/005/20010</t>
  </si>
  <si>
    <t>006</t>
  </si>
  <si>
    <t>Spectrum Concerns</t>
  </si>
  <si>
    <t>FJSC/PPC/006/2010</t>
  </si>
  <si>
    <t>007</t>
  </si>
  <si>
    <t>Limpopo Dee Ventures</t>
  </si>
  <si>
    <t>10th June, 2010</t>
  </si>
  <si>
    <t>FJSC/PPC/007/2010</t>
  </si>
  <si>
    <t>008</t>
  </si>
  <si>
    <t>Dee One Global Sol. Nig. Ltd.</t>
  </si>
  <si>
    <t>FJSC/PPC/008/2010</t>
  </si>
  <si>
    <t>009</t>
  </si>
  <si>
    <t>SUDUL Consultancy</t>
  </si>
  <si>
    <t>FJSC/PPC/009/2010</t>
  </si>
  <si>
    <t>010</t>
  </si>
  <si>
    <t>Art-Kass Global Investment Ltd.</t>
  </si>
  <si>
    <t>FJSC/PPC/010/2010</t>
  </si>
  <si>
    <t>011</t>
  </si>
  <si>
    <t>14th June, 2010</t>
  </si>
  <si>
    <t>FJSC/PPC/011/2010</t>
  </si>
  <si>
    <t>012</t>
  </si>
  <si>
    <t>Office Materials</t>
  </si>
  <si>
    <t>Kasram Engr. Nig. Ltd.</t>
  </si>
  <si>
    <t>FJSC/PPC/012/2010</t>
  </si>
  <si>
    <t>013</t>
  </si>
  <si>
    <t>Emblex Nig. Ent.</t>
  </si>
  <si>
    <t>FJSC/PPC/013/2010</t>
  </si>
  <si>
    <t>014</t>
  </si>
  <si>
    <t>Teplan Nig. Ltd.</t>
  </si>
  <si>
    <t>27th June, 2010</t>
  </si>
  <si>
    <t>FJSC/PPC/014/2010</t>
  </si>
  <si>
    <t>015</t>
  </si>
  <si>
    <t>EF-PET Manit Ltd</t>
  </si>
  <si>
    <t>9th June, 2010</t>
  </si>
  <si>
    <t>FJSC/PPC/015/2010</t>
  </si>
  <si>
    <t>016</t>
  </si>
  <si>
    <t>Princess Link Global Int. Ltd.</t>
  </si>
  <si>
    <t>FJSC/PPC/016/2010</t>
  </si>
  <si>
    <t>017</t>
  </si>
  <si>
    <t>Vista Links Ltd.</t>
  </si>
  <si>
    <t>FJSC/PPC/017/2010</t>
  </si>
  <si>
    <t>018</t>
  </si>
  <si>
    <t>Streagle Resources</t>
  </si>
  <si>
    <t>26th July, 2010</t>
  </si>
  <si>
    <t>FJSC/PPC/018/2010</t>
  </si>
  <si>
    <t>019</t>
  </si>
  <si>
    <t>Supply of Office Materials &amp; Consumable Items</t>
  </si>
  <si>
    <t>El-Tayib Nig. Ltd</t>
  </si>
  <si>
    <t>FJSC/PPC/019/2010</t>
  </si>
  <si>
    <t>020</t>
  </si>
  <si>
    <t>Omachile Nig. Ent.</t>
  </si>
  <si>
    <t>FJSC/PPC/020/2010</t>
  </si>
  <si>
    <t>021</t>
  </si>
  <si>
    <t>Zinar Zain Zara Enterprises</t>
  </si>
  <si>
    <t>FJSC/PPC/021/2010</t>
  </si>
  <si>
    <t>022</t>
  </si>
  <si>
    <t>21st July, 2010</t>
  </si>
  <si>
    <t>Supply of Foodstuff for Ramadan.</t>
  </si>
  <si>
    <t>Red Strata Ltd.</t>
  </si>
  <si>
    <t>4th Aug, 2010</t>
  </si>
  <si>
    <t>30th July, 2010</t>
  </si>
  <si>
    <t>FJSC/PPC/022/2010</t>
  </si>
  <si>
    <t>023</t>
  </si>
  <si>
    <t>Beb Lead Ent.</t>
  </si>
  <si>
    <t>FJSC/PPC/023/2010</t>
  </si>
  <si>
    <t>024</t>
  </si>
  <si>
    <t>MANKOJI'S ENT</t>
  </si>
  <si>
    <t>FJSC/PPC/024/2010</t>
  </si>
  <si>
    <t>025</t>
  </si>
  <si>
    <t>Don Ceaser Ent.</t>
  </si>
  <si>
    <t>FJSC/PPC/025/2010</t>
  </si>
  <si>
    <t>026</t>
  </si>
  <si>
    <t>3rd Aug, 2010</t>
  </si>
  <si>
    <t>LSCM Nig. Ltd.</t>
  </si>
  <si>
    <t>17th Aug, 2010</t>
  </si>
  <si>
    <t>24th Aug, 2010</t>
  </si>
  <si>
    <t>FJSC/PPC/026/2010</t>
  </si>
  <si>
    <t>027</t>
  </si>
  <si>
    <t>Mari-Ade Nig. Ltd.</t>
  </si>
  <si>
    <t>29th Aug, 2010</t>
  </si>
  <si>
    <t>FJSC/PPC/027/2010</t>
  </si>
  <si>
    <t>028</t>
  </si>
  <si>
    <t xml:space="preserve">Supply of Office Materials </t>
  </si>
  <si>
    <t>Asanabuk Univ. Concept Ltd.</t>
  </si>
  <si>
    <t>3rd Sept, 2010</t>
  </si>
  <si>
    <t>FJSC/PPC/028/2010</t>
  </si>
  <si>
    <t>029</t>
  </si>
  <si>
    <t>Kabol Nig. Ltd</t>
  </si>
  <si>
    <t>25th Aug, 2010</t>
  </si>
  <si>
    <t>FJSC/PPC/029/2010</t>
  </si>
  <si>
    <t>030</t>
  </si>
  <si>
    <t>SIGWA Nig. Ltd.</t>
  </si>
  <si>
    <t>22nd Sept, 2010</t>
  </si>
  <si>
    <t>FJSC/PPC/030/2010</t>
  </si>
  <si>
    <t>031</t>
  </si>
  <si>
    <t>BKA Invest. Ltd.</t>
  </si>
  <si>
    <t>23rd Aug, 2010</t>
  </si>
  <si>
    <t>FJSC/PPC/031/2010</t>
  </si>
  <si>
    <t>032</t>
  </si>
  <si>
    <t>LAKESIDE Ventures</t>
  </si>
  <si>
    <t>29th Sept, 2010</t>
  </si>
  <si>
    <t>FJSC/PPC/032/2010</t>
  </si>
  <si>
    <t>033</t>
  </si>
  <si>
    <t>ER-HULLO Ent</t>
  </si>
  <si>
    <t>FJSC/PPC/033/2010</t>
  </si>
  <si>
    <t>034</t>
  </si>
  <si>
    <t>D. Rannas Ent.Nig. Ltd.</t>
  </si>
  <si>
    <t>FJSC/PPC/034/2010</t>
  </si>
  <si>
    <t>035</t>
  </si>
  <si>
    <t>27th Aug, 2010</t>
  </si>
  <si>
    <t xml:space="preserve">Supply of Foodstuff for Eid-El ftr </t>
  </si>
  <si>
    <t>10th Sept, 2010</t>
  </si>
  <si>
    <t>30th Aug, 2010</t>
  </si>
  <si>
    <t>FJSC/PPC/035/2010</t>
  </si>
  <si>
    <t>036</t>
  </si>
  <si>
    <t>Uguru Integrated Services</t>
  </si>
  <si>
    <t>FJSC/PPC/036/2010</t>
  </si>
  <si>
    <t>037</t>
  </si>
  <si>
    <t>27th Oct, 2010</t>
  </si>
  <si>
    <t>Jonfra Nig. Enterprises</t>
  </si>
  <si>
    <t>10th Nov, 2010</t>
  </si>
  <si>
    <t>2nd Nov, 2011</t>
  </si>
  <si>
    <t>FJSC/PPC/037/2010</t>
  </si>
  <si>
    <t>038</t>
  </si>
  <si>
    <t>15th Nov, 2010</t>
  </si>
  <si>
    <t>Bbobg Int'l Bus. Ltd</t>
  </si>
  <si>
    <t>29th Dec, 2010</t>
  </si>
  <si>
    <t>11th Jan, 2011</t>
  </si>
  <si>
    <t>FJSC/PPC/038/2010</t>
  </si>
  <si>
    <t>039</t>
  </si>
  <si>
    <t>Well Worth Company Ltd.</t>
  </si>
  <si>
    <t>9th Dec, 2010</t>
  </si>
  <si>
    <t>FJSC/PPC/039/2010</t>
  </si>
  <si>
    <t>040</t>
  </si>
  <si>
    <t>Supply of 650KVA Generating Plant</t>
  </si>
  <si>
    <t>Green Beam Enterprises</t>
  </si>
  <si>
    <t>FJSC/PPC/040/2010</t>
  </si>
  <si>
    <t>041</t>
  </si>
  <si>
    <t>Bladega Business Link</t>
  </si>
  <si>
    <t>FJSC/PPC/041/2010</t>
  </si>
  <si>
    <t>042</t>
  </si>
  <si>
    <t>Quay-Rikima Ventures</t>
  </si>
  <si>
    <t>FJSC/PPC/042/2010</t>
  </si>
  <si>
    <t>043</t>
  </si>
  <si>
    <t>Supply of  Motor Vehicles</t>
  </si>
  <si>
    <t>FJSC/PPC/043/2010</t>
  </si>
  <si>
    <t>044</t>
  </si>
  <si>
    <t>27th Sept, 2010</t>
  </si>
  <si>
    <t>Supply of Foodstuff for Eid-El Kabir</t>
  </si>
  <si>
    <t>Cirman Limited</t>
  </si>
  <si>
    <t>25th Oct, 2010</t>
  </si>
  <si>
    <t>FJSC/PPC/044/2010</t>
  </si>
  <si>
    <t>045</t>
  </si>
  <si>
    <t>Franzor Nigeria Enterprises</t>
  </si>
  <si>
    <t>FJSC/PPC/045/2010</t>
  </si>
  <si>
    <t>046</t>
  </si>
  <si>
    <t>15th Nov., 2010</t>
  </si>
  <si>
    <t>Scan Associates Nigeria Ltd</t>
  </si>
  <si>
    <t>30th Nov, 2010</t>
  </si>
  <si>
    <t>29th Nov, 2010</t>
  </si>
  <si>
    <t>FJSC/PPC/046/2010</t>
  </si>
  <si>
    <t>047</t>
  </si>
  <si>
    <t>FJSC/PPC/047/2010</t>
  </si>
  <si>
    <t>048</t>
  </si>
  <si>
    <t>Baz-Ellens Ventures</t>
  </si>
  <si>
    <t>FJSC/PPC/048/2010</t>
  </si>
  <si>
    <t>049</t>
  </si>
  <si>
    <t>FJSC/PPC/049/2010</t>
  </si>
  <si>
    <t>050</t>
  </si>
  <si>
    <t>MANKOJIS ENT</t>
  </si>
  <si>
    <t>FJSC/PPC/050/2010</t>
  </si>
  <si>
    <t>051</t>
  </si>
  <si>
    <t>El-Yakubu Inter Co. Nig. Ltd.</t>
  </si>
  <si>
    <t>FJSC/PPC/051/2010</t>
  </si>
  <si>
    <t>052</t>
  </si>
  <si>
    <t>CHRISTEC Computers Ltd</t>
  </si>
  <si>
    <t>3rd Dec, 2010</t>
  </si>
  <si>
    <t>FJSC/PPC/052/2010</t>
  </si>
  <si>
    <t>053</t>
  </si>
  <si>
    <t>Gifted Link Enterprises</t>
  </si>
  <si>
    <t>FJSC/PPC/053/2010</t>
  </si>
  <si>
    <t>054</t>
  </si>
  <si>
    <t>Chumec Emeka Enterprises</t>
  </si>
  <si>
    <t>FJSC/PPC/054/2010</t>
  </si>
  <si>
    <t>055</t>
  </si>
  <si>
    <t>MKAIS NIG. LTD.</t>
  </si>
  <si>
    <t>8th Dec, 2010</t>
  </si>
  <si>
    <t>FJSC/PPC/055/2010</t>
  </si>
  <si>
    <t>056</t>
  </si>
  <si>
    <t>Silver Space Enterprises</t>
  </si>
  <si>
    <t>2nd Dec, 2010</t>
  </si>
  <si>
    <t>FJSC/PPC/056/2010</t>
  </si>
  <si>
    <t>057</t>
  </si>
  <si>
    <t>Fakamed Enterprises Ltd</t>
  </si>
  <si>
    <t>FJSC/PPC/057/2010</t>
  </si>
  <si>
    <t>058</t>
  </si>
  <si>
    <t>Esty Enterprises Nig. Ltd.</t>
  </si>
  <si>
    <t>7th Dec, 2010</t>
  </si>
  <si>
    <t>FJSC/PPC/058/20010</t>
  </si>
  <si>
    <t>059</t>
  </si>
  <si>
    <t>Masass Enterprises</t>
  </si>
  <si>
    <t>FJSC/PPC/059/2010</t>
  </si>
  <si>
    <t>060</t>
  </si>
  <si>
    <t>Mega Worth Mult-Vent. Nig. Ltd.</t>
  </si>
  <si>
    <t>FJSC/PPC/060/2010</t>
  </si>
  <si>
    <t>061</t>
  </si>
  <si>
    <t>Ceeray Integrated Serv. Ltd.</t>
  </si>
  <si>
    <t>FJSC/PPC/061/2010</t>
  </si>
  <si>
    <t>062</t>
  </si>
  <si>
    <t>FJSC/PPC/062/2010</t>
  </si>
  <si>
    <t>063</t>
  </si>
  <si>
    <t>Emblex Nig. Enterprises</t>
  </si>
  <si>
    <t>FJSC/PPC/063/2010</t>
  </si>
  <si>
    <t>063A</t>
  </si>
  <si>
    <t>N.Ofoma Ventures Ltd.</t>
  </si>
  <si>
    <t>FJSC/PPC/063A/2010</t>
  </si>
  <si>
    <t>064</t>
  </si>
  <si>
    <t>Hasha Nig. Ltd</t>
  </si>
  <si>
    <t>FJSC/PPC/064/2010</t>
  </si>
  <si>
    <t>064A</t>
  </si>
  <si>
    <t>FJSC/PPC/064A/2010</t>
  </si>
  <si>
    <t>065</t>
  </si>
  <si>
    <t>Levan Services Nig. Ltd</t>
  </si>
  <si>
    <t>FJSC/PPC/065/2010</t>
  </si>
  <si>
    <t>066</t>
  </si>
  <si>
    <t>Dee One Global Sol. Nig. Ltd</t>
  </si>
  <si>
    <t>FJSC/PPC/066/2010</t>
  </si>
  <si>
    <t>067</t>
  </si>
  <si>
    <t>El-Tayib Nig. Ltd.</t>
  </si>
  <si>
    <t>13th Dec, 2010</t>
  </si>
  <si>
    <t>FJSC/PPC/067/2010</t>
  </si>
  <si>
    <t>068</t>
  </si>
  <si>
    <t>U.U.E. Consult</t>
  </si>
  <si>
    <t>FJSC/PPC/068/2010</t>
  </si>
  <si>
    <t>069</t>
  </si>
  <si>
    <t>Baz Ellenz Venutures</t>
  </si>
  <si>
    <t>FJSC/PPC/069/2010</t>
  </si>
  <si>
    <t>070</t>
  </si>
  <si>
    <t>Jonfra Nig. Ltd.</t>
  </si>
  <si>
    <t>FJSC/PPC/070/2010</t>
  </si>
  <si>
    <t>071</t>
  </si>
  <si>
    <t>Padea Global Res. Ltd</t>
  </si>
  <si>
    <t>FJSC/PPC/071/2010</t>
  </si>
  <si>
    <t>072</t>
  </si>
  <si>
    <t>Dolly-Love Enterprises</t>
  </si>
  <si>
    <t>FJSC/PPC/072/2010</t>
  </si>
  <si>
    <t>073</t>
  </si>
  <si>
    <t>Great Destiny Ind. Ltd.</t>
  </si>
  <si>
    <t>FJSC/PPC/073/2010</t>
  </si>
  <si>
    <t>074</t>
  </si>
  <si>
    <t>MBI Associates Ltd.</t>
  </si>
  <si>
    <t>FJSC/PPC/074/2010</t>
  </si>
  <si>
    <t>075</t>
  </si>
  <si>
    <t>SAAS Nig. Enterprises</t>
  </si>
  <si>
    <t>FJSC/PPC/075/2010</t>
  </si>
  <si>
    <t>076</t>
  </si>
  <si>
    <t>Mashirk &amp; Magrib Int'l Ltd.</t>
  </si>
  <si>
    <t>FJSC/PPC/076/2010</t>
  </si>
  <si>
    <t>077</t>
  </si>
  <si>
    <t>Omachile Nig. Enterprises</t>
  </si>
  <si>
    <t>FJSC/PPC/077/2010</t>
  </si>
  <si>
    <t>078</t>
  </si>
  <si>
    <t>Okun &amp; Ogi Inv. Ltd.</t>
  </si>
  <si>
    <t>FJSC/PPC/078/2010</t>
  </si>
  <si>
    <t>079</t>
  </si>
  <si>
    <t>Ambrema Global Serv. Ltd.</t>
  </si>
  <si>
    <t>FJSC/PPC/079/2010</t>
  </si>
  <si>
    <t>080</t>
  </si>
  <si>
    <t>Art Kas Global Serv. Ltd.</t>
  </si>
  <si>
    <t>14th Dec, 2010</t>
  </si>
  <si>
    <t>FJSC/PPC/080/2010</t>
  </si>
  <si>
    <t>081</t>
  </si>
  <si>
    <t>Hill Investment Ltd.</t>
  </si>
  <si>
    <t>FJSC/PPC/081/2010</t>
  </si>
  <si>
    <t>082</t>
  </si>
  <si>
    <t>G &amp; B Venutures</t>
  </si>
  <si>
    <t>083</t>
  </si>
  <si>
    <t>Muda Designs Nig. Ltd</t>
  </si>
  <si>
    <t>084</t>
  </si>
  <si>
    <t>Ahmuzabs Ventures</t>
  </si>
  <si>
    <t>085</t>
  </si>
  <si>
    <t>Goldware Enterprises</t>
  </si>
  <si>
    <t>086</t>
  </si>
  <si>
    <t>Sho Ventures</t>
  </si>
  <si>
    <t>087</t>
  </si>
  <si>
    <t>Sugar Dumpli Enterprises</t>
  </si>
  <si>
    <t>088</t>
  </si>
  <si>
    <t>Debekiss Ventures Enterprises</t>
  </si>
  <si>
    <t>16th Dec, 2010</t>
  </si>
  <si>
    <t>089</t>
  </si>
  <si>
    <t>090</t>
  </si>
  <si>
    <t>Salima Furniture Co. Ltd</t>
  </si>
  <si>
    <t>091</t>
  </si>
  <si>
    <t>Melyns Investment Ltd</t>
  </si>
  <si>
    <t>092</t>
  </si>
  <si>
    <t>Titogold Ventures</t>
  </si>
  <si>
    <t>FJSC/PPC/072/2009</t>
  </si>
  <si>
    <t>093</t>
  </si>
  <si>
    <t>BKA Investment Ltd.</t>
  </si>
  <si>
    <t>094</t>
  </si>
  <si>
    <t>GAAP Resources Nig. Ltd.</t>
  </si>
  <si>
    <t>095</t>
  </si>
  <si>
    <t>Erewari Global Serv. Ltd.</t>
  </si>
  <si>
    <t>096</t>
  </si>
  <si>
    <t>2nd Nov, 2010</t>
  </si>
  <si>
    <t>Interior Options Furniture Ltd.</t>
  </si>
  <si>
    <t>6th Dec, 2010</t>
  </si>
  <si>
    <t>097</t>
  </si>
  <si>
    <t>Supply of Foodstuff for Xmas</t>
  </si>
  <si>
    <t>Maczik Integrated Service Ltd.</t>
  </si>
  <si>
    <t>098</t>
  </si>
  <si>
    <t>099</t>
  </si>
  <si>
    <t>Supply of Hampers for Xmas</t>
  </si>
  <si>
    <t>102</t>
  </si>
  <si>
    <t xml:space="preserve">Digital Conference System </t>
  </si>
  <si>
    <t>Schlanted Solution Ltd</t>
  </si>
  <si>
    <t>NATIONAL INDUSTRIAL COURT - PROCUREMENT RECORDS FOR 2010</t>
  </si>
  <si>
    <t xml:space="preserve">PRICE </t>
  </si>
  <si>
    <t>NAME OF SUCCESFUL COMPANY</t>
  </si>
  <si>
    <t>Supply of 30 Standing Fans, 20 units of 2HP Split Air-conditioners, 20 units of 1.5HP Split Air-conditioners, 10 pcs of 14'Television Sets, 20 pcs of 21'Television sets, 20 dozens of Plastic Buckets, 5 dzns of Shower curtains Rod, 5 dozens of Shower Curtains, 42 pcs of Pressing Iron, 10 pcs Deep Freezer, 20 pcs of Electric Kettles, 3 Pcs of UPS, 20 Pcs of Bedroom Fridges &amp; 6 dzns of Plastic drum to Hon. Judges Residences in Calabar and Jos Divisions.</t>
  </si>
  <si>
    <t xml:space="preserve">Competitive </t>
  </si>
  <si>
    <t>SUN DUNAF INT. LTD</t>
  </si>
  <si>
    <t>Furnishing of Hon. Judges Guest Chalets, Boys Quarters and Security Posts at Hon. Judges Residences at Houses G2, G4, and G5 Lekki, Lagos.</t>
  </si>
  <si>
    <t>FRANK BORO VENTURES</t>
  </si>
  <si>
    <t>Construction of Perimeter Fence to Judges Quarters at Yola, Adamawa State.</t>
  </si>
  <si>
    <t>SAMTADAMS ENGR. LTD</t>
  </si>
  <si>
    <t>Drilling of Boreholes at Hon. Judges Residences at G2, G5 &amp; E3 Goshen Estate, Lekki &amp; 8, Bankole Oki, Ikoyi, Lagos</t>
  </si>
  <si>
    <t>MORE GLOBAL RES. LTD</t>
  </si>
  <si>
    <t>Supply and Installation of Electronic Signage Display system for Ibadan, Kano and Enugu Divisions.</t>
  </si>
  <si>
    <t>REMLUK TELECOMS LTD</t>
  </si>
  <si>
    <t xml:space="preserve">Supply and installation of Fire Fighting Equipment at Hon. Judges Quarters in Calabar Division. </t>
  </si>
  <si>
    <t xml:space="preserve">ARIVI INTER LTD. </t>
  </si>
  <si>
    <t>Supply and Installation of 2 units of street lightening at the Judges Quarters and Temporary office Housing estate Calabar</t>
  </si>
  <si>
    <t>Street Lights</t>
  </si>
  <si>
    <t>Provision oPolyvinly Chloride (PVC) Plastic ceiling at the Hon. P.NIC Residence, Ikoyi, Lagos</t>
  </si>
  <si>
    <t>Maintenance of Residential building</t>
  </si>
  <si>
    <t>Supply and Installation of 2 x 30 KVA Perkins Soundproof Generating set at NIC Official residence, Garki Abuja.</t>
  </si>
  <si>
    <t>Power Generating Set</t>
  </si>
  <si>
    <t>K. M. POWER LTD</t>
  </si>
  <si>
    <t>Supply of 8 judges Tables, 30.Staff Tables,100 Chairs and Refurbishing of 50 Chairs to Permanent Site of NIC, Kano Division.</t>
  </si>
  <si>
    <t>WOOD AND FRAMES</t>
  </si>
  <si>
    <t>Supply of Furniture Items to NIC official Quarters Prince and Princes Estate, Abuja and Housing Estate Calabar.</t>
  </si>
  <si>
    <t>ESCLUSIVE DESIGN LTD</t>
  </si>
  <si>
    <t>Supply of 10 units of Dell Laptop with 360GB HD, 4GB RAM, 10 units HP Laptop Printers with wireless facilities and Bluetooth facility and 10 units Dell Laptop carrying Bags, to NIC Divisions Viz: Lagos, Abuja, Kano, Calabar, and Jos.</t>
  </si>
  <si>
    <t>Computer Equipment</t>
  </si>
  <si>
    <t>COMPLETE BUSINESS MACHINES LTD</t>
  </si>
  <si>
    <t>Supply of 55 units of Dell Optiplex 360 Desktop with 250GB HD, 2GB RAM, 55 units of 1.5 KVA UPS, 55 units of HP Desktop Color Printer and 5 units of HP B/W Printer distributed to all NIC Divisions</t>
  </si>
  <si>
    <t>SOSMEC NIG LTD</t>
  </si>
  <si>
    <t>Supply of Air conditioners, Television sets, Giant Refrigerators and other items to Judges official Residences in Enugu, Calabar and Abuja Divisions</t>
  </si>
  <si>
    <t>Supply of 8 Full set of Industrial Cases law Reports, up to year 2010, and 8 fuul set of Industrial cases Law Reports cumulative Index</t>
  </si>
  <si>
    <t>LIBRARY BOOKS AND PERIODICALS</t>
  </si>
  <si>
    <t>BUSY NOBLE INT. CO. LTD</t>
  </si>
  <si>
    <t>Supply of Labour and Industrial Relations Law Textbooks for the use of the Hon. Judges and the Court Library.</t>
  </si>
  <si>
    <t>BAST CONCEPT HERITAGE NIG. LTD</t>
  </si>
  <si>
    <t>Supply of 2 stes the Commonwealth Law Reports Reviewed up to 2010, 20 pcs of Employment Policy from different Angles, 20 pcs of Digital Copyright 3rd edition, 20 pcs of Labour Law 5th edition, 20 pcs of making of labour in Europe, 20 pcs of democratic aspect of Trade Union Recognition and 20 pcs of Labour Law and Workers Protection in Developing Countries, for the use of the Hon. Judges and the Court Library.</t>
  </si>
  <si>
    <t>LIBRARY EQUIPMENT AND EXPANSION</t>
  </si>
  <si>
    <t>F.A.O. INT LTD</t>
  </si>
  <si>
    <t>Supply of 18 sets of Law Reports of the federation of Nig., 16 volumes, 12 sets of all Nigerian Law Reports (1961-2006), 2 stes of laws of Nigeria by Deji Sasegbon and 2 stes of Supreme Cour Cases Report by Deji Sasegbon for the use of the Hon. Judges and the Court Library</t>
  </si>
  <si>
    <t>HEADWORX DEVELOPMENT LTD</t>
  </si>
  <si>
    <t>Supply and installation of fixed direct wireless Telephone and intercomm lines to the Hon. Judges and the Chief registrar's office in Ibadan, Calabar, Maiduguri, Jos Divisions.</t>
  </si>
  <si>
    <t>Supply of Computer accessories and comsumables to the Court</t>
  </si>
  <si>
    <t>Computer Materials and supplies</t>
  </si>
  <si>
    <t>CLOUT ELECTROMART</t>
  </si>
  <si>
    <t>Supply of Foreign and Local Labour law Books Neede for the use of the Court Library and Hon. Judges</t>
  </si>
  <si>
    <t>LANTOP BOOKS VENTURES LTD</t>
  </si>
  <si>
    <t>Supply and Installation of telecom intercom system for the two Units of NIC Official Quarters in Calabar Division</t>
  </si>
  <si>
    <t>Production of signage for the Courts in Maiduguri, Calabar, and Jos Divisions</t>
  </si>
  <si>
    <t>Miscellaneous</t>
  </si>
  <si>
    <t>Production of Assizes and Coat of Arms for the Courts in Maiduguri, Jos and Calabar Divisions</t>
  </si>
  <si>
    <t>ST. JAMES CONCERNS LTD</t>
  </si>
  <si>
    <t>Installation of Maximum demand meter at the Judges official Quarters in Calabar and Ibadan</t>
  </si>
  <si>
    <t>POWER /ELECTRICITY DISTRIBUTION</t>
  </si>
  <si>
    <t>Construction of Perimeter Fence for NIC Permanent Site in Sokoto</t>
  </si>
  <si>
    <t>Construction Office</t>
  </si>
  <si>
    <t>SAMBABAS ENG. LTD</t>
  </si>
  <si>
    <t xml:space="preserve">Construction of dividing panels at NIC Court Rooms in Jos, Maiduguri and Calabar Divisions </t>
  </si>
  <si>
    <t>Alteration/Modification of NIC Judges Official Quarters in Maiduguri</t>
  </si>
  <si>
    <t>Construction of Judges Quarters</t>
  </si>
  <si>
    <t>TABS MILLENNIUM CO. LTD</t>
  </si>
  <si>
    <t xml:space="preserve">Construction of Perimeter fence to Proposed  NIC Office building in Yola, Adamawa State. </t>
  </si>
  <si>
    <t>NAKOWA BUILDING CARE SERVICES</t>
  </si>
  <si>
    <t>Alteration/Modification of NIC Judges Official Quarters in Kano</t>
  </si>
  <si>
    <t>SAMTADAMS LTD</t>
  </si>
  <si>
    <t>Production of Scale of Justice for NIC Courts in Jos, Calabar and Maiduguri Divisions</t>
  </si>
  <si>
    <t>ERNFIELD INTERIOR WORKS</t>
  </si>
  <si>
    <t>Supply and Installation of VSAT based internet system at Judges Quarters at Gambole Road, GRA, Maiduguri</t>
  </si>
  <si>
    <t>DCS INTERNATIONAL LTD</t>
  </si>
  <si>
    <t>Supply of Residential Equipment for all NIC Residential Quarters in all the Divisions</t>
  </si>
  <si>
    <t>Supply and Installation of VSAT based internet system at NIC Temporary office, Kashim Ibrahim Road, Maiduguri</t>
  </si>
  <si>
    <t>Office  Equipment</t>
  </si>
  <si>
    <t>Provision of Case Management, E-filing and E-payment system to NIC</t>
  </si>
  <si>
    <t>MESSRS IJEOMA AND ASSOCIATES</t>
  </si>
  <si>
    <t>Rehabilitation/ Renovation of NIC Official Quarters  and Office Complex at 10, Protharcourt Crescent, Area 11, Garki, Abuja.</t>
  </si>
  <si>
    <t>UMMF'S</t>
  </si>
  <si>
    <t xml:space="preserve">Supply of three additional sets of Commonwealth Law Reports in Enugu, Kano and Ibadan Divisions. </t>
  </si>
  <si>
    <t>FAO INTERNATIONAL LTD</t>
  </si>
  <si>
    <t>Supply and Installation of 22 units of water purifying machines to all NIC Judges Official Quarters in all Divisions.</t>
  </si>
  <si>
    <t>Sambabas Engineering Ltd</t>
  </si>
  <si>
    <t>Conversion of Temporary Court to Residential Quarters For NIC at DR. Bala Mohammed Road, Kano</t>
  </si>
  <si>
    <t>Rehabilitation of Quarters</t>
  </si>
  <si>
    <t>Supply of relevant Foreign- Labour and Employment Law Books to the Library for the use of the judges and the Court.</t>
  </si>
  <si>
    <t>FLORENCE AND LAMBARD NIG. LTD</t>
  </si>
  <si>
    <t>Supply of Residential Furniture for NIC Official Residences</t>
  </si>
  <si>
    <t>Supply of Hospital Equipment and Consumables for NIC Clinic in Ibadan</t>
  </si>
  <si>
    <t>ASTRAL RADIANT LTD</t>
  </si>
  <si>
    <t>Vsat Installation at NIC Office Kano Division</t>
  </si>
  <si>
    <t>Supply of 15 Laptops with Accessories to NIC Divisions</t>
  </si>
  <si>
    <t>Supply of Computer consumables to NIC Divisions Namely: Lagos, Abuja, Enugu, Kano, Calabar, Ibadan, Maiduguri and Jos</t>
  </si>
  <si>
    <t>Supply and Installation of security fence wire and alarm system at NIC Permanent Court Building and Car Park, and water project fencing</t>
  </si>
  <si>
    <t xml:space="preserve">Construction </t>
  </si>
  <si>
    <t>HASSINO SECURITY NIG. LTD</t>
  </si>
  <si>
    <t>Supply of Computers and Peripherals to National Industrial Court Calabar, Kano and Ibadan Divisions</t>
  </si>
  <si>
    <t>Supply of 15 stes of Labour and Industrial Law Books</t>
  </si>
  <si>
    <t>Vsat Installation at NIC Office Calabar Division</t>
  </si>
  <si>
    <t>NATIONAL JUDICIAL INSTITUTE</t>
  </si>
  <si>
    <t>DATE</t>
  </si>
  <si>
    <t>CONTRACTOR'S NAME</t>
  </si>
  <si>
    <t>PARTICULARS</t>
  </si>
  <si>
    <t>GLOBE MOTORS (DIRECT PURCHASE)</t>
  </si>
  <si>
    <t>PURCHASE OF MERCEDES BENZ S.63 AMG</t>
  </si>
  <si>
    <t>THE HONDA PLACE (DIRECT PURCHASE)</t>
  </si>
  <si>
    <t>PURCHASE OF HONDA PILOT 3.5LT ELITE</t>
  </si>
  <si>
    <t>DYNAMIC FACILITY MANAGEMENT LTD.</t>
  </si>
  <si>
    <t>CLEANING SERVICES TO INSTITUTE'S LIBRARY</t>
  </si>
  <si>
    <t>F. A. INDUSTRIAL CLEANING SERVICES</t>
  </si>
  <si>
    <t>CLEANING OF ADMINISTRATIVE BLOCK</t>
  </si>
  <si>
    <t>16/03/10</t>
  </si>
  <si>
    <t>CASHANDE ENTERPRISES</t>
  </si>
  <si>
    <t>VEGITATION CONTROL AND WEEDING</t>
  </si>
  <si>
    <t>AMF TRUST AND INVESTMENT</t>
  </si>
  <si>
    <t>CLEANING OF AUDITORIUM</t>
  </si>
  <si>
    <t>28/04/10</t>
  </si>
  <si>
    <t>MARBITECH PROPERTIES &amp; INVESTMENT LTD.</t>
  </si>
  <si>
    <t>SUPPLY OF MITSUBISHI L300 AMBULANCE</t>
  </si>
  <si>
    <t>30/04/10</t>
  </si>
  <si>
    <t>TECH SPECIALIST CONSULTING LTD.</t>
  </si>
  <si>
    <t>INSTALLATION OF ANTI-VIRUS SERVER</t>
  </si>
  <si>
    <t>BELLO TAMBAWAL &amp; CO.</t>
  </si>
  <si>
    <t>PREPARATION OF INVENTORY BOARD</t>
  </si>
  <si>
    <t>SABUR AND COMPANY LTD</t>
  </si>
  <si>
    <t>SUPPLY OF MANUAL DISCHARGE PUMP &amp; HOSE</t>
  </si>
  <si>
    <t>ADIABATIC TECHNOLOGY NIG. LTD.</t>
  </si>
  <si>
    <t>INSTALLATION OF INDUSTRIAL THUNDER ARRESTOR</t>
  </si>
  <si>
    <t>SIGHT &amp; SOUND COMMUNICATIONS LTD.</t>
  </si>
  <si>
    <t>DEVELOPMENT OF A NEW COMPUTER TRAINING FACILITY</t>
  </si>
  <si>
    <t>14/05/10</t>
  </si>
  <si>
    <t>ZICKSON INVESTMENT LTD.</t>
  </si>
  <si>
    <t>SUPPLY OF OFFICE FURNITURE &amp; EQUIPMENT</t>
  </si>
  <si>
    <t>SEK GLOBAL SERVICES LTD.</t>
  </si>
  <si>
    <t>SUPPLY OF HOSPITAL EQUIPMENT</t>
  </si>
  <si>
    <t>VIOBASE DATALINK</t>
  </si>
  <si>
    <t>DEVELOPMENT OF AUTOMATED STAFF PENSION RECORD</t>
  </si>
  <si>
    <t>BADESON NIGERIA LTD.</t>
  </si>
  <si>
    <t xml:space="preserve">EVACUATION OF SOLID WASTE </t>
  </si>
  <si>
    <t>WISEVIEW CONSULTING</t>
  </si>
  <si>
    <t>NETWORKING OF FINANCIAL MGT. INFORMAQTION SYSTEM: ATTRS</t>
  </si>
  <si>
    <t>ZION (NIG.) ENTERPRISE</t>
  </si>
  <si>
    <t>CONSTRUCTION OF SECURITY POST WITH PLYWOOD</t>
  </si>
  <si>
    <t>CIVIL AND ELECTRICAL WORKS IN GENERATOR ROOM</t>
  </si>
  <si>
    <t>29/05/10</t>
  </si>
  <si>
    <t>WOMZY (NIGERIA) LIMITED</t>
  </si>
  <si>
    <t>SUPPLY OF HP LAPTOP COMPUTERS</t>
  </si>
  <si>
    <t>SUPPLY OF PROVISION</t>
  </si>
  <si>
    <t>NEWGATE PROJECTS LTD.</t>
  </si>
  <si>
    <t>MONTECH INTEGRATED GLOBAL SERVICES</t>
  </si>
  <si>
    <t>SUPPLY OF ELECTRICAL ITEMS</t>
  </si>
  <si>
    <t>28/05/10</t>
  </si>
  <si>
    <t>EVERSEE TECHNOLOGIES LTD.</t>
  </si>
  <si>
    <t xml:space="preserve">CONNECTION OF INSTITUTE TO THE DEDICATED 33KV </t>
  </si>
  <si>
    <t>31/05/10</t>
  </si>
  <si>
    <t>ACRES NIG. LTD.</t>
  </si>
  <si>
    <t>SUPPLY &amp; INSTAL. OF I.D. CARD MACHINE &amp; TRAINING OF STAFF</t>
  </si>
  <si>
    <t>29/06/10</t>
  </si>
  <si>
    <t>FORE SERVICES LIMITED</t>
  </si>
  <si>
    <t>FUMIGATION OF THE ENTIRE MOHAMMED BELLO CENTRE</t>
  </si>
  <si>
    <t>MAINT.  OF HORTICULTURE AROUND THE NJI LIBRARY</t>
  </si>
  <si>
    <t>ZIGAMS NIGERIA LTD.</t>
  </si>
  <si>
    <t>SOFT LANDSCAPING &amp; CONSTRUCTION OF WALKWAY</t>
  </si>
  <si>
    <t>17/06/10</t>
  </si>
  <si>
    <t>SOKAL VENTURES</t>
  </si>
  <si>
    <t>PRINTING OF COLOURED AND EMBOSSED NJI FILE FOLDER</t>
  </si>
  <si>
    <t>AMSAL GLOBAL CONCEPT LTD.</t>
  </si>
  <si>
    <t>CONST. OF STANDARD &amp; MODERN MEDICAL LABORATORY CABINETS</t>
  </si>
  <si>
    <t>SUPPLY OF HOSPITAL /OFFICE EQUIPMENT</t>
  </si>
  <si>
    <t>21/06/10</t>
  </si>
  <si>
    <t>SUPPLY OF HP LAPTOP &amp; HP DESKTOP COMPUTERS</t>
  </si>
  <si>
    <t>16/08/10</t>
  </si>
  <si>
    <t>MARAD-ELI ENTERPRISES</t>
  </si>
  <si>
    <t>REVO VENTURES LTD.</t>
  </si>
  <si>
    <t>EJU AND TODAY'S WOMAN VENTURES LTD.</t>
  </si>
  <si>
    <t>KABOL NIG. ENTERPRISES</t>
  </si>
  <si>
    <t>GOOD WORK BUSINESS SERVICES</t>
  </si>
  <si>
    <t>BENTHOMAS NIG. LTD.</t>
  </si>
  <si>
    <t>SUPPLY OF STORE ITEMS</t>
  </si>
  <si>
    <t>SUPREME FINISHING NIG. LTD.</t>
  </si>
  <si>
    <t>HAJO VENTURES NIG. LTD</t>
  </si>
  <si>
    <t>MCLYNS INVESTMENT LTD.</t>
  </si>
  <si>
    <t>SKY-TRACK WEST AFRICA LTD.</t>
  </si>
  <si>
    <t>22/09/10</t>
  </si>
  <si>
    <t>NIOLA PRINTS &amp; CO.</t>
  </si>
  <si>
    <t>PRINTING AND SUPPLY OF SELF-SEAL ENVELOPES</t>
  </si>
  <si>
    <t>SAM-GROUP CONSTRUCTION &amp; FURNITURE CO. LTD.</t>
  </si>
  <si>
    <t>LAD LABOPO ASSOCIATES</t>
  </si>
  <si>
    <t>WORKSHOP ON PUBLIC PROCUREMENT ACT FOR  NJI MGT. STAFF</t>
  </si>
  <si>
    <t>15/10/10</t>
  </si>
  <si>
    <t>SUPPLY OF DRUGS</t>
  </si>
  <si>
    <t>NEW-HEALTH PHARMACY LTD.</t>
  </si>
  <si>
    <t>LANDSCAPING OF THE PREMISES OF THE ADMIN. OFFICIAL RESID.</t>
  </si>
  <si>
    <t>SUPPLY OF COMPUTER ACCESSORIES</t>
  </si>
  <si>
    <t>T-MARK NIG. LIMITED</t>
  </si>
  <si>
    <t>SUPPLY OF RISO MACHINE ACCESSORIES</t>
  </si>
  <si>
    <t>ENO-MAS COMPUTER LIMITED</t>
  </si>
  <si>
    <t>FENACO INTEGRATED CONCEPTS</t>
  </si>
  <si>
    <t>IFE-JOE INTERNATIONAL LTD.</t>
  </si>
  <si>
    <t>FROBIKING LTD</t>
  </si>
  <si>
    <t>KINTOBI NIGERIA LTD.</t>
  </si>
  <si>
    <t>ASMA'U INVESTMENT NIG. LTD.</t>
  </si>
  <si>
    <t>PRIMEVAILS LTD.</t>
  </si>
  <si>
    <t>DTEK FACILITIES SERVICES LTD.</t>
  </si>
  <si>
    <t>CLEANING &amp; JANITORIAL SERV.- CLINIC, FIRE SERVICE &amp; FITNESS CENTRE</t>
  </si>
  <si>
    <t>HASAF RESOURCE SERVICES LIMITED.</t>
  </si>
  <si>
    <t>SUPPLY OF HOSPITAL/CLINIC ITEMS</t>
  </si>
  <si>
    <t>ADE &amp; BROS. NIG. ENTERPRISES</t>
  </si>
  <si>
    <t>SUPPLY OF COMPUTER INKS</t>
  </si>
  <si>
    <t>ESTHER GOLDEN GOF NIG. ENTERPRISES</t>
  </si>
  <si>
    <t>CHIJONES VENTURES (NIG.) LTD.</t>
  </si>
  <si>
    <t>BIMAKIT ENTERPRISES</t>
  </si>
  <si>
    <t>JANK (NIG.) CO. LTD</t>
  </si>
  <si>
    <t>HEMANT VENTURES LTD.</t>
  </si>
  <si>
    <t>15/11/10</t>
  </si>
  <si>
    <t>DEMI NIG. LTD.</t>
  </si>
  <si>
    <t>SUPPLY OF WORKSHOP BAGS</t>
  </si>
  <si>
    <t>J. A. ASANI ENTERPRISES (NIG.) LTD.</t>
  </si>
  <si>
    <t>INTEGRATED ASSOCIATES LTD.</t>
  </si>
  <si>
    <t>SUPPLY OF DEVELOP TONER</t>
  </si>
  <si>
    <t>EL-BON LTD.</t>
  </si>
  <si>
    <t>SUPPLY OF TONER</t>
  </si>
  <si>
    <t>INSTALLATION OF PAYPLUS PAYROLLS VERSION 3.0</t>
  </si>
  <si>
    <t>RENEWAL OF HORTICULTURAL &amp; LANDSCAPE MANT. AGREEMENT</t>
  </si>
  <si>
    <t>SUPPLY OF OFFICE EQUIPMENT</t>
  </si>
  <si>
    <t>SUPPLY &amp; INSTALLATION OF OFFICE FURNITURE &amp; INTERIOR</t>
  </si>
  <si>
    <t>CHOICE LEISURE LTD.</t>
  </si>
  <si>
    <t>SUPPLY OF GUBABI FIREPROOF CABINET</t>
  </si>
  <si>
    <t>DIVERSITY GLOBAL CONCEPT LTD.</t>
  </si>
  <si>
    <t xml:space="preserve">SUPPLY &amp; INSTALLATION OF STREET LIGHT </t>
  </si>
  <si>
    <t>BASMAK TECHNOLOGIES LTD.</t>
  </si>
  <si>
    <t>SUPPLY &amp; INSTALLATION OF PABX COMMUNICATION EQUIPMENT</t>
  </si>
  <si>
    <t>30/11/10</t>
  </si>
  <si>
    <t xml:space="preserve">SUPPLY &amp; INSTALL. OF STREET LIGHTS </t>
  </si>
  <si>
    <t>IHEKLIN COMPANY LTD.</t>
  </si>
  <si>
    <t>SUPPLY OF DJ 240 CASIO CALCULATOR</t>
  </si>
  <si>
    <t>ANSAR SWEETENED YOGHURT &amp; TABLE WATER</t>
  </si>
  <si>
    <t>SUPPLY OF 35CL SWEETENED YOGHURT</t>
  </si>
  <si>
    <t>ELICKS TECHNOLOGIES</t>
  </si>
  <si>
    <t>PRINTING OF OFFICE STATIONERY</t>
  </si>
  <si>
    <t>ADROIT CONTINENTAL BUSINESS LTD.</t>
  </si>
  <si>
    <t>GABGLORY INTERTIONAL LTD.</t>
  </si>
  <si>
    <t>INSTALLATION OF BUGLARY PROOF</t>
  </si>
  <si>
    <t>SUPPLY OF ELECTRICAL ACCESSORIES</t>
  </si>
  <si>
    <t>MAIKATAKO RESOURCES NIG. LTD.</t>
  </si>
  <si>
    <t>SUPPLY OF STATIONERY &amp; SAFETY BOOTS</t>
  </si>
  <si>
    <t>LUFESCO LTD.</t>
  </si>
  <si>
    <t>SUPPLY OF MORNING FRESH</t>
  </si>
  <si>
    <t>NAFS.S.G NIG. LTD.</t>
  </si>
  <si>
    <t>SUPPLY OF BOURNVITA</t>
  </si>
  <si>
    <t>BLUE TOPAZ INVEST. LTD.</t>
  </si>
  <si>
    <t>TEMI-TOPE JAMES &amp; SONS</t>
  </si>
  <si>
    <t>SCUD NIG. LTD.</t>
  </si>
  <si>
    <t>CASHANDE NIG. LTD.</t>
  </si>
  <si>
    <t>CSK ARISTO NIG. LTD.</t>
  </si>
  <si>
    <t>SUPPLY OF LG. FLASH DRIVE</t>
  </si>
  <si>
    <t>SAAS NIG. ENTERPRISES</t>
  </si>
  <si>
    <t>SUPPLY OF TOILET ROLL</t>
  </si>
  <si>
    <t>13/12/10</t>
  </si>
  <si>
    <t>POTENT INFO-TECH LTD.</t>
  </si>
  <si>
    <t>SUPPLY OF STATIONERY</t>
  </si>
  <si>
    <t>ZHAMNAT NIGERIA LTD.</t>
  </si>
  <si>
    <t>G.D. VIMDAT NIG. LTD.</t>
  </si>
  <si>
    <t>SILVER SPACE NIG. LTD</t>
  </si>
  <si>
    <t>SAERONX VENTURES</t>
  </si>
  <si>
    <t>SUPPLY OF ROOM FRESH</t>
  </si>
  <si>
    <t>SUPPLY OF IMAGE UNITS FOR DEVELOP COPIER</t>
  </si>
  <si>
    <t>MACAR GLOBAL RESOURCES LTD.</t>
  </si>
  <si>
    <t>T.V.S. GLOBAL SYSTEMS LTD.</t>
  </si>
  <si>
    <t>SUPPLY &amp; INSTALLATION OF RADIO MAST</t>
  </si>
  <si>
    <t>ZABSONS VENTURES LTD</t>
  </si>
  <si>
    <t>INSTALLATION OF THUNDER ARRESTORS</t>
  </si>
  <si>
    <t>NATIONAL PLANNING COMMISSION</t>
  </si>
  <si>
    <t>PRESIDENCY, ABUJA</t>
  </si>
  <si>
    <t>DETAILED INFORMATION ON CAPITAL PROJECTS BY THE COMMISSION FOR FY 2010</t>
  </si>
  <si>
    <t xml:space="preserve">JOB DESCRIPTIONS </t>
  </si>
  <si>
    <t>TOTAL QUANTITY</t>
  </si>
  <si>
    <t>NATURE</t>
  </si>
  <si>
    <t xml:space="preserve">CONTRACT AMOUNT </t>
  </si>
  <si>
    <t>FOCAL PERSON (CONTRACTOR INVOLVED)</t>
  </si>
  <si>
    <t>ANY OTHER INFORMATION</t>
  </si>
  <si>
    <t>Development of First Nigerian Vision 20: 2020 Implementation Plan (2010-2013) and the Design of New operating Model Structure for the NPC (Project Peak)</t>
  </si>
  <si>
    <t>SERVICE</t>
  </si>
  <si>
    <t>N60,837,638.62</t>
  </si>
  <si>
    <t>Messrs Accenture Plc</t>
  </si>
  <si>
    <t xml:space="preserve">Printing of the Main Edition of NV 20: 2020 Document for the Commission </t>
  </si>
  <si>
    <t>N95,000,000.00</t>
  </si>
  <si>
    <t>Engagement of Total Facility Management for the Commission</t>
  </si>
  <si>
    <t>N38,282,687.24</t>
  </si>
  <si>
    <t>Messrs Annai Limited</t>
  </si>
  <si>
    <t>Enhancement , Updating and Training of the National Planning Commission Staff on NPC  MAC III</t>
  </si>
  <si>
    <t>N29,500,000.00</t>
  </si>
  <si>
    <t>The Nigerian Economic Society (NES)</t>
  </si>
  <si>
    <t>NPC ICT Computerization</t>
  </si>
  <si>
    <t>N82.500,000.00</t>
  </si>
  <si>
    <t>Messrs IT Works Integrated Ventures</t>
  </si>
  <si>
    <t>Replacement of 2 Nos Lift in the Commission</t>
  </si>
  <si>
    <t>N63,516,000.00</t>
  </si>
  <si>
    <t>Messrs FOX Construction Limited</t>
  </si>
  <si>
    <t>Printing of additional 6000 copies of NV 20: 2020 Document</t>
  </si>
  <si>
    <t>N57,000,000.00</t>
  </si>
  <si>
    <t xml:space="preserve">The Development of NPC Website/Portal and Workflow Solution </t>
  </si>
  <si>
    <t>N95,130,000.00</t>
  </si>
  <si>
    <t>Messrs Advanced Link Information Technologies</t>
  </si>
  <si>
    <t>THE NEW PARTNERSHIP FOR AFRICA’S DEVELOPMENT - NIGERIA PROCUREMENT RECORDS FOR 2010 FINANCIAL YEAR</t>
  </si>
  <si>
    <t xml:space="preserve">Date of </t>
  </si>
  <si>
    <t>contract</t>
  </si>
  <si>
    <t>Contract Description</t>
  </si>
  <si>
    <t>Procurement</t>
  </si>
  <si>
    <t>Method</t>
  </si>
  <si>
    <t xml:space="preserve">Contract </t>
  </si>
  <si>
    <t>Name of contractor</t>
  </si>
  <si>
    <t>Amount Paid</t>
  </si>
  <si>
    <t>Level of completion</t>
  </si>
  <si>
    <t>Supply of computer consumables</t>
  </si>
  <si>
    <t>NCB</t>
  </si>
  <si>
    <t>Microcell Technologies Ltd.</t>
  </si>
  <si>
    <t>Printing of Accounts vouchers, Audit Books and other related materials</t>
  </si>
  <si>
    <t>Hazs Printing Press Ltd.</t>
  </si>
  <si>
    <t>Partitioning and Vibration of Offices</t>
  </si>
  <si>
    <t>Holiness Universal Ventures Ltd.</t>
  </si>
  <si>
    <t>Repair of Computer  and IT Equipment</t>
  </si>
  <si>
    <t>Eagle Brand Technologies Ltd.</t>
  </si>
  <si>
    <t>Provision of Library Books</t>
  </si>
  <si>
    <t>Chibuzor Isiguzo and Co.</t>
  </si>
  <si>
    <t>Financial Consultancy Services</t>
  </si>
  <si>
    <t>Balkam Generics Mgt.  Consults</t>
  </si>
  <si>
    <t>Undertaking of Training on Budgeting Personnel and Records</t>
  </si>
  <si>
    <t>Additional Remodelling Works on the entrance and reception of the NEPAD Nig. Office Building</t>
  </si>
  <si>
    <t>Andal Properties &amp; Development Co. Ltd.</t>
  </si>
  <si>
    <t>Engagement of IT Consultant</t>
  </si>
  <si>
    <t>Zeus Business Systems Ltd.</t>
  </si>
  <si>
    <t>Printing of NEPAD Action Plan</t>
  </si>
  <si>
    <t>Acquisition of Additional Desktop Computers, Laptop Computers, Printers, Scanners and other accessories</t>
  </si>
  <si>
    <t>Fair Fax Ltd.</t>
  </si>
  <si>
    <t>Supply of Photocopying Toner, Ink and Developer</t>
  </si>
  <si>
    <t>Estabeto Interbiz Ltd.</t>
  </si>
  <si>
    <t>Purchase of Tyres</t>
  </si>
  <si>
    <t>Intersymbol Nig. Ent.</t>
  </si>
  <si>
    <t>Supply of Provisions, Beverages and other Office Materials</t>
  </si>
  <si>
    <t>Omiyeluwa Ventures</t>
  </si>
  <si>
    <t>Maintenance of Office Building</t>
  </si>
  <si>
    <t>Dugge Mgt. Services</t>
  </si>
  <si>
    <t>Supply of Electrical Materials such as fluoresces tubes, bulbs, shredders, extension cables spiral binders, etc.</t>
  </si>
  <si>
    <t>Ibestaco Nig. Ltd.</t>
  </si>
  <si>
    <t>Purchase of Safes for Office use</t>
  </si>
  <si>
    <t>Rashola Global Investment</t>
  </si>
  <si>
    <t>Supply and installation of Industrial Grade Power/  Inverter and Batteries</t>
  </si>
  <si>
    <t>Advance Hi-Tech Systems Ltd.</t>
  </si>
  <si>
    <t xml:space="preserve">Supply of filling Cabinets, Giant Stapling Machine, Perforators and other Stationeries for Office use </t>
  </si>
  <si>
    <t>Nmma Global Services Nig. Ent.</t>
  </si>
  <si>
    <t>CLASIFICATION CODE</t>
  </si>
  <si>
    <t>PROJECT/</t>
  </si>
  <si>
    <t>PROGRAMME TITLE</t>
  </si>
  <si>
    <t>2010 APPRO-PRIATION</t>
  </si>
  <si>
    <t>RELEASES TO DATE</t>
  </si>
  <si>
    <t>OUTSTAN-DING BALANCE</t>
  </si>
  <si>
    <t>EXPEN-DITURE</t>
  </si>
  <si>
    <t>Sinking of Borehole at NYSC orientation camps</t>
  </si>
  <si>
    <t>Sinking of boreholes at 2.5m was successfully executed in AD,BO,EB &amp; KD NYSC orientation camps.</t>
  </si>
  <si>
    <t>Construction of Toilets at NYSC orientation camps</t>
  </si>
  <si>
    <t>In line with the Appropriation Act six toilets could only be executed at the rate of 4.1m in IM, CR, KD,NG,CR,GM.</t>
  </si>
  <si>
    <t>Construction of Kitchens in NYSC orientation camps</t>
  </si>
  <si>
    <t>Four Kitchens were successfully completed at 4m each in RV,AD,IM &amp; BN accordingly.</t>
  </si>
  <si>
    <t>Supply and installation of Water Tanks to NYSC orientation camps</t>
  </si>
  <si>
    <t>Supply of 322 Water Tanks @ 69,750 in designated NYSC camps. EK,LA,OG,OD,OS,OY,AB,AN,EB,EN,BN,FCT,NS,NG,PL,KN,KD,KT,SO,ZM,AK,BY,CR,DT,ED,RV,BO,AD,TR &amp; YB</t>
  </si>
  <si>
    <t>Purchase of Generators</t>
  </si>
  <si>
    <t>Provision of 4 Generators @ 5,410,000 in DT,ED,BA &amp; BO States</t>
  </si>
  <si>
    <t>Provision of well-equipped Ambulance Vans @ 7,776,950 per unit</t>
  </si>
  <si>
    <t>Provision of 10 Ambulance Vans to FCT,KG,NS,PL,AD,EK,KB,ED,RV &amp; GM @ 6,531,250.</t>
  </si>
  <si>
    <t>Furnishing of NYSC Secretariats nationwide</t>
  </si>
  <si>
    <t>Furnishing of six NYSC Secretariats KT,TR,EN,RV,BN &amp;OY @ 11,969,632.</t>
  </si>
  <si>
    <t>2010 CAPITAL BUDGET APPRAISAL/PERFORMANCE</t>
  </si>
  <si>
    <t>NATIONAL YOUTH SERVICE CORPS (NYSC)</t>
  </si>
  <si>
    <t>NAME OF MDA</t>
  </si>
  <si>
    <t>A</t>
  </si>
  <si>
    <t>B</t>
  </si>
  <si>
    <t>C</t>
  </si>
  <si>
    <t>D</t>
  </si>
  <si>
    <t>F</t>
  </si>
  <si>
    <t>G</t>
  </si>
  <si>
    <t>PROJECT TITLE/</t>
  </si>
  <si>
    <t>PROJECT COST</t>
  </si>
  <si>
    <t>Geepee Water Tanks at Ekiti, Lagos, Ogun, Ondo, Osun and Oyo States Orientation Camps</t>
  </si>
  <si>
    <t>To supply 28 units of Geepee Water Tanks (4,000L) with the following details:</t>
  </si>
  <si>
    <t>Ekiti 4 units @ 69,750.00 each =  279,000.00</t>
  </si>
  <si>
    <t>Lagos 8 units @ 69,750.00 each =  558,000.00</t>
  </si>
  <si>
    <t>Ogun 4 units @ 69,750.00 each =  279,000.00</t>
  </si>
  <si>
    <t>Ondo 4 units @ 69,750.00 each =  279,000.00</t>
  </si>
  <si>
    <t>Osun 4 units @ 69,750.00 each =  279,000.00</t>
  </si>
  <si>
    <t>Oyo 4 units @ 69,750.00 each =  279,000.00</t>
  </si>
  <si>
    <t>June 4, 2010</t>
  </si>
  <si>
    <t>Sad-Qaf Nigeria Limited</t>
  </si>
  <si>
    <t>Completed</t>
  </si>
  <si>
    <t>Geepee Water Tanks at Abia, Anambra, Ebonyi, Enugu and Imo States Orientation Camps</t>
  </si>
  <si>
    <t>To supply 20 units of Geepee Water Tanks (4,000L) with the following details:</t>
  </si>
  <si>
    <t>Abia 4 units @ 69,750.00 each =  279,000.00</t>
  </si>
  <si>
    <t>Anambra 4 units @ 69,750.00 each = 279,000.00</t>
  </si>
  <si>
    <t>Ebonyi 4 units @ 69,750.00 each =  279,000.00</t>
  </si>
  <si>
    <t>Enugu 4 units @ 69,750.00 each =  279,000.00</t>
  </si>
  <si>
    <t>Imo 4 units @ 69,750.00 each =  279,000.00</t>
  </si>
  <si>
    <t>C-Bus Gold Limited</t>
  </si>
  <si>
    <t>Geepee Water Tanks at Benue, FCT, Kwara, Kogi, Nasarawa, Niger and Plateau States Orientation Camps</t>
  </si>
  <si>
    <t>To supply 32 units of Geepee Water Tanks (4,000L) with the following details:</t>
  </si>
  <si>
    <t>Benue 4 units @ 69,750.00 each =  279,000.00</t>
  </si>
  <si>
    <t>FCT 8 units @ 69,750.00 each =  558,000.00</t>
  </si>
  <si>
    <t>Kwara 4 units @ 69,750.00 each =  279,000.00</t>
  </si>
  <si>
    <t>Kogi 4 units @ 69,750.00 each =  279,000.00</t>
  </si>
  <si>
    <t>Nasarawa 4 units @ 69,750.00 each = 279,000.00</t>
  </si>
  <si>
    <t>Niger 4 units @ 69,750.00 each =  279,000.00</t>
  </si>
  <si>
    <t>Plateau 4 units @ 69,750.00 each = 279,000.00</t>
  </si>
  <si>
    <t>Alab Nigeria Limited</t>
  </si>
  <si>
    <t>Geepee Water Tanks at Kano, Kaduna, Katsina, Kebbi, Jigawa, Sokoto and Zamfara States Orientation Camps</t>
  </si>
  <si>
    <t>Kano 4 units @ 69,750.00 each =      279,000.00</t>
  </si>
  <si>
    <t>Kaduna 4 units @ 69,750.00 each =  279,000.00</t>
  </si>
  <si>
    <t>Katsina 4 units @ 69,750.00 each =  279,000.00</t>
  </si>
  <si>
    <t>Kebbi 4 units @ 69,750.00 each =  279,000.00</t>
  </si>
  <si>
    <t>Jigawa 4 units @ 69,750.00 each =  279,000.00</t>
  </si>
  <si>
    <t>Sokoto 4 units @ 69,750.00 each =  279,000.00</t>
  </si>
  <si>
    <t>Zamfara 4 units @ 69,750.00 each =  279,000.00</t>
  </si>
  <si>
    <t>Sandabe Inter Company Limited</t>
  </si>
  <si>
    <t>Geepee Water Tanks at Akwa Ibom, Bayelsa, Cross River, Delta, Edo and Rivers States Orientation Camps</t>
  </si>
  <si>
    <t>Akwa Ibom 4 units @ 69,750.00 each =279,000.00</t>
  </si>
  <si>
    <t>Bayelsa 4 units @ 69,750.00 each =  279,000.00</t>
  </si>
  <si>
    <t>Cross River 4 units @ 69,750.00 each = 279,000.00</t>
  </si>
  <si>
    <t>Delta 4 units @ 69,750.00 each =  279,000.00</t>
  </si>
  <si>
    <t>Edo 4 units @ 69,750.00 each =  279,000.00</t>
  </si>
  <si>
    <t>Rivers 8 units @ 69,750.00 each =  558,000.00</t>
  </si>
  <si>
    <t>Geepee Water Tanks at Adamawa, Borno, Bauchi, Gombe, Taraba and Yobe States Orientation Camps</t>
  </si>
  <si>
    <t>To supply 24 units of Geepee Water Tanks (4,000L) with the following details:</t>
  </si>
  <si>
    <t>Adamawa 4 units @ 69,750.00 each = 418,500.00</t>
  </si>
  <si>
    <t>Borno 4 units @ 69,750.00 each =  418,500.00</t>
  </si>
  <si>
    <t>Bauchi 4 units @ 69,750.00 each =  418,500.00</t>
  </si>
  <si>
    <t>Gombe 4 units @ 69,750.00 each =  348,750.00</t>
  </si>
  <si>
    <t>Taraba 4 units @ 69,750.00 each =  418,500.00</t>
  </si>
  <si>
    <t>Yobe 4 units @ 69,750.00 each =  348,750.00</t>
  </si>
  <si>
    <t>Fawaz Global Dynamic Computer Limited</t>
  </si>
  <si>
    <t>Borehole at Adamawa State</t>
  </si>
  <si>
    <t>To conduct a geophysical survey and sink a motorized Borehole and mount a submersible pump at the Adamawa State NYSC Permanent Orientation Camp, Mbaba, Yola Bye Pass, Yola South LGA</t>
  </si>
  <si>
    <t>Green Circle Cont Limited</t>
  </si>
  <si>
    <t>Borehole at Borno State</t>
  </si>
  <si>
    <t>To conduct a geophysical survey and sink a motorized Borehole and mount a submersible pump at the Borno State NYSC Permanent Orientation Camp, Biu Road, Near Kano Motor Park, Maiduguri</t>
  </si>
  <si>
    <t>Brigante Limited</t>
  </si>
  <si>
    <t>Borehole at Ebonyi State</t>
  </si>
  <si>
    <t>To conduct a geophysical survey and sink a motorized Borehole and mount a submersible pump at the Ebonyi State NYSC Permanent Orientation Camp Macgregor College, Afikpo @ 5% VAT inclusive</t>
  </si>
  <si>
    <t>Duchan Contractors Nigeria</t>
  </si>
  <si>
    <t>Borehole at Kaduna State</t>
  </si>
  <si>
    <t>To conduct a geophysical survey and sink a motorized Borehole and mount a submersible pump at the Kaduna State NYSC Permanent Orientation Camp</t>
  </si>
  <si>
    <t>Glec Ventures Limited</t>
  </si>
  <si>
    <t>Construction of VIP Toilets/Bathrooms at Cross River State</t>
  </si>
  <si>
    <t>To construct at Cross River State NYSC Permanent Orientation Camp</t>
  </si>
  <si>
    <t>a.  One block of 6 VIP Toilets @    2,400,000.00</t>
  </si>
  <si>
    <t>b.  One block of 6 VIP Bathrooms @  1,700,000.00</t>
  </si>
  <si>
    <t>Ajike Awoniyi Company Limited</t>
  </si>
  <si>
    <t>Construction of VIP Toilets/Bathrooms at Imo State</t>
  </si>
  <si>
    <t>To construct at Imo State NYSC Permanent Orientation Camp</t>
  </si>
  <si>
    <t>Henochim Investment Limited</t>
  </si>
  <si>
    <t>Construction of VIP Toilets/Bathrooms at Kaduna State</t>
  </si>
  <si>
    <t>To construct at Kaduna State NYSC Permanent Orientation Camp</t>
  </si>
  <si>
    <t>Lab-Shir Ventures</t>
  </si>
  <si>
    <t>Construction of VIP Toilets/Bathrooms at Nasarawa State</t>
  </si>
  <si>
    <t>To construct at Nasarawa State NYSC Permanent Orientation Camp</t>
  </si>
  <si>
    <t>Construction of VIP Toilets/Bathrooms at Niger State</t>
  </si>
  <si>
    <t>To construct at Niger State NYSC Permanent Orientation Camp</t>
  </si>
  <si>
    <t>Joyana Suites Limited</t>
  </si>
  <si>
    <t>Construction of VIP Toilets/Bathrooms at Gombe State</t>
  </si>
  <si>
    <t>To construct at Gombe State NYSC Permanent Orientation Camp</t>
  </si>
  <si>
    <t>Rodonvic Concepts Limited</t>
  </si>
  <si>
    <t>Modern Kitchen at Adamawa State</t>
  </si>
  <si>
    <t>To construct Modern Kitchen at the Adamawa State NYSC Permanent Orientation Camp</t>
  </si>
  <si>
    <t>Modern Kitchen at Imo State</t>
  </si>
  <si>
    <t>To construct Modern Kitchen at the Imo State NYSC Permanent Orientation Camp</t>
  </si>
  <si>
    <t>Danoks Nigeria Limited</t>
  </si>
  <si>
    <t>Modern Kitchen at Rivers State</t>
  </si>
  <si>
    <t>To construct Modern Kitchen at the Rivers State NYSC Permanent Orientation Camp</t>
  </si>
  <si>
    <t>Dear-Low Nigeria Limited</t>
  </si>
  <si>
    <t>Modern Kitchen at Benue State</t>
  </si>
  <si>
    <t>To construct Modern Kitchen at the Benue State NYSC Permanent Orientation Camp</t>
  </si>
  <si>
    <t>Power Generating Sets to Delta and Edo States</t>
  </si>
  <si>
    <t>To supply 2 units of 114KVA Soundproof Perkins Power Generating Sets to Delta and Edo</t>
  </si>
  <si>
    <t>orientation camps</t>
  </si>
  <si>
    <t>Delivery @ 250,000.00 each  =       500,000.00</t>
  </si>
  <si>
    <t>Installation @ 200,000.00 each =    400,000.00</t>
  </si>
  <si>
    <t>Power Generating Sets to Bauchi and Borno States</t>
  </si>
  <si>
    <t>To supply 2 units of 114KVA Soundproof Perkins Power Generating Sets to Bauchi and Borno</t>
  </si>
  <si>
    <t>Delivery @ 250,000.00 each  =        500,000.00</t>
  </si>
  <si>
    <t>Installation @ 200,000.00 each  =    400,000.00</t>
  </si>
  <si>
    <t>Ya-Sin Nigeria Limited</t>
  </si>
  <si>
    <t>Ambulance Vans to FCT, Kogi, Nasarawa and Plateau States</t>
  </si>
  <si>
    <t>Ya-Sad Enterpreises Limited</t>
  </si>
  <si>
    <t>Ambulance Vans to Adamawa, Kebbi and Gombe States</t>
  </si>
  <si>
    <t>Anichevision Nigeria Limited</t>
  </si>
  <si>
    <t>Ambulance Vans to Ekiti, Edo and Rivers States</t>
  </si>
  <si>
    <t>Cloritus Limited</t>
  </si>
  <si>
    <t>Furnishing of Oyo State Secretariat</t>
  </si>
  <si>
    <t>To furnish NYSC Oyo State Secretariat</t>
  </si>
  <si>
    <t>Fat-Dee Enterprises Limited</t>
  </si>
  <si>
    <t>Furnishing of Katsina State Secretariat</t>
  </si>
  <si>
    <t>To furnish NYSC Katsina State Secretariat</t>
  </si>
  <si>
    <t>Bashmol Ventures Limited</t>
  </si>
  <si>
    <t>Furnishing of Taraba State Secretariat</t>
  </si>
  <si>
    <t>To furnish NYSC Taraba State Secretariat</t>
  </si>
  <si>
    <t>S-Turke International Ltd</t>
  </si>
  <si>
    <t>Furnishing of Enugu State Secretariat</t>
  </si>
  <si>
    <t>To furnish NYSC Enugu State Secretariat</t>
  </si>
  <si>
    <t>Bojih System Services</t>
  </si>
  <si>
    <t>Furnishing of Rivers State Secretariat</t>
  </si>
  <si>
    <t>To furnish NYSC Rivers State Secretariat</t>
  </si>
  <si>
    <t>Sagalili Nigeria Limited</t>
  </si>
  <si>
    <t>Furnishing of Benue State Secretariat</t>
  </si>
  <si>
    <t>To furnish NYSC Benue State Secretariat</t>
  </si>
  <si>
    <t>Biyaya Nigeria Limited</t>
  </si>
  <si>
    <t>NATIONAL YOUTH SERVICE CORPS</t>
  </si>
  <si>
    <t>2010 BATCH ‘A’ KIT ITEMS</t>
  </si>
  <si>
    <t>TOTAL AMOUNT</t>
  </si>
  <si>
    <t xml:space="preserve">CONTRACTOR’S NAME </t>
  </si>
  <si>
    <t>DATE AWARDED</t>
  </si>
  <si>
    <t>a.   1,000 Khaki Suits @ 2,870.00 each =  2,870,000.00</t>
  </si>
  <si>
    <t>b.   2,500 Jungle Boots @ 1,789.00 each =  4,472,500.00</t>
  </si>
  <si>
    <t>c.   1,000 Canvas @ 1,709.00 each  =   1,709,000.00</t>
  </si>
  <si>
    <t>d.   2,000 Crested Vests @ 560.00 each =  1,120,000.00</t>
  </si>
  <si>
    <t>e.   3,500 Plain Vests @ 374.00 each =  1,309,000.00</t>
  </si>
  <si>
    <t>f.   2,000 Socks @ 238.00 each  =     476,000.00</t>
  </si>
  <si>
    <t>g.   3,000 P.E Shorts @ 404.00 each =  1,212,000.00</t>
  </si>
  <si>
    <t>Moterfs Nigeria Limited</t>
  </si>
  <si>
    <t>December 29, 2009</t>
  </si>
  <si>
    <t>a.   2,800 Jungle Boots @ 1,789.00 each =  5,009,200.00</t>
  </si>
  <si>
    <t>b.   3,000 Canvas @ 1,709.00 each  =   5,127,000.00</t>
  </si>
  <si>
    <t>CEE Industries Limited</t>
  </si>
  <si>
    <t>b.   1,000 Jungle Boots @ 1,789.00 each =  1,789,000.00</t>
  </si>
  <si>
    <t>c.   1,100 Canvas @ 1,709.00 each  =   1,879,900.00</t>
  </si>
  <si>
    <t>d.   5,000 Plain Vests @ 374.00 each =  1,870,000.00</t>
  </si>
  <si>
    <t>e.   5,000 Socks @ 238.00 each  =  1,190,000.00</t>
  </si>
  <si>
    <t>f.   1,000 P.E Shorts @ 404.00 each =     404,000.00</t>
  </si>
  <si>
    <t>a.   700 Khaki Suits @ 2,870.00  =  2,009,000.00</t>
  </si>
  <si>
    <t>b.   1,550 Jungle Boots @ 1,789.00  =   2,772,950.00</t>
  </si>
  <si>
    <t>d.   5,000 Caps @ 243.00 each  =  1,215,000.00</t>
  </si>
  <si>
    <t>e.   6,000 Belts @ 232.00 each  =  1,392,000.00</t>
  </si>
  <si>
    <t>f.   4,000 Socks @ 238.00 each  =     952,000.00</t>
  </si>
  <si>
    <t>Presidium Resources Nigeria Limited</t>
  </si>
  <si>
    <t>a.   2,000 Jungle Boots @ 1,789.00 each =  3,578,000.00</t>
  </si>
  <si>
    <t>b.   2,000 Canvas @ 1,709.00 each  =   3,418,000.00</t>
  </si>
  <si>
    <t>c.   4,500 Crested Vests @ 560.00 each =  2,520,000.00</t>
  </si>
  <si>
    <t>e.  3,000 Caps @ 243.00 each  =     729,000.00</t>
  </si>
  <si>
    <t>f.   3,000 Socks @ 238.00 each  =     714,000.00</t>
  </si>
  <si>
    <t>Pireen Nigeria Limited</t>
  </si>
  <si>
    <t>a.   2,000 Khaki Suits @ 2,870.00 each =  5,740,000.00</t>
  </si>
  <si>
    <t>b.   3,000 Jungle Boots @ 1,789.00 each =  5,367,000.00</t>
  </si>
  <si>
    <t>c.   3,000 Canvas @ 1,709.00 each  =   5,127,000.00</t>
  </si>
  <si>
    <t>d.   5,000 Crested Vests @ 560.00 each =  2,800,000.00</t>
  </si>
  <si>
    <t>e.   4,000 Plain Vests @ 374.00 each =  1,496,000.00</t>
  </si>
  <si>
    <t>f.   3,280 Belts @ 232.00 each  =     760,960.00</t>
  </si>
  <si>
    <t>g.   2,100 Socks @ 238.00 each  =     499,800.00</t>
  </si>
  <si>
    <t>h.   3,000 P.E Shorts @ 404.00 each =  1,212,000.00</t>
  </si>
  <si>
    <t>Sitamek Ventures Limited</t>
  </si>
  <si>
    <t>a.   1,000 Khaki Suits @ 2,870.00 each =   2,870,000.00</t>
  </si>
  <si>
    <t>b.   2,000 Jungle Boots @ 1,789.00 each =  3,578,000.00</t>
  </si>
  <si>
    <t>d.   10,000 Plain Vests @ 374.00 each =  3,740,000.00</t>
  </si>
  <si>
    <t>e.   1,000 Belts @ 232.00 each  =     232,000.00</t>
  </si>
  <si>
    <t>f.   5,000 Socks @ 238.00 each  =  1,190,000.00</t>
  </si>
  <si>
    <t>g.   5,000 P.E Shorts @ 404.00 each =  2,020,000.00</t>
  </si>
  <si>
    <t>Rodonvic Concepts Nigeria Limited</t>
  </si>
  <si>
    <t>a.   3,200 Khaki Suits @ 2,870.00 each =  9,184,000.00</t>
  </si>
  <si>
    <t>c.   3,500 Canvas @ 1,709.00 each  =   5,981,500.00</t>
  </si>
  <si>
    <t>d.   4,000 Plain Vests @ 374.00 each =  1,496,000.00</t>
  </si>
  <si>
    <t>e.   4,900 Caps @ 243.00 each  =  1,190,700.00</t>
  </si>
  <si>
    <t>f.   3,000 Belts @ 232.00 each  =     696,000.00</t>
  </si>
  <si>
    <t>g.   4,000 Socks @ 238.00 each  =     952,000.00</t>
  </si>
  <si>
    <t>h.   5,000 P.E Shorts @ 404.00 each =  2,020,000.00</t>
  </si>
  <si>
    <t xml:space="preserve">     </t>
  </si>
  <si>
    <t>Osita Merchantile Works Limited</t>
  </si>
  <si>
    <t>b.   4,000 Jungle Boots @ 1,789.00 each =  7,156,000.00</t>
  </si>
  <si>
    <t>c.   5,000 Canvas @ 1,709.00 each  =   8,545,000.00</t>
  </si>
  <si>
    <t>d.   4,000 Crested Vests @ 560.00 each =  2,240,000.00</t>
  </si>
  <si>
    <t>e.   4,000 Caps @ 243.00 each  =     972,000.00</t>
  </si>
  <si>
    <t>f.   4,500 Socks @ 238.00 each  =  1,071,000.00</t>
  </si>
  <si>
    <t>g.   5,500 P.E Shorts @ 404.00 each =  2,222,000.00</t>
  </si>
  <si>
    <t>J.O. Ebuoma &amp; Sons Limited</t>
  </si>
  <si>
    <t>a.   1,300 Khaki Suits @ 2,870.00 each =  3,731,000.00</t>
  </si>
  <si>
    <t>b.   2,600 Jungle Boots @ 1,789.00 each =  4,651,400.00</t>
  </si>
  <si>
    <t>c.   4,800 Caps @ 243.00 each  =  1,166,400.00</t>
  </si>
  <si>
    <t>d.   2,000 Belts @ 232.00 each  =     464,000.00</t>
  </si>
  <si>
    <t>e.   4,000 Socks @ 238.00 each  =     952,000.00</t>
  </si>
  <si>
    <t>f.   6,745 P.E Shorts @ 404.00 each =  2,724,980.00</t>
  </si>
  <si>
    <t>Safari Textile Limited</t>
  </si>
  <si>
    <t>b.   500 Canvas @ 1,709.00 each  =     854,500.00</t>
  </si>
  <si>
    <t>c.   3,300 Crested Vests @ 560.00 each =  1,848,000.00</t>
  </si>
  <si>
    <t>f.   2,500 Socks @ 238.00 each  =     595,000.00</t>
  </si>
  <si>
    <t>Frisovic Engineering Limited</t>
  </si>
  <si>
    <t>a.   2,300 Khaki Suits @ 2,870.00 each =  6,601,000.00</t>
  </si>
  <si>
    <t>b.   3,500 Jungle Boots @ 1,789.00 each =  6,261,500.00</t>
  </si>
  <si>
    <t>c.   4,000 Canvas @ 1,709.00 each  =   6,836,000.00</t>
  </si>
  <si>
    <t>d.   1,200 Crested Vests @ 560.00 each =     672,000.00</t>
  </si>
  <si>
    <t>e.   4,800 Plain Vests @ 374.00 each =  1,795,200.00</t>
  </si>
  <si>
    <t>f.   3,200 Caps @ 243.00 each  =     777,600.00</t>
  </si>
  <si>
    <t>g.   720 Belts @ 232.00 each  =     167,040.00</t>
  </si>
  <si>
    <t>Solbec Limited</t>
  </si>
  <si>
    <t>c.   3,100 Canvas @ 1,709.00 each  =   5,297,900.00</t>
  </si>
  <si>
    <t>e.   5,440 Caps @ 243.00 each  =  1,321,920.00</t>
  </si>
  <si>
    <t>f.   5,000 P.E. Shorts @ 404.00 each =  2,020,000.00</t>
  </si>
  <si>
    <t>Goldman International Limited</t>
  </si>
  <si>
    <t>a.   3,000 Khaki Suits @ 2,870.00 each =  8,610,000.00</t>
  </si>
  <si>
    <t>c.   2,300 Canvas @ 1,709.00 each  =   3,930,700.00</t>
  </si>
  <si>
    <t>e.   5,000 Belts @ 232.00 each  =  1,160,000.00</t>
  </si>
  <si>
    <t>Caxton Joe Nigeria Limited</t>
  </si>
  <si>
    <t>b.   2,500 Canvas @ 1,709.00 each  =   4,272,500.00</t>
  </si>
  <si>
    <t>c.   2,000 Crested Vests @ 560.00 each =  1,120,000.00</t>
  </si>
  <si>
    <t>d.   2,000 Plain Vests @ 374.00 each =     748,000.00</t>
  </si>
  <si>
    <t>e.   3,000 Caps @ 243.00 each  =     729,000.00</t>
  </si>
  <si>
    <t>f.   2,000 Belts @ 232.00 each  =     464,000.00</t>
  </si>
  <si>
    <t>g.   2,000 Socks @ 238.00 each  =     476,000.00</t>
  </si>
  <si>
    <t>h.   4,000 P.E Shorts @ 404.00 each =  1,616,000.00</t>
  </si>
  <si>
    <t>Yusjafa Enterprises Company</t>
  </si>
  <si>
    <t>a.   3,500 Khaki Suits @ 2,870.00 each =  10,045,000.00</t>
  </si>
  <si>
    <t>b.   3,400 Crested Vests @ 560.00 each =    1,904,000.00</t>
  </si>
  <si>
    <t>c.   5,000 Plain Vests @ 374.00 each =    1,870,000.00</t>
  </si>
  <si>
    <t>d.   2,000 Caps @ 243.00 each  =       486,000.00</t>
  </si>
  <si>
    <t>e.   4,000 Belts @ 232.00 each  =       928,000.00</t>
  </si>
  <si>
    <t>f.   7,000 Socks @ 238.00 each  =    1,666,000.00</t>
  </si>
  <si>
    <t>g.   3,000 P.E Shorts @ 404.00 each =    1,212,000.00</t>
  </si>
  <si>
    <t>Sad Qaf Enterprises Limited</t>
  </si>
  <si>
    <t>a.   6,000 Khaki Suits @ 2,870.00 each =  17,220,000.00</t>
  </si>
  <si>
    <t>b.   2,200 Crested Vests @ 560.00 each =    1,232,000.00</t>
  </si>
  <si>
    <t>c.   6,000 Plain Vests @ 374.00 each =    2,244,000.00</t>
  </si>
  <si>
    <t>d.   6,000 Belts @ 232.00 each  =      1,392,000.00</t>
  </si>
  <si>
    <t>e.   4,000 Socks @ 238.00 each  =       952,000.00</t>
  </si>
  <si>
    <t>f.   5,000 P.E Shorts @ 404.00 each =    2,020,000.00</t>
  </si>
  <si>
    <t>Ya-Sad Enterprises Limited</t>
  </si>
  <si>
    <t>a.   3,000 Jungle Boots @ 1,789.00 each =  5,367,000.00</t>
  </si>
  <si>
    <t>d.   3,000 Plain Vests @ 374.00 each =  1,122,000.00</t>
  </si>
  <si>
    <t>e.   1,000 Caps @ 243.00 each  =     243,000.00</t>
  </si>
  <si>
    <t>Alsus Ventures Limited</t>
  </si>
  <si>
    <t>c.   2,000 Canvas @ 1,709.00 each  =   3,418,000.00</t>
  </si>
  <si>
    <t>d.   1,000 Crested Vests @ 560.00 each =     560,000.00</t>
  </si>
  <si>
    <t>e.   2,000 Plain Vests @ 374.00 each =     748,000.00</t>
  </si>
  <si>
    <t>g.   2,500 P.E Shorts @ 404.00 each =  1,010,000.00</t>
  </si>
  <si>
    <t>Satco Nigeria Limited</t>
  </si>
  <si>
    <t>b.   500 Jungle Boots @ 1,789.00 each =       894,500.00</t>
  </si>
  <si>
    <t>c.   4,000 Canvas @ 1,709.00 each  =    6,836,000.00</t>
  </si>
  <si>
    <t>d.   4,000 Crested Vests @ 560.00 each =    2,240,000.00</t>
  </si>
  <si>
    <t>e.   3,000 Plain Vests @ 374.00 each =    1,122,000.00</t>
  </si>
  <si>
    <t>f.   3,000 Belts @ 232.00 each  =       696,000.00</t>
  </si>
  <si>
    <t>g.   4,000 Socks @ 238.00 each  =       952,000.00</t>
  </si>
  <si>
    <t>h.   5,500 P.E Shorts @ 404.00 each =    2,222,000.00</t>
  </si>
  <si>
    <t>Ugo Garments Industry Limited</t>
  </si>
  <si>
    <t>a.   1,350 Jungle Boots @ 1,789.00 each =  2,415,150.00</t>
  </si>
  <si>
    <t>b.   4,500 Crested Vests @ 560.00 each =  2,520,000.00</t>
  </si>
  <si>
    <t>c.   1,030 Socks @ 238.00 each  =     245,140.00</t>
  </si>
  <si>
    <t>Panalink Comm Limited</t>
  </si>
  <si>
    <t>b.   1,000 Canvas @ 1,709.00 each  =   1,709,000.00</t>
  </si>
  <si>
    <t>c.   2,300 Crested Vests @ 560.00 each =  1,288,000.00</t>
  </si>
  <si>
    <t>d.   5,620 Plain Vests @ 374.00 each =  2,101,880.00</t>
  </si>
  <si>
    <t>f.   1,000 Belts @ 232.00 each  =     232,000.00</t>
  </si>
  <si>
    <t>g.   3,000 Socks @ 238.00 each  =     714,000.00</t>
  </si>
  <si>
    <t>h.   6,800 P.E Shorts @ 404.00 each =  2,747,200.00</t>
  </si>
  <si>
    <t>Wood Green Nigeria Limited</t>
  </si>
  <si>
    <t>b.   1,500 Jungle Boots @ 1,789.00 each =  2,683,500.00</t>
  </si>
  <si>
    <t>c.   500 Canvas @ 1,709.00 each  =     854,500.00</t>
  </si>
  <si>
    <t>e.   5,000 Plain Vests @ 374.00 each =  1,870,000.00</t>
  </si>
  <si>
    <t>f.   3,000 Caps @ 243.00 each  =     729,000.00</t>
  </si>
  <si>
    <t>h.   8,000 P.E Shorts @ 404.00 each =  3,232,000.00</t>
  </si>
  <si>
    <t>a.   6,200 Khaki Suits @ 2,870.00 each =  17,794,000.00</t>
  </si>
  <si>
    <t>b.   4,000 Crested Vests @ 560.00 each =    2,240,000.00</t>
  </si>
  <si>
    <t>c.   2,000 Plain Vests @ 374.00 each =       748,000.00</t>
  </si>
  <si>
    <t>d.   3,000 Caps @ 243.00 each  =       729,000.00</t>
  </si>
  <si>
    <t>e.   2,000 Belts @ 232.00 each  =       464,000.00</t>
  </si>
  <si>
    <t>f.   4,500 Socks @ 238.00 each  =    1,071,000.00</t>
  </si>
  <si>
    <t>Gamji Nigeria Company Limited</t>
  </si>
  <si>
    <t>a.   3,300 Khaki Suits @ 2,870.00 each =  9,471,000.00</t>
  </si>
  <si>
    <t>d.   1,500 Plain Vests @ 374.00 each =     561,000.00</t>
  </si>
  <si>
    <t>e.   5,000 Caps @ 243.00 each  =  1,215,000.00</t>
  </si>
  <si>
    <t>f.   3,500 Belts @ 232.00 each  =     812,000.00</t>
  </si>
  <si>
    <t>g.   4,400 Socks @ 238.00 each  =  1,047,200.00</t>
  </si>
  <si>
    <t>h.   5,955 P.E Shorts @ 404.00 each =  2,405,820.00</t>
  </si>
  <si>
    <t>S. Turke International Limited</t>
  </si>
  <si>
    <t>a.   2,100 Khaki Suits @ 2,870.00 each =  6,027,000.00</t>
  </si>
  <si>
    <t>f.   8,000 Socks @ 238.00 each  =  1,904,000.00</t>
  </si>
  <si>
    <t>Shyjell Resources Limited</t>
  </si>
  <si>
    <t>a.   2,500 Khaki Suits @ 2,870.00 each =  7,175,000.00</t>
  </si>
  <si>
    <t>c.   3,480 Canvas @ 1,709.00 each  =   5,947,320.00</t>
  </si>
  <si>
    <t>f.   5,720 Socks @ 238.00 each  =  1,361,360.00</t>
  </si>
  <si>
    <t>g.   1,000 P.E Shorts @ 404.00 each =     404,000.00</t>
  </si>
  <si>
    <t>Rolan Concepts Limited</t>
  </si>
  <si>
    <t>a.   1,500 Khaki Suits @ 2,870.00 each =  4,305,000.00</t>
  </si>
  <si>
    <t>Venco Mac V-Tex Nigeria Limited</t>
  </si>
  <si>
    <t>b.   2,000 Jungle Boots @ 1,789.00 each =    3,578,000.00</t>
  </si>
  <si>
    <t>c.   2,300 Canvas @ 1,709.00 each  =    3,930,700.00</t>
  </si>
  <si>
    <t>d.   2,000 Crested Vests @ 560.00 each =    1,120,000.00</t>
  </si>
  <si>
    <t>e.   7,000 Plain Vests @ 374.00 each =    2,618,000.00</t>
  </si>
  <si>
    <t>f.   3,000 Caps @ 243.00 each  =       729,000.00</t>
  </si>
  <si>
    <t>g.   5,000 Socks @ 238.00 each  =    1,190,000.00</t>
  </si>
  <si>
    <t>h.   5,000 P.E Shorts @ 404.00 each =     2,020,000.00</t>
  </si>
  <si>
    <t>a.   4,000 Khaki Suits @ 2,870.00 each =  11,480,000.00</t>
  </si>
  <si>
    <t>b.   1,500 Jungle Boots @ 1,789.00 each =    2,683,500.00</t>
  </si>
  <si>
    <t>c.   2,000 Canvas @ 1,709.00 each  =    3,418,000.00</t>
  </si>
  <si>
    <t>e.   5,100 Plain Vests @ 374.00 each =    1,907,400.00</t>
  </si>
  <si>
    <t>f.   10,000 Socks @ 238.00 each  =    2,380,000.00</t>
  </si>
  <si>
    <t>g.   5,000 P.E Shorts @ 404.00 each =    2,020,000.00</t>
  </si>
  <si>
    <t>Joyana Suits Limited</t>
  </si>
  <si>
    <t>c.   1,500 Crested Vests @ 560.00 each =     840,000.00</t>
  </si>
  <si>
    <t>d.   4,800 Plain Vests @ 374.00 each =  1,795,200.00</t>
  </si>
  <si>
    <t>e.   2,500 Caps @ 243.00 each  =     607,500.00</t>
  </si>
  <si>
    <t>Macdonald Jones Ent Nigeria Limited</t>
  </si>
  <si>
    <t>c.   1,300 Canvas @ 1,709.00 each  =   2,221,700.00</t>
  </si>
  <si>
    <t>d.   2,500 Crested Vests @ 560.00 each =  1,400,000.00</t>
  </si>
  <si>
    <t>g.   9,000 Socks @ 238.00 each  =  2,142,000.00</t>
  </si>
  <si>
    <t>b.   1,000 Jungle Boots @ 1,789.00 each =    1,789,000.00</t>
  </si>
  <si>
    <t>d.   5,000 Crested Vests @ 560.00 each =    2,800,000.00</t>
  </si>
  <si>
    <t>e.   4,000 Plain Vests @ 374.00 each =    1,496,000.00</t>
  </si>
  <si>
    <t>f.   1,000 Caps @ 243.00 each  =       243,000.00</t>
  </si>
  <si>
    <t>g.   2,000 Belts @ 232.00 each  =       464,000.00</t>
  </si>
  <si>
    <t>h.   5,000 Socks @ 238.00 each  =    1,190,000.00</t>
  </si>
  <si>
    <t>i.   5,000 P.E Shorts @ 404.00 each =    2,020,000.00</t>
  </si>
  <si>
    <t>j.   3,000 Official Vests @ 520.00 each =    1,560,000.00</t>
  </si>
  <si>
    <t>Enternity International Limited</t>
  </si>
  <si>
    <t>a.   5,000 Jungle Boots @ 1,789.00 each =  8,945,000.00</t>
  </si>
  <si>
    <t>b.   4,200 Canvas @ 1,709.00 each  =   7,177,800.00</t>
  </si>
  <si>
    <t>Godm Shoe Ind Nigeria Limited</t>
  </si>
  <si>
    <t>a.   4,900 Khaki Suits @ 2,870.00 each =  14,063,000.00</t>
  </si>
  <si>
    <t>c.   2,000 Crested Vests @ 560.00 each =    1,120,000.00</t>
  </si>
  <si>
    <t>d.   5,000 Plain Vests @ 374.00 each =    1,870,000.00</t>
  </si>
  <si>
    <t>e.   10,000 Socks @ 238.00 each  =    2,380,000.00</t>
  </si>
  <si>
    <t>Loko Resources Limited</t>
  </si>
  <si>
    <t>b.   1,600 Jungle Boots @ 1,789.00 each =  2,862,400.00</t>
  </si>
  <si>
    <t>d.   1,000 Caps @ 243.00 each  =     243,000.00</t>
  </si>
  <si>
    <t>e.   3,000 Socks @ 238.00 each  =     714,000.00</t>
  </si>
  <si>
    <t>f.   4,000 P.E Shorts @ 404.00 each =  1,616,000.00</t>
  </si>
  <si>
    <t>Setcon Limited</t>
  </si>
  <si>
    <t>a.   1,100 Khaki Suits @ 2,870.00 each =  3,157,000.00</t>
  </si>
  <si>
    <t>d.   2,400 Crested Vests @ 560.00 each =  1,344,000.00</t>
  </si>
  <si>
    <t>e.   2,350 Plain Vests @ 374.00 each =     878,900.00</t>
  </si>
  <si>
    <t>f.   5,000 Caps @ 243.00 each  =  1,215,000.00</t>
  </si>
  <si>
    <t>a.   2,200 Khaki Suits @ 2,870.00 each =  6,314,000.00</t>
  </si>
  <si>
    <t>c.   1,800 Crested Vests @ 560.00 each =  1,008,000.00</t>
  </si>
  <si>
    <t>e.   2,000 Belts @ 232.00 each  =     464,000.00</t>
  </si>
  <si>
    <t>SS Hunny Ventures Limited</t>
  </si>
  <si>
    <t>Prince of Prints Limited</t>
  </si>
  <si>
    <t>a.   3,600 Jungle Boots @ 1,789.00 each =  6,440,400.00</t>
  </si>
  <si>
    <t>c.   1,000 Crested Vests @ 560.00 each =     560,000.00</t>
  </si>
  <si>
    <t>f.   2,150 Socks @ 238.00 each  =     511,700.00</t>
  </si>
  <si>
    <t>g.   3,700 P.E Shorts @ 404.00 each =  1,494,800.00</t>
  </si>
  <si>
    <t>True Faith International Limited</t>
  </si>
  <si>
    <t>a.   500 Khaki Suits @ 2,870.00 each =  1,435,000.00</t>
  </si>
  <si>
    <t>d.   6,000 Plain Vests @ 374.00 each =  2,244,000.00</t>
  </si>
  <si>
    <t>e.   3,060 Caps @ 243.00 each  =     743,580.00</t>
  </si>
  <si>
    <t>f.   7,500 Belts @ 232.00 each  =  1,740,000.00</t>
  </si>
  <si>
    <t>g.   4,800 P.E Shorts @ 404.00 each =  1,939,200.00</t>
  </si>
  <si>
    <t>Mithras Services Limited</t>
  </si>
  <si>
    <t>b.   1,900 Canvas @ 1,709.00 each  =   3,247,100.00</t>
  </si>
  <si>
    <t>c.   6,500 Crested Vests @ 560.00 each =  3,640,000.00</t>
  </si>
  <si>
    <t>f.   4,500 Belts @ 232.00 each  =  1,044,000.00</t>
  </si>
  <si>
    <t>Betty Pride</t>
  </si>
  <si>
    <t>Limited</t>
  </si>
  <si>
    <t>b.   4,000 Canvas @ 1,709.00 each  =   6,836,000.00</t>
  </si>
  <si>
    <t>Mark-Toyson Nigeria Limited</t>
  </si>
  <si>
    <t>b.   2,000 Crested Vests @ 560.00 each =  1,120,000.00</t>
  </si>
  <si>
    <t>c.   4,500 Plain Vests @ 374.00 each =  1,683,000.00</t>
  </si>
  <si>
    <t>d.   3,000 Caps @ 243.00 each  =     729,000.00</t>
  </si>
  <si>
    <t>g.   4,000 P.E Shorts @ 404.00 each =  1,616,000.00</t>
  </si>
  <si>
    <t>First El-Shabab Nigeria Limited</t>
  </si>
  <si>
    <t>b.   5,000 Jungle Boots @ 1,789.00 each =  8,945,000.00</t>
  </si>
  <si>
    <t>d.   3,000 Crested Vests @ 560.00 each =  1,680,000.00</t>
  </si>
  <si>
    <t>e.   6,800 Caps @ 243.00 each  =  1,652,400.00</t>
  </si>
  <si>
    <t>f.   3,600 Socks @ 238.00 each  =     856,800.00</t>
  </si>
  <si>
    <t>Lowell Industry Nigeria Limited</t>
  </si>
  <si>
    <t>d.   1,000 Plain Vests @ 374.00 each =     374,000.00</t>
  </si>
  <si>
    <t>f.   6,500 Belts @ 232.00 each  =  1,508,000.00</t>
  </si>
  <si>
    <t>g.   2,500 Socks @ 238.00 each  =     595,000.00</t>
  </si>
  <si>
    <t>h.   6,000 P.E Shorts @ 404.00 each =  2,424,000.00</t>
  </si>
  <si>
    <t>Ekadmas Nigeria Limited</t>
  </si>
  <si>
    <t>a.   1,000 Jungle Boots @ 1,789.00 each =  1,789,000.00</t>
  </si>
  <si>
    <t>b.   1,500 Crested Vests @ 560.00 each =     840,000.00</t>
  </si>
  <si>
    <t>c.   10,000 Plain Vests @ 374.00 each =  3,740,000.00</t>
  </si>
  <si>
    <t>e.   9,000 Belts @ 232.00 each  =  2,088,000.00</t>
  </si>
  <si>
    <t>Krisco Investment Limited</t>
  </si>
  <si>
    <t xml:space="preserve">b.   2,000 Jungle Boots @ 1,789.00 each =  3,578,000.00 </t>
  </si>
  <si>
    <t>c.   2,500 Canvas @ 1,709.00 each  =   4,272,500.00</t>
  </si>
  <si>
    <t>e.   3,000 Plain Vests @ 374.00 each =  1,122,000.00</t>
  </si>
  <si>
    <t>c.   1,500 Canvas @ 1,709.00 each  =   2,563,500.00</t>
  </si>
  <si>
    <t>f.   10,000 Belts @ 232.00 each  =  2,320,000.00</t>
  </si>
  <si>
    <t>g.   1,000 Socks @ 238.00 each  =     238,000.00</t>
  </si>
  <si>
    <t>Bliss C&amp;C Development Company Limited</t>
  </si>
  <si>
    <t>b.   2,500 Jungle Boots @ 1,789.00 each =    4,472,500.00</t>
  </si>
  <si>
    <t>d.   1,500 Crested Vests @ 560.00 each =       840,000.00</t>
  </si>
  <si>
    <t>g.   6,000 Socks @ 238.00 each  =    1,428,000.00</t>
  </si>
  <si>
    <t>h.   5,000 P.E Shorts @ 404.00 each =    2,020,000.00</t>
  </si>
  <si>
    <t>a.   1,600 Khaki Suits @ 2,870.00 each =  4,592,000.00</t>
  </si>
  <si>
    <t>b.   1,300 Canvas @ 1,709.00 each  =   2,221,700.00</t>
  </si>
  <si>
    <t>c.   2,600 Crested Vests @ 560.00 each =  1,456,000.00</t>
  </si>
  <si>
    <t>d.   3,500 Plain Vests @ 374.00 each =  1,309,000.00</t>
  </si>
  <si>
    <t>e.   1,100 Caps @ 243.00 each  =     267,300.00</t>
  </si>
  <si>
    <t>Muhary Liman Resources Limited</t>
  </si>
  <si>
    <t>b.   4,500 Jungle Boots @ 1,789.00 each =  8,050,500.00</t>
  </si>
  <si>
    <t>c.   2,120 Canvas @ 1,709.00 each  =   3,623,080.00</t>
  </si>
  <si>
    <t xml:space="preserve">d.   6,330 Plain Vests @ 374.00 each =  2,367,420.00 </t>
  </si>
  <si>
    <t>e.   6,000 Socks @ 238.00 each  =  1,428,000.00</t>
  </si>
  <si>
    <t>Fat Dee Enterprises Limited</t>
  </si>
  <si>
    <t>a.   1,800 Khaki Suits @ 2,870.00 each =  5,166,000.00</t>
  </si>
  <si>
    <t>c.   2,600 Canvas @ 1,709.00 each  =   4,443,400.00</t>
  </si>
  <si>
    <t>f.   10,000 Socks @ 238.00 each  =  2,380,000.00</t>
  </si>
  <si>
    <t>Mail-Rem Ventures Limited</t>
  </si>
  <si>
    <t>b.   5,000 P.E Shorts @ 404.00 each =  2,020,000.00</t>
  </si>
  <si>
    <t>NYSC Garment Factory, Mgbakwu</t>
  </si>
  <si>
    <t>c.   3,000 Plain Vests @ 374.00 each =  1,122,000.00</t>
  </si>
  <si>
    <t>d.   2,300 Caps @ 243.00 each  =     558,900.00</t>
  </si>
  <si>
    <t>e.   3,000 Belts @ 232.00 each  =     696,000.00</t>
  </si>
  <si>
    <t>NYSC Garment Factory, Minna</t>
  </si>
  <si>
    <t>2010 BATCH ‘B’ KIT ITEMS</t>
  </si>
  <si>
    <t>a.   3,500 Khaki Suits @ 2,870.00 each  =  10,045,000.00</t>
  </si>
  <si>
    <t>b.   500 Jungle Boots @ 1,789.00 each  =       894,500.00</t>
  </si>
  <si>
    <t>d.   4,000 Crested Vests @ 560.00 each  =    2,240,000.00</t>
  </si>
  <si>
    <t>e.   3,000 Plain Vests @ 374.00 each  =    1,122,000.00</t>
  </si>
  <si>
    <t>f.   2,500 Belts @ 232.00 each  =      580,000.00</t>
  </si>
  <si>
    <t>g.   4,500 Socks @ 238.00 each  =    1,071,000.00</t>
  </si>
  <si>
    <t>h.   5,500 P.E Shorts @ 404.00 each  =    2,222,000.00</t>
  </si>
  <si>
    <t>S-Turke International Limited</t>
  </si>
  <si>
    <t>June 21, 2010</t>
  </si>
  <si>
    <t>a.   1,000 Khaki Suits @ 2,870.00 each  =  2,870,000.00</t>
  </si>
  <si>
    <t>b.   4,000 Jungle Boots @ 1,789.00 each  =  7,156,000.00</t>
  </si>
  <si>
    <t>c.   5,000 Canvas @ 1,709.00 each  =  8,545,000.00</t>
  </si>
  <si>
    <t>d.   4,000 Crested Vests @ 560.00 each  =  2,240,000.00</t>
  </si>
  <si>
    <t>f.   2,800 Belts @ 232.00 each  =     649,600.00</t>
  </si>
  <si>
    <t>h.   4,000 P.E Shorts @ 404.00 each  =  1,616,000.00</t>
  </si>
  <si>
    <t>a.   3,000 Khaki Suits @ 2,870.00 each  =  9,471,000.00</t>
  </si>
  <si>
    <t>b.   2,000 Jungle Boots @ 1,789.00 each  =  3,578,000.00</t>
  </si>
  <si>
    <t>c.   3,500 Canvas @ 1,709.00 each  =  5,981,500.00</t>
  </si>
  <si>
    <t>d.   1,500 Plain Vests @ 374.00 each  =     561,000.00</t>
  </si>
  <si>
    <t>g.   4,120 Socks @ 238.00 each  =     980,560.00</t>
  </si>
  <si>
    <t>h.   5,955 P.E Shorts @ 404.00 each  =  2,405,820.00</t>
  </si>
  <si>
    <t>a.   3,200 Khaki Suits @ 2,870.00 each  =  9,184,000.00</t>
  </si>
  <si>
    <t>d.   6,000 Plain Vests @ 374.00 each  =  2,244,000.00</t>
  </si>
  <si>
    <t>e.   2,820 Caps @ 243.00 each  =     685,260.00</t>
  </si>
  <si>
    <t>f.   5,500 Socks @ 238.00 each  =  1,309,000.00</t>
  </si>
  <si>
    <t>g.   5,000 P.E Shorts @ 404.00 each  =  2,020,000.00</t>
  </si>
  <si>
    <t>b.   5,000 Jungle Boots @ 1,789.00 each  =  8,945,000.00</t>
  </si>
  <si>
    <t>c.   2,500 Canvas @ 1,709.00 each  =  4,272,500.00</t>
  </si>
  <si>
    <t>d.   3,000 Crested Vests @ 560.00 each  =  1,680,000.00</t>
  </si>
  <si>
    <t>e.   5,800 Caps @ 243.00 each  =  1,409,400.00</t>
  </si>
  <si>
    <t>f.   7,000 Belts @ 232.00 each  =  1,624,000.00</t>
  </si>
  <si>
    <t>g.   5,000 Socks @ 238.00 each  =  1,190,000.00</t>
  </si>
  <si>
    <t>a.   6,500 Khaki Suits @ 2,870.00 each  =  18,655,000.00</t>
  </si>
  <si>
    <t>b.   4,000 Crested Vests @ 560.00 each  =    2,240,000.00</t>
  </si>
  <si>
    <t>c.   5,005 Caps @ 243.00 each  =    1,216,215.00</t>
  </si>
  <si>
    <t>d.   3,000 Belts @ 232.00 each  =       696,000.00</t>
  </si>
  <si>
    <t>e.   4,500 Socks @ 238.00 each  =    1,071,000.00</t>
  </si>
  <si>
    <t>f.   3,000 P.E Shorts @ 404.00 each  =    1,212,000.00</t>
  </si>
  <si>
    <t>b.   2,500 Jungle Boots @ 1,789.00 each  =    4,472,500.00</t>
  </si>
  <si>
    <t>d.   1,500 Crested Vests @ 560.00 each  =       840,000.00</t>
  </si>
  <si>
    <t>e.   7,000 Plain Vests @ 374.00 each  =    2,618,000.00</t>
  </si>
  <si>
    <t>f.   520 Caps @ 243.00 each  =       126,360.00</t>
  </si>
  <si>
    <t>h.   5,000 P.E Shorts @ 404.00 each  =    2,020,000.00</t>
  </si>
  <si>
    <t>b.   2,000 Jungle Boots @ 1,789.00 each  =    3,578,000.00</t>
  </si>
  <si>
    <t>d.   2,000 Crested Vests @ 560.00 each  =    1,120,000.00</t>
  </si>
  <si>
    <t>f.   1,800 Caps @ 243.00 each  =       437,400.00</t>
  </si>
  <si>
    <t>i.   3,000 Official Vests @ 520.00 each  =    1,560,000.00</t>
  </si>
  <si>
    <t>a.   6,000 Khaki Suits @ 2,870.00 each  =  17,220,000.00</t>
  </si>
  <si>
    <t>b.   2,200 Crested Vests @ 560.00 each  =    1,232,000.00</t>
  </si>
  <si>
    <t>c.   6,000 Plain Vests @ 374.00 each  =    2,244,000.00</t>
  </si>
  <si>
    <t>d.   6,000 Belts @ 232.00 each  =    1,392,000.00</t>
  </si>
  <si>
    <t>e.   3,750 Socks @ 238.00 each  =       892,500.00</t>
  </si>
  <si>
    <t>f.   2,600 P.E Shorts @ 404.00 each  =    1,050,400.00</t>
  </si>
  <si>
    <t>b.   1,000 Jungle Boots @ 1,789.00 each  =  1,789,000.00</t>
  </si>
  <si>
    <t>c.   1,100 Canvas @ 1,709.00 each  = 1,879,900.00</t>
  </si>
  <si>
    <t>d.   5,000 Plain Vests @ 374.00 each  =  1,870,000.00</t>
  </si>
  <si>
    <t>f.   1,000 P.E Shorts @ 404.00 each  =     404,000.00</t>
  </si>
  <si>
    <t>Hercnian Integrated Services Limited</t>
  </si>
  <si>
    <t>a.   1,600 Khaki Suits @ 2,870.00 each  =  4,592,000.00</t>
  </si>
  <si>
    <t>b.   1,600 Jungle Boots @ 1,789.00 each  =  2,862,400.00</t>
  </si>
  <si>
    <t>c.   2,000 Canvas @ 1,709.00 each  =  3,418,000.00</t>
  </si>
  <si>
    <t>d.   4,000 Caps @ 243.00 each  =     972,000.00</t>
  </si>
  <si>
    <t>e.   3,600 Belts @ 232.00 each  =     835,200.00</t>
  </si>
  <si>
    <t>g.   4,000 P.E Shorts @ 404.00 each  =  1,616,000.00</t>
  </si>
  <si>
    <t>b.   2,000 Canvas @ 1,709.00 each  =  3,418,000.00</t>
  </si>
  <si>
    <t>c.   1,600 Crested Vests @ 560.00 each  =     896,000.00</t>
  </si>
  <si>
    <t>e.   3,900 Socks @ 238.00 each  =     928,200.00</t>
  </si>
  <si>
    <t>f.   5,000 P.E Shorts @ 404.00 each  =  2,020,000.00</t>
  </si>
  <si>
    <t>a.   2,000 Khaki Suits @ 2,870.00 each  =  5,740,000.00</t>
  </si>
  <si>
    <t>b.   1,000 Canvas @ 1,709.00 each  =  1,709,000.00</t>
  </si>
  <si>
    <t>d.   4,000 Plain Vests @ 374.00 each  =  1,496,000.00</t>
  </si>
  <si>
    <t>g.   3,000 P.E Shorts @ 404.00 each  =  1,212,000.00</t>
  </si>
  <si>
    <t>a.   4,900 Khaki Suits @ 2,870.00 each  =  14,063,000.00</t>
  </si>
  <si>
    <t>c.   2,000 Crested Vests @ 560.00 each  =    1,120,000.00</t>
  </si>
  <si>
    <t>d.   5,000 Plain Vests @ 374.00 each  =    1,870,000.00</t>
  </si>
  <si>
    <t>f.   5,000 P.E. Shorts @ 404.00 each  =    2,020,000.00</t>
  </si>
  <si>
    <t>a.   4,000 Khaki Suits @ 2,870.00 each  =  11,480,000.00</t>
  </si>
  <si>
    <t>b.   1,500 Jungle Boots @ 1,789.00 each  =    2,683,500.00</t>
  </si>
  <si>
    <t>e.   5,100 Plain Vests @ 374.00 each  =    1,907,400.00</t>
  </si>
  <si>
    <t>g.   5,000 P.E. Shorts @ 404.00 each  =    2,020,000.00</t>
  </si>
  <si>
    <t>a.   1,500 Khaki Suits @ 2,870.00 each  =  4,305,000.00</t>
  </si>
  <si>
    <t>b.   1,500 Jungle Boots @ 1,789.00 each  =  2,683,500.00</t>
  </si>
  <si>
    <t>c.   2,600 Canvas @ 1,709.00 each  =  4,443,400.00</t>
  </si>
  <si>
    <t>d.   750 Crested Vests @ 560.00 each  =     420,000.00</t>
  </si>
  <si>
    <t>e.   2,000 Plain Vests @ 374.00 each  =     748,000.00</t>
  </si>
  <si>
    <t>g.   4,200 P.E. Shorts @ 404.00 each  =  1,696,800.00</t>
  </si>
  <si>
    <t>b.   3,000 Jungle Boots @ 1,789.00 each  =  5,367,000.00</t>
  </si>
  <si>
    <t>c.   1,300 Canvas @ 1,709.00 each  =  2,221,700.00</t>
  </si>
  <si>
    <t>d.   2,500 Crested Vests @ 560.00 each  =  1,400,000.00</t>
  </si>
  <si>
    <t>e.   5,000 Plain Vests @ 374.00 each  =  1,870,000.00</t>
  </si>
  <si>
    <t>a.   2,000 Jungle Boots @ 1,789.00 each  =  3,578,000.00</t>
  </si>
  <si>
    <t>c.   3,800 Crested Vests @ 560.00 each  =  2,128,000.00</t>
  </si>
  <si>
    <t>d.   2,000 Caps @ 243.00 each  =     486,000.00</t>
  </si>
  <si>
    <t>e.   1,000 P.E Shorts @ 404.00 each  =     404,000.00</t>
  </si>
  <si>
    <t>Fez-Mega Industries Limited</t>
  </si>
  <si>
    <t>d.   1,800 Crested Vests @ 560.00 each  =  1,008,000.00</t>
  </si>
  <si>
    <t>a.   2,650 Khaki Suits @ 2,870.00 each  =  7,605,500.00</t>
  </si>
  <si>
    <t>b.   2,500 Jungle Boots @ 1,789.00 each  =  4,472,500.00</t>
  </si>
  <si>
    <t>c.   2,300 Canvas @ 1,709.00 each  =  3,930,700.00</t>
  </si>
  <si>
    <t>c.   310 Canvas @ 1,709.00 each  =     529,790.00</t>
  </si>
  <si>
    <t>g.   8,000 P.E Shorts @ 404.00 each  =  3,232,000.00</t>
  </si>
  <si>
    <t>Sonidot Nigeria Limited</t>
  </si>
  <si>
    <t>c.   1,500 Canvas @ 1,709.00 each  =  2,563,500.00</t>
  </si>
  <si>
    <t>d.   1,000 Crested Vests @ 560.00 each  =     560,000.00</t>
  </si>
  <si>
    <t>h.   6,000 P.E Shorts @ 404.00 each  =  2,424,000.00</t>
  </si>
  <si>
    <t>a.   2,500 Khaki Suits @ 2,870.00 each  =  7,175,000.00</t>
  </si>
  <si>
    <t>d.   4,500 Plain Vests @ 374.00 each  =  1,683,000.00</t>
  </si>
  <si>
    <t>b.   3760 Canvas @ 1,709.00 each  =  6,425,840.00</t>
  </si>
  <si>
    <t>a.   3,600 Jungle Boots @ 1,789.00 each  =  6,440,400.00</t>
  </si>
  <si>
    <t>c.   1,000 Crested Vests @ 560.00 each  =     560,000.00</t>
  </si>
  <si>
    <t>d.   3,000 Plain Vests @ 374.00 each  =  1,122,000.00</t>
  </si>
  <si>
    <t>f.   2,365 P.E Shorts @ 404.00 each  =     955,460.00</t>
  </si>
  <si>
    <t>Bliss C&amp;C Development Limited</t>
  </si>
  <si>
    <t>b.   2,500 Belts @ 232.00 each  =     580,000.00</t>
  </si>
  <si>
    <t>c.   5,000 Socks @ 238.00 each  =  1,190,000.00</t>
  </si>
  <si>
    <t>d.   3,000 P.E. Shorts @ 404.00 each  =  1,212,000.00</t>
  </si>
  <si>
    <t>b.   1,000 Crested Vests @ 560.00 each  =     560,000.00</t>
  </si>
  <si>
    <t>c.   1,000 Plain Vests @ 374.00 each  =     374,000.00</t>
  </si>
  <si>
    <t>g.   2,000 P.E Shorts @ 404.00 each  =     808,000.00</t>
  </si>
  <si>
    <t>a.   1,285 Khaki Suits @ 2,870.00 each  =  3,687,950.00</t>
  </si>
  <si>
    <t>d.   2,400 Crested Vests @ 560.00 each  =  1,344,000.00</t>
  </si>
  <si>
    <t>e.   10,200 Plain Vests @ 374.00 each  =  3,814,800.00</t>
  </si>
  <si>
    <t>g.   3,000 P.E. Shorts @ 404.00 each  =  1,212,000.00</t>
  </si>
  <si>
    <t>Enny Ventures</t>
  </si>
  <si>
    <t>d.   1,530 Crested Vests @ 560.00 each  =     856,800.00</t>
  </si>
  <si>
    <t>b.   2,500 Canvas @ 1,709.00 each  =  4,272,500.00</t>
  </si>
  <si>
    <t>c.   2,000 Crested Vests @ 560.00 each  =  1,120,000.00</t>
  </si>
  <si>
    <t>d.   2,000 Plain Vests @ 374.00 each  =     748,000.00</t>
  </si>
  <si>
    <t>a.   1,300 Khaki Suits @ 2,870.00 each  =  3,731,000.00</t>
  </si>
  <si>
    <t>b.   2,600 Jungle Boots @ 1,789.00 each  =  4,651,400.00</t>
  </si>
  <si>
    <t>c.   4,400 Caps @ 243.00 each  =  1,069,200.00</t>
  </si>
  <si>
    <t>d.   2,700 Belts @ 232.00 each  =     626,400.00</t>
  </si>
  <si>
    <t>f.   3,000 P.E Shorts @ 404.00 each  =  1,212,000.00</t>
  </si>
  <si>
    <t>b.   1,000 Jungle Boots @ 1,789.00 each  =    1,789,000.00</t>
  </si>
  <si>
    <t>d.   5,000 Crested Vests @ 560.00 each  =    2,800,000.00</t>
  </si>
  <si>
    <t>e.   2,650,000 Plain Vests @ 374.00 each  =       991,100.00</t>
  </si>
  <si>
    <t>f.   3,000 Socks @ 238.00 each  =       714,000.00</t>
  </si>
  <si>
    <t>g.   4,500 P.E. Shorts @ 404.00 each  =    1,818,000.00</t>
  </si>
  <si>
    <t>a.   700 Khaki Suits @ 2,870.00 each  =  2,009,000.00</t>
  </si>
  <si>
    <t>b.   1,430 Jungle Boots @ 1,789.00 each  =  2,558,270.00</t>
  </si>
  <si>
    <t>c.   1,000 Canvas @ 1,709.00 each  =  1,709,000.00</t>
  </si>
  <si>
    <t>g.   1,000 P.E Shorts @ 404.00 each  =     404,000.00</t>
  </si>
  <si>
    <t>a.   500 Khaki Suits @ 2,870.00 each  =  1,435,000.00</t>
  </si>
  <si>
    <t>b.   1,800 Canvas @ 1,709.00 each  =  3,076,200.00</t>
  </si>
  <si>
    <t>c.   2,240 Crested Vests @ 560.00 each  =  1,254,400.00</t>
  </si>
  <si>
    <t>d.   1,000 Plain Vests @ 374.00 each  =     374,000.00</t>
  </si>
  <si>
    <t>Tawwaliyu Investment Company Ltd</t>
  </si>
  <si>
    <t>a.   2,100 Khaki Suits @ 2,870.00 each  =  6,027,000.00</t>
  </si>
  <si>
    <t>d.   2,000 Crested Vests @ 560.00 each  =  1,120,000.00</t>
  </si>
  <si>
    <t>f.   4,200 Socks @ 238.00 each  =     999,600.00</t>
  </si>
  <si>
    <t>b.   900 Jungle Boots @ 1,789.00 each  =  1,610,100.00</t>
  </si>
  <si>
    <t>d.   4,800 Plain Vests @ 374.00 each  =  1,795,200.00</t>
  </si>
  <si>
    <t>h.   5,000 P.E Shorts @ 404.00 each  =  2,020,000.00</t>
  </si>
  <si>
    <t>Olu-Limit Press Nigeria Limited</t>
  </si>
  <si>
    <t>b.   1,300 Canvas @ 1,709.00 each  =  2,221,700.00</t>
  </si>
  <si>
    <t>d.   2,300 Plain Vests @ 374.00 each  =     860,200.00</t>
  </si>
  <si>
    <t>f.   4,000 Belts @ 232.00 each  =     928,000.00</t>
  </si>
  <si>
    <t>Safari Textiles Limited</t>
  </si>
  <si>
    <t>a.   3,450 Khaki Suits @ 2,870.00 each  =  9,901,500.00</t>
  </si>
  <si>
    <t>b.   3,000 Plain Vests @ 374.00 each  =  1,122,000.00</t>
  </si>
  <si>
    <t>c.   7,000 Socks @ 238.00 each  =  1,666,000.00</t>
  </si>
  <si>
    <t>d.   1,000 P.E Shorts @ 404.00 each  =     404,000.00</t>
  </si>
  <si>
    <t>d.   6,750 Plain Vests @ 374.00 each  =  2,524,500.00</t>
  </si>
  <si>
    <t>g.   5,000 P.E. Shorts @ 404.00 each  =  2,020,000.00</t>
  </si>
  <si>
    <t>Betty Pride Limited</t>
  </si>
  <si>
    <t>b.   2,450 Jungle Boots @ 1,789.00 each  =  4,383,050.00</t>
  </si>
  <si>
    <t>d.   5,000 Crested Vests @ 560.00 each  =  2,800,000.00</t>
  </si>
  <si>
    <t>e.   7,000 Plain Vests @ 374.00 each  =  2,618,000.00</t>
  </si>
  <si>
    <t>g.   3,730 P.E Shorts @ 404.00 each  =  1,506,920.00</t>
  </si>
  <si>
    <t>c.   2,300 Crested Vests @ 560.00 each  =  1,288,000.00</t>
  </si>
  <si>
    <t>h.   4,240 P.E Shorts @ 404.00 each  =  1,712,960.00</t>
  </si>
  <si>
    <t>Macdonald Jones Ent Nigeria</t>
  </si>
  <si>
    <t>a.   1,650 Khaki Suits @ 2,870.00 each  =  4,735,500.00</t>
  </si>
  <si>
    <t>e.   4,000 Plain Vests @ 374.00 each  =  1,496,000.00</t>
  </si>
  <si>
    <t>f.   2,300 Socks @ 238.00 each  =     547,400.00</t>
  </si>
  <si>
    <t>a.   5,100 Jungle Boots @ 1,789.00 each  =  9,123,900.00</t>
  </si>
  <si>
    <t>b.   4,200 Canvas @ 1,709.00 each  =  7,177,800.00</t>
  </si>
  <si>
    <t>GODM Shoe Industry Nigeria Limited</t>
  </si>
  <si>
    <t>e.   3,000 Plain Vests @ 374.00 each  =  1,122,000.00</t>
  </si>
  <si>
    <t>g.   3,565 P.E Shorts @ 404.00 each  =  1,440,260.00</t>
  </si>
  <si>
    <t>a.   1,665 Khaki Suits @ 2,870.00 each  =  4,778,550.00</t>
  </si>
  <si>
    <t>b.   700 Canvas @ 1,709.00 each  =  1,196,300.00</t>
  </si>
  <si>
    <t>c.   3,000 Crested Vests @ 560.00 each  =  1,680,000.00</t>
  </si>
  <si>
    <t>Ultimate Garments Ltd</t>
  </si>
  <si>
    <t>c.   3,000 Canvas @ 1,709.00 each  =  5,127,000.00</t>
  </si>
  <si>
    <t>5,700 Jungle Boots @ 1,789.00 each  =  10,197,300.00</t>
  </si>
  <si>
    <t>Sadak Integrated Services Limited</t>
  </si>
  <si>
    <t>c.   3,100 Canvas @ 1,709.00 each  =  5,297,900.00</t>
  </si>
  <si>
    <t>a.   2,300 Khaki Suits @ 2,870.00 each  =  6,601,000.00</t>
  </si>
  <si>
    <t>b.   3,500 Jungle Boots @ 1,789.00 each  =  6,261,500.00</t>
  </si>
  <si>
    <t>c.   4,000 Canvas @ 1,709.00 each  =  6,836,000.00</t>
  </si>
  <si>
    <t>d.   1,200 Crested Vests @ 560.00 each  =     672,000.00</t>
  </si>
  <si>
    <t>e.   3,200 Caps @ 243.00 each                       =                777,600.00</t>
  </si>
  <si>
    <t>f.   4,800 Plain Vests @ 374.00 each  =  1,795,200.00</t>
  </si>
  <si>
    <t>h.   4,600 P.E Shorts @ 404.00 each  =  1,858,400.00</t>
  </si>
  <si>
    <t>c.   1,500 Crested Vests @ 560.00 each  =     840,000.00</t>
  </si>
  <si>
    <t>d.   9,000 Plain Vests @ 374.00 each  =  3,366,000.00</t>
  </si>
  <si>
    <t>g.   3,210 Socks @ 238.00 each  =     763,980.00</t>
  </si>
  <si>
    <t>b.   4,500 Jungle Boots @ 1,789.00 each  =  8,050,500.00</t>
  </si>
  <si>
    <t>c.   2,120 Canvas @ 1,709.00 each  =  3,623,080.00</t>
  </si>
  <si>
    <t>d.   8,330 Plain Vests @ 374.00 each  =  3,115,420.00</t>
  </si>
  <si>
    <t>e.   3,300 Socks @ 238.00 each  =     785,400.00</t>
  </si>
  <si>
    <t>c.   5,000 Plain Vests @ 374.00 each  =  1,870,000.00</t>
  </si>
  <si>
    <t>d.   2,500 Caps @ 243.00 each  =     607,500.00</t>
  </si>
  <si>
    <t>e.   4,320 Belts @ 232.00 each  =  1,002,240.00</t>
  </si>
  <si>
    <t>f.   3,100 P.E Shorts @ 404.00 each  =  1,252,400.00</t>
  </si>
  <si>
    <t>a.   2,000 Canvas @ 1,709.00 each  =  3,418,000.00</t>
  </si>
  <si>
    <t>b.   6,000 Crested Vests @ 560.00 each  =  3,360,000.00</t>
  </si>
  <si>
    <t>d.   5,820 Socks @ 238.00 each  =  1,385,160.00</t>
  </si>
  <si>
    <t>a.   1,300 Canvas @ 1,709.00 each  =  2,221,700.00</t>
  </si>
  <si>
    <t>b.   4,000 Crested Vests @ 560.00 each  =  2,240,000.00</t>
  </si>
  <si>
    <t>c.   2,520 Plain Vests @ 374.00 each  =     942,480.00</t>
  </si>
  <si>
    <t>e.   3,800 Belts @ 232.00 each  =     881,600.00</t>
  </si>
  <si>
    <t>g.   3,000 Official Vests @ 520.00 each  =  1,560,000.00</t>
  </si>
  <si>
    <t>Westrock Limited</t>
  </si>
  <si>
    <t>a.   1,380 Canvas @ 1,709.00 each  =  2,358,420.00</t>
  </si>
  <si>
    <t>b.   2,350 Crested Vests @ 560.00 each  =  1,316,000.00</t>
  </si>
  <si>
    <t>c.   3,000 Plain Vests @ 374.00 each  =  1,122,000.00</t>
  </si>
  <si>
    <t>d.   6,000 Caps @ 243.00 each  =  1,458,000.00</t>
  </si>
  <si>
    <t>e.   2,500 Belts @ 232.00 each  =     580,000.00</t>
  </si>
  <si>
    <t>g.   5,500 P.E Shorts @ 404.00 each  =  2,222,000.00</t>
  </si>
  <si>
    <t>Bilmar Limited</t>
  </si>
  <si>
    <t>a.   620 Jungle Boots @ 1,789.00 each  =  1,109,180.00</t>
  </si>
  <si>
    <t>b.   1,630 Canvas @ 1,709.00 each  =  2,785,670.00</t>
  </si>
  <si>
    <t>c.   1,730 Crested Vests @ 560.00 each  =     968,800.00</t>
  </si>
  <si>
    <t>d.   4,550 Plain Vests @ 374.00 each  =  1,701,700.00</t>
  </si>
  <si>
    <t>e.   9,015 Caps @ 243.00 each  =  2,190,645.00</t>
  </si>
  <si>
    <t>f.   400 Socks @ 238.00 each  =       95,200.00</t>
  </si>
  <si>
    <t>PROCUREMENT DETAILS FOR CAPITAL PROJECTS</t>
  </si>
  <si>
    <t>2010 CAPITAL PROJECTS</t>
  </si>
  <si>
    <t>TOTAL CAPITAL ALLOCATION FOR MDA:……………247,070,749.00………………………</t>
  </si>
  <si>
    <t>TOTAL RELEASE:……………………………………………247,070,749.00………………………</t>
  </si>
  <si>
    <t>TOTAL AMOUNT UTILIZED:………………………………231,829,795.00………………………</t>
  </si>
  <si>
    <t>CAPITAL PROJECT PROCURED</t>
  </si>
  <si>
    <t>Geepee Water Tanks</t>
  </si>
  <si>
    <t>By bidding</t>
  </si>
  <si>
    <t>Federal Tenders Journal, National Daily and Compass Newspapers of February 8, 2010</t>
  </si>
  <si>
    <t>See the attached</t>
  </si>
  <si>
    <t>July 30, 2010</t>
  </si>
  <si>
    <t>Boreholes</t>
  </si>
  <si>
    <t>“</t>
  </si>
  <si>
    <t>Modern Kitchens</t>
  </si>
  <si>
    <t>Power Generating Sets</t>
  </si>
  <si>
    <t>Ambulance Vans</t>
  </si>
  <si>
    <t>Furnishing of NYSC Secretariats</t>
  </si>
  <si>
    <r>
      <t>PROCURING ENTITY:__</t>
    </r>
    <r>
      <rPr>
        <b/>
        <sz val="16"/>
        <color indexed="8"/>
        <rFont val="Tahoma"/>
        <family val="2"/>
      </rPr>
      <t>FEDERAL RADIO CORPORATION OF NIGERIA</t>
    </r>
  </si>
  <si>
    <t>Faatech Limited - N1,510,000                      2. Bons Mega Links Limited - N4,300,000 ;3. Direct Digital Prints Limited - N1,617,000; 4. Pester Brands - N3,166,500</t>
  </si>
  <si>
    <t>Ascom Tech - N450,000; 2. Direct Digital - N234,000; 3. Marvelous Mike Press Ltd - N240,000</t>
  </si>
  <si>
    <t>1. Hamad Tech &amp; Associates Limited - N2,438,100; 2. Joma Investment - N2,486,400</t>
  </si>
  <si>
    <t>1. Mbeva Investment Limited - N738,675.00 ;2. Joma Investment Limited - N885,150.00</t>
  </si>
  <si>
    <t>Infrastructure Concession Regulatory Commission, Abuja (The Presidency)</t>
  </si>
  <si>
    <r>
      <t>FISCAL YEAR</t>
    </r>
    <r>
      <rPr>
        <u/>
        <sz val="14"/>
        <color theme="1"/>
        <rFont val="Tahoma"/>
        <family val="2"/>
      </rPr>
      <t xml:space="preserve"> 2010_____</t>
    </r>
  </si>
  <si>
    <t>SUPPLY AND INSTALLATION (WORKS)</t>
  </si>
  <si>
    <t>ACTUAL COMPLETION DATE (MM/DD/YY</t>
  </si>
  <si>
    <t>BPP CERTIFICATE OF "NO OBJECTION'' (IF ANY) FEC APPROVAL</t>
  </si>
  <si>
    <t>MINISTRY OF PETROLEUM RESOURCES</t>
  </si>
  <si>
    <t>Project Management Consultancy Services</t>
  </si>
  <si>
    <t>Construction of 2 Nos. Borehole and Associated Works, at Hon. Justice’s Quarters,  Sokoto.</t>
  </si>
  <si>
    <t>Home Builder Nig. Ltd.</t>
  </si>
  <si>
    <t xml:space="preserve">Trillion Global Respurces  Ltd </t>
  </si>
  <si>
    <t xml:space="preserve">Direct Source </t>
  </si>
  <si>
    <t xml:space="preserve">Construction of Hon. Presiding Justice’s Quarters  </t>
  </si>
  <si>
    <t>Anbez Innovations Ltd</t>
  </si>
  <si>
    <t xml:space="preserve">  Drilling and equipping of 1 No Motorized Borehole at staff Quarters, Kaduna</t>
  </si>
  <si>
    <t>A.                   </t>
  </si>
  <si>
    <t>Supply of Office &amp; Residential Equipment, (10 Nos. Deep              Freezer (HTF 319H), 10 Nos. Standing Fridge T350 Silver type,                    5 Nos. Ignis Gas Cooker Model (962) Stainless type and 7    Nos.   Samsung “22” LCD Television.</t>
  </si>
  <si>
    <t xml:space="preserve"> Supply of 5 Units of HP Deskstop and Accessories(HP 8000,      320 GB HDD2 GB RAM, WINDOW 7, DVD+RW, 18.5 LCD, HP LaserJet P 2055 Printer, HP G2710 Scanner, Back  UPS APC 650 VA BLACK) .                    </t>
  </si>
  <si>
    <t>Godab Nig. Ltd.</t>
  </si>
  <si>
    <t xml:space="preserve">   Furnishing  of Hon. Justice’s Quarters, Owerri  (House 1)  </t>
  </si>
  <si>
    <t xml:space="preserve">   Furnishing  of Hon. Justice’s Quarters, Owerri  (House 2)  </t>
  </si>
  <si>
    <t xml:space="preserve">   Furnishing  of Hon. Justice’s Quarters, Owerri  (House 3)  </t>
  </si>
  <si>
    <t xml:space="preserve">   Furnishing  of Hon. Justice’s Quarters, Owerri  (House4)  </t>
  </si>
  <si>
    <t xml:space="preserve">YALAYA  NIG.  LTD.    </t>
  </si>
  <si>
    <t>Supply and Installation of 8 Nos. Steel Storage Shelves in Final Account.</t>
  </si>
  <si>
    <t>Fathamsy NIG. Ltd.</t>
  </si>
  <si>
    <t>C.C.U. Engineering LTD.</t>
  </si>
  <si>
    <t xml:space="preserve">Construction of 2 Bedroom Guest House Chalet at the Newly Built Justices Quarters Owerri HOUSE I:  </t>
  </si>
  <si>
    <t xml:space="preserve">Construction of 2 Bedroom Guest House Chalet at the Newly Built Justices Quarters Owerri HOUSE 2:  </t>
  </si>
  <si>
    <t xml:space="preserve">Construction of 2 Bedroom Guest House Chalet at the Newly Built Justices Quarters Owerri HOUSE 3:  </t>
  </si>
  <si>
    <t xml:space="preserve">Construction of 2 Bedroom Guest House Chalet at the Newly Built Justices Quarters Owerri HOUSE 4:  </t>
  </si>
  <si>
    <t xml:space="preserve">Construction of 2 Bedroom Guest House Chalet at the Newly Built Justices Quarters Owerri HOUSE 5:  </t>
  </si>
  <si>
    <t xml:space="preserve">Construction of 2 Bedroom Guest House Chalet at the Newly Built Justices Quarters Owerri HOUSE 6:  </t>
  </si>
  <si>
    <t xml:space="preserve">  Jasmifah Ltd.</t>
  </si>
  <si>
    <t>Rent Renewal of Hon. PCA’s Guest House, Asokoro, Abuja</t>
  </si>
  <si>
    <t>Supply of 4, 770 Copies of Nigeria  Week Law Reports.</t>
  </si>
  <si>
    <r>
      <t>Provision of steel venetial window blinds measuring 200m</t>
    </r>
    <r>
      <rPr>
        <vertAlign val="superscript"/>
        <sz val="12"/>
        <color theme="1"/>
        <rFont val="Tahoma"/>
        <family val="2"/>
      </rPr>
      <t>2</t>
    </r>
    <r>
      <rPr>
        <sz val="12"/>
        <color theme="1"/>
        <rFont val="Tahoma"/>
        <family val="2"/>
      </rPr>
      <t xml:space="preserve"> </t>
    </r>
  </si>
  <si>
    <t>Mic Peters Nig Ltd. No 1, Adamawa Str, Off J.S Tarka way Gboko - Benue State.</t>
  </si>
  <si>
    <t>Kinds Guard Nig Ltd. Plot 698, Zone B3, off Gidado Idris Road, wuse District Abuja.</t>
  </si>
  <si>
    <t>11 Mths (108)  personnel</t>
  </si>
  <si>
    <t>(NBC) COMPETATIVE</t>
  </si>
  <si>
    <t>N12,864,779</t>
  </si>
  <si>
    <t>VIP Toilets/Bathrooms</t>
  </si>
  <si>
    <t>PROCUREMENT DETAILS  FOR APPROPRIATED PROJECTS.</t>
  </si>
  <si>
    <t>PROJECT/ITEM</t>
  </si>
  <si>
    <t>PROCURED</t>
  </si>
  <si>
    <t>BUDGET ALLOCATION FOR THE PROJECT.</t>
  </si>
  <si>
    <t>DATE PUBLISHED</t>
  </si>
  <si>
    <t>&amp; MEDIA</t>
  </si>
  <si>
    <t xml:space="preserve"> Consultancy Services for the preparation of IWRM strategies and water efficiency plans for Niger South Catchment Area (HAV)</t>
  </si>
  <si>
    <t>N65,550,000.00</t>
  </si>
  <si>
    <t>Open competitiveness</t>
  </si>
  <si>
    <t>Fed. Tenders journal-June 14,2010.</t>
  </si>
  <si>
    <t>1 PSE Consultant Ltd.-N66,803,000.00</t>
  </si>
  <si>
    <t>3. Enplan Group-N76,882,300.00</t>
  </si>
  <si>
    <t>PSE Consultant</t>
  </si>
  <si>
    <t>Ltd.</t>
  </si>
  <si>
    <t>11/19/2010</t>
  </si>
  <si>
    <t>6 months</t>
  </si>
  <si>
    <t xml:space="preserve">               </t>
  </si>
  <si>
    <t xml:space="preserve"> Procurement of Nationwide Primary Hydrological Network Assessment in Area III, Upper Benue</t>
  </si>
  <si>
    <t>N150,001,533.00</t>
  </si>
  <si>
    <t>Fed. Tenders journal-May 31-June 13, 2010</t>
  </si>
  <si>
    <t>1 Hydroterra cons. Ltd. –N14,353,500.00</t>
  </si>
  <si>
    <t>2. Geo-exploration Nig. Ltd. –N16,243,500.00</t>
  </si>
  <si>
    <t>3. integrated hitech ltd. –            N 14,054,000.00</t>
  </si>
  <si>
    <t>4. Areez Nig. Ltd. –                N 16,065,500.00</t>
  </si>
  <si>
    <t>5. Goldmass vent. Ltd.        –N 16,747,500.00</t>
  </si>
  <si>
    <t>Hydroterra Consult Ltd</t>
  </si>
  <si>
    <t>21/10.2010</t>
  </si>
  <si>
    <t xml:space="preserve">Nationwide Hydrological Data Retrieval and Compilation in Hydrological Area VII (East Littoral) </t>
  </si>
  <si>
    <t>N150Million</t>
  </si>
  <si>
    <t>1 Geo-Exploration Nig. Ltd.-N13,912,500.00</t>
  </si>
  <si>
    <t>2.Mart-Yen Dynamics-N12,625,500.00</t>
  </si>
  <si>
    <t>3. Boffie Nig. Ltd.-N13,072,500.00</t>
  </si>
  <si>
    <t>4. Richflood Int’l Ltd.-N87,780,000.00</t>
  </si>
  <si>
    <t>5. Greywood Nig. Ltd.-N14,645,00.00</t>
  </si>
  <si>
    <t>6. Lasco Engr. Nig. Ltd.-N12,757,500.00</t>
  </si>
  <si>
    <t>7 Kotai Eng. Ltd.-N13,419,000.00</t>
  </si>
  <si>
    <t>8. Akhnaton Holdings Ltd.-N13,991,250.00</t>
  </si>
  <si>
    <t>Mart-yen Dynamics Ltd</t>
  </si>
  <si>
    <t>10/21/2010</t>
  </si>
  <si>
    <t xml:space="preserve"> Construction of 350M Depth Monitoring Borehole in Maiduguri.</t>
  </si>
  <si>
    <t>N95Million</t>
  </si>
  <si>
    <t xml:space="preserve">Fed. Tenders  journal-May 31-June 13, 2010 </t>
  </si>
  <si>
    <t>1 Mecon Geol.&amp; Eng. Serv.Ltd.-N29,652,000.00</t>
  </si>
  <si>
    <t>2. Geo-Exploration Nig. Ltd.-N17,761,275.00</t>
  </si>
  <si>
    <t>3. Classes point Nig. Ltd.-N15,775,415.25</t>
  </si>
  <si>
    <t>Geo-Exploration Nig.</t>
  </si>
  <si>
    <t>6months</t>
  </si>
  <si>
    <t xml:space="preserve"> Consultancy Services for the Construction Supervision of the Zauro Polder Irrigation Project (ZPIP) by – I&amp;D.</t>
  </si>
  <si>
    <t>N148.5Mill.</t>
  </si>
  <si>
    <t xml:space="preserve">On-going project  FEC Approval was on 22rd May 2007 </t>
  </si>
  <si>
    <t>Aim Consultant Ltd.</t>
  </si>
  <si>
    <t>24 months</t>
  </si>
  <si>
    <t xml:space="preserve"> Consultancy Supervision of Zobe Irrigation Project by – I&amp;D.</t>
  </si>
  <si>
    <t>N544.5Mill.</t>
  </si>
  <si>
    <t>Enplan Group</t>
  </si>
  <si>
    <t xml:space="preserve"> Construction of Irruan Dam, Boki LGA, Cross River State </t>
  </si>
  <si>
    <t>N127Million</t>
  </si>
  <si>
    <t>1 Oweni Nig. Ltd.-N747,623,415.00</t>
  </si>
  <si>
    <t>2. Impresit Bakolori plc.-N1,313,333,175.00</t>
  </si>
  <si>
    <t>3. Quadkon Ltd.-N1,310,793,907.50</t>
  </si>
  <si>
    <t>4. Crestline Serv. Ltd.-N1,131,305,175.00</t>
  </si>
  <si>
    <t>5. John Davis Const. Ltd.-N10,823,700,360.17</t>
  </si>
  <si>
    <t>6. Lakebato Ventures Ltd-N1,080,188,340.00</t>
  </si>
  <si>
    <t>Oweni Nig. Ltd.</t>
  </si>
  <si>
    <t xml:space="preserve"> Construction of Ebisa Eneyo Drainage and Erosion Control Project, Akpabuyo LGA, Cross River State </t>
  </si>
  <si>
    <t>N300Million</t>
  </si>
  <si>
    <t>1 Zenith Const. Ltd.-N649,010,993.78</t>
  </si>
  <si>
    <t>2. Oweni Nig. Ltd.-N461,051,900.93</t>
  </si>
  <si>
    <t>3. Baron Eng. Ltd-N300,280,422.75</t>
  </si>
  <si>
    <t>4. EF-Tech Nig. Ltd.-N404,362,620.01</t>
  </si>
  <si>
    <t>5. African plus Ltd-N290,700,292.58</t>
  </si>
  <si>
    <t>6. Kintim Int.-N303,341,847.27</t>
  </si>
  <si>
    <t>7. Peedom Perfection-N614,030,929.05</t>
  </si>
  <si>
    <t>8. Team Force Ltd.-N388,446,744.26</t>
  </si>
  <si>
    <t>9. Efiodi Assoc.-N280,513,146.38</t>
  </si>
  <si>
    <t>10. Escore Nig. Ltd.-N342 923,669.55</t>
  </si>
  <si>
    <t xml:space="preserve">11.Lubb-Union Const.Co. Ltd-N274,685,251.57 </t>
  </si>
  <si>
    <t>Escore Nig. Ltd.</t>
  </si>
  <si>
    <t xml:space="preserve"> construction of Edor Surface Water Supply Project, Ikom LGA, Cross River State </t>
  </si>
  <si>
    <t>N500Million</t>
  </si>
  <si>
    <t>1 Emostrade Ltd.-N457,076,382.84</t>
  </si>
  <si>
    <t>2. Prosan Eng.Co. Ltd.-N2,003,633,610.02</t>
  </si>
  <si>
    <t>3. Ogun-Asu Co.Ltd.-N557,969,417.78</t>
  </si>
  <si>
    <t>4. CIN Ltd.-N563,399,009.25</t>
  </si>
  <si>
    <t>5. Baron eng. Const.Ltd.-N650,953,408.88</t>
  </si>
  <si>
    <t>6. Ivory Tee Tech.Nig.Ltd-N521,730,868.89</t>
  </si>
  <si>
    <t>7. Lake Bato Ventures Ltd-N854,121,662.62</t>
  </si>
  <si>
    <t>Emostrade Ltd.</t>
  </si>
  <si>
    <t xml:space="preserve"> Construction of Obubra Irrigation, Drainages and Flood Control Project, Obubra LGA, Cross River State </t>
  </si>
  <si>
    <t>1 Daniels Const. Co. Ltd-N915,222,519.75</t>
  </si>
  <si>
    <t>2. Fravic Ltd.-N2,221,732,301.25</t>
  </si>
  <si>
    <t>3. Interland compet Nig. Ltd</t>
  </si>
  <si>
    <t>4. Quadkom Ltd</t>
  </si>
  <si>
    <t>5. Crestline Services Ltd.</t>
  </si>
  <si>
    <t>6. Fordmark Int. Serv.Ltd.</t>
  </si>
  <si>
    <t>Daniel Const. Ltd.</t>
  </si>
  <si>
    <t>Study, Design and Construction Supervision of Wannune Dam</t>
  </si>
  <si>
    <t>N135Million</t>
  </si>
  <si>
    <t>1 Water center-N33,951,500.0</t>
  </si>
  <si>
    <t>2. Yemag group-N22,530,789.47</t>
  </si>
  <si>
    <t>3. Frame &amp; network Assoc-N21,676,543.80</t>
  </si>
  <si>
    <t>4.Diyokes consultants-N25,515,270.00</t>
  </si>
  <si>
    <t>5. Enplan group-N89,071,400.0</t>
  </si>
  <si>
    <t>6. Chido-Amajuoyi &amp; partners-N20,115,546.00</t>
  </si>
  <si>
    <t>7. Tahal/Wadsco  group-N79,606,450.00</t>
  </si>
  <si>
    <t>8. Flood control system-N36,757,705.50</t>
  </si>
  <si>
    <t>9. PSE Consultants ltd-N40,020,750.00</t>
  </si>
  <si>
    <t xml:space="preserve"> 21/10/2010</t>
  </si>
  <si>
    <t xml:space="preserve"> Study, Design and Construction Supervision of Otukpo Multi-Purpose Dam </t>
  </si>
  <si>
    <t>N1.35Billion</t>
  </si>
  <si>
    <t xml:space="preserve">Daily Trust         </t>
  </si>
  <si>
    <t>1Eplan group-N111,071,400.00</t>
  </si>
  <si>
    <t xml:space="preserve"> 2.Diyokes consltants-N34,180,520.00</t>
  </si>
  <si>
    <t xml:space="preserve"> 3.Hansom eng. Consultants-123,963,915.90</t>
  </si>
  <si>
    <t xml:space="preserve"> 4.Yemag group-N50,011,500.0</t>
  </si>
  <si>
    <t>5. Tahal/wadsco group-N168,143,800.00</t>
  </si>
  <si>
    <t>6. De-crown-N84,550,509.00</t>
  </si>
  <si>
    <t xml:space="preserve"> 7.PSE consultant ltd-N79,198,087.5O</t>
  </si>
  <si>
    <t>Hansom Eng. Consult. Ltd.</t>
  </si>
  <si>
    <t xml:space="preserve"> Construction Supervision of Qua Falls Dam and Irrigation Project </t>
  </si>
  <si>
    <t>N550Million</t>
  </si>
  <si>
    <t>1 Omodem covenant ven.-N42,208,640.72</t>
  </si>
  <si>
    <t>2. Dovetec ltd. –N63,331,950.0</t>
  </si>
  <si>
    <t>3. Water &amp; Dams serv. Co.-N30,899,000.00</t>
  </si>
  <si>
    <t>4. Damtech Nig. Ltd-N83,622,000.00</t>
  </si>
  <si>
    <t>5. GE.GE.CO Consultants ltd.-N658,080,000.00</t>
  </si>
  <si>
    <t xml:space="preserve">6. PSE Consultants-N69,195,500.00 </t>
  </si>
  <si>
    <t>Dantech Nig Ltd</t>
  </si>
  <si>
    <t xml:space="preserve"> Study, Design and Construction Supervision of Komadugu/Yobe Channelization (River Improvement Works) </t>
  </si>
  <si>
    <t>1 T.C  inter’l associates ltd-N32,004,500.00</t>
  </si>
  <si>
    <t>2,Yemag group-N44,548,378.95</t>
  </si>
  <si>
    <t>3.Grid assoc/konsadem AssocN176,915,712.50. 4.Tafom nig ltd-N22,817,300.0</t>
  </si>
  <si>
    <t xml:space="preserve">5. water center-N93,643,000.0  </t>
  </si>
  <si>
    <t>Tafom  Nig. Ltd.</t>
  </si>
  <si>
    <t xml:space="preserve"> Construction, Supervision of Adada River Dams and Associate Works Project</t>
  </si>
  <si>
    <t>N827,120,074.00</t>
  </si>
  <si>
    <t>1 Diyokes cons. Ltd.-N82,592,224.00</t>
  </si>
  <si>
    <t>2. WADSCO-N25,047,000.00</t>
  </si>
  <si>
    <t>3. PSE Consultants-N48,019,400.00</t>
  </si>
  <si>
    <t>4. Chido-Amajuoyi &amp; Partners-N69,385,408.00</t>
  </si>
  <si>
    <t>5.Teamwork Global Assoc.-N63,472,500.00</t>
  </si>
  <si>
    <t>6. Dovetec ltd.-N63,331,950.00</t>
  </si>
  <si>
    <t xml:space="preserve">7. GPC-MES Int.Nig. ltd. –N51,895,500.00 </t>
  </si>
  <si>
    <t>Team work Global Assoc.</t>
  </si>
  <si>
    <t>12 months</t>
  </si>
  <si>
    <t xml:space="preserve"> Architectural Design for the Construction of Laboratory Complex</t>
  </si>
  <si>
    <t>N280,754,000.00</t>
  </si>
  <si>
    <t>1 Deenarc consultants –           N 86,131,944.45</t>
  </si>
  <si>
    <t>2. Cosmo Base consultium Ltd. –   N 54,190,290.00</t>
  </si>
  <si>
    <t>3. Ericon Bello consulting Ltd.-N 49,904,800.00</t>
  </si>
  <si>
    <t>4. Adeyinka consult –                N 34,877,194.66.</t>
  </si>
  <si>
    <t>5. Ugokonsult partnership –                        N 57,115,740.00</t>
  </si>
  <si>
    <t>Adeyinka consult</t>
  </si>
  <si>
    <t xml:space="preserve">  Engineering Design for the Construction of Laboratory Complex </t>
  </si>
  <si>
    <t>1 Matoy Ltd                                    N 155,383,800.00</t>
  </si>
  <si>
    <t>2. Modern Teknik Assoc.&amp; Res. Ltd                                            -N 14,838,811.70.</t>
  </si>
  <si>
    <t>3. Jil ENG. Assoc. Ltd-                    N 163,320,500.00</t>
  </si>
  <si>
    <t>4. C-Cube Consultants                -N 37,243,250.00</t>
  </si>
  <si>
    <t>5. Kreek Konsult- N9,813,105.50</t>
  </si>
  <si>
    <t>6. Fatia Engineers Ltd-                 N 35,211,000.00</t>
  </si>
  <si>
    <t>7. Ar-Ar Partnership consulting Engineers  -               N 29,269,460.00</t>
  </si>
  <si>
    <t>8. Hilal Eng. Nig. LTD. –              N 327,880,960.00</t>
  </si>
  <si>
    <t>Modern Teknik Assoc. &amp; Res. Ltd</t>
  </si>
  <si>
    <t xml:space="preserve"> Data gathering for development of Base hire Data for Water Quality Laboratory and Monitoring Network North </t>
  </si>
  <si>
    <t>1 Fugro Nig. Ltd-                            N 80,715,027.00</t>
  </si>
  <si>
    <t>2. Delerem Global Links Ltd –N 65,425M879.35</t>
  </si>
  <si>
    <t>3. Geo-Environmental                     -N 32,597,900.00</t>
  </si>
  <si>
    <t>4. Team Work Global Assoc.- N 64,236,125.00</t>
  </si>
  <si>
    <t>Team Work Global Assoc. (North)</t>
  </si>
  <si>
    <t xml:space="preserve"> Data Gathering for the Development of Base line Data for Water Quality Laboratory and Monitoring Network South </t>
  </si>
  <si>
    <t>1 Fugro Nig. Ltd                           - N 80,715,027.00</t>
  </si>
  <si>
    <t>3. Geo-Environmenta                l-N 32,597,900.00</t>
  </si>
  <si>
    <t>Geo-Environmental(south</t>
  </si>
  <si>
    <t xml:space="preserve"> Management Consultancy Services for the Management of Six Laboratories </t>
  </si>
  <si>
    <t>1 Delerem Global  Link Ltd- N 65,747,202.00</t>
  </si>
  <si>
    <t>2. Mc Wealth Nig. Ltd.-        N 97,271,010.05.</t>
  </si>
  <si>
    <t>3. Fugro Nig. Ltd-                     N 93, 160,327.00</t>
  </si>
  <si>
    <t>Fugro Nig. Ltd</t>
  </si>
  <si>
    <t>2 weeks</t>
  </si>
  <si>
    <t xml:space="preserve"> Supply of Office Equipment for the National Water Sanitation Programme</t>
  </si>
  <si>
    <t>(FGN/UNICEF/DFID/EU)</t>
  </si>
  <si>
    <t>1 Legra Ventures Ltd.-N5,493,565.00</t>
  </si>
  <si>
    <t>2. Savel S.E.(Nig) Ltd-N7,824,300.00</t>
  </si>
  <si>
    <t>3. Ramslot Inv. Ltd.-N9,551,300.00</t>
  </si>
  <si>
    <t>4. Jaytees Ltd.-N8,003,000.00</t>
  </si>
  <si>
    <t>5. Zenith Consort Ltd.-N6,422,350.00</t>
  </si>
  <si>
    <t>Legra Ventures Ltd.</t>
  </si>
  <si>
    <t xml:space="preserve"> Supply of Goods for use in the Headquarters and six Laboratories located at Minna, Akure, Lagos, Enugu, Gombe and Kano </t>
  </si>
  <si>
    <t>1 Holme Affaiz Res.Ltd.-N23,141,860.00</t>
  </si>
  <si>
    <t>2. Prime Synthesis Ltd.-N14,146,954.00</t>
  </si>
  <si>
    <t>3. Brian Integrated Systems Ltd-N23,641,400.00</t>
  </si>
  <si>
    <t>4. Dpi Nig.Ltd.-N36,836,030.00</t>
  </si>
  <si>
    <t>5. McQuintus Ltd.-N35,307,376.00</t>
  </si>
  <si>
    <t>6. Adams Digital Technologies-N58,386,400.00</t>
  </si>
  <si>
    <t>Prime Synthesis Ltd.</t>
  </si>
  <si>
    <t xml:space="preserve"> Supply and Installation of Computers and Accessories for the New Programme Management Office under AFDB Assisted Rural Water Supply and Sanitation Initiative LOT B2 </t>
  </si>
  <si>
    <t>N 80,784,000.00</t>
  </si>
  <si>
    <t>ADB-Assisted rural water supply for sanitation initiative.</t>
  </si>
  <si>
    <t>1 Piesta integrated ventures-N6,045,875.00</t>
  </si>
  <si>
    <t>2. Jeeztec Ltd.-N5,882,200.00</t>
  </si>
  <si>
    <t>3. Fesa enterprise Ltd-N5,719,450.00</t>
  </si>
  <si>
    <t>4. T-A-T Eng. Serv. Consult Ltd.-N5,724,400.00</t>
  </si>
  <si>
    <t>5.Viophine Nig. Ltd-N4,464,075.00</t>
  </si>
  <si>
    <t>6. Beulah Tech. and inov. Ltd-N8,905,600.00</t>
  </si>
  <si>
    <t>Viophine Nig. Ltd.</t>
  </si>
  <si>
    <t>The company just collected  letter of award and put in letter of acceptance.</t>
  </si>
  <si>
    <t xml:space="preserve"> Supply and Installation of Internet Equipment for the New programme Management Office under AFDB Assisted Rural Water Supply and Sanitation Initiative .</t>
  </si>
  <si>
    <t>1 Westham Energy &amp; Dredging serv. Ltd.-N18,880,400.00</t>
  </si>
  <si>
    <t>2. Fesa Enterprise Ltd.- NIL</t>
  </si>
  <si>
    <t>3. T-A-T Engr. Serv. Cons. Ltd.-Nil.</t>
  </si>
  <si>
    <t>Westham Energy and Dredging Services Ltd.</t>
  </si>
  <si>
    <t xml:space="preserve">In the process of being commissioned. </t>
  </si>
  <si>
    <t xml:space="preserve"> Supply and Installation of Office Equipment Internet Facilities, Computers and Accessories for the FGN/UNICEF Monitoring and Evaluation of Water Supply and Water Sanitation Programme</t>
  </si>
  <si>
    <t>N123Million</t>
  </si>
  <si>
    <t>1 Digital Ass. Ltd-N13,860,000.00</t>
  </si>
  <si>
    <t>2.Intermel Solution Ltd-N13,443,760.00</t>
  </si>
  <si>
    <t>3. Global Scientific &amp;Technical Product Ltd.-N11,408,397.00</t>
  </si>
  <si>
    <t>4. Kunle Gold Ventures Ltd.-N10,751,950.00</t>
  </si>
  <si>
    <t>5. Micro Product Ltd-N17,331,228.00</t>
  </si>
  <si>
    <t>Kunle Gold Ventures Ltd.</t>
  </si>
  <si>
    <t>21/10-/2010</t>
  </si>
  <si>
    <t xml:space="preserve"> Provision, Design, Supply and Implementation of an Electronic Document Management Solution for the Department of Dams and Reservoir Operation.</t>
  </si>
  <si>
    <t>1 All Green tech. solutions ltd. –N24,197,775.00</t>
  </si>
  <si>
    <t>2. Global infosystems consulting ltd. –N29,988,525.00</t>
  </si>
  <si>
    <t>3. Bonicon Engineering-N36,083,775.00</t>
  </si>
  <si>
    <t>AllGreen Technology Solution Ltd.</t>
  </si>
  <si>
    <t>18 months</t>
  </si>
  <si>
    <t>The Execution of Zobe Regional Water Supply Project Phase II</t>
  </si>
  <si>
    <t>FY2010</t>
  </si>
  <si>
    <t xml:space="preserve">C.G.C Nig. Ltd. </t>
  </si>
  <si>
    <t>Extension of Consultancy services for supervision of phases I &amp; II of Zobe Regional Water Supply Project</t>
  </si>
  <si>
    <t>Gauff Ingenieure/Ecological consultants</t>
  </si>
  <si>
    <t>36 months</t>
  </si>
  <si>
    <t>Contractor &amp; consultant yet to be mobilize.</t>
  </si>
  <si>
    <t xml:space="preserve"> Development of Tada Shonga Irrigation Project in Kwara State</t>
  </si>
  <si>
    <t xml:space="preserve">Construction products Nig. Ltd. </t>
  </si>
  <si>
    <t xml:space="preserve"> Revise Contract sum for the Bagwa (Watari Dam Irrigation Project) (Expansion and Completion)</t>
  </si>
  <si>
    <t>Dantata &amp; Sawoe</t>
  </si>
  <si>
    <t>Augumentation of contract sum for the completion of Owena Dam Water Treatment Plant Project in Akure, Ondo State</t>
  </si>
  <si>
    <t>SCC (Nig.) Ltd.</t>
  </si>
  <si>
    <t>10/18/2010</t>
  </si>
  <si>
    <t>To be ready for commissioning later this year</t>
  </si>
  <si>
    <t xml:space="preserve"> Revised Estimated Total Cost (RETC) for the Sabke Dam Project in Katsina State</t>
  </si>
  <si>
    <t>C.G.C. Nig. Ltd.</t>
  </si>
  <si>
    <t>10 months</t>
  </si>
  <si>
    <t>The Dam has been completed. Payment of outstanding sum of N 415,992,000.00</t>
  </si>
  <si>
    <t>Construction of Jada Multipurpose Dam and Irrigation Scheme in Jada LGA of Adamawa State</t>
  </si>
  <si>
    <t>Ambeez Ltd</t>
  </si>
  <si>
    <t>10/27/2010</t>
  </si>
  <si>
    <t>36months and 12 months maintenance period.</t>
  </si>
  <si>
    <t>The project has just commenced and is ongoing.</t>
  </si>
  <si>
    <t>Augumentation of the Revised Estimated Cost (RETC) for the Gurara Water Transfer Project Lot A, Dam and Associated Works Variation order No. 2</t>
  </si>
  <si>
    <t>Salini Nig. Ltd.</t>
  </si>
  <si>
    <t>Extended by 9 months</t>
  </si>
  <si>
    <t xml:space="preserve"> Construction of Kontagora (Anua) Dam and Irrigation Project in Niger State</t>
  </si>
  <si>
    <t>S.C.C.Nig. Ltd.</t>
  </si>
  <si>
    <t>10 months  15-Jul-11</t>
  </si>
  <si>
    <t xml:space="preserve"> Revised Estimated Total Cost (RETC) for the Rehabilitation of Lower Anambra Irrigation Project (LAIP)</t>
  </si>
  <si>
    <t>On-going project</t>
  </si>
  <si>
    <t xml:space="preserve"> Construction of Anka Earth Dam LGA Zamfara State</t>
  </si>
  <si>
    <t>N400Million</t>
  </si>
  <si>
    <t>1 Mothercat Nig. Ltd.-N4,450,000,000.00</t>
  </si>
  <si>
    <t>2. Ciroco Nig. Ltd.-N2,598,939,905.50</t>
  </si>
  <si>
    <t>3. Ibrahim Hassan &amp; Sons Ltd.-N1,362,520,215.00</t>
  </si>
  <si>
    <t>4. Tiano Investment Ltd.-N1,335,578,147.00</t>
  </si>
  <si>
    <t>5. Pericom Nig.Ltd-N1,278,803,862.00</t>
  </si>
  <si>
    <t>6. Mimis Construction Co. Ltd.-N901,267,157.70</t>
  </si>
  <si>
    <t>7. K.K.Tech.Nig.-N254,194,539.00</t>
  </si>
  <si>
    <t>8. Tri Engr. Global Res. Ltd.-N72,873,983.22</t>
  </si>
  <si>
    <t>9. Geotenv Engineering serv.-N179,724,517.00</t>
  </si>
  <si>
    <t>Mimis Const. Nig. Ltd.</t>
  </si>
  <si>
    <t>11/25/2010</t>
  </si>
  <si>
    <t xml:space="preserve"> Construction of Shagari Water Treatment Plant, Shagari LGA, Sokoto State</t>
  </si>
  <si>
    <t>N700,102,041.00</t>
  </si>
  <si>
    <t>1 CGC Nig. Ltd.-N835,999,333.68</t>
  </si>
  <si>
    <t>2. Rockwell Quarry Dev. Nig. Ltd.-N739,000,452</t>
  </si>
  <si>
    <t>3. Acelodester Nig. Ltd-N739,200,426.30</t>
  </si>
  <si>
    <t>4. Mothercat Nig. Ltd.-N1,177,177,177.00</t>
  </si>
  <si>
    <t>5. Bozeal Nig. Ltd-N748,470,170.30</t>
  </si>
  <si>
    <t>Acelodester Nig. Ltd.</t>
  </si>
  <si>
    <t xml:space="preserve"> Rehabilitation of Kauran Namoda Project Namonda. Zamfara State</t>
  </si>
  <si>
    <t>N720Million</t>
  </si>
  <si>
    <t>1 C.G.C Nig. Ltd.-N1,182,349,171.00</t>
  </si>
  <si>
    <t>2. Pericom Nig.Ltd.-N698,458,981.05</t>
  </si>
  <si>
    <t>3. Benham Const. Ltd.-N1,043,194,912.00</t>
  </si>
  <si>
    <t>4 . Acelodester Nig. Ltd-N755,655,295.50</t>
  </si>
  <si>
    <t>5.Trustcon Nig. Ltd.-N52,432,626,331</t>
  </si>
  <si>
    <t>6. Alsaraj Ltd.-N637,238,038.50</t>
  </si>
  <si>
    <t>7. M.C.I.I.Ltd.-N680,609,815.70</t>
  </si>
  <si>
    <t>8. Maja &amp; Sons Inv. Ltd.-N696,001,101.01</t>
  </si>
  <si>
    <t>9. Maron Ronmark Ltd.-N636,748,184.52</t>
  </si>
  <si>
    <t xml:space="preserve">10. Bran &amp; Lubbe Ltd.-N693,281,990.52 </t>
  </si>
  <si>
    <t>Marron Ronmark Ltd</t>
  </si>
  <si>
    <t>12months</t>
  </si>
  <si>
    <t xml:space="preserve"> Rehabilitation of Baklori Irrigation Project, Talata Mafara, Zamfara State</t>
  </si>
  <si>
    <t>N450Million</t>
  </si>
  <si>
    <t>1 Acelodester Nig. Ltd- N421,718,510.63</t>
  </si>
  <si>
    <t>2. Dasna Int. Co. Ltd.-N419,089,327.00</t>
  </si>
  <si>
    <t>3. Jades Ventures Ltd.-N441,639,844.00</t>
  </si>
  <si>
    <t>4. K.K.Tech. Ltd.-N401,046,611.12</t>
  </si>
  <si>
    <t>5. Moja &amp; Sons Inv. Ltd.-N420,443,066.74</t>
  </si>
  <si>
    <t>6. M.C.I.I.Ltd.-N499,152,064.74</t>
  </si>
  <si>
    <t>7. Midax Consort Ltd.-N578,101,588.88</t>
  </si>
  <si>
    <t>8. Pericom Nig.Ltd.-N684,907,339.13</t>
  </si>
  <si>
    <t>9. Sani Jikan Malam Ltd.-N400,391,225.60</t>
  </si>
  <si>
    <t xml:space="preserve">10. Solimdec Nig. Ltd.-N564,077,336.53 </t>
  </si>
  <si>
    <t>Sani Jikan Malam Ltd</t>
  </si>
  <si>
    <t>10months</t>
  </si>
  <si>
    <t>Construction of  Otukpo Multipurpose Dam</t>
  </si>
  <si>
    <t>N2billion</t>
  </si>
  <si>
    <t>1 SCC Nig. Ltd.- N21,644,114,154.24</t>
  </si>
  <si>
    <t>2. RCC Nig. Ltd.-N22,852,619,355.49</t>
  </si>
  <si>
    <t>3. SETRACO- N24,216,877,709.52</t>
  </si>
  <si>
    <t>4. Dantata &amp; Sawoe Nig. Ltd- N25,300,424,673.66</t>
  </si>
  <si>
    <t>SCC Nig. Ltd</t>
  </si>
  <si>
    <t>12/14/2010</t>
  </si>
  <si>
    <t>36months</t>
  </si>
  <si>
    <t>Augmentation of the Revised Estimated Total Cost (RETC) for the completion of the Construction of Owiwi Multipurpose Dam, Inclusive of the water Treatment Plant and irrigation schemes at Owiwi in Ogun State</t>
  </si>
  <si>
    <t>ON-GOING PROJECT</t>
  </si>
  <si>
    <t xml:space="preserve">Gilmor engr. Nig. Ltd. </t>
  </si>
  <si>
    <t>Up to July-2011</t>
  </si>
  <si>
    <t>Dam-98% completed; Treatment plant-98%; Irrigation-25%</t>
  </si>
  <si>
    <t>Construction of Adada River Dam and Associatges Works in Enugu State</t>
  </si>
  <si>
    <t>1 Anbeez serv. Ltd. –N2,800,890,027.00</t>
  </si>
  <si>
    <t>2. D.A Const. ltd.-N2,846,548,826.99</t>
  </si>
  <si>
    <t>3. Global Castel Nig. Ltd. N3,327,533,425.06</t>
  </si>
  <si>
    <t>4. China Zhonghad &amp; C-Lombardini joint vent. –N4,571,188,434.70</t>
  </si>
  <si>
    <t>5. CLS Nig. Ltd-N2,162,748,663.65</t>
  </si>
  <si>
    <t>6.Ogun-Osu co.-N893,963,614.58</t>
  </si>
  <si>
    <t>7. Roudo Nig. Ltd. –N2,298,525,963.20</t>
  </si>
  <si>
    <t>8. Hassuni Eng. Ltd. –N3,079,974,501.21</t>
  </si>
  <si>
    <t>9. C.G.C. Nig. Ltd. –N5,190,883,441.67</t>
  </si>
  <si>
    <t xml:space="preserve">10. Doliz Brown group-N1,499,651,743.13 </t>
  </si>
  <si>
    <t xml:space="preserve">Roudo Nig. Ltd. </t>
  </si>
  <si>
    <t>12/23/2010</t>
  </si>
  <si>
    <t>24months</t>
  </si>
  <si>
    <t>Construction of Qua Falls Dam and Irrigation Project in Cross River State</t>
  </si>
  <si>
    <t>1 Influoest Nig. Ltd. –N8,958,006,172.50</t>
  </si>
  <si>
    <t>2. . D.A Const. ltd.-N6,657,947,835.00</t>
  </si>
  <si>
    <t>3. A.G.Vision ltd. –N12,259,861,845.00</t>
  </si>
  <si>
    <t>4. Impresit Bakolori ltd.-N4,997,626,095.00</t>
  </si>
  <si>
    <t>5. Ogun-Osu co.-N3,641,339,097.50</t>
  </si>
  <si>
    <t>6. Eldorado Nig. Ltd. –N10,845,751,743.75</t>
  </si>
  <si>
    <t>7. Construction Generali(Gitto) ltd. –N17,810,647,623.92</t>
  </si>
  <si>
    <t>8. Technic EPC Int. ltd. –N10,485,769,717.50</t>
  </si>
  <si>
    <t>9. Chris Brown Nig. Ltd. –N3,732,302,228.06</t>
  </si>
  <si>
    <t>10. C.G.C. Nig. Ltd. –N13,201,927,878.98</t>
  </si>
  <si>
    <t xml:space="preserve">11. Doliz Brown group-N6,680,442,615.00  </t>
  </si>
  <si>
    <t>Influest Int. Limited</t>
  </si>
  <si>
    <t>Supply of  Project Vehicles for FGN-UNICEF Rural Water Supply and Sanitation Monitoring and evaluation Programme</t>
  </si>
  <si>
    <t>N101,375,000.00</t>
  </si>
  <si>
    <t>1 R.T, Briscoe-N25,664,100.00</t>
  </si>
  <si>
    <t>2.Globe Motors-N27,944,000.0</t>
  </si>
  <si>
    <t>3. Mandillas-N24,405,000.00</t>
  </si>
  <si>
    <t>Mandillas Ent. Ltd</t>
  </si>
  <si>
    <t>8/30/2010</t>
  </si>
  <si>
    <t xml:space="preserve"> AFDB-Assisted Water Quality Laboratories and Monitoring Network Programme.</t>
  </si>
  <si>
    <t>N99Million</t>
  </si>
  <si>
    <t>1 R.T Briscoe-N40,329,300.00</t>
  </si>
  <si>
    <t>2. Mandillas-N35,002,500.00</t>
  </si>
  <si>
    <t>3.Elizade-N41,777,777.00</t>
  </si>
  <si>
    <t>Mandillas Ent. Ltd.</t>
  </si>
  <si>
    <t xml:space="preserve"> Consultancy Service for the Construction of Ibiono  Ibom Water Supply Project for  Water Supply Quality Control &amp; Inspectorate </t>
  </si>
  <si>
    <t>Ratification of contract.</t>
  </si>
  <si>
    <t>Kedem Ltd.</t>
  </si>
  <si>
    <t xml:space="preserve">Ongoing </t>
  </si>
  <si>
    <t xml:space="preserve"> Consultancy Services for Technical Assistance under AFDB Assisted Rural Water Supply and Sanitation Initiative Sub-Programmes in Yobe and Osun State for Water Supply Quality Control &amp; Inspectorate </t>
  </si>
  <si>
    <t>1 Pheman Peniel consult.</t>
  </si>
  <si>
    <t>2. Integrated infrastuct.Dev. Ltd</t>
  </si>
  <si>
    <t xml:space="preserve">3.Zunka Nig. Ltd. </t>
  </si>
  <si>
    <t>4. Water &amp; Dams Service Company.</t>
  </si>
  <si>
    <t>Zunka Nig. Ltd.</t>
  </si>
  <si>
    <t>Consultancy agreement to be signed.</t>
  </si>
  <si>
    <t xml:space="preserve">Supply of Project Vehicles for the National Water Sanitation Programme under the AFDB Assisted Rural Water Supply &amp; Sanitation Initiative Sub Programmes in Yobe and Osun States </t>
  </si>
  <si>
    <t>1 R.T.Briscoe-N40,662,600.00</t>
  </si>
  <si>
    <t>2. Mandillas-N40,425,500.00</t>
  </si>
  <si>
    <t>3. Elizade-N46,754,074.00</t>
  </si>
  <si>
    <t>Supply of Project Vehicles for National Water Sanitation Programme</t>
  </si>
  <si>
    <t>N24,750,000.00</t>
  </si>
  <si>
    <t>1 Mandillas-N9,625,000.00</t>
  </si>
  <si>
    <t>2.A.S.D.Motors-N10,499,178.00</t>
  </si>
  <si>
    <t>A.S.D.Motors</t>
  </si>
  <si>
    <t xml:space="preserve"> Construction of Earth Dam at Asa in Surulere LGA of Oyo State  </t>
  </si>
  <si>
    <t>FY2010-029060811490000</t>
  </si>
  <si>
    <t>N 1.014billion</t>
  </si>
  <si>
    <t>1 Alimentary Ltd-N424,609,582.00</t>
  </si>
  <si>
    <t>2. Kingswood/Civil &amp;water res.-N521,029,017.60</t>
  </si>
  <si>
    <t>3. Efoba Const. &amp; Engr. Serv.Ltd. N523,942,160.3</t>
  </si>
  <si>
    <t>4. CGC Nig Ltd.                            N 900,674,180.26</t>
  </si>
  <si>
    <t>Kingswood/Civil and water Res. Ltd</t>
  </si>
  <si>
    <t xml:space="preserve"> Construction of Small Earth Dam at Ilobi-Irinja in Egbado South LGA of Ogun State.</t>
  </si>
  <si>
    <t>N 100Million</t>
  </si>
  <si>
    <t>1. Efoba Const. &amp; Engr. Serv.Ltd. –N293,128,935.33</t>
  </si>
  <si>
    <t>2. Pericom Nig.Ltd –N295,723,235.60</t>
  </si>
  <si>
    <t>3. Alimentari Ltd.-N298,314,267.00</t>
  </si>
  <si>
    <t>4. Khadijat M-Z Nig. Ltd-N309,146,006.04</t>
  </si>
  <si>
    <t>5.I.C.Works Ltd.-N318,873,387.50</t>
  </si>
  <si>
    <t>6. Guffcon Int’l Ltd-N318,935,613.20</t>
  </si>
  <si>
    <t>7. Keemlag Nig.Ltd.-N329,669,594.10</t>
  </si>
  <si>
    <t>8. Ibalaz Nig. Ltd. N350,021,849.10</t>
  </si>
  <si>
    <t>9. Tos Global Conept vent./Turning point Ltd.N399,424,132.80</t>
  </si>
  <si>
    <t xml:space="preserve">10. Abby Vent. Ltd. N788,830,703.20 </t>
  </si>
  <si>
    <t>Efoba Const. &amp; Engr. Serv.Ltd</t>
  </si>
  <si>
    <t xml:space="preserve"> Construction of Dedicated Line of Arakanga/UNAAB Rising Main and Distribution Network in Abeokuta North LGA of Ogun State.</t>
  </si>
  <si>
    <t>N 585Million</t>
  </si>
  <si>
    <t>1 Sabbyn Nig. Ltd-N436,584,109.00</t>
  </si>
  <si>
    <t>2. KFS Ventures Ltd-N439,865,118.00</t>
  </si>
  <si>
    <t>3. CGC Nig. Ltd.-N514,054,003</t>
  </si>
  <si>
    <t>4. Sato Eng. Nig. Ltd.-N753,004,561.00</t>
  </si>
  <si>
    <t>Sabbyn Nig. Ltd</t>
  </si>
  <si>
    <t xml:space="preserve">  Construction of Onikolobo and Environs Overhead Tanks and Distribution Network in Abeokuta South LGA of Ogun State.</t>
  </si>
  <si>
    <t>1 . KFS Ventures Ltd-N249,840,311.26</t>
  </si>
  <si>
    <t>2. RTD Thompsons Ltd.-N274,542,495.15</t>
  </si>
  <si>
    <t>3. Makunda Ltd.-N342,250,461.00</t>
  </si>
  <si>
    <t>4. Starphik Vents Ltd. –N372,665,520.15</t>
  </si>
  <si>
    <t>5. Kintech Nig. Ltd-N392,156,146.07</t>
  </si>
  <si>
    <t>6. Vuylsteke Metallic  const. Nig. Ltd. –N433,030,845.01</t>
  </si>
  <si>
    <t>7. CGC Nig. Ltd. –N437,717,722.71</t>
  </si>
  <si>
    <t>8. Sabbyn Nig. Ltd. –N453,668,006.14</t>
  </si>
  <si>
    <t>Vuylsteke Mettalic const. Nig. Ltd.</t>
  </si>
  <si>
    <t xml:space="preserve"> Construction of Double Valve Water Gate at Bululu Village, Yobe State.</t>
  </si>
  <si>
    <t>1 China Zhonghad &amp; C-Lombardini joint vent.-N95,101,235.63</t>
  </si>
  <si>
    <t>2. Calipak Nig. Ltd. –N44,150,973.65</t>
  </si>
  <si>
    <t>3. C.C.E. Nig. Ltd. –N33,882,285.94</t>
  </si>
  <si>
    <t>4. Dioliz Brown-N51,093,209.99</t>
  </si>
  <si>
    <t>CCE Ltd</t>
  </si>
  <si>
    <t xml:space="preserve"> Marawaji  Flow Control Structures in Jigawa and Yobe  States.</t>
  </si>
  <si>
    <t>1 China Zhonghad &amp; C-Lombardini joint vent.-N506,718,225.00</t>
  </si>
  <si>
    <t>2. Abuhalawa int. ltd. –N384,085,318.00</t>
  </si>
  <si>
    <t>3. Doliz Brown group-N206,810,942.50</t>
  </si>
  <si>
    <t>4. Kago Nig. Ltd. –N426,741,395.00</t>
  </si>
  <si>
    <t xml:space="preserve">5. C.C.E. Nig. Ltds. –N302,602,960.21 </t>
  </si>
  <si>
    <t>Doliz Brown</t>
  </si>
  <si>
    <t>9 months</t>
  </si>
  <si>
    <t>The upward review of Kagoro Irrigation and Medium Earth Dam Project in Niger State.</t>
  </si>
  <si>
    <t>N323Million</t>
  </si>
  <si>
    <t>Augmentation of initial sum due to upward review of contract as a result of additional requirement.</t>
  </si>
  <si>
    <t>Pericom Nig Ltd</t>
  </si>
  <si>
    <t xml:space="preserve"> Extension of Consultancy Supervision of the Completion of Sabke Irrigation and Drainage Project.</t>
  </si>
  <si>
    <t>N540Million</t>
  </si>
  <si>
    <t>On-going project PTF approval was on July 9, 1998.</t>
  </si>
  <si>
    <t>Hydroplan Associates</t>
  </si>
  <si>
    <t>ongoing</t>
  </si>
  <si>
    <t xml:space="preserve"> Nafada Water and Irrigation Project Nafada Town, Nafada LGA Gombe.</t>
  </si>
  <si>
    <t>1 saidi Nig. Ltd                             -N 569,904,699,78.</t>
  </si>
  <si>
    <t xml:space="preserve">2. CGC Nig. Ltd-                                N 1,805,683,700.75. </t>
  </si>
  <si>
    <t>3. CEY Const-                                     N 491,015,662.84</t>
  </si>
  <si>
    <t xml:space="preserve">4.Hydrosource &amp; Resources-.                                      N 649,191597.97 </t>
  </si>
  <si>
    <t>N Saidi Nig. Ltd</t>
  </si>
  <si>
    <t xml:space="preserve"> Rehabilitation of Dukku Water Supply Scheme, Dukku, LGA Gombe.</t>
  </si>
  <si>
    <t>N320Million</t>
  </si>
  <si>
    <t xml:space="preserve">1 saidi Nig. Ltd. </t>
  </si>
  <si>
    <t xml:space="preserve">2.Tamusa Nig. Ltd. </t>
  </si>
  <si>
    <t xml:space="preserve">3. Bartola Investments ltd. </t>
  </si>
  <si>
    <t>Saidi Nig. Ltd</t>
  </si>
  <si>
    <t xml:space="preserve"> Consultancy Services for the Water Resources Audit of Niger North Hydrological Area (HA1).</t>
  </si>
  <si>
    <t>N50,250,000.00</t>
  </si>
  <si>
    <t>1 T-C Int. assoc. ltd.-N48,373,500.00</t>
  </si>
  <si>
    <t>2. Enplan Group-N73,828,700.00</t>
  </si>
  <si>
    <t xml:space="preserve">3. PSE Consultant ltd –N76,670,000.00 </t>
  </si>
  <si>
    <t>T-C Int. Assoc. Ltd</t>
  </si>
  <si>
    <t xml:space="preserve"> Consultancy Services for the Study and Design of Strategy  for combating the effect of Climate Change, Drought, and Watershed Management in the Niger Central Catchment (Hydrological Area II).</t>
  </si>
  <si>
    <t>N54,250,000.00</t>
  </si>
  <si>
    <t>1 Surds Engr. Serv. Ltd. –N51,079,533.04</t>
  </si>
  <si>
    <t>2. Enviplan Consultants ltd. –N52,360,000.00</t>
  </si>
  <si>
    <t>3. PSE Consultant ltd. –N88,258,500.00</t>
  </si>
  <si>
    <t>Surds Engr. Services Ltd</t>
  </si>
  <si>
    <t xml:space="preserve"> Consultancy Services for the Review  and updating of the National Water Resources Master Plan phase IIA comprising water resources baseline survey of the Upper Benue Catchment Area (HAIII).</t>
  </si>
  <si>
    <t>N40,250,000.00</t>
  </si>
  <si>
    <t>1 Enviplan Consultants ltd. –N31,377,500.00</t>
  </si>
  <si>
    <t>2. Jabridep Nig. Ltd. –N31,711,900.00</t>
  </si>
  <si>
    <t>3. Teamwork Global Assoc.-N38,528,050.00</t>
  </si>
  <si>
    <t>4. Yemag Group-N46,173,050.00</t>
  </si>
  <si>
    <t>5. PSE Consultant-N60,660,000.00</t>
  </si>
  <si>
    <t>Enviplan Int. Ltd.</t>
  </si>
  <si>
    <t>months</t>
  </si>
  <si>
    <t xml:space="preserve"> Consultancy Services for the Review and updating of the National Water Resources Master Plan phase IIB comprising Water Resources baseline survey of the Lower Benue Catchment </t>
  </si>
  <si>
    <t>Area (HAIV).</t>
  </si>
  <si>
    <t>1 Jabridep Nig. Ltd.-N32,008,471.00</t>
  </si>
  <si>
    <t>2. Teamwork Global Assoc.-N38,615,612.75</t>
  </si>
  <si>
    <t>Jabridep Nig. Ltd.</t>
  </si>
  <si>
    <t xml:space="preserve">Study, design and construction supervision for the Ada rice irrigation, Lot 6 (cut off 70%)  </t>
  </si>
  <si>
    <t xml:space="preserve">FY 2010 </t>
  </si>
  <si>
    <t>1 Vibro engr-N54,287,712.18</t>
  </si>
  <si>
    <t>2. Idolor-VOB Konsult-N25,124,000.00</t>
  </si>
  <si>
    <t xml:space="preserve">3. PSE Consultants-N117,504,450.00. </t>
  </si>
  <si>
    <t xml:space="preserve"> Construction of Enugwu Obinagwu Erosion Control Project Udi LGA Enugu State.</t>
  </si>
  <si>
    <t xml:space="preserve">N380Million </t>
  </si>
  <si>
    <t>Fed. Tenders Journal &amp; two National Dailies.</t>
  </si>
  <si>
    <t>1 Flab Engr. Services Ltd-N376,581,586.50</t>
  </si>
  <si>
    <t>2. Enatec Nig. Ltd.-N362,156,035.50</t>
  </si>
  <si>
    <t>3. Conawilson Ltd. N370,606,036.50</t>
  </si>
  <si>
    <t>Enatec Nig. Ltd</t>
  </si>
  <si>
    <t xml:space="preserve"> Construction of Umuawolu Abor Erosion Control Project Udi LGA Enugu State.</t>
  </si>
  <si>
    <t>N280Million</t>
  </si>
  <si>
    <t>Fed. Tenders Journal &amp; two National Dailies.2</t>
  </si>
  <si>
    <t>1 Albencon Nig. Ltd –          N 249,685,479.00</t>
  </si>
  <si>
    <t>2.B.O.K Co. ltd. –                            N 307,440,362.00</t>
  </si>
  <si>
    <t>3. Vestag int’l ltd.-                                 N 289,298,028.00</t>
  </si>
  <si>
    <t>4. Amec engr. Works ltd.-                   N 265,735,035.00</t>
  </si>
  <si>
    <t>5. Pane group ltd.-                     N 260,577,054.98</t>
  </si>
  <si>
    <t>6. E S T Nig. Ltd.-                     N 267,536,694.09</t>
  </si>
  <si>
    <t>7. NEST Engr. Group ltd.                  –N 269,343,807.79</t>
  </si>
  <si>
    <t>Pane Group Ltd.</t>
  </si>
  <si>
    <t xml:space="preserve">12months </t>
  </si>
  <si>
    <t xml:space="preserve"> Consultancy Services on Gurara  II Lot 2 (Environmental Impact Assessment) </t>
  </si>
  <si>
    <t>N1billion</t>
  </si>
  <si>
    <t>SIF</t>
  </si>
  <si>
    <t>1 Int Energy serv. Ltd. –N176,679,945.75</t>
  </si>
  <si>
    <t>2. Geo-environmental Res.-N15,244,840.80</t>
  </si>
  <si>
    <t>3. Infratec ltd. –N113,202,441.00</t>
  </si>
  <si>
    <t>4. WADSCO-N18,290,750.00</t>
  </si>
  <si>
    <t>5. Mathskonsult ltd. &amp;Petrosoga Haggai-N32,534,987.50</t>
  </si>
  <si>
    <t>6. World environ. System-N48,456,083.00</t>
  </si>
  <si>
    <t>7. Mineral watch consult-N18,492,045.00</t>
  </si>
  <si>
    <t>8. Advance Global Int.-N163,219,900.00</t>
  </si>
  <si>
    <t>Geo-Environmetal Resources</t>
  </si>
  <si>
    <t>10 weeks</t>
  </si>
  <si>
    <t xml:space="preserve"> Consultancy Services for Irrigation Service Study </t>
  </si>
  <si>
    <t>1 Jaal eng. Serv. &amp; turning point eng, ltd.-N70,449,153.52</t>
  </si>
  <si>
    <t>2. Ultimate eng. Consultant-N39,705,313.35</t>
  </si>
  <si>
    <t>3. Hansom eng. Consultant-N58,952,250.00</t>
  </si>
  <si>
    <t>4.PSE Consultant Ltd-N21,200,000.00</t>
  </si>
  <si>
    <t>5.Tectonics eng. &amp; co.-N55,490,550.00</t>
  </si>
  <si>
    <t>6. Enviplan ltd–N79,432,500.00</t>
  </si>
  <si>
    <t>7. WADSCO-N20,648,250.00</t>
  </si>
  <si>
    <t>8.Mata company Nig. Ltd. –N59,950,000.00</t>
  </si>
  <si>
    <t>9.Enplan Group-N75,584,900.00</t>
  </si>
  <si>
    <t>Tectonics Engr. &amp; Consults.</t>
  </si>
  <si>
    <t>10weeks</t>
  </si>
  <si>
    <t xml:space="preserve"> Consultancy Services as prime Consultant for Gurara Phase II (Lot 4) </t>
  </si>
  <si>
    <t xml:space="preserve">1 Atlas Int.Engr. services       -N 96,444,750.00  </t>
  </si>
  <si>
    <t>2. Arcon Engineers –                     N 60,510,964.50</t>
  </si>
  <si>
    <t>3. Coyne et Bellier&amp;De-Crown Ltd                                       -N 206,382,450.00</t>
  </si>
  <si>
    <t>4. Hansom Engr. Consul. Ltd.-N100,012,500.00.</t>
  </si>
  <si>
    <t>5. Momenco Consulting-                 N 57,323,639.50</t>
  </si>
  <si>
    <t xml:space="preserve">Coyne et Bellier &amp; De-Crown Ltd (EPC) </t>
  </si>
  <si>
    <t>12weeks</t>
  </si>
  <si>
    <t xml:space="preserve"> Consultancy Services for Gurara Phase II project Lot 5 Hydrological Services</t>
  </si>
  <si>
    <t>1 Fibow petr. Energy-N19,600,000.00</t>
  </si>
  <si>
    <t>2. Basecare int. eng.-N19,246,392.00</t>
  </si>
  <si>
    <t>3. De-crown WA-N179,464,500</t>
  </si>
  <si>
    <t>4. WADSCO –N23,235,750.00</t>
  </si>
  <si>
    <t>5. Fugro Nig. Ltd. –N43,281,084.00</t>
  </si>
  <si>
    <t>6. Cutec E&amp;E Ltd. and Gearnin vent. Ltd. –N59,972,000.00</t>
  </si>
  <si>
    <t>7. Watec Nig. Ltd. –N21,444,000.00</t>
  </si>
  <si>
    <t>Water Center Ltd.</t>
  </si>
  <si>
    <t xml:space="preserve">Consultancy Services for Gurara Phase II project Lot 6 for Topographic Servey </t>
  </si>
  <si>
    <t>1 Fatai eng.ltd.–N17,658,600.0</t>
  </si>
  <si>
    <t>2. Hansom eng. Consultant-N20,539,875.00</t>
  </si>
  <si>
    <t>3. Stango survey &amp; consult-N50,780,800.00</t>
  </si>
  <si>
    <t>Hansom Engr. Ltd.</t>
  </si>
  <si>
    <t>Consultancy Services for Gurara Phase II project Lot 6 for Area Mapping</t>
  </si>
  <si>
    <t>1 Graps res. Consultant-N10,747,000.00</t>
  </si>
  <si>
    <t>2 Stango survey &amp; consult-N83,668,400.00</t>
  </si>
  <si>
    <t>3. Basecare int. eng.-N58,040,400.00</t>
  </si>
  <si>
    <t xml:space="preserve">4. Reslarc Group-N31,397,300.00. </t>
  </si>
  <si>
    <t>Stango Surveys &amp; consultants</t>
  </si>
  <si>
    <t xml:space="preserve"> Consultancy Services for Gurara Phase II project Lot 6 for Hydropower</t>
  </si>
  <si>
    <t>Coyne et Bellier &amp; De-Crown Ltd (EPC)</t>
  </si>
  <si>
    <t xml:space="preserve">Consultancy Services for Gurara Phase II project Lot 6 for Geotechnical </t>
  </si>
  <si>
    <t>1 Viable Eng. Consultant-N20,874,000.00</t>
  </si>
  <si>
    <t>2. Tectonics Engr &amp; co.-N55,156,500.00</t>
  </si>
  <si>
    <t>3. Geo-environmental res.-N18,022,200.00</t>
  </si>
  <si>
    <t>4. Int. energy serv. Ltd. –N94,070,000.00</t>
  </si>
  <si>
    <t>5. CDP Partnership ltd. –N335,192,935.31</t>
  </si>
  <si>
    <t>6. Mineral watch consult-N27,967,391.28</t>
  </si>
  <si>
    <t>7. Cutec E&amp;E Ltd. and Gearnin vent. Ltd. –N82,714,500.00</t>
  </si>
  <si>
    <t>Viable Engr. Consult</t>
  </si>
  <si>
    <t xml:space="preserve"> Construction of Gummi Earth Dam, Zamfara State.</t>
  </si>
  <si>
    <t>N250,000,000.00</t>
  </si>
  <si>
    <t>1 Halbakson Nig. Ltd.               –N 798,826,875.00</t>
  </si>
  <si>
    <t>2. Trustcon Nig. Ltd.                        –N 806,077,791.75</t>
  </si>
  <si>
    <t>3. Nejach energy ltd.                 N 844,110,709.13</t>
  </si>
  <si>
    <t>4. Maksylve Int’l ltd.                        –N 844,326,903.42</t>
  </si>
  <si>
    <t>Halbakson Nig. Ltd</t>
  </si>
  <si>
    <t>12/31/2010</t>
  </si>
  <si>
    <t xml:space="preserve"> The Delineation of Salt Water – Prone Areas in Bayelsa State.</t>
  </si>
  <si>
    <t>1 Mecon geology &amp;engr. Serv. Ltd. –N 14,563,500.00</t>
  </si>
  <si>
    <t>2. Jammond res. Ltd. –              N 10,867,500.00</t>
  </si>
  <si>
    <t>3. Omodem cov. Ven. Ltd.       –N 11,907,000.00</t>
  </si>
  <si>
    <t>4. Water domain ltd.                   –N 11,298,000.00</t>
  </si>
  <si>
    <t>5. Hydroflow ltd. –                        N 12,232,500.00</t>
  </si>
  <si>
    <t>6. Bluestone eng. Serv. Ltd               -N 12,180,000.00</t>
  </si>
  <si>
    <t>7. Mazo Nig. Ltd.                                -N 19,057,500.00</t>
  </si>
  <si>
    <t>8. Geo-control serv. Ltd.                   –N 22,678,515.30</t>
  </si>
  <si>
    <t>9. Classes point Nig. Ltd. –                  N 11,970,000.00</t>
  </si>
  <si>
    <t>10. Inter env. Nig. Ltd.                    –N 12,484,500.00</t>
  </si>
  <si>
    <t xml:space="preserve">11. Earth probe consults ltd. –N 13,492,500.00 </t>
  </si>
  <si>
    <t>Jammond Resources</t>
  </si>
  <si>
    <t>Reviewed due to enlarged scope of work.</t>
  </si>
  <si>
    <t xml:space="preserve"> Collection of Baseline Date, study of Flood-prone Area and production of Flood Vulnerability Maps of Hydrological area 1 of the Country (Hydrological area 1-Niger North).</t>
  </si>
  <si>
    <t>1 Mecon geol. &amp; engr. Serv. Ltd. –N 77,906,010.00</t>
  </si>
  <si>
    <t>2.Tethys assoc. ltd. –                   N 77,687,500.00</t>
  </si>
  <si>
    <t xml:space="preserve">3. First concepts Nig. Ltd.-         N 86,646,000.00 </t>
  </si>
  <si>
    <t>Mecon Geology and Engineering Ltd.</t>
  </si>
  <si>
    <t xml:space="preserve"> Construction, Supervision of the Ivo River Dam Project in Mpu, Aniriri Local Government of Enugu State. </t>
  </si>
  <si>
    <t>Vibro Engineering Ltd</t>
  </si>
  <si>
    <t xml:space="preserve"> Purchase of the SWISS made Trunz’s Range Solar Powered Water Treatment Plants Water Supply.</t>
  </si>
  <si>
    <t>Sole sourcing emergency procurement.</t>
  </si>
  <si>
    <t>JR Gushing Wells Nig. Ltd</t>
  </si>
  <si>
    <t xml:space="preserve"> Rehabilitation of 1,000 Dysfunctional Hand Pump Schemes including Capacity building in 18 States</t>
  </si>
  <si>
    <t>Tulsi Chanrai Foundation</t>
  </si>
  <si>
    <t xml:space="preserve"> purchase of vehicle for Nigeria Integrated  water resources management commission.</t>
  </si>
  <si>
    <t>1 Globe Motors-N22,064,000.0</t>
  </si>
  <si>
    <t>2. Mandillas-N20,790,000.00</t>
  </si>
  <si>
    <t>3. Elizade-N21,944,444.00</t>
  </si>
  <si>
    <t>Mandillas Motors Ent. Ltd.</t>
  </si>
  <si>
    <t>2 Weeks.</t>
  </si>
  <si>
    <t xml:space="preserve">Feasibility studies, design and construction supervision  of water impoundment and expansion of irrigation facilities in amagunze rice product farm, enugu east.LGA enugu state </t>
  </si>
  <si>
    <t xml:space="preserve">1 Wadsco-N31,678,190.00 </t>
  </si>
  <si>
    <t>2.Frame &amp; netwoks associates-N40,133,795.77              3.Ebilah-Salmin &amp; partners ltd-N18,375,414.76                             4.PSE consultant ltd –N46,965,606.98</t>
  </si>
  <si>
    <t>Construction of water house development project</t>
  </si>
  <si>
    <t>1 MM&amp;IF Integrated Nig. Ltd.</t>
  </si>
  <si>
    <t>2. Easy research ven. Ltd.</t>
  </si>
  <si>
    <t>3. Global legend int. concept</t>
  </si>
  <si>
    <t>4. Afro const. co. Nig ltd</t>
  </si>
  <si>
    <t xml:space="preserve">5. Pro-Dev. Ltd. </t>
  </si>
  <si>
    <t>Pre-qualification in progress.</t>
  </si>
  <si>
    <t>Construction of Abeokuta Regional Water supply scheme project.</t>
  </si>
  <si>
    <t>2. JEFFA Geosurveys  &amp;tech</t>
  </si>
  <si>
    <t>3. Consolidated Contractors</t>
  </si>
  <si>
    <t xml:space="preserve">4. M I Company ltd. </t>
  </si>
  <si>
    <t xml:space="preserve">5. CGC Nig. Ltd. </t>
  </si>
  <si>
    <t>6. Hydro const. &amp; engr.</t>
  </si>
  <si>
    <t xml:space="preserve">7. Chemtronic Nig. Ltd. </t>
  </si>
  <si>
    <t xml:space="preserve">8. Goad Global inv. Ltd. </t>
  </si>
  <si>
    <t>Construction of laboratories block and associated staff quarters.-Sokoto</t>
  </si>
  <si>
    <t>1 AL Saray-N199,119,342.45</t>
  </si>
  <si>
    <t>2. Tafida and Co-N161,637,977.00</t>
  </si>
  <si>
    <t xml:space="preserve">3. Barwa engr co. ltd.-N213,699,986.85 </t>
  </si>
  <si>
    <t>Barwa engr. Co. ltd.</t>
  </si>
  <si>
    <t>Construction of laboratories block and associated staff quarters.- PortHarcourt</t>
  </si>
  <si>
    <t>1 Baron dev. Ltd. –N227,454,181.00</t>
  </si>
  <si>
    <t>2. Westham energy drill serv. Ltd.-late submission</t>
  </si>
  <si>
    <t>3. Japollyn Nig. Ltd. –N227,153,785.77</t>
  </si>
  <si>
    <t>4. Baraj Nig. Ltd. –N176,180,384.10</t>
  </si>
  <si>
    <t>5. Maogak Nig. Ltd –No submission.</t>
  </si>
  <si>
    <t>6. Beford water eng. Serv. Ltd. –N198,360,465.48</t>
  </si>
  <si>
    <t>7. Globe workers int-N234,722,377.25</t>
  </si>
  <si>
    <t>8. Tofaco Nig. Ltd. –N171,945,068.40</t>
  </si>
  <si>
    <t>9. Ramslot Nig. Ltd.-N183,439,893.00</t>
  </si>
  <si>
    <t xml:space="preserve">Japollyn Nig. Ltd. </t>
  </si>
  <si>
    <t>Construction of laboratories block and associated staff quarters.-Aba</t>
  </si>
  <si>
    <t>1 Baron dev. Ltd.-N218,433,972.43</t>
  </si>
  <si>
    <t>2.FK and Rose Nig. Ltd.-N193,786,024.50</t>
  </si>
  <si>
    <t>3.I.B.Marvin int. Ltd.-N176,241,083.00</t>
  </si>
  <si>
    <t>4. Waste mgmt. &amp; env. Co. ltd.-N195,920,712.64</t>
  </si>
  <si>
    <t>5. Amee engr. Works-No submission</t>
  </si>
  <si>
    <t>6. Fordmark int. serv.Ltd.-N218,833,608.00</t>
  </si>
  <si>
    <t xml:space="preserve">Fordmark int’l services ltd. </t>
  </si>
  <si>
    <t>Construction of laboratories block and associated staff quarters.-Makurdi</t>
  </si>
  <si>
    <t>1 Baron dev. Ltd.-N209,433,763.35</t>
  </si>
  <si>
    <t>2. Maogak Nig. Ltd-N217,422,355.50</t>
  </si>
  <si>
    <t>3. Sahabi Liman &amp;sons ltd-N186,841,441.60</t>
  </si>
  <si>
    <t>4. Masta serv. Co. ltd.-N232,403,782.37.</t>
  </si>
  <si>
    <t>5. Apex height int. ltd.-N160,342,110.69</t>
  </si>
  <si>
    <t>6. Global legend int’l company Ntd.-</t>
  </si>
  <si>
    <t>N180,830,143.20</t>
  </si>
  <si>
    <t>7. Gabalen Nig Ltd-</t>
  </si>
  <si>
    <t>N232,458,985.50</t>
  </si>
  <si>
    <t xml:space="preserve">Gabalen Nig. Ltd. </t>
  </si>
  <si>
    <t>Construction of laboratories block and associated staff quarters.-warri</t>
  </si>
  <si>
    <t>1.Riskem-sero Nig Ltd-</t>
  </si>
  <si>
    <t>N233,155,772.64</t>
  </si>
  <si>
    <t>2.Cybor Ltd-</t>
  </si>
  <si>
    <t>N198,632,688.26</t>
  </si>
  <si>
    <t>3.Marydel Nigeria ltd-</t>
  </si>
  <si>
    <t>N176,398,930.00</t>
  </si>
  <si>
    <t>4. Arc. Temple Nig. Ltd. N196,336,901.25</t>
  </si>
  <si>
    <t>5. Havco Nig. Ltd. –N187,567,920.75</t>
  </si>
  <si>
    <t>6. Luch Nig. Ltd-N199,678,316.20</t>
  </si>
  <si>
    <t>7. M-CEE Ltd/Chiby Nuel-N232,006,787.25</t>
  </si>
  <si>
    <t>8. El Haman vent. Ltd. –N199,163,662.31</t>
  </si>
  <si>
    <t xml:space="preserve">Risken –sero Nig. Ltd. </t>
  </si>
  <si>
    <t>Construction of laboratories block and associated staff quarters.-Maiduguri</t>
  </si>
  <si>
    <t>1 Baraj Nig. Ltd-N172,127,046.89</t>
  </si>
  <si>
    <t>2. Amtess Nig. Ltd. –N235,913,149.50</t>
  </si>
  <si>
    <t>3. XMatrix 369 ltd. –N194,038,749.34</t>
  </si>
  <si>
    <t>4. Akhnaton Holding ltd. –N182,416,494.10</t>
  </si>
  <si>
    <t>5. Benlah universal link res. Ltd.-N165,871,148.98</t>
  </si>
  <si>
    <t>6. Apex engr. Works D-No submission</t>
  </si>
  <si>
    <t>7. Nawwara diver const. ltd-No submission</t>
  </si>
  <si>
    <t>8. Alh. Bora const.-N197,299,657.80</t>
  </si>
  <si>
    <t>9. Akarimmahali co.-N207,716,046.30</t>
  </si>
  <si>
    <t xml:space="preserve">Akhnaton holding ltd. </t>
  </si>
  <si>
    <t>Construction of Wannune Earth Dam</t>
  </si>
  <si>
    <t>1 Doliz Brown Group-N1,235,578,254.75</t>
  </si>
  <si>
    <t>2. D A Const.ltd. –N1,695,485,688.75</t>
  </si>
  <si>
    <t>3. Zateco const. co-N2,079,972,944.40</t>
  </si>
  <si>
    <t>4. Pericom Nig. Ltd –N1,827,820,527.75</t>
  </si>
  <si>
    <t>5. Umez engr. Const ltd. –N1,893,716,787.37</t>
  </si>
  <si>
    <t>M/S Doliz Brown Group</t>
  </si>
  <si>
    <t>Completion of Nkari Earth Dam in Akwa Ibom State</t>
  </si>
  <si>
    <t>1 C.G.C Nig. Ltd. –N5,088,921,518.32</t>
  </si>
  <si>
    <t>2 Construction Generali(Gitto) Ltd. –N4,236,436,654.47</t>
  </si>
  <si>
    <t>3.A.G.Vision ltd. –N3,436,841,139.73</t>
  </si>
  <si>
    <t>4. D.A. Const. ltd. –N2,243,824,839.56</t>
  </si>
  <si>
    <t>5. Jukok int. ltd. –N1,109,422,289.10</t>
  </si>
  <si>
    <t>6. Doliz Brown  group-N1,414,140,664.10</t>
  </si>
  <si>
    <t>7. Zerok const. Nig. Ltd. –N3,579,049,589.56</t>
  </si>
  <si>
    <t>8. Viche res. Ltd. –N2,667,965,539.56</t>
  </si>
  <si>
    <t>9. Hassuni engr. Ltd. –N2,347,789,076.33</t>
  </si>
  <si>
    <t>10. CLS.Nig. ltd. –N2,356,945,014.73</t>
  </si>
  <si>
    <t xml:space="preserve">A.G Vision Ltd. </t>
  </si>
  <si>
    <t xml:space="preserve">Feasibilitiy Studies, design and construction of irrigation facilities in odume rice complex in aninri lga in enugu state     </t>
  </si>
  <si>
    <t>1 Water centre nig ltd-N34,782,000.00</t>
  </si>
  <si>
    <t>2. Diyokes constulants-N27,983,583.00</t>
  </si>
  <si>
    <t>3.Nelan consultant-N41,696,600.00</t>
  </si>
  <si>
    <t>4.PSE consultants ltd-N55,428,187.50</t>
  </si>
  <si>
    <t xml:space="preserve">Construction of Motorized Borehole (solar or generator) Nationwide. </t>
  </si>
  <si>
    <t>FY 2010</t>
  </si>
  <si>
    <t>1  EconKantoma Nig.        Ltd</t>
  </si>
  <si>
    <t>2  Shafana Ent. Ltd</t>
  </si>
  <si>
    <t>Solutions Ltd</t>
  </si>
  <si>
    <t>3. Inatu Nig. Ltd</t>
  </si>
  <si>
    <t>4. Amtess Nig. Ltd</t>
  </si>
  <si>
    <t>5. E. Okey Nwafor Nig. Ltd</t>
  </si>
  <si>
    <t>6.  Eash Progressive Vent. Ltd</t>
  </si>
  <si>
    <t>7.  MM &amp; F Integrated Nig. Ltd</t>
  </si>
  <si>
    <t>8.  Simidias &amp; 1, Inter’l</t>
  </si>
  <si>
    <t>Bigbond Systems Ltd</t>
  </si>
  <si>
    <t>9.  Hydroflow Ltd</t>
  </si>
  <si>
    <t>10  Fingers Nig. Ltd</t>
  </si>
  <si>
    <t>11  Unigright Eng. Ltd</t>
  </si>
  <si>
    <t>12  Top-Man Eng. Ltd</t>
  </si>
  <si>
    <t>13  La finesse Concept Nig. Ltd</t>
  </si>
  <si>
    <t>14  Global Legend Concept Ltd</t>
  </si>
  <si>
    <t>15  Nasibello Nig. Ltd</t>
  </si>
  <si>
    <t>16  Prospera Investment Ltd</t>
  </si>
  <si>
    <t>17  Fravil Limitec</t>
  </si>
  <si>
    <t xml:space="preserve">18  Donabi </t>
  </si>
  <si>
    <t>House Merchants Ltd</t>
  </si>
  <si>
    <t>20  Alkab Nig. Ltd</t>
  </si>
  <si>
    <t>21  Watermatics Int. Ltd</t>
  </si>
  <si>
    <t>22  Xerox Nig. Ltd</t>
  </si>
  <si>
    <t>23  Wstham Energy &amp; Dreg Ser. Ltd</t>
  </si>
  <si>
    <t>24  Ohara constructions Co. Ltd</t>
  </si>
  <si>
    <t>25  Y-Tek Inv.&amp; Agro Allied Ltd</t>
  </si>
  <si>
    <t>26  ARC Temple Nig. Ltd</t>
  </si>
  <si>
    <t>27  Everlight Global Services Ltd</t>
  </si>
  <si>
    <t>28  Ritzgeorge Investments Ltd</t>
  </si>
  <si>
    <t>29  Globetec Investments Ltd</t>
  </si>
  <si>
    <t>19  Sterling Resources Ltd</t>
  </si>
  <si>
    <t>30  Kolison Nig. Ltd</t>
  </si>
  <si>
    <t>31  Sidland Limited</t>
  </si>
  <si>
    <t>32  Good Damat Nig. Ltd</t>
  </si>
  <si>
    <t>33  Dabnkarau Habitat Services Ltd</t>
  </si>
  <si>
    <t>34  Am. Dung Nig. Ltd</t>
  </si>
  <si>
    <t>35  Hash Inv. Services Ltd</t>
  </si>
  <si>
    <t>36  Abdul Nig. Ltd</t>
  </si>
  <si>
    <t>37  Atlantic Driling Fluid Ser Ltd</t>
  </si>
  <si>
    <t>38  Cris Gabwill Nig. Ltd</t>
  </si>
  <si>
    <t>39  Dinma – Kay Global Services</t>
  </si>
  <si>
    <t>40  Encoco Eng. Contacting Co. Ltd</t>
  </si>
  <si>
    <t>41  Jaavf Edwid &amp; Partners Ltd</t>
  </si>
  <si>
    <t>42  Bevina Resources Ltd</t>
  </si>
  <si>
    <t>43  Ekugy Concepts Ltd</t>
  </si>
  <si>
    <t>44  Barewa Marine Serv. Ltd</t>
  </si>
  <si>
    <t>45  Suchuchase Ent. Ltd</t>
  </si>
  <si>
    <t>46  Abdullahi Adams &amp; Co.</t>
  </si>
  <si>
    <t>47  E. Ekeson Global Resources Ltd</t>
  </si>
  <si>
    <t>48  Al-Saraj Nig. Ltd</t>
  </si>
  <si>
    <t>49  Tafida &amp; Co.</t>
  </si>
  <si>
    <t>50  Tehir Water General Ent. Ltd</t>
  </si>
  <si>
    <t>51  Honey Drop Engr. Ltd</t>
  </si>
  <si>
    <t>52  Solar Force Nig. Ltd</t>
  </si>
  <si>
    <t>53  Amro Continental Ltd</t>
  </si>
  <si>
    <t>54  Manthadon Ent. Nig. Ltd</t>
  </si>
  <si>
    <t>55  Agoson Global Ventures Ltd</t>
  </si>
  <si>
    <t>56  Osmund &amp; Baulch Nig Ltd</t>
  </si>
  <si>
    <t>57  Ronna Consults Ltd</t>
  </si>
  <si>
    <t>58  Davere-Lin Resources Ltd</t>
  </si>
  <si>
    <t>59  Brigante Ltd</t>
  </si>
  <si>
    <t>60  Agruin Limited</t>
  </si>
  <si>
    <t>61  Fresh Exe Nominees Ltd</t>
  </si>
  <si>
    <t>62  F.S.S Limited</t>
  </si>
  <si>
    <t>63  Debens Elite Limited</t>
  </si>
  <si>
    <t>64  Ednike &amp; Ednike Limited</t>
  </si>
  <si>
    <t>65  Hauda Associates Nig. Ltd</t>
  </si>
  <si>
    <t>66  Koh Integrated Systems</t>
  </si>
  <si>
    <t>67  Viclan Global Serv ices Ltd</t>
  </si>
  <si>
    <t>68  Ace Lodestar</t>
  </si>
  <si>
    <t>69  Karoken Inv. C Nig. Ltd</t>
  </si>
  <si>
    <t>70  Kunle Gold Ventures</t>
  </si>
  <si>
    <t>71  Balaj Nig. Ltd</t>
  </si>
  <si>
    <t>72  Seal Strategic Ventures</t>
  </si>
  <si>
    <t>73  Petoma Ventures Ltd</t>
  </si>
  <si>
    <t>74  Beulah Universal Link Res. Ltd</t>
  </si>
  <si>
    <t>75  Intech Systems Ltd</t>
  </si>
  <si>
    <t>76  Lowendo Ltd</t>
  </si>
  <si>
    <t>77  Granzo Nig. Ltd</t>
  </si>
  <si>
    <t>78  Jondis Projects Ltd</t>
  </si>
  <si>
    <t>79  Soher Nig. Ltd</t>
  </si>
  <si>
    <t>80  Game Projects Ltd</t>
  </si>
  <si>
    <t>81  Sab Agro-Allied Co. Ltd</t>
  </si>
  <si>
    <t>82  Roadside Ventures Ltd</t>
  </si>
  <si>
    <t>83  Rockmart Nig. Ltd</t>
  </si>
  <si>
    <t>84  Emirate System Ltd</t>
  </si>
  <si>
    <t>85  Tolade Afolabi Nig Ltd</t>
  </si>
  <si>
    <t>86  Okey Reliance eng. &amp; Cons Co Ltd</t>
  </si>
  <si>
    <t>87  S.C Montel Nig. Ltd</t>
  </si>
  <si>
    <t>Jeconumsons &amp; Co. Ltd</t>
  </si>
  <si>
    <t>88  Emi-Virtual Catalyst</t>
  </si>
  <si>
    <t>89  Saurus Investments Ltd</t>
  </si>
  <si>
    <t>90  Maditbello Nig. Ltd</t>
  </si>
  <si>
    <t xml:space="preserve">91  Archallis Limited </t>
  </si>
  <si>
    <t>92  Sarmabo Nig. Ltd</t>
  </si>
  <si>
    <t>93  Francab Limited</t>
  </si>
  <si>
    <t>94  Kings Global Ser. Ltd</t>
  </si>
  <si>
    <t>95  Alpha Sigma Nig. Ltd</t>
  </si>
  <si>
    <t>96  Integrated Eng. Res. Ltd</t>
  </si>
  <si>
    <t>97  Rafjaf Nig. Ltd</t>
  </si>
  <si>
    <t>98  Elbaron Inv. Ltd</t>
  </si>
  <si>
    <t>99  Barwa Eng. Co.Ltd</t>
  </si>
  <si>
    <t>100 Ahmadu Miayaki Nig. Ltd</t>
  </si>
  <si>
    <t>101  Barewa Investment Ltd</t>
  </si>
  <si>
    <t>102 Ebijacks Oil &amp; Gas ser. Nig Ltd</t>
  </si>
  <si>
    <t>103 D-Davis Nig. Ltd</t>
  </si>
  <si>
    <t>104 Cupero Nig. Ltd</t>
  </si>
  <si>
    <t>105 Putch Global Ser. Ltd</t>
  </si>
  <si>
    <t>106 Ibrums Nigeria Ltd</t>
  </si>
  <si>
    <t>107 Lystron Cor. Ltd</t>
  </si>
  <si>
    <t>108 Grid Const. &amp; Inv. Ltd</t>
  </si>
  <si>
    <t>109 Sahabi Liman &amp; Son’s Ltd</t>
  </si>
  <si>
    <t>110 Elcost Limited</t>
  </si>
  <si>
    <t>111 Kaura Hamma trading</t>
  </si>
  <si>
    <t>112 Niger Bull Ltd</t>
  </si>
  <si>
    <t>113 Ogon-Asu Company Ltd</t>
  </si>
  <si>
    <t>114 International Saf. Env. Co</t>
  </si>
  <si>
    <t>115 Badik Inter Global Ltd</t>
  </si>
  <si>
    <t>116 Rainclap Ventures Ltd</t>
  </si>
  <si>
    <t>117 TLMB Const. Ltd</t>
  </si>
  <si>
    <t>118 Open Door System Int’l Ltd</t>
  </si>
  <si>
    <t>119 Celet Eng. &amp; Tech. Ser</t>
  </si>
  <si>
    <t>120 Nagodi Const. Co Ltd</t>
  </si>
  <si>
    <t>121 Isolac Hi-Tech Inv. Ltd</t>
  </si>
  <si>
    <t>122 Kanchez Nig Lit</t>
  </si>
  <si>
    <t>123 Resatex Engineering Ltd</t>
  </si>
  <si>
    <t>124 Rebaz Limited</t>
  </si>
  <si>
    <t>125 Humphrey Kolison Ltd</t>
  </si>
  <si>
    <t>126 MJ Peace Venture Ltd</t>
  </si>
  <si>
    <t>127 Ned Investment Co. Nig Ltd</t>
  </si>
  <si>
    <t>128 I.B. Marvin Int’l Ltd</t>
  </si>
  <si>
    <t>129 Atlontis Res. Ltd</t>
  </si>
  <si>
    <t>130 Hadick Project Nig. Ltd</t>
  </si>
  <si>
    <t>131 Dresson Eng. Ltd</t>
  </si>
  <si>
    <t>132 Zebra Tech. Ser. Ltd</t>
  </si>
  <si>
    <t>133 Teraak Oil Eng. Ltd</t>
  </si>
  <si>
    <t>134 Gwong water world Asso.</t>
  </si>
  <si>
    <t>135 Refera Engergy &amp; Chemical</t>
  </si>
  <si>
    <t>136 Brass Water Ltd</t>
  </si>
  <si>
    <t>137 Aspire Engineering Ltd</t>
  </si>
  <si>
    <t>138 Santana Engineering</t>
  </si>
  <si>
    <t>139 A.D.H Ltd</t>
  </si>
  <si>
    <t>140 Greno Nig. Ltd</t>
  </si>
  <si>
    <t>141 Bookerntan Nig. Ltd</t>
  </si>
  <si>
    <t>142 Dasna International</t>
  </si>
  <si>
    <t>143 Gwaman Watdrill Co. Ltd</t>
  </si>
  <si>
    <t>144 Dasman Drills &amp; Co</t>
  </si>
  <si>
    <t>145 Omni contractors Ltd</t>
  </si>
  <si>
    <t>146 Yekco Nig Ltd</t>
  </si>
  <si>
    <t>147 Abuja Drillers</t>
  </si>
  <si>
    <t>148 Makras Cont. Co Ltd</t>
  </si>
  <si>
    <t>149 Kurma Ltd</t>
  </si>
  <si>
    <t>150 Holbrooke Energy Ltd</t>
  </si>
  <si>
    <t>151 El-Marfiz Global Ser. Ltd</t>
  </si>
  <si>
    <t>152 ST. Helena Energy &amp; Power Sol</t>
  </si>
  <si>
    <t>153 Loyalty Properties Ltd</t>
  </si>
  <si>
    <t>154 C-Zar Nig. Ltd</t>
  </si>
  <si>
    <t>155 Jahason Enterprises</t>
  </si>
  <si>
    <t>156 Polarstone Ltd</t>
  </si>
  <si>
    <t>157 Jalzak Nig. Ltd</t>
  </si>
  <si>
    <t>158 Decaprio Nig. Ltd</t>
  </si>
  <si>
    <t>159 S.I. Eng. Ltd</t>
  </si>
  <si>
    <t>160 Inter Globus Nig. Ltd</t>
  </si>
  <si>
    <t>161 Apexheight Intl Ltd</t>
  </si>
  <si>
    <t>162 Saksal Company Ltd</t>
  </si>
  <si>
    <t xml:space="preserve">163 Blue Stream </t>
  </si>
  <si>
    <t>164 System &amp; Dev. Nig. Ltd</t>
  </si>
  <si>
    <t>165 Nostro Ventures Ltd</t>
  </si>
  <si>
    <t>166 Kiramic Nig. Ltd</t>
  </si>
  <si>
    <t>167 Angaz Nig Ltd</t>
  </si>
  <si>
    <t>168 Bolkalms Engineering Ltd</t>
  </si>
  <si>
    <t>169 Ivory Tee Tech. Ltd</t>
  </si>
  <si>
    <t>170 Danchell Int. Ltd</t>
  </si>
  <si>
    <t>171 Anthoniella Comfort Nig. Ltd</t>
  </si>
  <si>
    <t>172 Zumbaf Yen. Co Ltd</t>
  </si>
  <si>
    <t>173 Eunison Inv. Nig Ltd</t>
  </si>
  <si>
    <t>174 Donas Industrial Nig Ltd</t>
  </si>
  <si>
    <t>175 High Blown Nig.Ltd</t>
  </si>
  <si>
    <t>176 Major Ultimate Ven. Ltd</t>
  </si>
  <si>
    <t>177 Bi-Izanillahi Global Res.</t>
  </si>
  <si>
    <t>178 Janchi Construction Ltd</t>
  </si>
  <si>
    <t>179 Ebene Shobanke &amp; Co Ltd</t>
  </si>
  <si>
    <t>180 De-Gold Network Concept</t>
  </si>
  <si>
    <t>181 Haroywol Invest. Ltd</t>
  </si>
  <si>
    <t>182 Cybor Ltd</t>
  </si>
  <si>
    <t>183 Water Drops Nig. Ltd</t>
  </si>
  <si>
    <t>184 China Zhonghoa Nig. Ltd</t>
  </si>
  <si>
    <t>185 Crasp Ventures Ltd</t>
  </si>
  <si>
    <t>186 Munjjro Ltd</t>
  </si>
  <si>
    <t>187 Jembrain Nig. Ltd</t>
  </si>
  <si>
    <t>188 Metrodev Ltd</t>
  </si>
  <si>
    <t>189 Orun Nigeria Ltd</t>
  </si>
  <si>
    <t>190 Romoa (Nig) Ltd</t>
  </si>
  <si>
    <t>191 Zenith Consort Ltd</t>
  </si>
  <si>
    <t>192 MIPAX Consort Ltd</t>
  </si>
  <si>
    <t>193 Aishly Resources Ltd</t>
  </si>
  <si>
    <t>194 Lukab Nig. Ltd</t>
  </si>
  <si>
    <t>195 Conway Construction Ltd</t>
  </si>
  <si>
    <t>196 Marydel Nig Ltd</t>
  </si>
  <si>
    <t>197 Esegab Global Service Ltd</t>
  </si>
  <si>
    <t>198 Arodiogbu Ent. Ltd</t>
  </si>
  <si>
    <t>199 Global Spares Tech. Services</t>
  </si>
  <si>
    <t>200 Zokas Nig. Ltd</t>
  </si>
  <si>
    <t>201 Network Facclity  202 Management Services</t>
  </si>
  <si>
    <t>203 Josef Shroeder Associates Ltd</t>
  </si>
  <si>
    <t>204 Granfield Project Ltd</t>
  </si>
  <si>
    <t>205 Wed Nigeria Ltd</t>
  </si>
  <si>
    <t>206 Jacoduh Nig. Ltd</t>
  </si>
  <si>
    <t>207 Beknk Trust (Nig) Ltd</t>
  </si>
  <si>
    <t>208 EDP &amp; T Nig Ltd</t>
  </si>
  <si>
    <t>209 El-Harcon Limited</t>
  </si>
  <si>
    <t>210 Paseyjays Resources Ltd</t>
  </si>
  <si>
    <t>211 OAT Livingstone Ltd</t>
  </si>
  <si>
    <t>212 Lady D. Invest. Co. Ltd</t>
  </si>
  <si>
    <t>213 Tariowol Const. Nig. Ltd</t>
  </si>
  <si>
    <t>214 Consel Int. Ltd</t>
  </si>
  <si>
    <t>115 Bakemson Int. Ltd</t>
  </si>
  <si>
    <t>216 Josylva Limited</t>
  </si>
  <si>
    <t>217 Mid-November Nig. Ltd</t>
  </si>
  <si>
    <t>218 Easy Water Services Ltd</t>
  </si>
  <si>
    <t>219 Seta-Concept Inegrated Ltd</t>
  </si>
  <si>
    <t>220 Eadro Geotechnic Ltd</t>
  </si>
  <si>
    <t>221 Alexis Mutual Partner Ltd</t>
  </si>
  <si>
    <t>222 JM &amp; A’s Ent. Ltd</t>
  </si>
  <si>
    <t>223 Henbakidig  Nig. Int Nig Ltd</t>
  </si>
  <si>
    <t>224 Belron Ventures Nig. Ltd</t>
  </si>
  <si>
    <t>225 Vito Magdalini Nig. Ltd</t>
  </si>
  <si>
    <t>226 First Plus</t>
  </si>
  <si>
    <t xml:space="preserve"> Consolidates  Govice Ltd</t>
  </si>
  <si>
    <t>227 Be-Ford Water Engineering Nig. Ser Ltd</t>
  </si>
  <si>
    <t>228 Heaven’s Gate Eng &amp; Const. Ltd</t>
  </si>
  <si>
    <t>229 Thorst Limited</t>
  </si>
  <si>
    <t>230 Geobez Resources Ltd</t>
  </si>
  <si>
    <t>231 F.K. &amp;rose Nig. Ltd</t>
  </si>
  <si>
    <t>232 Sonak Industrial Limited</t>
  </si>
  <si>
    <t>233 Inter-Rare Int. Ltd</t>
  </si>
  <si>
    <t>234 Lovana Nigeria Ltd</t>
  </si>
  <si>
    <t>235 Fen Ventures Limited</t>
  </si>
  <si>
    <t>236 NYCN Nigeria Limited</t>
  </si>
  <si>
    <t>237 Kalibex Company Limited</t>
  </si>
  <si>
    <t>238 Ugothel Resources Nig. Ltd</t>
  </si>
  <si>
    <t>239 Wuekuegh Stevedoring Ltd</t>
  </si>
  <si>
    <t>240 Wuemaco international Ltd</t>
  </si>
  <si>
    <t>241 Gomen Consult Limited</t>
  </si>
  <si>
    <t>242 Zayad-International Ltd</t>
  </si>
  <si>
    <t>243 Gostena &amp; Bavita Limited</t>
  </si>
  <si>
    <t>243 Jimbash Nig. Ltd</t>
  </si>
  <si>
    <t>244 Remi Matins International Ltd</t>
  </si>
  <si>
    <t>245 Zybash Ventures Ltd</t>
  </si>
  <si>
    <t>246 Alphacell Techno limited</t>
  </si>
  <si>
    <t>247 Wogo Limited</t>
  </si>
  <si>
    <t>248 Geoffield Nig. Limited</t>
  </si>
  <si>
    <t>249 Daudan Multi Concept Nig. Ltd</t>
  </si>
  <si>
    <t>250 Favour Line Project Services Ltd</t>
  </si>
  <si>
    <t>251 EDK Services Nigeria Ltd</t>
  </si>
  <si>
    <t>252 Maso Energy Services Ltd</t>
  </si>
  <si>
    <t>253 Dabson Limited</t>
  </si>
  <si>
    <t>254 African Plus Limited</t>
  </si>
  <si>
    <t>255 Bio-Crystal Global Ltd</t>
  </si>
  <si>
    <t>256 Cox.G Integrated Limited</t>
  </si>
  <si>
    <t>257 Fountain Springs Boreholes Nig. Ltd</t>
  </si>
  <si>
    <t>258 APS Techno Ltd</t>
  </si>
  <si>
    <t>259 Nawwarah Drillers Consltruct Ltd</t>
  </si>
  <si>
    <t>260 Tycol Limited</t>
  </si>
  <si>
    <t>261 Kem-Domin Vest Limited</t>
  </si>
  <si>
    <t>262 Scenery Solutions Global Nig. Ltd</t>
  </si>
  <si>
    <t>263 Ceylon Construction Serv. Ltd</t>
  </si>
  <si>
    <t>264 Centori Energy Resources Ltd</t>
  </si>
  <si>
    <t>265 Scamt Ltd</t>
  </si>
  <si>
    <t>266 Metalloy Chemical &amp; Eng. Comp. Ltd</t>
  </si>
  <si>
    <t>267 Precision International Nig Ltd</t>
  </si>
  <si>
    <t>268 Fiyemi Dallimore Ventures Nig.</t>
  </si>
  <si>
    <t xml:space="preserve">269 Mc Ben </t>
  </si>
  <si>
    <t xml:space="preserve"> Construction Product Nig. Ltd</t>
  </si>
  <si>
    <t>270 Gevente Nigeria Limited</t>
  </si>
  <si>
    <t>271 Lington Services Ltd</t>
  </si>
  <si>
    <t>272 Meger Nigeria Limited</t>
  </si>
  <si>
    <t>273 Hansol &amp; Pere Nigeria Ltd</t>
  </si>
  <si>
    <t>274 Hechnoplan Limited</t>
  </si>
  <si>
    <t>275 Eauxwell Nig. Ltd</t>
  </si>
  <si>
    <t>276 Cartlark International Ltd</t>
  </si>
  <si>
    <t>277 Havco Nigeria Ltd</t>
  </si>
  <si>
    <t>278 First Africa Inter Dev. Nig</t>
  </si>
  <si>
    <t>279 El-System concept Nig. Ltd</t>
  </si>
  <si>
    <t>280 Chux-Manuel Limited</t>
  </si>
  <si>
    <t>281 Alphacell Construction Ltd</t>
  </si>
  <si>
    <t>282 Internergo Nig. Ltd</t>
  </si>
  <si>
    <t>283 Laboka Nigeria Limited</t>
  </si>
  <si>
    <t>284 Salh Jamat Cycles Nig. Ltd</t>
  </si>
  <si>
    <t>285 Daydot Nig. Ltd</t>
  </si>
  <si>
    <t>286 Kings General Enterprises Ltd</t>
  </si>
  <si>
    <t>287 Citadel Refulgence Ltd</t>
  </si>
  <si>
    <t>288 Hybrio Engineering Co. Ltd</t>
  </si>
  <si>
    <t>289 Akhanaton Holdings Ltd</t>
  </si>
  <si>
    <t>290 Elbon International Ltd</t>
  </si>
  <si>
    <t>291 Interfate Services Ltd</t>
  </si>
  <si>
    <t>292 Adolphus Holdings Ltd</t>
  </si>
  <si>
    <t>293 Optional Concepts Ltd</t>
  </si>
  <si>
    <t>294 Amillax Investments Ltd</t>
  </si>
  <si>
    <t>295 Chupek Magnets Ltd</t>
  </si>
  <si>
    <t>296 Close Circuit Nig. Ltd</t>
  </si>
  <si>
    <t>297 Base One Concept Ltd</t>
  </si>
  <si>
    <t>298 Adasu &amp; Co Services Ltd</t>
  </si>
  <si>
    <t>299 Globe Workers Int’l Ltd</t>
  </si>
  <si>
    <t>300 Mobol Ventures Ltd</t>
  </si>
  <si>
    <t>301 Hippo Oil &amp; Gas Ltd</t>
  </si>
  <si>
    <t>302 Staples Epic Concepts Ltd</t>
  </si>
  <si>
    <t>303 Azinmazipons Ltd</t>
  </si>
  <si>
    <t>304 Africk Prudent Const. Ltd</t>
  </si>
  <si>
    <t>305 Japa Intrnational Agency Ltd</t>
  </si>
  <si>
    <t>306 Zoks and Macclems Ltd</t>
  </si>
  <si>
    <t>307 Hippo Nigeria Ltd</t>
  </si>
  <si>
    <t>308 Ansa eng. Co. Nig Ltd</t>
  </si>
  <si>
    <t>309 Geosystems Eng. Services Ltd</t>
  </si>
  <si>
    <t>310 Yaman Nig Ltd</t>
  </si>
  <si>
    <t>311 Bin Umar Investment-Ltd</t>
  </si>
  <si>
    <t>312 Safecraft Limited</t>
  </si>
  <si>
    <t>313 Thorst Limited</t>
  </si>
  <si>
    <t>314 Inibiraye Limited</t>
  </si>
  <si>
    <t>315 Levo Technical Coy Ltd</t>
  </si>
  <si>
    <t>316 Blue Sky Ultimate Con Coy Ltd</t>
  </si>
  <si>
    <t>317 Final Heage Ltd</t>
  </si>
  <si>
    <t>318 Efoba Construction &amp; Engr. Services</t>
  </si>
  <si>
    <t>319 Sultradoc Const. Co. Ltd</t>
  </si>
  <si>
    <t>320 Close Circuit Nig Ltd</t>
  </si>
  <si>
    <t>321 Yantex Nig. Ltd</t>
  </si>
  <si>
    <t>322 Viccon Ventures Ltd</t>
  </si>
  <si>
    <t>323 Sumfat Nig. Ltd</t>
  </si>
  <si>
    <t>324 Jucceee Multi-Biz Resouce Ltd</t>
  </si>
  <si>
    <t>325 Hepzelah Nig. Ltd</t>
  </si>
  <si>
    <t>326 Gunomec Nig. Ltd</t>
  </si>
  <si>
    <t>327 Base One Concepts Ltd</t>
  </si>
  <si>
    <t>378 Sule Sagmakk Nig. Ltd</t>
  </si>
  <si>
    <t>329 Minumariam Venture Ltd</t>
  </si>
  <si>
    <t>340 Global &amp; Global Ltd</t>
  </si>
  <si>
    <t>341 Ellong Nig. Ltd</t>
  </si>
  <si>
    <t>342 Davon Infrastructure Ltd</t>
  </si>
  <si>
    <t>343 Chilen Corporate Concepts Ltd</t>
  </si>
  <si>
    <t>344 Nimplast Industries Ltd</t>
  </si>
  <si>
    <t>345 North –East Water Nig. Ltd</t>
  </si>
  <si>
    <t>346 Panchioti Global Limited</t>
  </si>
  <si>
    <t>347 Global Builders Limited</t>
  </si>
  <si>
    <t>348 Ugove Oilfield &amp; Logistics Serv. Ltd</t>
  </si>
  <si>
    <t>349 Crew Construction Co. Ltd</t>
  </si>
  <si>
    <t>350 Thamar Eng. Limited</t>
  </si>
  <si>
    <t>351 Bluestar Const. &amp; Building Serv .Ltd</t>
  </si>
  <si>
    <t>352 Waterline Eng. Nig. Ltd</t>
  </si>
  <si>
    <t>353 Bran &amp; Luebbe</t>
  </si>
  <si>
    <t>Ama Yaro Associates Ltd</t>
  </si>
  <si>
    <t>354 Jidoma Nig. Limited</t>
  </si>
  <si>
    <t>355 Armakon-Ag Int’l Ltd</t>
  </si>
  <si>
    <t>356 Chobal Invst. Nig. Ltd</t>
  </si>
  <si>
    <t>357 Kalt Intelfon Serv. Ltd</t>
  </si>
  <si>
    <t>358 Alken Holdings Nig. Ltd</t>
  </si>
  <si>
    <t>359 Steoen Bon Ltd</t>
  </si>
  <si>
    <t>360 Roty Jons Globaal Concept Ltd</t>
  </si>
  <si>
    <t>361 Fortia Water Nig. Ltd</t>
  </si>
  <si>
    <t>362 Rock Geophysical</t>
  </si>
  <si>
    <t>363 Du-Lumag Limited</t>
  </si>
  <si>
    <t>364 Bricks &amp; Joinry Ltd</t>
  </si>
  <si>
    <t>365 Arcadia Access Services Ltd</t>
  </si>
  <si>
    <t>366 Commune-Sat Nig. Ltd</t>
  </si>
  <si>
    <t>367 Legra Ventures Ltd</t>
  </si>
  <si>
    <t>368 Stalic Invest Co. Ltd</t>
  </si>
  <si>
    <t>369 Flovent Eng. Construction Ltd</t>
  </si>
  <si>
    <t>370 Gamta Services Ltd</t>
  </si>
  <si>
    <t>371 Bitto Nig. Ltd</t>
  </si>
  <si>
    <t>372 Lynz Associates Limited</t>
  </si>
  <si>
    <t>373 Peg Continental Builder Ltd</t>
  </si>
  <si>
    <t>374 Rich Dalvis Interlink Ltd</t>
  </si>
  <si>
    <t>375 Geotenv Engineering Services</t>
  </si>
  <si>
    <t>376 Bmaq Peto. Engirg Nig. Ltd</t>
  </si>
  <si>
    <t>377 Universal Pimps Ltd</t>
  </si>
  <si>
    <t>378 Betrieb Nig. Ltd</t>
  </si>
  <si>
    <t>379 Jopiya Int’l Ltd</t>
  </si>
  <si>
    <t>380 Edil Nig. Ltd</t>
  </si>
  <si>
    <t>381 Solozed Integrated Concept Ltd</t>
  </si>
  <si>
    <t>382 Raudo Nig. Ltd</t>
  </si>
  <si>
    <t>383 Miwan  Ventures Ltd</t>
  </si>
  <si>
    <t>384 U.K. Williams Global Ltd</t>
  </si>
  <si>
    <t>385 Danmunchi Nig. Ltd</t>
  </si>
  <si>
    <t>386 Avo Consultants</t>
  </si>
  <si>
    <t>387 Elhel Ventures Ltd</t>
  </si>
  <si>
    <t>388 Amoto Associates Ltd</t>
  </si>
  <si>
    <t>389 Hilal Al-Amin Nig. Ltd</t>
  </si>
  <si>
    <t>390 Astormaz Eng’ng Nig. Ltd</t>
  </si>
  <si>
    <t>391 Masma Nig. Ltd</t>
  </si>
  <si>
    <t>392 Top-Ozoman Invest. Ltd</t>
  </si>
  <si>
    <t xml:space="preserve">393 Wilvino Industries Nig. Ltd </t>
  </si>
  <si>
    <t>394 HIO Ltd</t>
  </si>
  <si>
    <t>395 Kenzor Corp Ltd</t>
  </si>
  <si>
    <t>396 Conban Nig. Ltd</t>
  </si>
  <si>
    <t>397 BHiv Engineering Co Ltd</t>
  </si>
  <si>
    <t>398 Amso Investment Ltd</t>
  </si>
  <si>
    <t>399 Asoas Nig Ltd</t>
  </si>
  <si>
    <t>400 Cloudio Int’l Equipment Ltd</t>
  </si>
  <si>
    <t>401 Astike Global Ind. Co. Ltd</t>
  </si>
  <si>
    <t>402 M.S. Akowind Nig Ltd</t>
  </si>
  <si>
    <t>403 Mac 2 Fada Co Ltd</t>
  </si>
  <si>
    <t>404 Feslen Nig Ltd</t>
  </si>
  <si>
    <t>405 NasMary Suppliers Nig Ltd</t>
  </si>
  <si>
    <t>406 B&amp;R Engineering Services</t>
  </si>
  <si>
    <t>407 Ashima Premises Invst Ltd</t>
  </si>
  <si>
    <t>408 Resa Nig. Ltd</t>
  </si>
  <si>
    <t>409 Micben Technologies Ltd</t>
  </si>
  <si>
    <t>410 Abyla Integrated Serv. Ltd</t>
  </si>
  <si>
    <t>411 Nysol Engineering Serv Ltd</t>
  </si>
  <si>
    <t>412 El-Nuri Nig Ltd</t>
  </si>
  <si>
    <t>413 Hydrosolution Nig Ltd</t>
  </si>
  <si>
    <t>414 Oreson Gobal Co. Ltd</t>
  </si>
  <si>
    <t>415 Marco-Kings Eng’ng Nig Ltd</t>
  </si>
  <si>
    <t>416 Oliver Marie Ltd</t>
  </si>
  <si>
    <t>417 Peacefos Products Nig. Ltd</t>
  </si>
  <si>
    <t>418 Ovnos Global Res. Nig Ltd</t>
  </si>
  <si>
    <t>419 Shegs – Contracts Ltd</t>
  </si>
  <si>
    <t>420 Blisss Services Ltd</t>
  </si>
  <si>
    <t>421 MovopexWaters Nig Ltd</t>
  </si>
  <si>
    <t xml:space="preserve">422 Broadmass </t>
  </si>
  <si>
    <t>423 Pinnacle Solution Network Ltd</t>
  </si>
  <si>
    <t>424 Altantic Cont. Nig Ltd</t>
  </si>
  <si>
    <t>425 Coan (WA) Ltd</t>
  </si>
  <si>
    <t>426 Glofidel Invest. Ltd</t>
  </si>
  <si>
    <t>427 Wiparquest Ltd</t>
  </si>
  <si>
    <t>428 N.C. Obiejemba nig Ltd</t>
  </si>
  <si>
    <t>428 Michael Jacobs Ltd</t>
  </si>
  <si>
    <t>429 Geo Assist Ltd</t>
  </si>
  <si>
    <t>430 Mcwell Kes Ltd</t>
  </si>
  <si>
    <t>431 Okpotrac Nig Ltd</t>
  </si>
  <si>
    <t>432 Chifeda Associates Nig. Ltd</t>
  </si>
  <si>
    <t>433 Penab Global Ent. Ltd</t>
  </si>
  <si>
    <t>434 Rincom Constr Co.Ltd</t>
  </si>
  <si>
    <t>435 Unistrut Nig. Ltd</t>
  </si>
  <si>
    <t>436 Kenn &amp; May Ltd</t>
  </si>
  <si>
    <t>437 Earthworks &amp; Ital Ltd</t>
  </si>
  <si>
    <t>438 Integrated Qulity Tech. Ltd</t>
  </si>
  <si>
    <t>439 Afri-Contractors Ltd</t>
  </si>
  <si>
    <t>440 Gates Integrated Serv. Ltd</t>
  </si>
  <si>
    <t>441 Multipurpose Services Ltd</t>
  </si>
  <si>
    <t>442 Chysoms Inegrated Global Ltd</t>
  </si>
  <si>
    <t>443 Motrix Int’l Ltd</t>
  </si>
  <si>
    <t>444 Irmisi O water Services Ltd</t>
  </si>
  <si>
    <t>445 Viophire Nig Ltd</t>
  </si>
  <si>
    <t>446 Sygon Projects Ltd</t>
  </si>
  <si>
    <t>447 Don Oak Invest N.A. Ltd</t>
  </si>
  <si>
    <t>448 Microgenesis Lint’l Ltd</t>
  </si>
  <si>
    <t>449 Masy Nig Ltd</t>
  </si>
  <si>
    <t>450 Stallion Bee Ltd</t>
  </si>
  <si>
    <t>451 Rannab investment Ltd</t>
  </si>
  <si>
    <t>452 Red-Empire Ltd</t>
  </si>
  <si>
    <t>453 Elolam Global Concept Ltd</t>
  </si>
  <si>
    <t>454 Orereh Nig Ltd</t>
  </si>
  <si>
    <t>455 Murfahco Nig Ltd</t>
  </si>
  <si>
    <t>456 Jon-Paca Investment Ltd</t>
  </si>
  <si>
    <t>457 Paks co. Ltd</t>
  </si>
  <si>
    <t>458 Silver Dome/Mai Consult Ltd</t>
  </si>
  <si>
    <t>459 Current Century Ltd</t>
  </si>
  <si>
    <t>460 Arthur Ferdinand Ltd</t>
  </si>
  <si>
    <t>461 Sunnytuk Nig Ltd</t>
  </si>
  <si>
    <t>462 Klen Gee Concept</t>
  </si>
  <si>
    <t>463 Awush Nig Ltd</t>
  </si>
  <si>
    <t>464 Caneks Int  Dredging Oil &amp; Gass</t>
  </si>
  <si>
    <t>465 Glocordial Investment Ltd</t>
  </si>
  <si>
    <t>466 Awul International Ltd</t>
  </si>
  <si>
    <t>467 Legacy Consult Ltd</t>
  </si>
  <si>
    <t>468 El-Sone Global Resources Ltd</t>
  </si>
  <si>
    <t>469 Tonynas Global Concepts Ltd</t>
  </si>
  <si>
    <t>450 Kolesil Invetment Nig Ltd</t>
  </si>
  <si>
    <t>451 Amal Engineering &amp; Const Ltd</t>
  </si>
  <si>
    <t>452 BOQ Associate Ltd</t>
  </si>
  <si>
    <t>453 Universal Water Engineering Ltd</t>
  </si>
  <si>
    <t>454 Gusarco Investment Ltd</t>
  </si>
  <si>
    <t>455 Safeway Engineering Nig Ltd</t>
  </si>
  <si>
    <t>456 Briggy Resources Ltd</t>
  </si>
  <si>
    <t>457 Planet Water Nig Ltd</t>
  </si>
  <si>
    <t>458 Samjid Nig Ltd</t>
  </si>
  <si>
    <t>459 Perissos Nig Ltd</t>
  </si>
  <si>
    <t>460 Altex Engineering Ltd</t>
  </si>
  <si>
    <t>461 Deumdul Billings Int Ltd</t>
  </si>
  <si>
    <t>462 Integrated Hitech Ltd</t>
  </si>
  <si>
    <t>463 Abdul Bakai Enterprises Ltd</t>
  </si>
  <si>
    <t>464 O.K.D. Construction</t>
  </si>
  <si>
    <t>465 Quinted Nig Ltd</t>
  </si>
  <si>
    <t>466 Goad Global Invt Ltd</t>
  </si>
  <si>
    <t>467 Bengin &amp; Associates Ltd</t>
  </si>
  <si>
    <t>468 Nocan Ventures</t>
  </si>
  <si>
    <t>469 Felak Concept Ltd</t>
  </si>
  <si>
    <t>470 On-Light Investment Co Ltd</t>
  </si>
  <si>
    <t>471 Afrina Engineering &amp; Service Ltd</t>
  </si>
  <si>
    <t>472 Ignobis Investment Ltd</t>
  </si>
  <si>
    <t>473 Holy Oracle Investment Ltd</t>
  </si>
  <si>
    <t>474 River Plates Engineering Nig Ltd</t>
  </si>
  <si>
    <t>475 Shockle Gold Nig Ltd</t>
  </si>
  <si>
    <t>476 Majek Kembo Nig Ltd</t>
  </si>
  <si>
    <t>477 Moyosore Lawal &amp; Company  Ltd</t>
  </si>
  <si>
    <t>478 First Capital Brothers Nig Ltd</t>
  </si>
  <si>
    <t>479 Mi Company Ltd</t>
  </si>
  <si>
    <t>480 Ocleze Venture Ltd</t>
  </si>
  <si>
    <t>481 Mulhtrust Service Ltd</t>
  </si>
  <si>
    <t>482 Belmont Nig Ltd</t>
  </si>
  <si>
    <t>483 Andromeda Integrated Services</t>
  </si>
  <si>
    <t>484 Riney Ltd</t>
  </si>
  <si>
    <t>485 Resource Field Ltd</t>
  </si>
  <si>
    <t>486 KFS Engineering Ltd</t>
  </si>
  <si>
    <t xml:space="preserve"> 487 P.J.O Power House Nig Ltd</t>
  </si>
  <si>
    <t>488 Segkom Geotech Nig Ltd</t>
  </si>
  <si>
    <t>489 Respect Global Resources</t>
  </si>
  <si>
    <t>490 Greener Dew Project Ltd</t>
  </si>
  <si>
    <t>491 Elop Resources &amp; Logistics Company</t>
  </si>
  <si>
    <t>492 Ike &amp; Sons Nig Ltd</t>
  </si>
  <si>
    <t>493 Sachcemic Nig Ltd</t>
  </si>
  <si>
    <t>494 Sand Sea Ltd</t>
  </si>
  <si>
    <t>495 Nature Global Blessing Ltd</t>
  </si>
  <si>
    <t>496 Compliat Service Ltd</t>
  </si>
  <si>
    <t>497 Omec Investment Nig Ltd</t>
  </si>
  <si>
    <t xml:space="preserve"> 498 Turning Punt Engng &amp; Kenib Integ. Ser</t>
  </si>
  <si>
    <t>499 Matayasara Nig Co Ltd</t>
  </si>
  <si>
    <t>500 Hadogz Nig Ltd</t>
  </si>
  <si>
    <t>501 Transmission 21 Nig Ltd</t>
  </si>
  <si>
    <t>502 April Project Ltd</t>
  </si>
  <si>
    <t>503 Yougotek Ltd</t>
  </si>
  <si>
    <t>504 JR Gushing Well Ltd</t>
  </si>
  <si>
    <t>505 Yaheezu  Nig Ltd</t>
  </si>
  <si>
    <t>506 Duo Tech Allied</t>
  </si>
  <si>
    <t>507 Leed Suni Nig Ltd</t>
  </si>
  <si>
    <t>508 Ermes Logisties Services Ltd</t>
  </si>
  <si>
    <t>509 MGFCX and Construction Ltd</t>
  </si>
  <si>
    <t>510 Sejima Ventures Nig Ltd</t>
  </si>
  <si>
    <t>511 Go-Jeal Venture Ltd</t>
  </si>
  <si>
    <t>512 Dukon Multi-Services Ltd</t>
  </si>
  <si>
    <t>513 Gomen Consult Ltd</t>
  </si>
  <si>
    <t>514 Quartz Solar Energy System</t>
  </si>
  <si>
    <t>515 Goro Drill Engineering Services Co.</t>
  </si>
  <si>
    <t>516 Geefarch Nig Ltd</t>
  </si>
  <si>
    <t>517 Gojack Marine &amp; Lagistic Serv</t>
  </si>
  <si>
    <t>518 Oberenwa Integrated Services</t>
  </si>
  <si>
    <t>519 Speed-Network Nig Ltd</t>
  </si>
  <si>
    <t>520 Ruedart Consult</t>
  </si>
  <si>
    <t>521 Peers and Partners Ltd</t>
  </si>
  <si>
    <t>522 Protex Investment Ltd</t>
  </si>
  <si>
    <t>523 Somten Nig</t>
  </si>
  <si>
    <t>524 Capital control Ltd</t>
  </si>
  <si>
    <t>525 Bavisco Energy Nig Ltd</t>
  </si>
  <si>
    <t>526 Goldagric Nig Ltd</t>
  </si>
  <si>
    <t>527 Lydam Ventures Ltd</t>
  </si>
  <si>
    <t>528 &amp; Harehills Enterpr4ses Ltd</t>
  </si>
  <si>
    <t>529 Cynfra Nig Ltd</t>
  </si>
  <si>
    <t>530 Obakpo Eng. Ltd</t>
  </si>
  <si>
    <t>531 U-Tech Drilling Services</t>
  </si>
  <si>
    <t>532 Hassan Bass Nig Ltd</t>
  </si>
  <si>
    <t>533 Nykerene Nig Ltd</t>
  </si>
  <si>
    <t>534 Onize Ohine &amp; Partners Ltd</t>
  </si>
  <si>
    <t>535 Follaiza Global Gonco</t>
  </si>
  <si>
    <t>536 Natha dos Ven. Engrng</t>
  </si>
  <si>
    <t>537 Hodosine Nig Ltd</t>
  </si>
  <si>
    <t>538 Spimdeac Nig Ltd</t>
  </si>
  <si>
    <t>539 Pheuma Contruction</t>
  </si>
  <si>
    <t>540 A.B. Alhassan</t>
  </si>
  <si>
    <t>541 Essence Innovation Nig Ltd</t>
  </si>
  <si>
    <t>542 Mauritz Walton Nit Ltd</t>
  </si>
  <si>
    <t>543 Component Highway</t>
  </si>
  <si>
    <t>System Limited</t>
  </si>
  <si>
    <t>544 Sam Bass Nig Ltd</t>
  </si>
  <si>
    <t>545 AG Peng Company</t>
  </si>
  <si>
    <t>Approach Associates Ltd</t>
  </si>
  <si>
    <t>546 Echuda Nig Ltd</t>
  </si>
  <si>
    <t>547 Paradise Ent. Ltd</t>
  </si>
  <si>
    <t>548 LivinGod Ltd</t>
  </si>
  <si>
    <t>549 Addais Nig Ltd</t>
  </si>
  <si>
    <t>550 Bridkass Inv. Integrated Ltd</t>
  </si>
  <si>
    <t>551 Palmark Universal Hided Ltd</t>
  </si>
  <si>
    <t>552 Zurishadai G.C. Ent.</t>
  </si>
  <si>
    <t>553 Streems Dynamic Ent.</t>
  </si>
  <si>
    <t>554 Arkwork</t>
  </si>
  <si>
    <t>555 John Lambert Ltd</t>
  </si>
  <si>
    <t>556 Nasiru Adamu</t>
  </si>
  <si>
    <t>557 Nuworks Limited</t>
  </si>
  <si>
    <t>558 Crosco Engr. Ltd</t>
  </si>
  <si>
    <t>559 AABchuss Ven Ltd</t>
  </si>
  <si>
    <t>600 Dange Global Serv Ltd</t>
  </si>
  <si>
    <t>601 Nabsu Integrated Services Ltd</t>
  </si>
  <si>
    <t>602 Bwafrank Nig. Ltd</t>
  </si>
  <si>
    <t>603 Alh Musa Sani &amp; Sons</t>
  </si>
  <si>
    <t>604 Ina Engr. Ltd</t>
  </si>
  <si>
    <t>605 Christ Garden Int Ltd</t>
  </si>
  <si>
    <t>606 Essential Food Resources</t>
  </si>
  <si>
    <t xml:space="preserve">607 Ralf Enterprises Ltd </t>
  </si>
  <si>
    <t>608 Mass Haven Ltd</t>
  </si>
  <si>
    <t>609 Qapco Mansions Ltd</t>
  </si>
  <si>
    <t>610 Kris Eji Nig Ltd</t>
  </si>
  <si>
    <t>611 Organised Global Ltd</t>
  </si>
  <si>
    <t xml:space="preserve"> 612 Earth Resources </t>
  </si>
  <si>
    <t>613 Skeno Tech</t>
  </si>
  <si>
    <t>614 Ibaab Int’l Nig Ltd</t>
  </si>
  <si>
    <t>615 Mai  Indus Resources Ltd</t>
  </si>
  <si>
    <t>616 Eldomak Global Co Ltd</t>
  </si>
  <si>
    <t>617 JBM Nig Ltd</t>
  </si>
  <si>
    <t>618 Noteri Const Nig Ltd</t>
  </si>
  <si>
    <t>619 Jemicu Properties Nig Ltd</t>
  </si>
  <si>
    <t>620 Palmark Universal</t>
  </si>
  <si>
    <t xml:space="preserve">621 John Lambart Ltd </t>
  </si>
  <si>
    <t xml:space="preserve">622 Echuda Nig Ltd </t>
  </si>
  <si>
    <t>623 Crosco Eng Ltd</t>
  </si>
  <si>
    <t>624 Ralf Ent. Ltd</t>
  </si>
  <si>
    <t>625 Nabsu Int.Services Ltd</t>
  </si>
  <si>
    <t>626 Living Gate Ltd</t>
  </si>
  <si>
    <t>627 Approach Associates Ltd</t>
  </si>
  <si>
    <t>628 Earth Resources (Hydro) Nig Ltd</t>
  </si>
  <si>
    <t>629 Mass Haven Ltd</t>
  </si>
  <si>
    <t>630 Ina Eng. Sc Const. Coy Ltd</t>
  </si>
  <si>
    <t>631 AGP Eng. Coy &amp; Hydro Serv.</t>
  </si>
  <si>
    <t>632 Component Highway Systems</t>
  </si>
  <si>
    <t>633 Ewafrank Nig Ltd</t>
  </si>
  <si>
    <t>634 Alhaji Mucaa &amp; Sons</t>
  </si>
  <si>
    <t>635 Bridkass Int. Integrated Ltd</t>
  </si>
  <si>
    <t>636 Skeno Tech Ltd</t>
  </si>
  <si>
    <t>637 Addais Nig. Ltd</t>
  </si>
  <si>
    <t>638 Kriss-Eji Nig Ltd</t>
  </si>
  <si>
    <t>639 Christ Garden Int’l</t>
  </si>
  <si>
    <t>640 Dange Gubal Serv. Ltd</t>
  </si>
  <si>
    <t>641 IDB Dev. Joint Venture</t>
  </si>
  <si>
    <t>642 Essential Food Resources</t>
  </si>
  <si>
    <t>643 Sam Bass Nig Ltd</t>
  </si>
  <si>
    <t>644 Zurashadai Global Concept</t>
  </si>
  <si>
    <t>645 Mauritz Walton Nig Ltd</t>
  </si>
  <si>
    <t>646 Organized global Nig Ltd</t>
  </si>
  <si>
    <t>647 Nuworks Ltd</t>
  </si>
  <si>
    <t>648 Streems Dynamic Eng</t>
  </si>
  <si>
    <t>648 FNL Eng. Ltd</t>
  </si>
  <si>
    <t>649 Aabchuss Ventures Ltd</t>
  </si>
  <si>
    <t>650 Arkkwork Eng. Consolidated Ltd</t>
  </si>
  <si>
    <t>651 Oapco Mansions Ltd</t>
  </si>
  <si>
    <t>652 Paradise Estate Ltd</t>
  </si>
  <si>
    <t>653 JBM Nig Ltd</t>
  </si>
  <si>
    <t>654 Niteri Construction Nig Ltd</t>
  </si>
  <si>
    <t>655 Eldomak Global Coy Ltd</t>
  </si>
  <si>
    <t>656 Strong Mega Nig Ltd</t>
  </si>
  <si>
    <t>657 Mai-Ining Resources Ltd</t>
  </si>
  <si>
    <t>658 Ibaab Int’l Nig Ltd</t>
  </si>
  <si>
    <t>659 Hassan Bass Nig Ltd</t>
  </si>
  <si>
    <t xml:space="preserve">660 U-Tech Drilling Services </t>
  </si>
  <si>
    <t>661 Obakpo Eng. Ltd</t>
  </si>
  <si>
    <t>662 Cynfra Nig Ltd</t>
  </si>
  <si>
    <t>663 Nathados Nig Ltd</t>
  </si>
  <si>
    <t>664 Hodosine Nig Ltd</t>
  </si>
  <si>
    <t>665 Essence Innovation Nig Ltd</t>
  </si>
  <si>
    <t>666 Pneuma Const. Project</t>
  </si>
  <si>
    <t>667 Spimdeac Nig Ltd</t>
  </si>
  <si>
    <t>668 Jemicu Properties Ltd</t>
  </si>
  <si>
    <t>669 Fol Laiza Global Concept Ltd</t>
  </si>
  <si>
    <t>670 Onize Ohine &amp; Partners</t>
  </si>
  <si>
    <t>671 Mykerene Nig Ltd</t>
  </si>
  <si>
    <t>672 AB Alhassan</t>
  </si>
  <si>
    <t>Evaluation of technical bids in progress</t>
  </si>
  <si>
    <t>Construction of small Earth Dam at Rafin Soja (Taraba)</t>
  </si>
  <si>
    <t>Technical bids submitted , but yet to be opened.</t>
  </si>
  <si>
    <t>Construction of small Earth Dam at Aloshi (Nasarawa)</t>
  </si>
  <si>
    <t>Construction of small Earth Dam at Anyigba (Kogi)</t>
  </si>
  <si>
    <t>Construction of small Earth Dam at Upu-Itor (Benue)</t>
  </si>
  <si>
    <t>Construction of small Earth Dam at Iyemero(Ekiti)</t>
  </si>
  <si>
    <t>Construction of Drainage &amp; Farmland  Reclamation in Bayelsa state.</t>
  </si>
  <si>
    <t>Construction of Drainage &amp; Farmland  Reclamation in Taraba state.</t>
  </si>
  <si>
    <t>Construction of Drainage &amp; Farmland  Reclamation in Kogi state.</t>
  </si>
  <si>
    <t>Construction of Drainage &amp; Farmland  Reclamation in Benue state.</t>
  </si>
  <si>
    <t>Construction of Drainage &amp; Farmland  Reclamation in Edo state.</t>
  </si>
  <si>
    <t>Construction of Drainage &amp; Farmland  Reclamation in Anambra state.</t>
  </si>
  <si>
    <t>Construction of Drainage &amp; Farmland  Reclamation in Delta state.</t>
  </si>
  <si>
    <t>Construction of Otueke Regional water project</t>
  </si>
  <si>
    <t>Construction East Bomo Regional water scheme</t>
  </si>
  <si>
    <t>Upgrading of Okrika water supply programme.</t>
  </si>
  <si>
    <t>Upgrading of Takum water supply scheme</t>
  </si>
  <si>
    <t>Construction of Oji Regional water works.</t>
  </si>
  <si>
    <t>Construction of Abeokuta Regional water works.</t>
  </si>
  <si>
    <t xml:space="preserve">Supply of Goods for use in the Headquarters and six(6) laboratories located in Minna, Akure, Lagos, Enugun, Gombe, and Kano. </t>
  </si>
  <si>
    <t>Establishment of functional Library for FMWR.</t>
  </si>
  <si>
    <t>Consultancy services for water supply scheme</t>
  </si>
  <si>
    <t>Consultancy services on Drainage and Farmland  Reclamation.</t>
  </si>
  <si>
    <t xml:space="preserve">Consultancy services on Dams  &amp; Reservoir operations. </t>
  </si>
  <si>
    <t>Construction of laboratory complex in Sokoto, Maiduguri, Markurdi, Aba, Portharcourt, and Warri.</t>
  </si>
  <si>
    <t>370 units of various Methods of Trunz’s range Solar Powered water treatment Plants.</t>
  </si>
  <si>
    <t>M/S J.R Gushing Wells Ltd.</t>
  </si>
  <si>
    <t>FEDERAL MINISTRY OF INFORMATION AND COMMUNICATIONS</t>
  </si>
  <si>
    <t>PROCUREMENT DEPARTMENT</t>
  </si>
  <si>
    <t>TITLE OF THE PROJECT</t>
  </si>
  <si>
    <t>CONTRATOR</t>
  </si>
  <si>
    <t>DEPARTMENT</t>
  </si>
  <si>
    <t>DATE AWARD</t>
  </si>
  <si>
    <t>REF. NUMBER</t>
  </si>
  <si>
    <t>DATE OF COMPLETION</t>
  </si>
  <si>
    <t>Radio Programme: DON TOWON GOBE</t>
  </si>
  <si>
    <t>N10,000,000.00</t>
  </si>
  <si>
    <t xml:space="preserve">AGGREGATE BROADCASTS AND COMMUNICATIONS </t>
  </si>
  <si>
    <t>FRCN</t>
  </si>
  <si>
    <t>22/2/2010</t>
  </si>
  <si>
    <t>FMIC/PROC/10/S.1/VOL.1</t>
  </si>
  <si>
    <t>Six months</t>
  </si>
  <si>
    <t>National Competitive Bidding</t>
  </si>
  <si>
    <t>Nig Map Lapel Pins</t>
  </si>
  <si>
    <t>N94,000,000.00</t>
  </si>
  <si>
    <t>CEKEEM VENTURES</t>
  </si>
  <si>
    <t>Re-branding Nig Project</t>
  </si>
  <si>
    <t>FMIC/MTB/10/01/S.003/VOL.1</t>
  </si>
  <si>
    <t>"</t>
  </si>
  <si>
    <t>Reproduction of Documentary Film</t>
  </si>
  <si>
    <t>N87,000,000.00</t>
  </si>
  <si>
    <t>KAMSI VENTURES</t>
  </si>
  <si>
    <t>FMIC/MTB/10/01/S.004/VOL.1</t>
  </si>
  <si>
    <t xml:space="preserve">3 months </t>
  </si>
  <si>
    <t>Supply of Nikkon 400X Camera Sony Video HDV and Accessories</t>
  </si>
  <si>
    <t>N3,208,260.00</t>
  </si>
  <si>
    <t>AMINSCO PHOTO AGENCY</t>
  </si>
  <si>
    <t>MINISTER'S OFFICE</t>
  </si>
  <si>
    <t>FMIC/PROC/10/S.44/VO/.1</t>
  </si>
  <si>
    <t>2 WEEKS</t>
  </si>
  <si>
    <t>Sim Card Registration component of the back End Infrastructure and other associated Date base</t>
  </si>
  <si>
    <t>N903,828,476.40</t>
  </si>
  <si>
    <t>GLOBAL LTD</t>
  </si>
  <si>
    <t>27/5/2010</t>
  </si>
  <si>
    <t>FMIC/PROC/MTB10/007/VOL.00</t>
  </si>
  <si>
    <t>On going</t>
  </si>
  <si>
    <t>Sim Card Registration of 6,847,749 subscribers in South East Zone</t>
  </si>
  <si>
    <t>N809,047,799.00</t>
  </si>
  <si>
    <t>Sim Card Registration of 7,652,503 Subscribers on the North Central</t>
  </si>
  <si>
    <t>N904,127,869.00</t>
  </si>
  <si>
    <t>PRIVATE NETWORKS</t>
  </si>
  <si>
    <t xml:space="preserve">1 Year </t>
  </si>
  <si>
    <t>One year routine maintenance Services of 3 No. Schindler Lifts of the Radio House for January - December, 2010</t>
  </si>
  <si>
    <t>N11,000,000.00</t>
  </si>
  <si>
    <t>ADUMEK INTEGRATED ENGINEERING SERVICES</t>
  </si>
  <si>
    <t>Head Maintenance</t>
  </si>
  <si>
    <t>13/9/2010</t>
  </si>
  <si>
    <t>FMIC/MTB/10/08/S.04/VOL.1</t>
  </si>
  <si>
    <t>completed</t>
  </si>
  <si>
    <t>Production of Honourable Ministers of Information and Communications Official Protrait photographs</t>
  </si>
  <si>
    <t>N4,850,000.00</t>
  </si>
  <si>
    <t>AMEN MORI NIG LTD</t>
  </si>
  <si>
    <t>PRPU</t>
  </si>
  <si>
    <t>FMIC/MTB/10/08/S.03/VOL.1</t>
  </si>
  <si>
    <t>A comprehensive Insurance cover on 25 No. of Hillux (4x4) Double Cabin Vans</t>
  </si>
  <si>
    <t>N14,707,500.00</t>
  </si>
  <si>
    <t>UNIQUE FUSION INSURANCE BROKERS LTD</t>
  </si>
  <si>
    <t>Principal Works Superintendent (Transport)</t>
  </si>
  <si>
    <t>FMIC/MTB/10/08/S.01/VOL.1</t>
  </si>
  <si>
    <t>A comprehensive Insurance cover on 14No. Project Vehicles.</t>
  </si>
  <si>
    <t>N8,451,050.19</t>
  </si>
  <si>
    <t>FMIC/MTB/10/08/S.02/VOL.1</t>
  </si>
  <si>
    <t>Repair / Rehabilitation of some Emergency Lamps in the Lobbies of the Radio House, Abuja</t>
  </si>
  <si>
    <t>ELIEX VENTURES</t>
  </si>
  <si>
    <t>Quotations</t>
  </si>
  <si>
    <t>Provision / Installation of 125 No  vertical venetain window blinds in offices at Radio House</t>
  </si>
  <si>
    <t>FIRST FOUNTAIN GATE CONSULTANCY SERVICES LIMITED</t>
  </si>
  <si>
    <t>FMIC/PROC/10/S.2VOL.1</t>
  </si>
  <si>
    <t>Qu0tations</t>
  </si>
  <si>
    <t>Rehabilitation of faulty armoured cable in the control room of Radio House, Abuja</t>
  </si>
  <si>
    <t>WATERSPRING INVESTMENT NIG LTD</t>
  </si>
  <si>
    <t>FMIC/PROC/10/S.3/VOL.1</t>
  </si>
  <si>
    <t>Replacement of  industrial conductor in Radio House</t>
  </si>
  <si>
    <t>LEYE INVESTMENT RESOURCES LIMITED</t>
  </si>
  <si>
    <t>FMIC/PROC/10/S.4/VOL.1</t>
  </si>
  <si>
    <t>Provision of adequate illumination and other jobs at the National Press Centre of Radio Hous, Abuja</t>
  </si>
  <si>
    <t>BISONICS INTEGRATED CONSULTANCY SERVICES</t>
  </si>
  <si>
    <t>FMIC/PROC/10/S.5/VOL.1</t>
  </si>
  <si>
    <t>Repairs of Lifts Nos 1 and 4 at Radio House</t>
  </si>
  <si>
    <t>N17,660,000.00</t>
  </si>
  <si>
    <t>FMIC/PROC/10/S.6/VOL.1</t>
  </si>
  <si>
    <t>Repairs of Lifts No 3 at Radio House</t>
  </si>
  <si>
    <t>N4,874,000.00</t>
  </si>
  <si>
    <t>FMIC/PROC/10/S.7/VOL.1</t>
  </si>
  <si>
    <t>Tilling and Painting of offices and corridors of Hon. Minister of Information and Communicaitons, Abuja</t>
  </si>
  <si>
    <t>N4,894,905.50</t>
  </si>
  <si>
    <t>VICKOS VENTURES NIGERIA LIMITED</t>
  </si>
  <si>
    <t>Head Meintenance</t>
  </si>
  <si>
    <t>FMIC/PROC/10/S.8/VOL.1</t>
  </si>
  <si>
    <t>Installation of 1000 AMPS Merlin Gerlin circuit Braker in the Radio House, Abuja</t>
  </si>
  <si>
    <t>N2,550,000.00</t>
  </si>
  <si>
    <t>29/1/2010</t>
  </si>
  <si>
    <t>FMIC/PROC/10/S.9/VOL.1</t>
  </si>
  <si>
    <t>Repair /Replacement of wooden Rail at the stair cases in the Radio House, Abuja</t>
  </si>
  <si>
    <t>N2,750,000.00</t>
  </si>
  <si>
    <t>RACHEL CHERRY VENTURES</t>
  </si>
  <si>
    <t>FMIC/PROC/10/S.10/VOL.1</t>
  </si>
  <si>
    <t>installation of 12 Nos security doors and relocation of 7 Nos solid-core doors in the Radio House, Abuja</t>
  </si>
  <si>
    <t>N3,550,000.00</t>
  </si>
  <si>
    <t>FELI-VERO NIG. ENT</t>
  </si>
  <si>
    <t>FMIC/PROC/10/S.11/VOL.1</t>
  </si>
  <si>
    <t>Roofing felt of the 13th Floor Concrete roof in Radio House, Abuja</t>
  </si>
  <si>
    <t>N3,350,500.00</t>
  </si>
  <si>
    <t>FMIC/PROC/10/S.12/VOL.1</t>
  </si>
  <si>
    <t>Rplacement of faulty doors in Radio House, Abuja</t>
  </si>
  <si>
    <t>N1,400,500.00</t>
  </si>
  <si>
    <t>19/1/2010</t>
  </si>
  <si>
    <t>FMIC/PROC/10/S.13/VOL.1</t>
  </si>
  <si>
    <t xml:space="preserve">Provision of Networking items </t>
  </si>
  <si>
    <t>N1,404,000.00</t>
  </si>
  <si>
    <t>PEFF INTEGRATED RESOURCES LIMITED</t>
  </si>
  <si>
    <t>IT DEPARTMENT</t>
  </si>
  <si>
    <t>FMINO/ITU/412/1</t>
  </si>
  <si>
    <t>Restoration of Light to store House and other works in Radio House Abuja</t>
  </si>
  <si>
    <t>N3,422,400.00</t>
  </si>
  <si>
    <t>FUNZ MARX LIMITED</t>
  </si>
  <si>
    <t>FMIC/PROC/10/S.14/VOL.1</t>
  </si>
  <si>
    <t>Dislodging the blocked sewage line/watering of the basement and extending the odour expeller airvents to the control room</t>
  </si>
  <si>
    <t>N4,350,000.00</t>
  </si>
  <si>
    <t>25/2/2010</t>
  </si>
  <si>
    <t>FMIC/PROC/10/S.15/VOL1</t>
  </si>
  <si>
    <t>Repair of Nanational Press centre, Radio House, Abujaj</t>
  </si>
  <si>
    <t>N4,950,325.00</t>
  </si>
  <si>
    <t>G.B. GLOBAL VENTURES</t>
  </si>
  <si>
    <t>FMIC/PROC/10/S.16/VOL.1</t>
  </si>
  <si>
    <t>Refurbishing fo Electrical installation and tiling of conference room, provision / installation 2 no 3 Ton package A/C</t>
  </si>
  <si>
    <t>N4,381,500.00</t>
  </si>
  <si>
    <t>IKENNA OBIESIE ENTERPRISES</t>
  </si>
  <si>
    <t>FMIC/PROC/10/S.17/VOL.1</t>
  </si>
  <si>
    <t>Tiling offices and Corridor on the 2nd floor wing A Federal Ministry of Information , Abuja</t>
  </si>
  <si>
    <t>JOSANTEC NIGERIA LTD</t>
  </si>
  <si>
    <t>FMIC/PROC/10/S.18/VOL.1</t>
  </si>
  <si>
    <t>Supply of Diesel</t>
  </si>
  <si>
    <t>N4,916,250.00</t>
  </si>
  <si>
    <t>ASCENT OIL LTD</t>
  </si>
  <si>
    <t>FMIC/PROC/10/S.19/VOL.1</t>
  </si>
  <si>
    <t>Provision and installation of security doors 32 Nos in 16 Offices of FMIC in the Radio House</t>
  </si>
  <si>
    <t>N4,480,000.00</t>
  </si>
  <si>
    <t>DAN &amp; MYCALS NIG LTD</t>
  </si>
  <si>
    <t>16/2/2010</t>
  </si>
  <si>
    <t>FMIC/PROC/10/S.21/VOL.1</t>
  </si>
  <si>
    <t>Rehabilition of Conference room and provision of portatble and Durable conference chairs</t>
  </si>
  <si>
    <t>N4,750,000.00</t>
  </si>
  <si>
    <t>AFIGO VENTURES</t>
  </si>
  <si>
    <t>FMIC/PROC/10/S.23/VOL.1</t>
  </si>
  <si>
    <t>Supply of Toners</t>
  </si>
  <si>
    <t>ARCHIVES &amp; RECORDS MANAGEMENT SERVICES LTD</t>
  </si>
  <si>
    <t>FMIC/PROC/10/S.24/VOL.1</t>
  </si>
  <si>
    <t xml:space="preserve">Fumigation of the Radio House and Clearance of Debris </t>
  </si>
  <si>
    <t>N6.500,000.00</t>
  </si>
  <si>
    <t>FMIC/PROC/S.25/VOL.1</t>
  </si>
  <si>
    <t>1 Week</t>
  </si>
  <si>
    <t>Production of Adverts (Full page Colour) in the Community Voice Magazine</t>
  </si>
  <si>
    <t xml:space="preserve"> COMMUNITY VOICE ENTERPRISES WAY</t>
  </si>
  <si>
    <t>P&amp;R</t>
  </si>
  <si>
    <t>FMIC/PROC/10/S.25/VOL.1</t>
  </si>
  <si>
    <t>N1.150,000.00</t>
  </si>
  <si>
    <t>FEN VENTURES LIMITED</t>
  </si>
  <si>
    <t>Chief Store Officer</t>
  </si>
  <si>
    <t>24/3/2010</t>
  </si>
  <si>
    <t>FMIC/PROC/10/S.27/VOL.1</t>
  </si>
  <si>
    <t>Provision of Electrical Materials</t>
  </si>
  <si>
    <t>BENNETT BOND ENT</t>
  </si>
  <si>
    <t>16/3/2010</t>
  </si>
  <si>
    <t>FMIC/PROC/10/S.28/VOL.1</t>
  </si>
  <si>
    <t>Supply  of Refrigerators</t>
  </si>
  <si>
    <t>N491,650.00</t>
  </si>
  <si>
    <t>BAROK NIG LTD</t>
  </si>
  <si>
    <t>CHIEF STORE OTHER</t>
  </si>
  <si>
    <t>15/3/2010</t>
  </si>
  <si>
    <t>FMIC/PROC/10/S.29/VOL.1</t>
  </si>
  <si>
    <t>Supply of Electrical materials</t>
  </si>
  <si>
    <t>N930,650.00</t>
  </si>
  <si>
    <t>MUNIR CONBINED VENTURES</t>
  </si>
  <si>
    <t>FMIC/PROC/10/S.30/VOL.1</t>
  </si>
  <si>
    <t>Supply of  Locks, keys and carpentary tools</t>
  </si>
  <si>
    <t>N980,000.00</t>
  </si>
  <si>
    <t>ALHAJI MUSA GWALTARAM NIG. LTD</t>
  </si>
  <si>
    <t>FMIC/PROC/10/S.31/VOL.1</t>
  </si>
  <si>
    <t>N815,725.00</t>
  </si>
  <si>
    <t>JIPPA-JAM NIG. LTD</t>
  </si>
  <si>
    <t>FMIC/PROC/10/S.32/VOL.1</t>
  </si>
  <si>
    <t>N1,897,500.00</t>
  </si>
  <si>
    <t>FMIC/PRU/87/121</t>
  </si>
  <si>
    <t>Supply and installation of 1000AMPS Change-over panel</t>
  </si>
  <si>
    <t>N2,100,000.00</t>
  </si>
  <si>
    <t>SHOTA TECHNICAL COMPANY</t>
  </si>
  <si>
    <t>29/3/2010</t>
  </si>
  <si>
    <t>FMIC/PROC/10/S.33/VOL.1</t>
  </si>
  <si>
    <t>Servicing of 14 No. 400 AMPS Industrial Gear Switch Breakers and Accessories</t>
  </si>
  <si>
    <t>N4,550,000.00</t>
  </si>
  <si>
    <t>CLET AND CLETTA NIG LTD</t>
  </si>
  <si>
    <t>FMIC/PROC/10/S.34/VOL.1</t>
  </si>
  <si>
    <t>Extension of Security lighting point to the installed gate area  near the chapel in the maintenance section in Radio House</t>
  </si>
  <si>
    <t>N2,060,000.00</t>
  </si>
  <si>
    <t>FMIC/PROC/10/S.35/VOL.1</t>
  </si>
  <si>
    <t>Supply of "No Parking Sign" Board</t>
  </si>
  <si>
    <t>N1,550,000.00</t>
  </si>
  <si>
    <t>30/3/2010</t>
  </si>
  <si>
    <t>FMIC/PROC/10/S.36/VOL.1</t>
  </si>
  <si>
    <t xml:space="preserve">Provision/Installation of Additional window blinds in some offices in Radio House </t>
  </si>
  <si>
    <t>FMIC/PROC/10/S.37/VOL.1</t>
  </si>
  <si>
    <t>Install automatic change over panels</t>
  </si>
  <si>
    <t>N1,150,000.00</t>
  </si>
  <si>
    <t>31/3/2010</t>
  </si>
  <si>
    <t>FMIC/PROC/10/S.38/VOL.1</t>
  </si>
  <si>
    <t>Replacement/repair of damaged double coated aluminum cable from the transformer area to the maintenance area with 25mm2 recline cable in Radio House, Abuja</t>
  </si>
  <si>
    <t>BON-DAP NIG LTD</t>
  </si>
  <si>
    <t>FMIC/PROC/10/S.39/VOL.1</t>
  </si>
  <si>
    <t>N2,542,000.00</t>
  </si>
  <si>
    <t>IKEDARA MECHANT COMPANY</t>
  </si>
  <si>
    <t>FMIC/PROC/10/S.40/VOL.1</t>
  </si>
  <si>
    <t>Repair/reconstruction of 15 Nos. High wall Cabinets in FMIC Offices,  Radio House, Abujua</t>
  </si>
  <si>
    <t>N4,190,000.00</t>
  </si>
  <si>
    <t>FMIC/PROC/10/S.41/VOL.1</t>
  </si>
  <si>
    <t>Supply of Film and photographic materials</t>
  </si>
  <si>
    <t>N350,000.00</t>
  </si>
  <si>
    <t>B. OLADUNNI NIG. ENT</t>
  </si>
  <si>
    <t>23/4/2010</t>
  </si>
  <si>
    <t>FMIC/PROC/10/S.42/VOL.1</t>
  </si>
  <si>
    <t>Implementation of integrated Public Communications Strategies for the mobilisation of Nigerians on Government Deregulation policy on the Petroleum downstream sector</t>
  </si>
  <si>
    <t>N3,020,000.00</t>
  </si>
  <si>
    <t>CEDT VENTURES</t>
  </si>
  <si>
    <t>Public Communicaiton</t>
  </si>
  <si>
    <t>FMIC/PROC/10/S.43/VOL.1</t>
  </si>
  <si>
    <t xml:space="preserve">Production of Documentary on Federal Government Amnesty Initiative </t>
  </si>
  <si>
    <t>FMIC/PROC/10/S.44/VOL.1</t>
  </si>
  <si>
    <t>N4,950,000.00</t>
  </si>
  <si>
    <t>27/4/2010</t>
  </si>
  <si>
    <t>FMIC/PROC/10/S.45/VOL.1</t>
  </si>
  <si>
    <t>Production of the Honourable Minister of State official Portraits</t>
  </si>
  <si>
    <t>N1,260,000.00</t>
  </si>
  <si>
    <t>OBUMA INTERBIZ LIMITED</t>
  </si>
  <si>
    <t>HMISIC</t>
  </si>
  <si>
    <t>FMIC/PROC/10/S.46/VOL.1</t>
  </si>
  <si>
    <t>Reactivation of close circuit TV in Permanent Secretary's Office</t>
  </si>
  <si>
    <t>N682,500.00</t>
  </si>
  <si>
    <t>ANDI OCHE NIG ENTERPRISES</t>
  </si>
  <si>
    <t>PSIC</t>
  </si>
  <si>
    <t>FMIC/PROC/10/S.47/VOL.1</t>
  </si>
  <si>
    <t>Re-maintenance work at the Federal Government Press, Abuja</t>
  </si>
  <si>
    <t>N3,000,000.00</t>
  </si>
  <si>
    <t>D/FGP/ABJ/107A</t>
  </si>
  <si>
    <t>Chief Stores Officer</t>
  </si>
  <si>
    <t>FMIC/482/11/</t>
  </si>
  <si>
    <t xml:space="preserve">1  Week </t>
  </si>
  <si>
    <t xml:space="preserve">Purchase 1 No HP Media enabled Laptop Computer </t>
  </si>
  <si>
    <t>N190,000.00</t>
  </si>
  <si>
    <t>QUICKENING GROUP</t>
  </si>
  <si>
    <t>Technical Asst to Hon Minister</t>
  </si>
  <si>
    <t>FMIC/HMO/TA/01/T</t>
  </si>
  <si>
    <t>Renewal of sponsored Half-Half Hour Programme on seven Point Agenda</t>
  </si>
  <si>
    <t>FREEDOM RADIO</t>
  </si>
  <si>
    <t>FMIC/PROC/ADM/04/1</t>
  </si>
  <si>
    <t>Repair fo 2 Nos Sharp Photocopying Machines (SF 161 and SF 1118</t>
  </si>
  <si>
    <t>N144,000.00</t>
  </si>
  <si>
    <t>CENTSTRONG VENTURES</t>
  </si>
  <si>
    <t>FMIC/ITD/509/1</t>
  </si>
  <si>
    <t>Supply of Stationery item</t>
  </si>
  <si>
    <t>N650,000.00</t>
  </si>
  <si>
    <t>ABRAOL NIG ENTERPRISES</t>
  </si>
  <si>
    <t>FMIC/PROC/10/S.48/1</t>
  </si>
  <si>
    <t>Production of Document for the Office of the Honourable Minister of State for information and Communications</t>
  </si>
  <si>
    <t>N627,000.00</t>
  </si>
  <si>
    <t>a&amp;b NETWORK COMMUNICATIONS LTD</t>
  </si>
  <si>
    <t>COMMUNICATIONS ARM</t>
  </si>
  <si>
    <t>FMIC/PROC/10/S.49/1</t>
  </si>
  <si>
    <t>N688,000.00</t>
  </si>
  <si>
    <t>FMIC/PROC/10/S.50/1</t>
  </si>
  <si>
    <t>Framing and Printing of Mr. President's Portrait</t>
  </si>
  <si>
    <t>N4,856,250.00</t>
  </si>
  <si>
    <t>ADPROMO COMMUNICATIONS LTD</t>
  </si>
  <si>
    <t>23/6/2010</t>
  </si>
  <si>
    <t>RPD/681/1</t>
  </si>
  <si>
    <t>Clearing of Bushes and repairs of generator House at the Federal Government Press Site, Asokoro, Abuja</t>
  </si>
  <si>
    <t>N1,960,000.00</t>
  </si>
  <si>
    <t>DASANCH NIGERIA LIMITED</t>
  </si>
  <si>
    <t>FGP</t>
  </si>
  <si>
    <t>21/7/2010</t>
  </si>
  <si>
    <t>FMIC/PROC/10/50/1</t>
  </si>
  <si>
    <t>Repairs of Warehouse roof and reconnection of vandalised PHCN armoured cable at Federal Government Press Apapa Office, Lagos</t>
  </si>
  <si>
    <t>N1,600,000.00</t>
  </si>
  <si>
    <t>OVIJAY ENTERPRISES</t>
  </si>
  <si>
    <t>FMIC/PROC/10/51/1</t>
  </si>
  <si>
    <t>Water  reticulation construction on underground of underground reservoir and installation of submersible pump at Federal Government Press, Apapa office, Lagos</t>
  </si>
  <si>
    <t>N3,233,000.00</t>
  </si>
  <si>
    <t>FMIC/PROC/10/52/1</t>
  </si>
  <si>
    <t>Overhaul and repairs of coaster bus and Hiace bus parked at the Federal Government Press Office Apapa</t>
  </si>
  <si>
    <t>N1,000,000.00</t>
  </si>
  <si>
    <t>TRUST AUTO MOTORS</t>
  </si>
  <si>
    <t>FMIC/PROC/10/53/1</t>
  </si>
  <si>
    <t>N4,995,500.00</t>
  </si>
  <si>
    <t>Supply of networking items</t>
  </si>
  <si>
    <t>FMINO/ITU/412/1/134</t>
  </si>
  <si>
    <t>Supply of consumable items</t>
  </si>
  <si>
    <t>13/8/2010</t>
  </si>
  <si>
    <t>FMIC/PROC/5/DD/1</t>
  </si>
  <si>
    <t>Renewal Quickening Group</t>
  </si>
  <si>
    <t>N992,880.00</t>
  </si>
  <si>
    <t>FMI&amp;C/HMO/TA-GD/01</t>
  </si>
  <si>
    <t>Renewal of 1-year visafone (5GB/month) mobile internet subsription for 4 modems</t>
  </si>
  <si>
    <t>N1,244,880.00</t>
  </si>
  <si>
    <t>FMI&amp;C/HMO/TA-GD/02</t>
  </si>
  <si>
    <t>Repair of a 20KVA High powered energy inverter in the internet room of the Ministry of Information and Communication</t>
  </si>
  <si>
    <t>N1,286,775.00</t>
  </si>
  <si>
    <t>RUSLAND ENGINEERING LTD</t>
  </si>
  <si>
    <t>24/8/2010</t>
  </si>
  <si>
    <t>FMINO/HMO/S.14/REG/T</t>
  </si>
  <si>
    <t>Provision/installation of Cool cover at ground floor exit door area in the Radio House, Abuja</t>
  </si>
  <si>
    <t>N1,357,900.00</t>
  </si>
  <si>
    <t>FMIC/108/11</t>
  </si>
  <si>
    <t>Binding of all newspaper in the Ministry's Archive</t>
  </si>
  <si>
    <t>N524,700.00</t>
  </si>
  <si>
    <t>ZAPPOS PRESS</t>
  </si>
  <si>
    <t>HMIC</t>
  </si>
  <si>
    <t>HMIC/PU/087</t>
  </si>
  <si>
    <t>Repair of one sharp SF 1116 Photocopying Machine</t>
  </si>
  <si>
    <t>N216,000.00</t>
  </si>
  <si>
    <t>FMIC/EQ/001/T</t>
  </si>
  <si>
    <t>Suply of envelopes and file jackets</t>
  </si>
  <si>
    <t>N504,000.00</t>
  </si>
  <si>
    <t>HOPE TRADING STORES</t>
  </si>
  <si>
    <t>FMIC/PSO/163/1/6</t>
  </si>
  <si>
    <t>N4,758,600.00</t>
  </si>
  <si>
    <t>FMIC/MTCE/78/VOL.111/48</t>
  </si>
  <si>
    <t xml:space="preserve">Rehabilitation of  water Pipeline Network at International Radio Monitoring station (IRMS), Ipaja </t>
  </si>
  <si>
    <t>N3,202,480.00</t>
  </si>
  <si>
    <t>LIGHTUNICORN AND INSPECTION SERVICES LTD, BLOCK 79, FLAT 1, ABESAN ESTATE, IPAJA, LAGOS</t>
  </si>
  <si>
    <t>Spectrum Mgt</t>
  </si>
  <si>
    <t>16/3/2011</t>
  </si>
  <si>
    <t>MC/SM/1165/BUD/IMDL/1</t>
  </si>
  <si>
    <t>Supply of Photographic materials</t>
  </si>
  <si>
    <t>N367,000.00</t>
  </si>
  <si>
    <t xml:space="preserve">STROKE THE SKETCHES NIG. LTD, </t>
  </si>
  <si>
    <t>R&amp;PD</t>
  </si>
  <si>
    <t>24/3/2011</t>
  </si>
  <si>
    <t>FMIC/PROC/R&amp;PD/11/1</t>
  </si>
  <si>
    <t>Restrictive Tendering</t>
  </si>
  <si>
    <t>Supply and installation of 10 KVA Inverter Power Back Up System</t>
  </si>
  <si>
    <t>N1,300,000.00</t>
  </si>
  <si>
    <t>WANDEL INTERNATIONAL (NIG) LTD</t>
  </si>
  <si>
    <t>26/3/2011</t>
  </si>
  <si>
    <t>FMIC/PROC/SPECTRUM/11/11</t>
  </si>
  <si>
    <t>Supply of Desktop computers, printers and Sharp Photocopier Machine</t>
  </si>
  <si>
    <t>N1,055,000.00</t>
  </si>
  <si>
    <t>MAC-CHRIS COMPUTERS LTD</t>
  </si>
  <si>
    <t>Supply/Installation, Training on Computer Systems and Accessories</t>
  </si>
  <si>
    <t>HOUSE OF HONOUR PROJECT LTD</t>
  </si>
  <si>
    <t>22/3/2011</t>
  </si>
  <si>
    <t>FMIC/DFA/ACCT/IV</t>
  </si>
  <si>
    <t>Furnishing of Female Hostel at NIPI, Kaduna</t>
  </si>
  <si>
    <t>N2,849,900.00</t>
  </si>
  <si>
    <t>BAHAMAS GLOBAL LTD</t>
  </si>
  <si>
    <t>NIPI</t>
  </si>
  <si>
    <t>FMIC/PROC/NIPI/316/KD/II</t>
  </si>
  <si>
    <t>Phased Rehabilitation works in Federal Government Press, Apapa, Lagos</t>
  </si>
  <si>
    <t>N3,695,000.00</t>
  </si>
  <si>
    <t>20/3/2011</t>
  </si>
  <si>
    <t>FMIC/PROC/FGP/JO/11/1</t>
  </si>
  <si>
    <t>PROJECT</t>
  </si>
  <si>
    <t>VALUE OF  CONTRACT</t>
  </si>
  <si>
    <t>AMOUNT/RELEASED AND PAID</t>
  </si>
  <si>
    <t>Construction of Recreational Centre (Phase II)</t>
  </si>
  <si>
    <t>Astle Nig. Ltd., 1 Kachia/Keffi Road Kaduna, Kaduna State</t>
  </si>
  <si>
    <t>N79,759,959.00</t>
  </si>
  <si>
    <t>N19,825,222.00</t>
  </si>
  <si>
    <t>Construction of Participants Hostel (Phase II)</t>
  </si>
  <si>
    <t>Daniels Construction Company Ltd. 5, Railway Station Enugu, Enugu State.</t>
  </si>
  <si>
    <t>N47,772,131.00</t>
  </si>
  <si>
    <t>N12,190,172.00</t>
  </si>
  <si>
    <t>Construction of Roads and Storm Water drains</t>
  </si>
  <si>
    <t>Femi-Adex Investment Ltd., Suite A57 Banex Plaza, Vina Wuse II, Abuja</t>
  </si>
  <si>
    <t>N36,751,489.00</t>
  </si>
  <si>
    <t>N2.361.488.00</t>
  </si>
  <si>
    <t>Publication of NMC text-books</t>
  </si>
  <si>
    <t>(1)  Publication of Difficult</t>
  </si>
  <si>
    <t xml:space="preserve">     Concepts Area in  Secondary</t>
  </si>
  <si>
    <t xml:space="preserve">     School Mathematics and </t>
  </si>
  <si>
    <t xml:space="preserve">     Solutions to WAEC and NECO</t>
  </si>
  <si>
    <t xml:space="preserve">     Past Questions.</t>
  </si>
  <si>
    <t>Marvelous Mike Press Ltd. 7, Abeokuta Street Area 8, Garki Abuja</t>
  </si>
  <si>
    <t>N9,345,000.00</t>
  </si>
  <si>
    <t xml:space="preserve">(2)  Publication/Supply of </t>
  </si>
  <si>
    <t xml:space="preserve">      Teaching Modules and      </t>
  </si>
  <si>
    <t xml:space="preserve">      Students Works-Books for </t>
  </si>
  <si>
    <t xml:space="preserve">      SSS  1-3 and J SS1-3</t>
  </si>
  <si>
    <t>Vicinbi Ventures Nig. Ltd. Plot 55 Nelson Mandella Street, Asokoro, Abuja.</t>
  </si>
  <si>
    <t>N9,901,500.00</t>
  </si>
  <si>
    <t xml:space="preserve">(3)  Publication/supply of </t>
  </si>
  <si>
    <t xml:space="preserve">      National Mathematic Centre </t>
  </si>
  <si>
    <t xml:space="preserve">      Secondary School </t>
  </si>
  <si>
    <t xml:space="preserve">      Mathematics series for JSS 1-</t>
  </si>
  <si>
    <t xml:space="preserve">      3 and SSS 1-3</t>
  </si>
  <si>
    <t>Mercy Trust Nig. Ltd 115, Iyara Close Area 3, Abuja</t>
  </si>
  <si>
    <t>N9,576,000.00</t>
  </si>
  <si>
    <t>NATIONAL MATHEMATIC CENTRE ABUJA</t>
  </si>
  <si>
    <t>PROCUREMENT ENTITY: NATIONAL MATHEMATIC CENTRE  SHEDA ABUJA</t>
  </si>
  <si>
    <t>2. Integrated Infrastructural Dev.-N69,623,615.87</t>
  </si>
  <si>
    <t>BUDGET PERFORMANCE REPORT FORM ON 2011 CAPITAL BUDGET</t>
  </si>
  <si>
    <t>Financials</t>
  </si>
  <si>
    <t>Physicals</t>
  </si>
  <si>
    <t>Project / Programme Title</t>
  </si>
  <si>
    <t>Project / Programme Description</t>
  </si>
  <si>
    <t>Contractor's Name</t>
  </si>
  <si>
    <t>Project / Programme Location &amp; Commencement Date</t>
  </si>
  <si>
    <t>Project / Programme Total Cost/ Completion date</t>
  </si>
  <si>
    <t>Project / Programme Financial Commitment since inception</t>
  </si>
  <si>
    <t>Appropriation for 2011</t>
  </si>
  <si>
    <t>Amount released for the year to date</t>
  </si>
  <si>
    <t>Key Performance Indicators / Deliverables for 2011</t>
  </si>
  <si>
    <t>Total Utilized in the quarter</t>
  </si>
  <si>
    <t xml:space="preserve">Planned Deliverables </t>
  </si>
  <si>
    <t>Actual performance</t>
  </si>
  <si>
    <t>Commulative Performance since inception</t>
  </si>
  <si>
    <t>Remarks (Constraints /  Challenges</t>
  </si>
  <si>
    <t>Completion of GOPD Complex of two storey block to House Adult &amp; children A &amp; E, Consulting rooms &amp; Clinics</t>
  </si>
  <si>
    <t>Design and construction of phase 1 &amp; 2 of the GOPD complex.</t>
  </si>
  <si>
    <t>Home work design Nig. Ltd</t>
  </si>
  <si>
    <t>FMC Asaba &amp;  15th August, 2009</t>
  </si>
  <si>
    <t>Completed construction work of two storey complex</t>
  </si>
  <si>
    <t>Complete construction work of two storey complex up to roofing level</t>
  </si>
  <si>
    <t>Construction work to lintel level</t>
  </si>
  <si>
    <t>50% completion of construction work</t>
  </si>
  <si>
    <t>Delay and inadequate fund releases</t>
  </si>
  <si>
    <t>Completion and Equipping of a storey block of 3 suite theatre and offices</t>
  </si>
  <si>
    <t>2a). Procurement of 1 no. Anasthetic machine 3 theatre lamps &amp; Uroscope</t>
  </si>
  <si>
    <t>El-hannah Nig. Ltd</t>
  </si>
  <si>
    <t>FMC Asaba &amp;  01/09/2010</t>
  </si>
  <si>
    <t>Fully equipped 3 suite theatre</t>
  </si>
  <si>
    <t>Anaethetic machine &amp; Theatre lamps installed</t>
  </si>
  <si>
    <t>Anaethetic machine delivered but not installed</t>
  </si>
  <si>
    <t>2b). Procurement of Orthopaedic table, two anaesthetic machine and other theatre equipment</t>
  </si>
  <si>
    <t>FMC Asaba and Awaiting advert &amp; tendering process</t>
  </si>
  <si>
    <t>Advert/Tender preparation</t>
  </si>
  <si>
    <t>Tender preparation</t>
  </si>
  <si>
    <t>Non Approval of 2011 budget</t>
  </si>
  <si>
    <t>Completion, Equipping &amp; Furnishing of Paediatric complex</t>
  </si>
  <si>
    <t>Equipping and Furnishing of a storey complex with Hospital beds, Children cots, tables, and medical Equipment</t>
  </si>
  <si>
    <t>Completetely equipped and furnished paediatric complex.</t>
  </si>
  <si>
    <t xml:space="preserve">Computerisation and Networking of hospital </t>
  </si>
  <si>
    <t>Expand the computerization network with 4 core fibre optic cables to link new buildings and procure Computer servers,  2008 Windows Server Operating systems/2008 SQL server database system and desktop and laptops</t>
  </si>
  <si>
    <t xml:space="preserve">Complete networking of new buildings and Procured 2008 windows Server/SQL Database Operating Systems </t>
  </si>
  <si>
    <t>Prepare documents for direct procrement from microsoft</t>
  </si>
  <si>
    <t>Receiving Quotations from Microsoft dealers/Reselers</t>
  </si>
  <si>
    <t>Equipping of Newly completed dental Centre</t>
  </si>
  <si>
    <t>Procurement of 5 complete Dental units, and Medical equipment for dental laboratory</t>
  </si>
  <si>
    <t>Dental centre fully Equipped</t>
  </si>
  <si>
    <t>Equipping of modern stores and Maintenance block</t>
  </si>
  <si>
    <t>Procurement of Steel racks and furnishing of two sepatare storey block for General and Drug stores</t>
  </si>
  <si>
    <t>Two separate storey blocks for Drugs/Consumables and General Stores furnished and ready for use</t>
  </si>
  <si>
    <t>Construction and Equipping of Renal dialysis and Intensive care unit</t>
  </si>
  <si>
    <t>Construction of a storey complex for Renal Dialysis and Intensive care unit with a basement for Physiotherapy department</t>
  </si>
  <si>
    <t>Completed basement of a story complex for physiotherapy dept</t>
  </si>
  <si>
    <t>Procurement of Medical Equipment, Diagnostic and Pathology laboratory Equipment</t>
  </si>
  <si>
    <t>Procurement &amp; maint. Of 1HPLC Machine, 1 Microscopy scanner, 1 Namodrop, 1 85c freezer, 1 Therifisch, 1 ultra centrifuge, 1 freezer drying machine at central Laboratory Equipment.</t>
  </si>
  <si>
    <t>1HPLC Machine, 1 Microscopy scanner, 1 Namodrop, 1 85c freezer, 1 Therifisch, 1 ultra centrifuge, 1 freezer drying machine for central Laboratory/Pathology Lab procured and installed</t>
  </si>
  <si>
    <t>Name &amp; Signature of the Officer Authenticating Returns:   MR. A. Omonigho</t>
  </si>
  <si>
    <t>Rank/Designation: Chief Accountant</t>
  </si>
  <si>
    <t>MONITORING OF ON-GOING DEVELOPMENT AND ADMINISTRATIVE PROJECTS IN 2010 FGN BUDGET</t>
  </si>
  <si>
    <t>NAME OF INSTITUTION: FEDERAL MEDICAL CENTRE, ASABA, DELTA STATE</t>
  </si>
  <si>
    <t>INSTITUTION CODE: 0808</t>
  </si>
  <si>
    <t>Date of Award of Contract</t>
  </si>
  <si>
    <t>Estimated Total Cost of Project</t>
  </si>
  <si>
    <t>Amount Expended from start to date</t>
  </si>
  <si>
    <t>Amount APPROVED in 2010 Budget</t>
  </si>
  <si>
    <t>AMOUNT ALLOCATED IN REVIEWED BUDGET OF 2010</t>
  </si>
  <si>
    <t>Amount Released so far</t>
  </si>
  <si>
    <t>Actual Utilization</t>
  </si>
  <si>
    <t>Percentage Completion</t>
  </si>
  <si>
    <t>Outstanding Commitments</t>
  </si>
  <si>
    <t>Remarks</t>
  </si>
  <si>
    <t>Completion of GOPD Complex of two storey block to House Adult &amp; children A &amp; E, Consulting rooms &amp; Conference centre.</t>
  </si>
  <si>
    <t>15th August, 2009</t>
  </si>
  <si>
    <t>Roofing, eletricals, fittings/iron mongery, plastering and painting</t>
  </si>
  <si>
    <t>Construction work in progress</t>
  </si>
  <si>
    <t>Completion, equipping ang Furnishing of a storey block of 3 suite theatre</t>
  </si>
  <si>
    <t>2a). Completion of  a storey block of 3 suite theatre block  (Variation approved by BPP)</t>
  </si>
  <si>
    <t>Upper Creek Investment Ltd</t>
  </si>
  <si>
    <t>15th October, 2007</t>
  </si>
  <si>
    <t>Awaiting retention payment</t>
  </si>
  <si>
    <t>2b). Procurement of 1 No. Anaethetic machine, 3 Theatre lamps &amp; Uroscope/Urothrome</t>
  </si>
  <si>
    <t>3 theatre lamps and Uroscope/Urothrome</t>
  </si>
  <si>
    <t>Awaiting supplies of outstanding items</t>
  </si>
  <si>
    <t>3b). Procurement of Orthopaedic Instrument for 3 suite theatre block</t>
  </si>
  <si>
    <t>Emzor Pharmaceutical Plc</t>
  </si>
  <si>
    <t>Project completed</t>
  </si>
  <si>
    <t>Completion and equipping/furnishing of a storey block complex for House Officers quarters (24 self contain rooms).</t>
  </si>
  <si>
    <t>3a). Completion of  a storey block of House officers complex(Variation approved by BPP)</t>
  </si>
  <si>
    <t>Yak Nig. Ltd</t>
  </si>
  <si>
    <t>15/12/2007</t>
  </si>
  <si>
    <t>Landscapping of house officers quarters to prevent flooding and control erosion</t>
  </si>
  <si>
    <t>Anoc Techno. Ltd</t>
  </si>
  <si>
    <t>To be funded from IGR due to budget cut down</t>
  </si>
  <si>
    <t>4a). Complete the construction of Paediatric complex</t>
  </si>
  <si>
    <t>Yorhe Nig. Ltd</t>
  </si>
  <si>
    <t>26/8/08</t>
  </si>
  <si>
    <t>0.00</t>
  </si>
  <si>
    <t>Finishings and paintings</t>
  </si>
  <si>
    <t>Project was not funded in 2010 budget</t>
  </si>
  <si>
    <t>4b).  Landscaping &amp; Drinage around Paediatric complex</t>
  </si>
  <si>
    <t>Planting of grasses</t>
  </si>
  <si>
    <t>Work in progress</t>
  </si>
  <si>
    <t>4c).  Equipping and furnishing of Paediatric complex</t>
  </si>
  <si>
    <t>Tender opening postponed due budget cut down</t>
  </si>
  <si>
    <t>Tendering was postponed due to budget cut down</t>
  </si>
  <si>
    <t>AGENCY/INSTITUTION/PROGRAMME/DEPARTMENT:    FEDERAL MEDICAL CENTRE, ASABA</t>
  </si>
  <si>
    <t>IMPLEMENTATION OF 2010 PROCUREMENT RECORDS</t>
  </si>
  <si>
    <t>Initiative/ Programme/Projects</t>
  </si>
  <si>
    <t>PROJECT DETAILS</t>
  </si>
  <si>
    <t>Status of Project (Ongoing/      New)</t>
  </si>
  <si>
    <t>Revised /Original Contract Amount</t>
  </si>
  <si>
    <t xml:space="preserve">Sources of Fund </t>
  </si>
  <si>
    <t>Amount Spent so far 31/3/2011</t>
  </si>
  <si>
    <t>Balance of Unreleased Funds</t>
  </si>
  <si>
    <t>FGN BUDGET 2010 approved</t>
  </si>
  <si>
    <t>2010 BUDGET REVIEW</t>
  </si>
  <si>
    <t>Complete the payments for 2007 capital projects &amp; programmes for which Variation was approved by BPP</t>
  </si>
  <si>
    <t xml:space="preserve">Completion of 3 suite storey building for theatre block </t>
  </si>
  <si>
    <t>Upper creek Inv. Nig. Ltd</t>
  </si>
  <si>
    <t>13/10/07</t>
  </si>
  <si>
    <t>ONGOING</t>
  </si>
  <si>
    <t>Payment for variation approved by BPP (Balance represent Retention amount)</t>
  </si>
  <si>
    <t>Completion of house officers Residence of 24 Self Contain rooms</t>
  </si>
  <si>
    <t>31/12/07</t>
  </si>
  <si>
    <t>Completion of GOPD Complex of two storey block to House Adult &amp; children A &amp; E, Offices and conference centre.</t>
  </si>
  <si>
    <t>Completion of Phase 2 and 3 of the project.</t>
  </si>
  <si>
    <t>Home work Design Nig. Ltd</t>
  </si>
  <si>
    <t>13/9/09</t>
  </si>
  <si>
    <t>Construction work in progress, 100% completion of Phase 1 and progress in phase 2</t>
  </si>
  <si>
    <t>Equipping of Paediatric complex</t>
  </si>
  <si>
    <t>Tendering process was cancelled due to budget cut down</t>
  </si>
  <si>
    <t>Equipping of new Theatre Block</t>
  </si>
  <si>
    <t>Procurement of Anaesthetic machine, 3 Nos Operating Lamps and Uroscope/Urethrotome</t>
  </si>
  <si>
    <t>El-Hannah Nig. Ltd</t>
  </si>
  <si>
    <t>25/8/10</t>
  </si>
  <si>
    <t>Anaesthetic machine supplied others pending due to budget cutdown.</t>
  </si>
  <si>
    <t>Procurement of Orthopaedic Instruments</t>
  </si>
  <si>
    <t>Emzor Pharmaceutical co. plc</t>
  </si>
  <si>
    <t>Procurement have been completed</t>
  </si>
  <si>
    <t>Landscaping &amp; Drinage around Paediatric complex</t>
  </si>
  <si>
    <t>2010 AMENDEMENT APPROVED REVIEW DOWNWARD</t>
  </si>
  <si>
    <t>FEDERAL MEDICAL CENTRE, ASABA DELTA STATE</t>
  </si>
  <si>
    <t>INTERNALLY GENERATED REVENUE FUND CAPITAL PROJECTS FOR 2010</t>
  </si>
  <si>
    <t>Furnishing of House Officers Residence</t>
  </si>
  <si>
    <t>Procurement of 24 Nos. Double door fridge and 24 Nos. Gas Cookers</t>
  </si>
  <si>
    <t>Medals Entreprises</t>
  </si>
  <si>
    <t>Gas cookers &amp; fridges  have been supplied.</t>
  </si>
  <si>
    <t>Procurement of 24 Nos. Standard beds, Mattresses/Pillows and Table/Chairs.</t>
  </si>
  <si>
    <t>Direct purchases from Furniture makers and Vital foam factory.</t>
  </si>
  <si>
    <t>Landscaping &amp; Drinage around House Officers residence</t>
  </si>
  <si>
    <t>Construction of a storey block for store and offices</t>
  </si>
  <si>
    <t>A storey block for general stores and offices</t>
  </si>
  <si>
    <t>Ishagu Nig. Ltd</t>
  </si>
  <si>
    <t>15/8/2010</t>
  </si>
  <si>
    <t>FMC/ Emzor Special Partnership Project for Drug Store (Storey Block)</t>
  </si>
  <si>
    <t>A storey block for Drug stores and offices</t>
  </si>
  <si>
    <t>PPP (Direct Labour) Emzor- N10m and FMC to complete the balance</t>
  </si>
  <si>
    <t>TOTAL IGR FUNDING</t>
  </si>
  <si>
    <t>OFFICE OF THE SECRETARY TO THE GOVERNMENT OF THE FEDERATION</t>
  </si>
  <si>
    <t xml:space="preserve">           List of Contracts Awarded During 2010 Budget Year</t>
  </si>
  <si>
    <t>SN</t>
  </si>
  <si>
    <t xml:space="preserve">VALUE  </t>
  </si>
  <si>
    <t>DESICRIPTION</t>
  </si>
  <si>
    <t>Cheering Resources and Services Ltd</t>
  </si>
  <si>
    <t>N2,450,000.00</t>
  </si>
  <si>
    <t>Supply of 50 Nos. C-Way Water Dispensers</t>
  </si>
  <si>
    <t>Arijoy International Contracting and Investment Ltd</t>
  </si>
  <si>
    <t>N2,288,547.46</t>
  </si>
  <si>
    <t>Supply of 2 Nos. Xerox Photocopier (WC 5020 with DHDF and stand)</t>
  </si>
  <si>
    <t>Daib Ltd</t>
  </si>
  <si>
    <t>N2,402,400.00</t>
  </si>
  <si>
    <t xml:space="preserve">Supply of 2 Nos. Sharp Photocopier 5127 </t>
  </si>
  <si>
    <t>Johyul Synergy Services Ltd</t>
  </si>
  <si>
    <t>N1,435,000.00</t>
  </si>
  <si>
    <t xml:space="preserve">Supply of 50 Nos. UPS BlackGate 1.5 KVA </t>
  </si>
  <si>
    <t>5,</t>
  </si>
  <si>
    <t>Silveron Nigeria Ltd</t>
  </si>
  <si>
    <t>Supply of 30 No. 1.5 HP Panasonic Air Conditioners</t>
  </si>
  <si>
    <t>Peculiar Peoples Ventures</t>
  </si>
  <si>
    <t>N2,016,0000.00</t>
  </si>
  <si>
    <t>Supply of 30 LG Window Air Conditioners 1.5 HP</t>
  </si>
  <si>
    <t>Hiknet Communications Ltd</t>
  </si>
  <si>
    <t xml:space="preserve">Supply of 200 Nos. Century Stabilizers (2000W) </t>
  </si>
  <si>
    <t>Chestino Investment Ltd</t>
  </si>
  <si>
    <t>N1,932,000.00</t>
  </si>
  <si>
    <t xml:space="preserve">Supply of 100 Nos. Century Stabilizers (3000W) </t>
  </si>
  <si>
    <t xml:space="preserve">A.D. Technical Services </t>
  </si>
  <si>
    <t>N2,072,250.00</t>
  </si>
  <si>
    <t>Supply of 400 Nos. APC - 4 Ways Power Surge Protector</t>
  </si>
  <si>
    <t>Hytech Eng. Co.</t>
  </si>
  <si>
    <t>N840,000.00</t>
  </si>
  <si>
    <t xml:space="preserve">Supply of 20 Nos HP Scanners 4010 </t>
  </si>
  <si>
    <t>Odoba Global Resources</t>
  </si>
  <si>
    <t xml:space="preserve">Supply of 20 Nos. Spiral Binder Buyor </t>
  </si>
  <si>
    <t>Cathandra Creations Supliers Ltd</t>
  </si>
  <si>
    <t>N2,594,000.00</t>
  </si>
  <si>
    <t xml:space="preserve">Supply of 50 Nos. Sanyo Shredding Machine 650 </t>
  </si>
  <si>
    <t xml:space="preserve">Fahagas Ventures Ltd </t>
  </si>
  <si>
    <t>N3,885,000.00</t>
  </si>
  <si>
    <t xml:space="preserve">Supply of 15 Nos. Dexion Shelves (7’6’ High x 3 x 12 x 4) </t>
  </si>
  <si>
    <t>Gamza Ventures Ltd</t>
  </si>
  <si>
    <t>N3,780,000.00</t>
  </si>
  <si>
    <t xml:space="preserve">Supply of 150 Four Drawer Filling Cabinet with Bar </t>
  </si>
  <si>
    <t>Lusic Nig. Ltd</t>
  </si>
  <si>
    <t>N2,660,000.00</t>
  </si>
  <si>
    <t xml:space="preserve">Supply of 100 Nos. Panasonic Standing Fans with Light </t>
  </si>
  <si>
    <t>Buble Grass Ltd</t>
  </si>
  <si>
    <t>N2,814,000.00</t>
  </si>
  <si>
    <t>Supply of 30 Nos. 1.5 HP Panasonic Split Unit Air Conditioner</t>
  </si>
  <si>
    <t>Afamek Multi Computers Nig. Ltd</t>
  </si>
  <si>
    <t>N3,024,000.00</t>
  </si>
  <si>
    <t xml:space="preserve">Supply of 30 Nos. 1.5 HP LG Split Unit Air Conditioner </t>
  </si>
  <si>
    <t>Sagir Global Services</t>
  </si>
  <si>
    <t xml:space="preserve">Supply of 150 Nos. 1.2 KVA UPS blue Gate </t>
  </si>
  <si>
    <t>Lamy Oil and Gas Ltd</t>
  </si>
  <si>
    <t xml:space="preserve">Supply of 100 Nos Sony CD Radio Cassette (CDF-SOI) </t>
  </si>
  <si>
    <t xml:space="preserve">Shehu Enterprises </t>
  </si>
  <si>
    <t>N3,752,000.00</t>
  </si>
  <si>
    <t>Supply of 40 Nos. HP LG Window Air Conditioner</t>
  </si>
  <si>
    <t>Y. Danjuma Enterprises</t>
  </si>
  <si>
    <t>N3,570,000.00</t>
  </si>
  <si>
    <t>Supply of 15 Nos. Fire Proof Cabinets (Digital)</t>
  </si>
  <si>
    <t>Messrs Mirec Solutions Nigeria Ltd</t>
  </si>
  <si>
    <t>N6,000,000.00</t>
  </si>
  <si>
    <t>Website Design and Hosting (Nigeria @ 50)</t>
  </si>
  <si>
    <t>Husa’ab Global Press Concepts Ltd</t>
  </si>
  <si>
    <t>24/o6/10</t>
  </si>
  <si>
    <t>Supply of 50 Nos. HP Desk Top Computers 2.6 GHZ, Duo Core, 320 GB, HDD, 2 GB RAM, 18.5 Wide Flat Screen</t>
  </si>
  <si>
    <t>UMCO Royal Links Ltd</t>
  </si>
  <si>
    <t>N5,920,000.00</t>
  </si>
  <si>
    <t>Supply of 80 Nos.  HP Laser Jet Printers Model 1505N</t>
  </si>
  <si>
    <t>Hussisyak Nigeria Ltd</t>
  </si>
  <si>
    <t>N9,979,200.00</t>
  </si>
  <si>
    <t>Supply of 12 Nos.  HP Sharp Photocopier AR 55200 M/AR 5516N</t>
  </si>
  <si>
    <t>N7,485,575.00</t>
  </si>
  <si>
    <t xml:space="preserve">Supply of 10 Nos.  Xerox Photocopier Model 5020 with Platerm and Stand </t>
  </si>
  <si>
    <t>JAMDIK Construction Company Ltd</t>
  </si>
  <si>
    <t>N7,980,000.00</t>
  </si>
  <si>
    <t xml:space="preserve">Supply of 100 Nos. Thermocool Fridge Model 245 W </t>
  </si>
  <si>
    <t>N7,700,000.00</t>
  </si>
  <si>
    <t>Supply of 110 Nos. HP Laser Jet Printers Model 1505</t>
  </si>
  <si>
    <t>JAMDIK Construction Company Limited</t>
  </si>
  <si>
    <t xml:space="preserve">Supply of 10 Nos.  Xerox Photocopier WC 5020 </t>
  </si>
  <si>
    <t>Ahamag Nigeria Ltd</t>
  </si>
  <si>
    <t>N8,930,000.00</t>
  </si>
  <si>
    <t xml:space="preserve">Supply of  47 Nos. HP Laptop Computers 2.2 GH 2D, Duo Core, 250 GB HDD, 3 GB RAM 4.2 Wide Screen,  (LCD 16.6 Wide Screen) </t>
  </si>
  <si>
    <t>U. Chibe International Resources Ltd</t>
  </si>
  <si>
    <t>N5,488,000.00</t>
  </si>
  <si>
    <t xml:space="preserve">Supply of  40 Nos. 2.0 HP LG Split Unit Air-Conditioners </t>
  </si>
  <si>
    <t>Yemi Olugbile and Co.</t>
  </si>
  <si>
    <t xml:space="preserve">Valuation of Annex 1A, 2A, 3A of the Federal Secretariat Phase 1 </t>
  </si>
  <si>
    <t>Rowland Abonta and Co</t>
  </si>
  <si>
    <t xml:space="preserve">Tower A of the Federal Secretariat Phase 1 </t>
  </si>
  <si>
    <t>Livingstone Iyanda and Co.</t>
  </si>
  <si>
    <t xml:space="preserve">Valuation of Tower B of the Federal Secretariat Phase 1 </t>
  </si>
  <si>
    <t>Chika Egwuatu and Partners</t>
  </si>
  <si>
    <t>Valuation of Annex 1B, 2B, 3B of the Federal Secretariat Phase 1</t>
  </si>
  <si>
    <t>Chukwuemeka Okoli and Associates</t>
  </si>
  <si>
    <t xml:space="preserve">Valuation of Entrance, Basement, Choke, Car Park, All Plants and Machinery of the Federal Secretariat Phase 1 </t>
  </si>
  <si>
    <t xml:space="preserve">Bartugaal Resources Nigeria </t>
  </si>
  <si>
    <t>N2,137,537.50</t>
  </si>
  <si>
    <t xml:space="preserve">Supply of 1 NOS. 10HP Water Pump and including Installation; Rehabilitation of 2 Nos. 10 Bar Pressure Tank; Rehabilitation of Flow Switch to include panel and cable Sensor Electrode; Rehabilitation of Inner Tank </t>
  </si>
  <si>
    <t xml:space="preserve">Trojan Integrated Services </t>
  </si>
  <si>
    <t>N1,875,000.00</t>
  </si>
  <si>
    <t xml:space="preserve">Servicing/Refilling of Existing Fire Extinguishers </t>
  </si>
  <si>
    <t>Trademax International</t>
  </si>
  <si>
    <t>N2,392,500.00</t>
  </si>
  <si>
    <t xml:space="preserve">Repair and Upgrading of Two Fire Trucks </t>
  </si>
  <si>
    <t xml:space="preserve">CALVAL International Services </t>
  </si>
  <si>
    <t>N2,179,012.50</t>
  </si>
  <si>
    <t xml:space="preserve">Supply of 12 Nos. 50kg C02 Angus Fire Extinguisher with Trolley; 15 Nos. 25Kg CO2 Angus Fire Extinguisher </t>
  </si>
  <si>
    <t xml:space="preserve">Benelli Nigeria Limited </t>
  </si>
  <si>
    <t>N2,105,775.00</t>
  </si>
  <si>
    <t xml:space="preserve">Supply of 12 Nos. 50kg DCP Angus Fire Extinguisher with Trolley; 15 Nos. 25Kg DCP Angus Fire Extinguisher; 45 Nos. 5Kg C02 Angus Fire Extinguisher </t>
  </si>
  <si>
    <t xml:space="preserve">Peculiar Peoples Ventures </t>
  </si>
  <si>
    <t>N2,065,000.00</t>
  </si>
  <si>
    <t xml:space="preserve">Rehabilitation of 4 Nos. Boreholes </t>
  </si>
  <si>
    <t xml:space="preserve">Edat Global Systems </t>
  </si>
  <si>
    <t>N2,325,750.00</t>
  </si>
  <si>
    <t xml:space="preserve">Extension of Fire Hydrant from Reservoir to Rear Car Park and Annex III to include Provision of  Gate Valve and Hydrant </t>
  </si>
  <si>
    <t xml:space="preserve">Shehu Enterprises Nigeria Ltd </t>
  </si>
  <si>
    <t>N2,086,087.50</t>
  </si>
  <si>
    <t xml:space="preserve">Supply of 30 Nos. DURALINE Delivery Hose with Light Alloy Coupling; Supply of 30 Nos. Branches; Supply of 30 Nos. 9kg DCP Fire Extinguisher; Supply of 15 Nos. 25fts Pressure Phoenix Reel Hose </t>
  </si>
  <si>
    <t xml:space="preserve">Umrak Global Investment Ltd </t>
  </si>
  <si>
    <t>N1,934,625.00</t>
  </si>
  <si>
    <t xml:space="preserve">Rehabilitation of 55KW Motor, Pump and 3KW (Model 530) Compressor </t>
  </si>
  <si>
    <t>Zumac Systems</t>
  </si>
  <si>
    <t>N2,413,950.00</t>
  </si>
  <si>
    <t xml:space="preserve">Supply of 12 Nos. 50kg DCP Angus Fire Extinguisher with Trolley; 10 Nos. 25Kg DCP Angus Fire Extinguisher; 30 Nos. 5Kg C02 Angus Fire Extinguisher; Supply and Install 4 Nos. 50Kg Angus Fire Extinguisher for Central Alarm; Supply and Install 4 Nos. 25Kg C02 Angus Fire Extinguisher for Central Alarm </t>
  </si>
  <si>
    <t xml:space="preserve">Sagir Global Services </t>
  </si>
  <si>
    <t>N2,336,250.00</t>
  </si>
  <si>
    <t xml:space="preserve">Rehabilitation of Sprinkler System to include, Rehabilitation of Panels, Painting of Pressure Tank, Pressure Gauge 10 bar, Sprinkler Pump, Air Compressor, Contactors, Relay Delay Timer, Fuse and Testing of the Sprinkler System </t>
  </si>
  <si>
    <t xml:space="preserve">Green Mountain Nigeria Ltd </t>
  </si>
  <si>
    <t>N2,394,000.00</t>
  </si>
  <si>
    <t xml:space="preserve">Extension of Fire Hydrant from Reservoir to Annex II, to include Replacement of Burst Pipes; Supply and installation of 24 Nos. Landing Valves; Supply of 20 Nos. Duraline Delivery Hose with Light Alloy </t>
  </si>
  <si>
    <t xml:space="preserve">Amix Global Resources Nigeria Ltd </t>
  </si>
  <si>
    <t>N2,197,125.00</t>
  </si>
  <si>
    <t xml:space="preserve">Supply of 11KWS Motor (LOWARA) and including Installation, Supply of 15HP Water Pump (LOWARA) and including installation; Supply 7KWS (LOWARA) and including Installation </t>
  </si>
  <si>
    <t>Nue Rain Nig. Ltd</t>
  </si>
  <si>
    <t>N2,250,000.00</t>
  </si>
  <si>
    <t>Supply of 15 Nos. Motorola GP 370 Programmable Walkie Talkie Radio</t>
  </si>
  <si>
    <t>U-Chibe International Resources Ltd</t>
  </si>
  <si>
    <t>N1,125,000.00</t>
  </si>
  <si>
    <t>Supply of 10 Nos. CP 340 Walkie Talkie Complete with Accessories</t>
  </si>
  <si>
    <t>Glorious Choice Group of Coy. Ltd</t>
  </si>
  <si>
    <t>N1,425,000.00</t>
  </si>
  <si>
    <t>Supply, Installation, Programming &amp; Testing of 1 No. Motorola GE 500 Repeater Station</t>
  </si>
  <si>
    <t>Cen-Sad Nigeria Ltd</t>
  </si>
  <si>
    <t>Supply of 50 Nos., Cheetah Stum Gum (CH-650-1)</t>
  </si>
  <si>
    <t>Wisdom DailyBiz Ventures Ltd</t>
  </si>
  <si>
    <t>N1,575,000.00</t>
  </si>
  <si>
    <t>Supply of 300Nos, Rain Boots</t>
  </si>
  <si>
    <t>Capital Generics Ltd</t>
  </si>
  <si>
    <t>N1,635,000.00</t>
  </si>
  <si>
    <t>Supply of 500 Nos. 26W Halogen Energy Saver Bulbs 2Pins (OSRAM) &amp; 200 Nos.150W Halogen E27 Type (Phillips/Osram)</t>
  </si>
  <si>
    <t>Kunjo Bisi Nig. Ltd</t>
  </si>
  <si>
    <t>N1,207,500.00</t>
  </si>
  <si>
    <t>Supply of 50Ctns, 5ft Fluorescent Tubes (Phillips); 20Ctns, 4ft Fluorescent Tube (Phillips); 10Ctns of 2ft Fluorescent tubes; 200Pcs, 100W Spot Light Bulb (OSRAM) E27; 200Pcs of 2ft Chokes L18; 200Pcs of 4ft Chokes L36; &amp; 200Pcs of 5ft Chokes L58.</t>
  </si>
  <si>
    <t>JFH Nigeria Ltd</t>
  </si>
  <si>
    <t>N1,350,000.00</t>
  </si>
  <si>
    <t xml:space="preserve">Supply of 300 Pairs of Uniforms </t>
  </si>
  <si>
    <t>Hadiknown Ventures</t>
  </si>
  <si>
    <t>N1,145,000.00</t>
  </si>
  <si>
    <t>Supply of 10Nos Polyester Hand Gloves;10Nos Cotton Hand Gloves; 10Nos Safety Boots; Rain Boots; 10Nos 200A Heavy Duty Batteries; 10Nos LED rechargeable Lamps; 50Nos 400W Screw Type Halogen (OSRAM).</t>
  </si>
  <si>
    <t>Bovik Engineering Nig. Ltd</t>
  </si>
  <si>
    <t>N1,237,500.00</t>
  </si>
  <si>
    <t>Supply of 50Nos 400W Pin Type Halogen Tubes (OSRAM) 200 Nos 13A German Sockets.</t>
  </si>
  <si>
    <t>Ekah Jay Jay Ventures,</t>
  </si>
  <si>
    <t>N1,258,500.00</t>
  </si>
  <si>
    <t>Supply 50Nos 13A Sockets Brass Plates; 50Nos 15A Sockets Brass Plates;100 Nos. 13A German Combined Socket; 100 Nos. 1 Gang Lighting Switch (sample in Secretariat); 20 Nos. Ear Cover (Noise sound proof); 500 Nos. 80W Starters (Phillip/Osram) S2 &amp; S10; 100 Nos. 160W Halogen Tubes (Osram).</t>
  </si>
  <si>
    <t>Rojadons Ventures</t>
  </si>
  <si>
    <t>Supply of 300 Pairs of Rain Boot</t>
  </si>
  <si>
    <t>Desert Telecoms Ltd</t>
  </si>
  <si>
    <t>Al-Bau Ventures</t>
  </si>
  <si>
    <t>N1,379,100.00</t>
  </si>
  <si>
    <t>Supply 80 Packets of File Stacker; 10,000 File Jackets &amp; 300 Packets of Stapler (Nouvs)</t>
  </si>
  <si>
    <t>Green Mountain Nig. Ltd,</t>
  </si>
  <si>
    <t>N2,470,500.00</t>
  </si>
  <si>
    <t>Supply of 135 Packets of 49A Toner</t>
  </si>
  <si>
    <t>Ladno Enterprises</t>
  </si>
  <si>
    <t>N2,415,000.00</t>
  </si>
  <si>
    <t>Supply 115 Packets of 53A Toner</t>
  </si>
  <si>
    <t>Konto Global Services Ltd,</t>
  </si>
  <si>
    <t>Supply 50 Packets of Sharp Toner ARM620N</t>
  </si>
  <si>
    <t>Poppy Client (Nig) Ltd,</t>
  </si>
  <si>
    <t>Supply 100 Cartons of Peak Powdered Milk</t>
  </si>
  <si>
    <t>Bwoi’s Enterprises</t>
  </si>
  <si>
    <t>N2,205,000.00</t>
  </si>
  <si>
    <t>Supply 105 Packets of 53A Toner</t>
  </si>
  <si>
    <t>N2,440,750.00</t>
  </si>
  <si>
    <t>Supply 45Pkts of HP3600 Toner; 60 Packets of HP Office Jet K7103</t>
  </si>
  <si>
    <t>Odumade Nig, Ent.</t>
  </si>
  <si>
    <t>N2,196,000.00</t>
  </si>
  <si>
    <t>Supply 120 Packets of 49A Toner</t>
  </si>
  <si>
    <t>Intek Ltd,</t>
  </si>
  <si>
    <t>N1,245,000.00</t>
  </si>
  <si>
    <t>Supply 100Reams of Conqueror Minuting Sheets (Blue) &amp; 86 Cartons of Photocopying Paper (Foolscap)</t>
  </si>
  <si>
    <t>Iron Mongers Nig. Ent.</t>
  </si>
  <si>
    <t xml:space="preserve">   N937,500.00</t>
  </si>
  <si>
    <t>Supply 500 Cartons of Swan Water</t>
  </si>
  <si>
    <t>Kumbi Ventures &amp; Consultants,</t>
  </si>
  <si>
    <t>N1,080,000.00</t>
  </si>
  <si>
    <t>Supply of 50 Packets of Sharp Toner MX350N.</t>
  </si>
  <si>
    <t>Reel Enterprises,</t>
  </si>
  <si>
    <t>Supply 400 Cartons of A4 Photocopying Papers.</t>
  </si>
  <si>
    <t>Benton Nig, Coy,</t>
  </si>
  <si>
    <t>N2,182,000.00</t>
  </si>
  <si>
    <t>Supply 30 Packets of 30 Series Toner.</t>
  </si>
  <si>
    <t>Gamza Ventures Nig. Ltd.</t>
  </si>
  <si>
    <t>N1,500,000.00</t>
  </si>
  <si>
    <t>Supply 80 Cartons of Decaffeinated Coffee.</t>
  </si>
  <si>
    <t>AD Technical Services,</t>
  </si>
  <si>
    <t>Supply 100 Set of Drinking Glasses; 80 Sets of Tea Sets; 1,000Pieces of Hand Towels.</t>
  </si>
  <si>
    <t>Peculiar Peoples Ventures,</t>
  </si>
  <si>
    <t>N1,140,000.00</t>
  </si>
  <si>
    <t>Supply 100 Cartons of Milo,</t>
  </si>
  <si>
    <t>U-Chibe Int’l Resources,</t>
  </si>
  <si>
    <t>N1,665,000.00</t>
  </si>
  <si>
    <t>Supply of 60 Cartons of Honey &amp; 60 Cartons of Sugar,</t>
  </si>
  <si>
    <t>Hunningdale International Ltd,</t>
  </si>
  <si>
    <t>N2,400,750.00</t>
  </si>
  <si>
    <t>Supply 33 Packets of 30 Series Toner,</t>
  </si>
  <si>
    <t>Afameks Multi-Computers Ltd,</t>
  </si>
  <si>
    <t>N1,620,000.00</t>
  </si>
  <si>
    <t>Supply of 80 Packets of 12A Toner,</t>
  </si>
  <si>
    <t>Pamgre Nigeria Enterprises,</t>
  </si>
  <si>
    <t>N1,530,000.00</t>
  </si>
  <si>
    <t>Supply of 60 Packets of Sharp Toner M420U,</t>
  </si>
  <si>
    <t>Hussisyak Nigeria Ltd,</t>
  </si>
  <si>
    <t>Supply of 60 Packets of AL1217 Sharp Toner,</t>
  </si>
  <si>
    <t>Hapala Enterprises Nig. Ltd.,</t>
  </si>
  <si>
    <t>Supply of 100 Cartons of Baygon Insecticide,</t>
  </si>
  <si>
    <t>Uzmic Computers Nigeria Ltd,</t>
  </si>
  <si>
    <t>N1,177,500.00</t>
  </si>
  <si>
    <t>Supply of 50 Packets of Inkjet 22; 50Pkts of Inkjet 21; 30Pkts of Inkjet HP 3005</t>
  </si>
  <si>
    <t>N1,462,500.00</t>
  </si>
  <si>
    <t>Supply 40 Packets of Inkjet 134 &amp; 40 Packets of Sharp Toner MX2700G,</t>
  </si>
  <si>
    <t>Kadgrand Nigerian Ltd.,</t>
  </si>
  <si>
    <t>Supply of 100Ctns of Drummer Gel,</t>
  </si>
  <si>
    <t>Clet &amp; Cletta</t>
  </si>
  <si>
    <t>N1,608,750.00</t>
  </si>
  <si>
    <t xml:space="preserve">Supply 130 Cartons of Blossom Air Freshener, </t>
  </si>
  <si>
    <t>Supply 60 Electric Air Pots (Master Chef/Euro Sonic Chef) Electric Thermostat 5.5L,</t>
  </si>
  <si>
    <t>God’s Time Interior Decorators</t>
  </si>
  <si>
    <t>N1,467,000.00</t>
  </si>
  <si>
    <t>Supply of 45 Cartons of Lipton tea Bags &amp; 50 Cartons of Peak Evaporated Milk,</t>
  </si>
  <si>
    <t>Mailamba Resources (Nig) Ltd,</t>
  </si>
  <si>
    <t xml:space="preserve">   N490,000.00</t>
  </si>
  <si>
    <t>N1,750,000.00</t>
  </si>
  <si>
    <t>Supply 2Nos Computer Laptops; Core 2DOO, 200GB, 4GB RAM, Blue-Ray Wireless connecting card Reader, thumb reader access, webcam;</t>
  </si>
  <si>
    <t>5Nos Desktop HP or Intel Computers Core 2DOO, 200GB, 4G RAM, DVD/RW, tft, Access Webcam, Mouse &amp; Keyboard;</t>
  </si>
  <si>
    <t>Cathandra Creation &amp; Supplies Ltd,</t>
  </si>
  <si>
    <t>N2,420,000.00</t>
  </si>
  <si>
    <t>Supply 32 Volumes Sets of Encyclopaedia Americana &amp; 30 Volumes Set of Encyclopaedia of Nigeria Law &amp; Practice,</t>
  </si>
  <si>
    <t>Truestone Technology Ltd,</t>
  </si>
  <si>
    <t>N2,467,500.00</t>
  </si>
  <si>
    <t>Supply of 50 Units of 270 Sharp Photocopying Toner; 60 Units of Sharp 016 Photocopy Toner; 70 Units of 230 Sharp Photocopy Toner;</t>
  </si>
  <si>
    <t>Indar Nova Ltd,</t>
  </si>
  <si>
    <t>Supply of 75 Reams of conqueror Paper;</t>
  </si>
  <si>
    <t>100 Cartons of Hob Nub Biscuits;</t>
  </si>
  <si>
    <t>100 Cartons of Digestive Biscuits;</t>
  </si>
  <si>
    <t>Zumac Systems Ltd,</t>
  </si>
  <si>
    <t>N4,462,500.00</t>
  </si>
  <si>
    <t>Supply of 85 Packets of 16A Laser Jet Toner;</t>
  </si>
  <si>
    <t>Jimbullos Nig. Ltd,</t>
  </si>
  <si>
    <t>N4,507,500.00</t>
  </si>
  <si>
    <t>Supply of 50 Cartons of Blue Biros;</t>
  </si>
  <si>
    <t>45 Cartons of Black Biro;</t>
  </si>
  <si>
    <t>50 Cartons of Water Crackers Biscuits;</t>
  </si>
  <si>
    <t>35 External Hard Drive 320GT;</t>
  </si>
  <si>
    <t>Aldamagams International Ltd,</t>
  </si>
  <si>
    <t>N25,920,000.00</t>
  </si>
  <si>
    <t>Supply Two Peugeot 407 Automatic Full Option; One Peugeot 407 Elegance Extra, Automatic Full Option;</t>
  </si>
  <si>
    <t>MNAT Commodities Nig. Ltd,</t>
  </si>
  <si>
    <t>N30,915,000.00</t>
  </si>
  <si>
    <t>Supply of One Toyota Prado Jeep VX 4.0 L Auto, Leather Seats, Full Option at the cost of Sixteen Million, Eight Hundred and Seventy-Five Thousand Naira (N16,875,000.00); One Toyota Hilux 2WD Double Cabin at the cost of Five Million, Two Hundred and Sixty-Five Thousand Naira (N5,265,000.00); and One Toyota Hiace 18 Sitter Bus, AC, Petrol Engine, High Roof at the cost of Eight Million, Seven Hundred and Seventy-Five Thousand Naira (N8,775,000.00)</t>
  </si>
  <si>
    <t>Rabbi Ventures B Logistics Concepts Ltd</t>
  </si>
  <si>
    <t>N56,100,000.00</t>
  </si>
  <si>
    <t xml:space="preserve">Supply And Installation Of One (1) Unit Of Automatic Rabbi Hologram Security System Complete With Accessories; and Supply and Installation of Seven (7) Units Manual Rabi Hologram Security System Complete With Accessories </t>
  </si>
  <si>
    <t>Navadee Integrated Nigeria Limited</t>
  </si>
  <si>
    <t>N9,750,000.00</t>
  </si>
  <si>
    <t>Supply and Installation of Five (5) CEIA HI-PE Multi-Zone Plus Walk-Through Metal Detector</t>
  </si>
  <si>
    <t>Supply and Installation of Six Scan Mail 10K letter Bomb Detector</t>
  </si>
  <si>
    <t>Dalpe &amp; Sahili Nigeria Limited</t>
  </si>
  <si>
    <t>N4,400,000.00</t>
  </si>
  <si>
    <t>Architectural Consultancy for the Construction of Concrete Car Port at Shehu Shagari Complex, Three Arms Zone, Abuja</t>
  </si>
  <si>
    <t>GoodDeal Investment Limited</t>
  </si>
  <si>
    <t>N2,200,000.00</t>
  </si>
  <si>
    <t xml:space="preserve">Structural Engineering Consultancy for the Construction of Concrete Car Ports at Shehu Shagari Complex, Three Arms Zone, Abuja  </t>
  </si>
  <si>
    <t>Aimangarb Resources Limited</t>
  </si>
  <si>
    <t>Quantity Surveying Consultancy for the Construction of Concrete Car Port at Shehu Shagari Complex</t>
  </si>
  <si>
    <t>Ozendua Nigeria Limited</t>
  </si>
  <si>
    <t>Mechanical Engineering Consultancy for the Construction of Concrete Car Port at Shehu Shagari Complex</t>
  </si>
  <si>
    <t>North-Western Global Services</t>
  </si>
  <si>
    <t>Electrical Engineering Consultancy for the Construction of Concrete Car Port at Shehu Shagari Complex</t>
  </si>
  <si>
    <t>Plus August Nigeria Limited</t>
  </si>
  <si>
    <t>N825,000.00</t>
  </si>
  <si>
    <t xml:space="preserve">Project Management Consultancy for the Construction of Concrete Car Port at Shehu Shagari Complex </t>
  </si>
  <si>
    <t>Dannytak Global Resources Limited</t>
  </si>
  <si>
    <t>N2,075,500.00</t>
  </si>
  <si>
    <t>Supply of 40 Cartons of Black Biro (N1,186,000.00) and 30 Cartons of Red Biro (N889,500.00))</t>
  </si>
  <si>
    <t>Derokna Investments Limited</t>
  </si>
  <si>
    <t xml:space="preserve">Supply of 35 Cartons of Roller Tip Pen (Black) </t>
  </si>
  <si>
    <t>JAMEC West Africa Ltd</t>
  </si>
  <si>
    <t>N2,170,000.00</t>
  </si>
  <si>
    <t xml:space="preserve">Supply of 100 Packets of 202 Sharp Toner </t>
  </si>
  <si>
    <t>Shekhann Biz Ventures Nig. Ltd</t>
  </si>
  <si>
    <t>N1,532,800.00</t>
  </si>
  <si>
    <t>Supply of 150 Cartons of A4 Photocopying Paper and 100 Cartons of Foolscap Size Photocopying Paper</t>
  </si>
  <si>
    <t>Prikathine Nig. Ltd</t>
  </si>
  <si>
    <t>N1,940,000.00</t>
  </si>
  <si>
    <t>Supply of 100 Packet of 49A LaserJet Toner</t>
  </si>
  <si>
    <t>Salh-Jamat Cycle Nig. Ltd</t>
  </si>
  <si>
    <t>N2,080,000.00</t>
  </si>
  <si>
    <t>Supply of 100 Packets of 53A LaserJet Toner</t>
  </si>
  <si>
    <t>YNS Solution Ventures</t>
  </si>
  <si>
    <t>N2,359,000.00</t>
  </si>
  <si>
    <t xml:space="preserve">Supply of 35 Packets of 30 Series Toner </t>
  </si>
  <si>
    <t>Bonneville Nig. Ltd</t>
  </si>
  <si>
    <t>N1,790,000.00</t>
  </si>
  <si>
    <t>Supply of 100 Packets each of 230 &amp; 240 Sharp Toner</t>
  </si>
  <si>
    <t>Touchstone Ventures</t>
  </si>
  <si>
    <t>N1,686,000.00</t>
  </si>
  <si>
    <t xml:space="preserve">Supply of 15Nos of Motorola CP 340 Walkie-Talkie </t>
  </si>
  <si>
    <t>Fahagas Ventures Ltd</t>
  </si>
  <si>
    <t>N1,560,000.00</t>
  </si>
  <si>
    <t xml:space="preserve">Supply of 300 Nos. Rain Coats </t>
  </si>
  <si>
    <t>Front Line Frontiers Ventures</t>
  </si>
  <si>
    <t xml:space="preserve">Supply of 300 Nos of Leather Boots </t>
  </si>
  <si>
    <t>Amillax Investment Ltd</t>
  </si>
  <si>
    <t>N2,414,000.00</t>
  </si>
  <si>
    <t xml:space="preserve">Supply of 100 Packets of 230 Sharp Developer and 70 Packets of 12A Toner </t>
  </si>
  <si>
    <t>IBAD Resources Nig. Ltd</t>
  </si>
  <si>
    <t>N1,779,000.00</t>
  </si>
  <si>
    <t>Supply of 60 Cartons of Blue Bic Biros</t>
  </si>
  <si>
    <t>Ailo-Ojima Coy Ltd.</t>
  </si>
  <si>
    <t>N1,470,000.00</t>
  </si>
  <si>
    <t>Supply of 150 Cartons of Tea Set &amp; 150 Pieces of Stainless Serving Trays</t>
  </si>
  <si>
    <t>Global Systems Ltd</t>
  </si>
  <si>
    <t>Supply of 300 Pairs of Rain Coats</t>
  </si>
  <si>
    <t>Mike Onies Ltd</t>
  </si>
  <si>
    <t>N29,568,000.00</t>
  </si>
  <si>
    <t xml:space="preserve">Supply of 120 Assorted Medals for National Honours Awards </t>
  </si>
  <si>
    <t>PRITOLA Motors Limited</t>
  </si>
  <si>
    <t>N48,950,000.00</t>
  </si>
  <si>
    <t>Supply of 2 Nos. Toyota Land Cruiser Prado 2.7 cc, Petrol Engine, 4 Speed Auto Transmission, A/C, Power Steering, Powered Window and Door, Air Bags, Fabric Seat, Alloy Wheel, CD Central Lock (TX) at N10,285,000.00 per unit totalling N20,570,000.00; 3 Nos. Toyota Land Cruiser Prado 2.7 cc, Petrol Engine, 5 Speed Manual Transmission, A/C, Power Steering, Powered Window and Door, Air Bags, Fabric Seat, Alloy Wheel, CD Central Lock (TX) at N9,460,000.00 per unit totalling N28,380,000.00.</t>
  </si>
  <si>
    <t>House of Honour Project</t>
  </si>
  <si>
    <t>N12,075,748.65</t>
  </si>
  <si>
    <t xml:space="preserve">Provision of Network Sever Computers at Ecological Funds Office </t>
  </si>
  <si>
    <t>Peff International Resources Ltd</t>
  </si>
  <si>
    <t>N7,995,750.00</t>
  </si>
  <si>
    <t xml:space="preserve">Development of Web Portal at Ecological Funds Office </t>
  </si>
  <si>
    <t>Softcom Imagio Ltd</t>
  </si>
  <si>
    <t>Installation of Electronic Registry System in the Office of the Secretary to the Government of the Federation</t>
  </si>
  <si>
    <t>Taize Technical Limited</t>
  </si>
  <si>
    <t>N11,975,700.00</t>
  </si>
  <si>
    <t>Design and Development of Management System at Ecological Funds Office</t>
  </si>
  <si>
    <t>Multiple Access</t>
  </si>
  <si>
    <t>N5,814,291.00</t>
  </si>
  <si>
    <t>Installation of Legal Management System in the Office of the Secretary to the Government of the Federation</t>
  </si>
  <si>
    <t>Interfame Nigeria Ltd</t>
  </si>
  <si>
    <t xml:space="preserve">Supply of 10 Nos. HP Desktop Computers : Intel Dual Core Processors, 4 GB RAM, 250GB HDD, DVD/CD RW, Multiple USB Ports, NIC Card, Full Multimedia, 17” TFT Flat Screen with Windows 7 Operating System, 650 Va UPS   and 10 Nos. HP Laptop Computers at Ecological Funds Office : HP Pavilion DV6 Series, T7300, 2.0 GHZ/MB L2 Cache, 4GB DDR2 System Memory, 320 GB HDD, DVD Multi Recorder, DVD/CD-RW Combo Drive, Webcam, Bluetooth, Windows 7 O/S with HP Genuine Leather Bag (for Ecological Fund Office) </t>
  </si>
  <si>
    <t>Inner Oceans Limited</t>
  </si>
  <si>
    <t>N4,952,800.00</t>
  </si>
  <si>
    <t xml:space="preserve">Supply of Office Equipment to NNVS </t>
  </si>
  <si>
    <t>Web Nigeria Ltd</t>
  </si>
  <si>
    <t>N4,820,000.00</t>
  </si>
  <si>
    <t>Upgrade Of NNVS and National Diaspora Website</t>
  </si>
  <si>
    <t>N8,991,450.00</t>
  </si>
  <si>
    <t>Supply of 117 Nos. Laser Jet Colour Printer Model 1215</t>
  </si>
  <si>
    <t>James Godson Nigeria Ltd</t>
  </si>
  <si>
    <t>N3,850,000.00</t>
  </si>
  <si>
    <t>Collapse of Tyre Industry : Review of Socio Economic Impact; and Effect of Dumping Illegal Cargo Ship on the Nigerian Economy</t>
  </si>
  <si>
    <t>Edat Global Systems Ltd</t>
  </si>
  <si>
    <t>N4,430,000.00</t>
  </si>
  <si>
    <t>Sulzam Computers Limited</t>
  </si>
  <si>
    <t>N4,968,500.00</t>
  </si>
  <si>
    <t>Supply of Network Maintenance Tools, Printing Toners and Power Backup Accessories (Details in Annex B)</t>
  </si>
  <si>
    <t>Shubaco Nigeria Limited</t>
  </si>
  <si>
    <t>N2,569,250.00</t>
  </si>
  <si>
    <t>Supply of Computer Hardware Components and Accessories (Details in Annex A)</t>
  </si>
  <si>
    <t>Navadee Integrated Nigeria Ltd</t>
  </si>
  <si>
    <t>N2,899,100.67</t>
  </si>
  <si>
    <t xml:space="preserve">Supply and Installation of Biometric Access Control System for Three Offices in the Cabinet Secretariat Office, Abuja </t>
  </si>
  <si>
    <t>N1,900,00.00</t>
  </si>
  <si>
    <t>Supply and Installation of Industrial Scanner for Digitalisation of Council Documents in the Cabinet Secretariat Office, Abuja</t>
  </si>
  <si>
    <t>Geo Data Systems Ltd</t>
  </si>
  <si>
    <t>N3,160,000.00</t>
  </si>
  <si>
    <t xml:space="preserve">Supply and Installation of Fifteen HP Lap Tops. One I-Pad and Two Shredding Machines at The Cabinet Secretariat Office, Abuja </t>
  </si>
  <si>
    <t>AC Okocha Motors</t>
  </si>
  <si>
    <t>N6,090,000.00</t>
  </si>
  <si>
    <t>Supply of One Peugeot 407 Classic Extra, 2.0 Auto</t>
  </si>
  <si>
    <t>CONTRACTS PROCESSED FOR ECOLOGICAL PROJECTS</t>
  </si>
  <si>
    <t>DESCRIPTION</t>
  </si>
  <si>
    <t>Messrs Angas Nig. Ltd</t>
  </si>
  <si>
    <t>Award Made by Ecological Funds Office</t>
  </si>
  <si>
    <t xml:space="preserve">Erosion Control Project at Bundot-Dot-Bazali Road, Dass LGA, Bauchi State.     </t>
  </si>
  <si>
    <t>Messrs Safaar Nig. Ltd</t>
  </si>
  <si>
    <t>Amakohia Ekeonumiri Okwu Umushiewule Owella Avuvu Erosion Control Project, Ikeduru LGA, Imo State.</t>
  </si>
  <si>
    <t>Messrs Shon Nig. Ltd</t>
  </si>
  <si>
    <t>Erosion Control Project in Ikere Ekiti, Ekiti State.</t>
  </si>
  <si>
    <t>Messrs Isoye Construction Co. Ltd</t>
  </si>
  <si>
    <t>Ojodu-Abiodun Erosion Control Works, Phase II, Ogun State.</t>
  </si>
  <si>
    <t>Messrs Ardent Co. Nig. Ltd</t>
  </si>
  <si>
    <t>Messrs Emostrade Ltd</t>
  </si>
  <si>
    <t>Messrs Toju-End Nig. Ltd</t>
  </si>
  <si>
    <t xml:space="preserve">Ikot Ekwere/Attiampant/Nsit Ubium Flood Erosion Works, Akwa Ibom State. </t>
  </si>
  <si>
    <t>Messrs Water Audit Nig. Ltd</t>
  </si>
  <si>
    <t>Ikot Nseyen-Ukpom Road Erosion Control Project, Akwa Ibom State.</t>
  </si>
  <si>
    <t>Messrs AMG Worldwide Ltd</t>
  </si>
  <si>
    <t>Erosion Control Project in Yola North LGA, Adamawa State.</t>
  </si>
  <si>
    <t>Messrs CLS Ltd</t>
  </si>
  <si>
    <t>Umunna Erosion Control Works at Orlu LGA, Imo State.</t>
  </si>
  <si>
    <t>Messrs H &amp; M Ltd</t>
  </si>
  <si>
    <t>Dambatta Gully Erosion Control Project, Kano State.</t>
  </si>
  <si>
    <t>Messrs Coscharis Medical and Food Ltd</t>
  </si>
  <si>
    <t>Supply and Delivery of 1 LK1620/42 Mercedes Benz Waste Disposal Truck to UNTH, Ituk Ozalla, Enugu State.</t>
  </si>
  <si>
    <t>Messrs Brookstoe Ltd</t>
  </si>
  <si>
    <t>Procurement, Supply and Delivery of 100 KG/HR Medical Waste Incinerator, Accessories, Spare parts and Civil Works at Uniport Teaching Hospital, Port Harcourt, Rivers State..</t>
  </si>
  <si>
    <t>Messrs Accurist and Marine Dredging Ltd</t>
  </si>
  <si>
    <t xml:space="preserve">Construction of Odo-Kala, Phase II Erosion Control Project, Ijebu-Ode, Ogun State. </t>
  </si>
  <si>
    <t>Messrs Temcon Engr. Co. Ltd</t>
  </si>
  <si>
    <t xml:space="preserve">Construction of Wushishi Flood and Erosion Control Project, Niger State. </t>
  </si>
  <si>
    <t>Zaria (Ungwar Bshir) Flood and Erosion Control Project, Kaduna State.</t>
  </si>
  <si>
    <t>Messrs Beacon Civil Construction Ltd</t>
  </si>
  <si>
    <t>Flood and Erosion Control Works, Afaha-Attai, Ikot Akpanpe Road in Ona and Etinan LGAs, Akwa Ibom.</t>
  </si>
  <si>
    <t>Messrs Flab Engr. Services Ltd</t>
  </si>
  <si>
    <t xml:space="preserve">Construction of Flood/Erosion Control Measures at Apumiri-Umuofeke, Umuahia South LGA, Abia State. </t>
  </si>
  <si>
    <t>Messrs Janco Resources Ltd</t>
  </si>
  <si>
    <t>Bambalamba-Longkat-Tal Gully Erosion and Flood Control project, Pankshin LGA, Plateau State.</t>
  </si>
  <si>
    <t>Messrs Kangshu Nig. Ltd</t>
  </si>
  <si>
    <t>Mayo-Ngobin/Gembu Soil Erosion and Flood Control project, Taraba State.</t>
  </si>
  <si>
    <t>Messrs Archtik Nig. Ltd</t>
  </si>
  <si>
    <t>Erosion Control Works Along Tsar-Mbaduku-Mbazerem Road, Benue State.</t>
  </si>
  <si>
    <t>Messrs Yahaya Buhari &amp; Sons Ltd</t>
  </si>
  <si>
    <t>Shagari Soil Erosion and Flood Control Project, Sokoto State.</t>
  </si>
  <si>
    <t>Messrs ZEF Nig. Ltd</t>
  </si>
  <si>
    <t>Otukpo-Utonkon Road Erosion Control Works, Benue State.</t>
  </si>
  <si>
    <t>CONTRACT PROCESSED FOR PRESIDENTIAL ADVISORY COUNCIL</t>
  </si>
  <si>
    <t>Ineh-Mic Automobile Company Limited</t>
  </si>
  <si>
    <t>N70,565,000.00</t>
  </si>
  <si>
    <t>Supply of the Three Toyota Prado (TX) Jeeps 2010 Model (Full Option) and Ten Toyota Corolla Saloon Cars 2009 Model.</t>
  </si>
  <si>
    <t>CONTRACT PROCESSED FOR NATIONAL IDENTY MANAGEMENT COMMISSION</t>
  </si>
  <si>
    <t>National Database Registration Authority</t>
  </si>
  <si>
    <t>30/06/10 Award Made by NIMC</t>
  </si>
  <si>
    <t>N458,223,816.89</t>
  </si>
  <si>
    <t>($3,090,885.78)</t>
  </si>
  <si>
    <t>Phase 2 of the Contract for System Integration for the Upgrade of the National Identity Management System</t>
  </si>
  <si>
    <t>CONTRACTS PROCESSED FOR SECRETARIAT OF NIGERIA @ 50</t>
  </si>
  <si>
    <t>Maishara Investments Limited</t>
  </si>
  <si>
    <t>N3,625,000.00</t>
  </si>
  <si>
    <t xml:space="preserve">Control of Weeds Surrounding the Velodrome, Cleaning of the Offices, Toilets, and the Main Bowl of the Velodrome at the Abuja Stadium. </t>
  </si>
  <si>
    <t>Chariot Global Tech Services Ltd</t>
  </si>
  <si>
    <t>N50,000,000.00</t>
  </si>
  <si>
    <t>Installation of Illuminated Coat of Arms and Inscription of Nigeria @ 50 on Aso Rock</t>
  </si>
  <si>
    <t>Ask Nigeria Surveys Limited</t>
  </si>
  <si>
    <t>N22,803,000.00</t>
  </si>
  <si>
    <t xml:space="preserve">Installation of Unity Torch/Caldon at Tafawa Belewa Square Lagos and Eagles Square Abuja </t>
  </si>
  <si>
    <t>Elizade Nigeria limited</t>
  </si>
  <si>
    <t>31/08/10 (Execution of this Contract was later cancelled by Nigeria @ 50)</t>
  </si>
  <si>
    <t xml:space="preserve">Supply of 3 Nos. Toyota Hiace 18 Sitter Buses: PM/T, Air Bags, Ac, Radio/Cassette/CD, ST Roof (N17,250,000.00); and 1 Nos. Toyota Hilux 4 WD, DC PAC Pick Up Van  (N4,750,000.00) </t>
  </si>
  <si>
    <t>CONTRACT PROCESSED FOR NATIONAL PENSION COMMISSION</t>
  </si>
  <si>
    <t>Valtech India System PVT Limited</t>
  </si>
  <si>
    <t>Award Made by National Pension Commission</t>
  </si>
  <si>
    <t>N279,565,580.88</t>
  </si>
  <si>
    <t>Design And Implementation Of Risk Management and Analysis System (RMAS) Application</t>
  </si>
  <si>
    <t>CONTRACTS PROCESSED FOR FEDERAL ROAD SAFETY CORPS</t>
  </si>
  <si>
    <t>Master Holding Nigeria Ltd</t>
  </si>
  <si>
    <t>N696,219,235.43</t>
  </si>
  <si>
    <t>Construction of Roads, Drains and Walkways at the Federal Road Safety Corps Academy, Udi, Enugu State</t>
  </si>
  <si>
    <t>Calipak Nigeria Ltd</t>
  </si>
  <si>
    <t>N310,408,136.60</t>
  </si>
  <si>
    <t xml:space="preserve">Construction of External Power and Water Reticulation at the Federal Road Safety Corps Academy, Udi, Enugu State </t>
  </si>
  <si>
    <t>Mandilas Enterprises Ltd</t>
  </si>
  <si>
    <t>N72,800,000.00</t>
  </si>
  <si>
    <t>Supply of 13 Nos. Toyota Avensis Saloon Cars 2.0 Litre Engine Supply of 24 Nos. Toyota Corolla Saloon Cars 1.8 Litre Engine</t>
  </si>
  <si>
    <t>N98,400,000.00</t>
  </si>
  <si>
    <t>Supply of 24 Nos. Toyota Corolla Saloon Cars 1.8 Litre Engine</t>
  </si>
  <si>
    <t>Compendium Ltd</t>
  </si>
  <si>
    <t>N88,000,000.00</t>
  </si>
  <si>
    <t>Supply of 8 Nos. Toyota Hiace High Roof Single Carrier Ambulance</t>
  </si>
  <si>
    <t>CONTRACTS PROCESSED FOR PETROLEUM PRODUCTS PRICING REGULATORY AGENCY</t>
  </si>
  <si>
    <t>Crust Energy Limited</t>
  </si>
  <si>
    <t>N95,687,500.00</t>
  </si>
  <si>
    <t>Supply of 8 Nos. Toyota Hilux Double Cabin, Petrol Engine, Air-Conditioner, Manual Transmission, 2.7L Engine, 5 Seats, Automatic Window, Central Lock, Radio/CD, 4WD, (Shell Spec) at the unit price of N5,937,500.00 totalling Forty-Seven Million, Five Hundred Thousand Naira (N47,500,000.00); Supply of 2 Nos. Toyota Land Cruiser Jeep V8 Engine, Keyless, Leather Interior, Rear View Camera, DVD, Navigation, Sun Roof, 8 Sitter, Bluetooth Technology, Rear Arm Rest, Side Chromes at the unit price of N18,125,000.00 totalling Thirty-Six Million, Two Hundred and Fifty Thousand Naira (N36,250,000.00); and Supply of 1 Nos. Toyota Coaster Bus Petrol Engine, Long Wheel Base, 30 Sitter, Air-Conditioner, Power Steering, Radio and Curtains at the cost of Eleven Million, Nine Hundred and Thirty-Seven Thousand, Five Hundred Naira (N11,937,500.00)</t>
  </si>
  <si>
    <t>Tri-Systems Investments Limited</t>
  </si>
  <si>
    <t>N48,835,000.00</t>
  </si>
  <si>
    <t>Supply of 3 Nos. Peugeot 406 Dynamic Power Steering, Manual Transmission, Fabric Interior, Alloy  Rims, CD Changer, Fog Lights, Central Lock, Dual Zone Automatic Air-Conditioner, ABS, Auto Light and Automatic Headlights at the unit price of N4,820,000.00 totalling Fourteen Million, Four Hundred and Sixty Thousand Naira (N14,460,000.00); and Five Units of Peugeot 407 Classic Extra Automatic Transmission, Front and Rear Fog Light, Body Chrome, Alloy Rims, CD Changer, Electric side Mirrors, Leather Interior, Multi-Function Steering Wheel and Wooden Interior at the unit price of N6,875,000.00 totalling Thirty-Four Million, Three Hundred and Seventy-Five Thousand Naira (N34,375,000.00)</t>
  </si>
  <si>
    <t>Vita Construction Limited</t>
  </si>
  <si>
    <t>Additional sum of N142,424,074.00</t>
  </si>
  <si>
    <t xml:space="preserve">Contract variation in respect of contract awarded to Messrs Vita Construction Limited for the Construction of Head Office Complex of the Petroleum Products Pricing Regulatory Agency </t>
  </si>
  <si>
    <t>CONTRACTS PROCESSED FOR NIGERIAN NATIONAL MERIT AWARD SECRETARIAT</t>
  </si>
  <si>
    <t>Zeebros Global Resources Ltd</t>
  </si>
  <si>
    <t>N31,597,303.50</t>
  </si>
  <si>
    <t>Phase III of Builders Works on the Internal Renovation/Refurbishment of Merit House Complex</t>
  </si>
  <si>
    <t>Shegs Contracts Limited</t>
  </si>
  <si>
    <t>N18,184,792.50</t>
  </si>
  <si>
    <t>Phase III of Services and Specialist Works on the Internal Renovation/Refurbishment of Merit House Complex</t>
  </si>
  <si>
    <t>Associated  Design Consultant</t>
  </si>
  <si>
    <t>N5,550,681.49</t>
  </si>
  <si>
    <t xml:space="preserve">Payment of 75% Consultancy </t>
  </si>
  <si>
    <t>McJelo Essentials Company</t>
  </si>
  <si>
    <t>N3,285,079.88</t>
  </si>
  <si>
    <t>CONTRACT PROCESSED FOR NATIONAL HOSPITAL, ABUJA</t>
  </si>
  <si>
    <t>WARAMS Services Limited</t>
  </si>
  <si>
    <t>08/12/10. Award conveyed by National Hospital.</t>
  </si>
  <si>
    <t>N947,513,532.90</t>
  </si>
  <si>
    <t>Construction of Trauma Centre at the National Hospital, Abuja</t>
  </si>
  <si>
    <r>
      <t xml:space="preserve">1ST JUNE, 2009                         </t>
    </r>
    <r>
      <rPr>
        <b/>
        <sz val="12"/>
        <color indexed="8"/>
        <rFont val="Tahoma"/>
        <family val="2"/>
      </rPr>
      <t>N190,195,847.24</t>
    </r>
  </si>
  <si>
    <r>
      <t xml:space="preserve">BIDDERS SELECTED FROM THE CONTRACTORS EARLIER PRE-QUALIFIED FOR TEAM 7 PROJECT IN 2004.                                                                                                                   </t>
    </r>
    <r>
      <rPr>
        <b/>
        <sz val="12"/>
        <color indexed="8"/>
        <rFont val="Tahoma"/>
        <family val="2"/>
      </rPr>
      <t xml:space="preserve">NOTE THAT AWARD VALUE IN COLUMN 'H' IS THE </t>
    </r>
    <r>
      <rPr>
        <b/>
        <sz val="12"/>
        <color rgb="FFFF0000"/>
        <rFont val="Tahoma"/>
        <family val="2"/>
      </rPr>
      <t>TOTAL</t>
    </r>
    <r>
      <rPr>
        <b/>
        <sz val="12"/>
        <color indexed="8"/>
        <rFont val="Tahoma"/>
        <family val="2"/>
      </rPr>
      <t xml:space="preserve"> FOR 9 NOS. CONTRACTS AWARDED.</t>
    </r>
  </si>
  <si>
    <r>
      <t xml:space="preserve">6TH JULY, 2009                         </t>
    </r>
    <r>
      <rPr>
        <b/>
        <sz val="12"/>
        <color indexed="8"/>
        <rFont val="Tahoma"/>
        <family val="2"/>
      </rPr>
      <t>N100,323,214.49</t>
    </r>
  </si>
  <si>
    <r>
      <t xml:space="preserve">BIDDERS SELECTED FROM THE EXISTING INFRASTRUCTURAL CONTRACTORS ON GWARINPA II PROJECT.                                                                   </t>
    </r>
    <r>
      <rPr>
        <b/>
        <sz val="12"/>
        <color indexed="8"/>
        <rFont val="Tahoma"/>
        <family val="2"/>
      </rPr>
      <t xml:space="preserve">NOTE THAT AWARD VALUE IN COLUMN 'H' IS THE </t>
    </r>
    <r>
      <rPr>
        <b/>
        <sz val="12"/>
        <color rgb="FFFF0000"/>
        <rFont val="Tahoma"/>
        <family val="2"/>
      </rPr>
      <t>TOTAL</t>
    </r>
    <r>
      <rPr>
        <b/>
        <sz val="12"/>
        <color indexed="8"/>
        <rFont val="Tahoma"/>
        <family val="2"/>
      </rPr>
      <t xml:space="preserve"> FOR 5 NOS. CONTRACTS AWARDED.</t>
    </r>
    <r>
      <rPr>
        <sz val="12"/>
        <color indexed="8"/>
        <rFont val="Tahoma"/>
        <family val="2"/>
      </rPr>
      <t xml:space="preserve">                  </t>
    </r>
  </si>
  <si>
    <r>
      <t xml:space="preserve">25TH AUGUST, 2009                         </t>
    </r>
    <r>
      <rPr>
        <b/>
        <sz val="12"/>
        <color indexed="8"/>
        <rFont val="Tahoma"/>
        <family val="2"/>
      </rPr>
      <t>N17,855,317.97</t>
    </r>
  </si>
  <si>
    <r>
      <t xml:space="preserve">BIDDERS SELECTED FROM THE EXISTING CONTRACTORS ON LUGBE PROJECT.                                                                                                                                                                                                                                </t>
    </r>
    <r>
      <rPr>
        <b/>
        <sz val="12"/>
        <color indexed="8"/>
        <rFont val="Tahoma"/>
        <family val="2"/>
      </rPr>
      <t>NOTE THAT AWARD VALUE IN COLUMN 'H' IS THE</t>
    </r>
    <r>
      <rPr>
        <b/>
        <sz val="12"/>
        <rFont val="Tahoma"/>
        <family val="2"/>
      </rPr>
      <t xml:space="preserve"> </t>
    </r>
    <r>
      <rPr>
        <b/>
        <sz val="12"/>
        <color rgb="FFFF0000"/>
        <rFont val="Tahoma"/>
        <family val="2"/>
      </rPr>
      <t xml:space="preserve">TOTAL </t>
    </r>
    <r>
      <rPr>
        <b/>
        <sz val="12"/>
        <rFont val="Tahoma"/>
        <family val="2"/>
      </rPr>
      <t>FOR 4 NOS</t>
    </r>
    <r>
      <rPr>
        <b/>
        <sz val="12"/>
        <color indexed="8"/>
        <rFont val="Tahoma"/>
        <family val="2"/>
      </rPr>
      <t>. CONTRACTS AWARDED.</t>
    </r>
  </si>
  <si>
    <r>
      <t xml:space="preserve">25TH AUGUST, 2009                         </t>
    </r>
    <r>
      <rPr>
        <b/>
        <sz val="12"/>
        <color indexed="8"/>
        <rFont val="Tahoma"/>
        <family val="2"/>
      </rPr>
      <t>N325,109,121.81</t>
    </r>
  </si>
  <si>
    <r>
      <t xml:space="preserve">BIDDERS SELECTED FROM THE CONTRACTORS EARLIER PRE-QUALIFIED FOR TEAM 7 PROJECT IN 2004.                                                                                                                                                                                                                        </t>
    </r>
    <r>
      <rPr>
        <b/>
        <sz val="12"/>
        <color indexed="8"/>
        <rFont val="Tahoma"/>
        <family val="2"/>
      </rPr>
      <t xml:space="preserve">NOTE THAT AWARD VALUE IN COLUMN 'H' IS THE </t>
    </r>
    <r>
      <rPr>
        <b/>
        <sz val="12"/>
        <color rgb="FFFF0000"/>
        <rFont val="Tahoma"/>
        <family val="2"/>
      </rPr>
      <t xml:space="preserve">TOTAL </t>
    </r>
    <r>
      <rPr>
        <b/>
        <sz val="12"/>
        <color indexed="8"/>
        <rFont val="Tahoma"/>
        <family val="2"/>
      </rPr>
      <t>FOR 15 NOS. CONTRACTS AWARDED.</t>
    </r>
  </si>
  <si>
    <r>
      <t xml:space="preserve">25TH AUGUST, 2009                         </t>
    </r>
    <r>
      <rPr>
        <b/>
        <sz val="12"/>
        <color indexed="8"/>
        <rFont val="Tahoma"/>
        <family val="2"/>
      </rPr>
      <t>N36,875,993.69</t>
    </r>
  </si>
  <si>
    <r>
      <t xml:space="preserve">BIDDERS SELECTED FROM THE EXISTING CONTRACTORS ON LUGBE PROJECT.                                                                                                                                                                                                                                               </t>
    </r>
    <r>
      <rPr>
        <b/>
        <sz val="12"/>
        <color indexed="8"/>
        <rFont val="Tahoma"/>
        <family val="2"/>
      </rPr>
      <t xml:space="preserve">NOTE THAT AWARD VALUE IN COLUMN 'H' IS THE </t>
    </r>
    <r>
      <rPr>
        <b/>
        <sz val="12"/>
        <color rgb="FFFF0000"/>
        <rFont val="Tahoma"/>
        <family val="2"/>
      </rPr>
      <t xml:space="preserve">TOTAL </t>
    </r>
    <r>
      <rPr>
        <b/>
        <sz val="12"/>
        <rFont val="Tahoma"/>
        <family val="2"/>
      </rPr>
      <t xml:space="preserve">FOR 7 NOS. </t>
    </r>
    <r>
      <rPr>
        <b/>
        <sz val="12"/>
        <color indexed="8"/>
        <rFont val="Tahoma"/>
        <family val="2"/>
      </rPr>
      <t>CONTRACTS AWARDED.</t>
    </r>
  </si>
  <si>
    <r>
      <t xml:space="preserve">2ND APRIL, 2009,                     20TH JULY, 2009                           </t>
    </r>
    <r>
      <rPr>
        <b/>
        <i/>
        <sz val="12"/>
        <color indexed="8"/>
        <rFont val="Tahoma"/>
        <family val="2"/>
      </rPr>
      <t>DAILY TRUST</t>
    </r>
    <r>
      <rPr>
        <sz val="12"/>
        <color indexed="8"/>
        <rFont val="Tahoma"/>
        <family val="2"/>
      </rPr>
      <t xml:space="preserve"> &amp; </t>
    </r>
    <r>
      <rPr>
        <b/>
        <i/>
        <sz val="12"/>
        <color indexed="8"/>
        <rFont val="Tahoma"/>
        <family val="2"/>
      </rPr>
      <t>THE GUARDIAN</t>
    </r>
    <r>
      <rPr>
        <i/>
        <sz val="12"/>
        <color indexed="8"/>
        <rFont val="Tahoma"/>
        <family val="2"/>
      </rPr>
      <t>.</t>
    </r>
    <r>
      <rPr>
        <sz val="12"/>
        <color indexed="8"/>
        <rFont val="Tahoma"/>
        <family val="2"/>
      </rPr>
      <t xml:space="preserve">     FHA NOTICE BOARD</t>
    </r>
  </si>
  <si>
    <r>
      <t xml:space="preserve">25TH AUGUST, 2009                         </t>
    </r>
    <r>
      <rPr>
        <b/>
        <sz val="12"/>
        <color indexed="8"/>
        <rFont val="Tahoma"/>
        <family val="2"/>
      </rPr>
      <t>N56,721,177.45</t>
    </r>
  </si>
  <si>
    <r>
      <t xml:space="preserve">25TH AUGUST, 2009                         </t>
    </r>
    <r>
      <rPr>
        <b/>
        <sz val="12"/>
        <color indexed="8"/>
        <rFont val="Tahoma"/>
        <family val="2"/>
      </rPr>
      <t>N140,994,569.41</t>
    </r>
  </si>
  <si>
    <r>
      <t xml:space="preserve">25TH AUGUST, 2009                         </t>
    </r>
    <r>
      <rPr>
        <b/>
        <sz val="12"/>
        <color indexed="8"/>
        <rFont val="Tahoma"/>
        <family val="2"/>
      </rPr>
      <t>N12,585,183.19</t>
    </r>
  </si>
  <si>
    <r>
      <t xml:space="preserve">25TH AUGUST, 2009                         </t>
    </r>
    <r>
      <rPr>
        <b/>
        <sz val="12"/>
        <color indexed="8"/>
        <rFont val="Tahoma"/>
        <family val="2"/>
      </rPr>
      <t>N144,450,926.60</t>
    </r>
  </si>
  <si>
    <r>
      <t xml:space="preserve">BIDDERS SELECTED FROM THE </t>
    </r>
    <r>
      <rPr>
        <sz val="12"/>
        <rFont val="Tahoma"/>
        <family val="2"/>
      </rPr>
      <t xml:space="preserve">CONTRACTORS EARLIER PRE-QUALIFIED FOR TEAM 7 PROJECT IN 2004.   </t>
    </r>
    <r>
      <rPr>
        <sz val="12"/>
        <color indexed="8"/>
        <rFont val="Tahoma"/>
        <family val="2"/>
      </rPr>
      <t xml:space="preserve">                                                                                                                                                                                                          </t>
    </r>
    <r>
      <rPr>
        <b/>
        <sz val="12"/>
        <color indexed="8"/>
        <rFont val="Tahoma"/>
        <family val="2"/>
      </rPr>
      <t>NOTE THAT AWARD VALUE IN COLUMN 'H' IS THE</t>
    </r>
    <r>
      <rPr>
        <b/>
        <sz val="12"/>
        <rFont val="Tahoma"/>
        <family val="2"/>
      </rPr>
      <t xml:space="preserve"> </t>
    </r>
    <r>
      <rPr>
        <b/>
        <sz val="12"/>
        <color rgb="FFFF0000"/>
        <rFont val="Tahoma"/>
        <family val="2"/>
      </rPr>
      <t>TOTAL</t>
    </r>
    <r>
      <rPr>
        <b/>
        <sz val="12"/>
        <rFont val="Tahoma"/>
        <family val="2"/>
      </rPr>
      <t xml:space="preserve"> FOR 6 NOS.</t>
    </r>
    <r>
      <rPr>
        <b/>
        <sz val="12"/>
        <color indexed="8"/>
        <rFont val="Tahoma"/>
        <family val="2"/>
      </rPr>
      <t xml:space="preserve"> CONTRACTS AWARDED.</t>
    </r>
  </si>
  <si>
    <r>
      <t xml:space="preserve">21ST OCTOBER, 2009                         </t>
    </r>
    <r>
      <rPr>
        <b/>
        <sz val="12"/>
        <color indexed="8"/>
        <rFont val="Tahoma"/>
        <family val="2"/>
      </rPr>
      <t>N73,980,984.00</t>
    </r>
  </si>
  <si>
    <r>
      <t xml:space="preserve">27TH OCTOBER, 2009                         </t>
    </r>
    <r>
      <rPr>
        <b/>
        <sz val="12"/>
        <color indexed="8"/>
        <rFont val="Tahoma"/>
        <family val="2"/>
      </rPr>
      <t>N45,755,461.81</t>
    </r>
  </si>
  <si>
    <r>
      <t xml:space="preserve">BIDDERS SELECTED FROM THE EXISTING </t>
    </r>
    <r>
      <rPr>
        <sz val="12"/>
        <rFont val="Tahoma"/>
        <family val="2"/>
      </rPr>
      <t>CONTRACTORS ON GWARINPA II PROJECT.</t>
    </r>
    <r>
      <rPr>
        <sz val="12"/>
        <color rgb="FFFF0000"/>
        <rFont val="Tahoma"/>
        <family val="2"/>
      </rPr>
      <t xml:space="preserve">  </t>
    </r>
    <r>
      <rPr>
        <sz val="12"/>
        <color indexed="8"/>
        <rFont val="Tahoma"/>
        <family val="2"/>
      </rPr>
      <t xml:space="preserve">                                                                                                                                                                                                                           </t>
    </r>
    <r>
      <rPr>
        <b/>
        <sz val="12"/>
        <color indexed="8"/>
        <rFont val="Tahoma"/>
        <family val="2"/>
      </rPr>
      <t>NOTE THAT AWARD VALUE IN COLUMN 'H' IS THE</t>
    </r>
    <r>
      <rPr>
        <b/>
        <sz val="12"/>
        <rFont val="Tahoma"/>
        <family val="2"/>
      </rPr>
      <t xml:space="preserve"> </t>
    </r>
    <r>
      <rPr>
        <b/>
        <sz val="12"/>
        <color rgb="FFFF0000"/>
        <rFont val="Tahoma"/>
        <family val="2"/>
      </rPr>
      <t xml:space="preserve">TOTAL </t>
    </r>
    <r>
      <rPr>
        <b/>
        <sz val="12"/>
        <rFont val="Tahoma"/>
        <family val="2"/>
      </rPr>
      <t>FOR 2 NOS.</t>
    </r>
    <r>
      <rPr>
        <b/>
        <sz val="12"/>
        <color indexed="8"/>
        <rFont val="Tahoma"/>
        <family val="2"/>
      </rPr>
      <t xml:space="preserve"> CONTRACTS AWARDED.</t>
    </r>
  </si>
  <si>
    <r>
      <t xml:space="preserve">27TH OCTOBER, 2009                         </t>
    </r>
    <r>
      <rPr>
        <b/>
        <sz val="12"/>
        <color indexed="8"/>
        <rFont val="Tahoma"/>
        <family val="2"/>
      </rPr>
      <t>N1,608,269,692.04</t>
    </r>
  </si>
  <si>
    <r>
      <t xml:space="preserve">NOTE THAT AWARD VALUE IN COLUMN 'H' IS THE </t>
    </r>
    <r>
      <rPr>
        <b/>
        <sz val="12"/>
        <color rgb="FFFF0000"/>
        <rFont val="Tahoma"/>
        <family val="2"/>
      </rPr>
      <t xml:space="preserve">TOTAL </t>
    </r>
    <r>
      <rPr>
        <b/>
        <sz val="12"/>
        <color indexed="8"/>
        <rFont val="Tahoma"/>
        <family val="2"/>
      </rPr>
      <t>FOR 44 NOS. CONTRACTS AWARDED.</t>
    </r>
  </si>
  <si>
    <r>
      <t xml:space="preserve">27TH OCTOBER, 2009                         </t>
    </r>
    <r>
      <rPr>
        <b/>
        <sz val="12"/>
        <color indexed="8"/>
        <rFont val="Tahoma"/>
        <family val="2"/>
      </rPr>
      <t>N87,077,152.47</t>
    </r>
  </si>
  <si>
    <r>
      <t xml:space="preserve">27TH OCTOBER, 2009                         </t>
    </r>
    <r>
      <rPr>
        <b/>
        <sz val="12"/>
        <color indexed="8"/>
        <rFont val="Tahoma"/>
        <family val="2"/>
      </rPr>
      <t>N29,967,630.00</t>
    </r>
  </si>
  <si>
    <r>
      <t xml:space="preserve">27TH OCTOBER, 2009                         </t>
    </r>
    <r>
      <rPr>
        <b/>
        <sz val="12"/>
        <color indexed="8"/>
        <rFont val="Tahoma"/>
        <family val="2"/>
      </rPr>
      <t>N18,741,110.85</t>
    </r>
  </si>
  <si>
    <r>
      <t xml:space="preserve">14TH SEPT, 2009                           </t>
    </r>
    <r>
      <rPr>
        <b/>
        <i/>
        <sz val="12"/>
        <color indexed="8"/>
        <rFont val="Tahoma"/>
        <family val="2"/>
      </rPr>
      <t>DAILY TRUST</t>
    </r>
    <r>
      <rPr>
        <sz val="12"/>
        <color indexed="8"/>
        <rFont val="Tahoma"/>
        <family val="2"/>
      </rPr>
      <t xml:space="preserve"> &amp; </t>
    </r>
    <r>
      <rPr>
        <b/>
        <i/>
        <sz val="12"/>
        <color indexed="8"/>
        <rFont val="Tahoma"/>
        <family val="2"/>
      </rPr>
      <t>THE GUARDIAN</t>
    </r>
    <r>
      <rPr>
        <i/>
        <sz val="12"/>
        <color indexed="8"/>
        <rFont val="Tahoma"/>
        <family val="2"/>
      </rPr>
      <t>.</t>
    </r>
    <r>
      <rPr>
        <sz val="12"/>
        <color indexed="8"/>
        <rFont val="Tahoma"/>
        <family val="2"/>
      </rPr>
      <t xml:space="preserve">     FHA NOTICE BOARD</t>
    </r>
  </si>
  <si>
    <r>
      <t xml:space="preserve">27TH OCTOBER, 2009                         </t>
    </r>
    <r>
      <rPr>
        <b/>
        <sz val="12"/>
        <color indexed="8"/>
        <rFont val="Tahoma"/>
        <family val="2"/>
      </rPr>
      <t>N2,232,706,732.50</t>
    </r>
  </si>
  <si>
    <r>
      <t xml:space="preserve">NOTE THAT AWARD VALUE IN COLUMN 'H' IS THE </t>
    </r>
    <r>
      <rPr>
        <b/>
        <sz val="12"/>
        <color rgb="FFFF0000"/>
        <rFont val="Tahoma"/>
        <family val="2"/>
      </rPr>
      <t>TOTAL</t>
    </r>
    <r>
      <rPr>
        <b/>
        <sz val="12"/>
        <color indexed="8"/>
        <rFont val="Tahoma"/>
        <family val="2"/>
      </rPr>
      <t xml:space="preserve"> FOR 50 NOS. CONTRACTS AWARDED.</t>
    </r>
  </si>
  <si>
    <r>
      <t xml:space="preserve">27TH OCTOBER, 2009                         </t>
    </r>
    <r>
      <rPr>
        <b/>
        <sz val="12"/>
        <color indexed="8"/>
        <rFont val="Tahoma"/>
        <family val="2"/>
      </rPr>
      <t>N167,751,248.34</t>
    </r>
  </si>
  <si>
    <r>
      <t xml:space="preserve">27TH OCTOBER, 2009                         </t>
    </r>
    <r>
      <rPr>
        <b/>
        <sz val="12"/>
        <color indexed="8"/>
        <rFont val="Tahoma"/>
        <family val="2"/>
      </rPr>
      <t>N46,725,317.10</t>
    </r>
  </si>
  <si>
    <r>
      <t xml:space="preserve">27TH OCTOBER, 2009                         </t>
    </r>
    <r>
      <rPr>
        <b/>
        <sz val="12"/>
        <color indexed="8"/>
        <rFont val="Tahoma"/>
        <family val="2"/>
      </rPr>
      <t>N38,741,560.00</t>
    </r>
  </si>
  <si>
    <r>
      <t xml:space="preserve">18TH DECEMBER, 2009                         </t>
    </r>
    <r>
      <rPr>
        <b/>
        <sz val="12"/>
        <color indexed="8"/>
        <rFont val="Tahoma"/>
        <family val="2"/>
      </rPr>
      <t>N29,405,213.49</t>
    </r>
  </si>
  <si>
    <r>
      <t xml:space="preserve">BIDDERS SELECTED FROM THE EXISTING CONTRACTORS ON LUGBE PROJECT.                                                                                                                                                                                                                                      </t>
    </r>
    <r>
      <rPr>
        <b/>
        <sz val="12"/>
        <color indexed="8"/>
        <rFont val="Tahoma"/>
        <family val="2"/>
      </rPr>
      <t>NOTE THAT AWARD VALUE IN COLUMN 'H' IS THE</t>
    </r>
    <r>
      <rPr>
        <b/>
        <sz val="12"/>
        <rFont val="Tahoma"/>
        <family val="2"/>
      </rPr>
      <t xml:space="preserve"> </t>
    </r>
    <r>
      <rPr>
        <b/>
        <sz val="12"/>
        <color rgb="FFFF0000"/>
        <rFont val="Tahoma"/>
        <family val="2"/>
      </rPr>
      <t>TOTAL</t>
    </r>
    <r>
      <rPr>
        <b/>
        <sz val="12"/>
        <rFont val="Tahoma"/>
        <family val="2"/>
      </rPr>
      <t xml:space="preserve"> FOR 6 NOS</t>
    </r>
    <r>
      <rPr>
        <b/>
        <sz val="12"/>
        <color indexed="8"/>
        <rFont val="Tahoma"/>
        <family val="2"/>
      </rPr>
      <t>. CONTRACTS AWARDED.</t>
    </r>
  </si>
  <si>
    <r>
      <t>N</t>
    </r>
    <r>
      <rPr>
        <b/>
        <sz val="12"/>
        <color rgb="FF000000"/>
        <rFont val="Tahoma"/>
        <family val="2"/>
      </rPr>
      <t>24,923,580.00</t>
    </r>
  </si>
  <si>
    <r>
      <t>N</t>
    </r>
    <r>
      <rPr>
        <b/>
        <sz val="12"/>
        <color rgb="FF000000"/>
        <rFont val="Tahoma"/>
        <family val="2"/>
      </rPr>
      <t>54,808,071.95</t>
    </r>
  </si>
  <si>
    <r>
      <t>N</t>
    </r>
    <r>
      <rPr>
        <b/>
        <sz val="12"/>
        <color rgb="FF000000"/>
        <rFont val="Tahoma"/>
        <family val="2"/>
      </rPr>
      <t>29,884,491.95</t>
    </r>
  </si>
  <si>
    <r>
      <t>N</t>
    </r>
    <r>
      <rPr>
        <b/>
        <sz val="12"/>
        <color rgb="FF000000"/>
        <rFont val="Tahoma"/>
        <family val="2"/>
      </rPr>
      <t xml:space="preserve"> 619,000.00 </t>
    </r>
  </si>
  <si>
    <r>
      <t xml:space="preserve"> </t>
    </r>
    <r>
      <rPr>
        <b/>
        <strike/>
        <sz val="12"/>
        <color rgb="FF000000"/>
        <rFont val="Tahoma"/>
        <family val="2"/>
      </rPr>
      <t>N</t>
    </r>
    <r>
      <rPr>
        <b/>
        <sz val="12"/>
        <color rgb="FF000000"/>
        <rFont val="Tahoma"/>
        <family val="2"/>
      </rPr>
      <t xml:space="preserve">8,907,625.00 </t>
    </r>
  </si>
  <si>
    <r>
      <t> </t>
    </r>
    <r>
      <rPr>
        <b/>
        <sz val="12"/>
        <color rgb="FF000000"/>
        <rFont val="Tahoma"/>
        <family val="2"/>
      </rPr>
      <t>25,000,000</t>
    </r>
  </si>
  <si>
    <r>
      <t> </t>
    </r>
    <r>
      <rPr>
        <b/>
        <sz val="12"/>
        <color rgb="FF000000"/>
        <rFont val="Tahoma"/>
        <family val="2"/>
      </rPr>
      <t>16,092,375.00</t>
    </r>
  </si>
  <si>
    <r>
      <t> </t>
    </r>
    <r>
      <rPr>
        <b/>
        <sz val="12"/>
        <color rgb="FF000000"/>
        <rFont val="Tahoma"/>
        <family val="2"/>
      </rPr>
      <t xml:space="preserve">TOTAL </t>
    </r>
  </si>
  <si>
    <r>
      <t>N</t>
    </r>
    <r>
      <rPr>
        <b/>
        <sz val="12"/>
        <color rgb="FF000000"/>
        <rFont val="Tahoma"/>
        <family val="2"/>
      </rPr>
      <t xml:space="preserve">  550,250.00 </t>
    </r>
  </si>
  <si>
    <r>
      <rPr>
        <b/>
        <sz val="12"/>
        <color indexed="8"/>
        <rFont val="Tahoma"/>
        <family val="2"/>
      </rPr>
      <t>Domestic Documents</t>
    </r>
    <r>
      <rPr>
        <sz val="12"/>
        <color indexed="8"/>
        <rFont val="Tahoma"/>
        <family val="2"/>
      </rPr>
      <t xml:space="preserve">: N1550.00 for airport towns within direct location from Abuja, and N2000.00 for other towns not categorized as direct local location from Abuja. </t>
    </r>
    <r>
      <rPr>
        <b/>
        <sz val="12"/>
        <color indexed="8"/>
        <rFont val="Tahoma"/>
        <family val="2"/>
      </rPr>
      <t>International Documents:</t>
    </r>
    <r>
      <rPr>
        <sz val="12"/>
        <color indexed="8"/>
        <rFont val="Tahoma"/>
        <family val="2"/>
      </rPr>
      <t xml:space="preserve"> N6,941 for 1kg shipment to London, and N10,707.00 for 2.5kg shipment to London.</t>
    </r>
  </si>
  <si>
    <r>
      <t xml:space="preserve">1.Achoru Associates - N27,082,000.00                    2. Amedu Onekpe &amp; Co. - N43,888,500                                3. Dosu Fatokun - N36,686,475                                4. PB Power </t>
    </r>
    <r>
      <rPr>
        <sz val="12"/>
        <color indexed="8"/>
        <rFont val="Tahoma"/>
        <family val="2"/>
      </rPr>
      <t xml:space="preserve">£145,625                                 </t>
    </r>
  </si>
  <si>
    <r>
      <t xml:space="preserve">26TH MARCH, 2010                         </t>
    </r>
    <r>
      <rPr>
        <b/>
        <sz val="12"/>
        <color indexed="8"/>
        <rFont val="Tahoma"/>
        <family val="2"/>
      </rPr>
      <t>N8,351,851.25</t>
    </r>
  </si>
  <si>
    <r>
      <t xml:space="preserve">BIDDERS SELECTED FROM THE CONTRACTORS EARLIER PRE-QUALIFIED FOR GWARINPA PROJECT.                                                                                                                   </t>
    </r>
    <r>
      <rPr>
        <b/>
        <sz val="12"/>
        <color indexed="8"/>
        <rFont val="Tahoma"/>
        <family val="2"/>
      </rPr>
      <t xml:space="preserve">NOTE THAT AWARD VALUE IN COLUMN 'H' IS THE </t>
    </r>
    <r>
      <rPr>
        <b/>
        <sz val="12"/>
        <color rgb="FFFF0000"/>
        <rFont val="Tahoma"/>
        <family val="2"/>
      </rPr>
      <t>TOTAL</t>
    </r>
    <r>
      <rPr>
        <b/>
        <sz val="12"/>
        <color indexed="8"/>
        <rFont val="Tahoma"/>
        <family val="2"/>
      </rPr>
      <t xml:space="preserve"> FOR 1 NO. CONTRACT AWARDED.</t>
    </r>
  </si>
  <si>
    <r>
      <t xml:space="preserve">26TH MARCH, 2010                         </t>
    </r>
    <r>
      <rPr>
        <b/>
        <sz val="12"/>
        <color indexed="8"/>
        <rFont val="Tahoma"/>
        <family val="2"/>
      </rPr>
      <t>N21,357,324.19</t>
    </r>
  </si>
  <si>
    <r>
      <t xml:space="preserve">BIDDERS SELECTED FROM THE CONTRACTORS EARLIER PRE-QUALIFIED FOR TEAM 7 PROJECT IN 2004.                                                                                                                   </t>
    </r>
    <r>
      <rPr>
        <b/>
        <sz val="12"/>
        <color indexed="8"/>
        <rFont val="Tahoma"/>
        <family val="2"/>
      </rPr>
      <t xml:space="preserve">NOTE THAT AWARD VALUE IN COLUMN 'H' IS THE </t>
    </r>
    <r>
      <rPr>
        <b/>
        <sz val="12"/>
        <color rgb="FFFF0000"/>
        <rFont val="Tahoma"/>
        <family val="2"/>
      </rPr>
      <t>TOTAL</t>
    </r>
    <r>
      <rPr>
        <b/>
        <sz val="12"/>
        <color indexed="8"/>
        <rFont val="Tahoma"/>
        <family val="2"/>
      </rPr>
      <t xml:space="preserve"> FOR 1 NO. CONTRACT AWARDED.</t>
    </r>
  </si>
  <si>
    <r>
      <t xml:space="preserve">30TH MARCH, 2010                         </t>
    </r>
    <r>
      <rPr>
        <b/>
        <sz val="12"/>
        <color indexed="8"/>
        <rFont val="Tahoma"/>
        <family val="2"/>
      </rPr>
      <t>N4,950,306.20</t>
    </r>
  </si>
  <si>
    <r>
      <t xml:space="preserve">BIDDERS SELECTED FROM THE EXISTING CONTRACTORS ON LUGBE PROJECT.                                                                                                                                                                                                                                </t>
    </r>
    <r>
      <rPr>
        <b/>
        <sz val="12"/>
        <color indexed="8"/>
        <rFont val="Tahoma"/>
        <family val="2"/>
      </rPr>
      <t>NOTE THAT AWARD VALUE IN COLUMN 'H' IS THE</t>
    </r>
    <r>
      <rPr>
        <b/>
        <sz val="12"/>
        <rFont val="Tahoma"/>
        <family val="2"/>
      </rPr>
      <t xml:space="preserve"> </t>
    </r>
    <r>
      <rPr>
        <b/>
        <sz val="12"/>
        <color rgb="FFFF0000"/>
        <rFont val="Tahoma"/>
        <family val="2"/>
      </rPr>
      <t xml:space="preserve">TOTAL </t>
    </r>
    <r>
      <rPr>
        <b/>
        <sz val="12"/>
        <rFont val="Tahoma"/>
        <family val="2"/>
      </rPr>
      <t>FOR 1 NO</t>
    </r>
    <r>
      <rPr>
        <b/>
        <sz val="12"/>
        <color indexed="8"/>
        <rFont val="Tahoma"/>
        <family val="2"/>
      </rPr>
      <t>. CONTRACT AWARDED.</t>
    </r>
  </si>
  <si>
    <r>
      <t xml:space="preserve">16TH APRIL, 2010                         </t>
    </r>
    <r>
      <rPr>
        <b/>
        <sz val="12"/>
        <color indexed="8"/>
        <rFont val="Tahoma"/>
        <family val="2"/>
      </rPr>
      <t>N19,681,877.42</t>
    </r>
  </si>
  <si>
    <r>
      <t xml:space="preserve">BIDDERS SELECTED FROM THE EXISTING CONTRACTORS ON LUGBE PROJECT.                                                                                                                                                                                                                                </t>
    </r>
    <r>
      <rPr>
        <b/>
        <sz val="12"/>
        <color indexed="8"/>
        <rFont val="Tahoma"/>
        <family val="2"/>
      </rPr>
      <t>NOTE THAT AWARD VALUE IN COLUMN 'H' IS THE</t>
    </r>
    <r>
      <rPr>
        <b/>
        <sz val="12"/>
        <rFont val="Tahoma"/>
        <family val="2"/>
      </rPr>
      <t xml:space="preserve"> </t>
    </r>
    <r>
      <rPr>
        <b/>
        <sz val="12"/>
        <color rgb="FFFF0000"/>
        <rFont val="Tahoma"/>
        <family val="2"/>
      </rPr>
      <t xml:space="preserve">TOTAL </t>
    </r>
    <r>
      <rPr>
        <b/>
        <sz val="12"/>
        <rFont val="Tahoma"/>
        <family val="2"/>
      </rPr>
      <t>FOR 4 NO</t>
    </r>
    <r>
      <rPr>
        <b/>
        <sz val="12"/>
        <color indexed="8"/>
        <rFont val="Tahoma"/>
        <family val="2"/>
      </rPr>
      <t>. CONTRACTS AWARDED.</t>
    </r>
  </si>
  <si>
    <r>
      <t xml:space="preserve">14TH JUNE, 2010                         </t>
    </r>
    <r>
      <rPr>
        <b/>
        <sz val="12"/>
        <color indexed="8"/>
        <rFont val="Tahoma"/>
        <family val="2"/>
      </rPr>
      <t>N219,309,503.46</t>
    </r>
  </si>
  <si>
    <r>
      <t xml:space="preserve">BIDDERS SELECTED FROM THE EXISTING CONTRACTORS EARLIER PRE-QUALIFIED FOR KADO-BINKO PROJECT.                                                                                                                                                                                                                                </t>
    </r>
    <r>
      <rPr>
        <b/>
        <sz val="12"/>
        <color indexed="8"/>
        <rFont val="Tahoma"/>
        <family val="2"/>
      </rPr>
      <t>NOTE THAT AWARD VALUE IN COLUMN 'H' IS THE</t>
    </r>
    <r>
      <rPr>
        <b/>
        <sz val="12"/>
        <rFont val="Tahoma"/>
        <family val="2"/>
      </rPr>
      <t xml:space="preserve"> </t>
    </r>
    <r>
      <rPr>
        <b/>
        <sz val="12"/>
        <color rgb="FFFF0000"/>
        <rFont val="Tahoma"/>
        <family val="2"/>
      </rPr>
      <t xml:space="preserve">TOTAL </t>
    </r>
    <r>
      <rPr>
        <b/>
        <sz val="12"/>
        <rFont val="Tahoma"/>
        <family val="2"/>
      </rPr>
      <t>FOR 6 NO</t>
    </r>
    <r>
      <rPr>
        <b/>
        <sz val="12"/>
        <color indexed="8"/>
        <rFont val="Tahoma"/>
        <family val="2"/>
      </rPr>
      <t>. CONTRACTS AWARDED.</t>
    </r>
  </si>
  <si>
    <r>
      <t xml:space="preserve">6TH AUGUST, 2010                         </t>
    </r>
    <r>
      <rPr>
        <b/>
        <sz val="12"/>
        <color indexed="8"/>
        <rFont val="Tahoma"/>
        <family val="2"/>
      </rPr>
      <t>N6,193,803.00</t>
    </r>
  </si>
  <si>
    <r>
      <t xml:space="preserve">6TH AUGUST, 2010                         </t>
    </r>
    <r>
      <rPr>
        <b/>
        <sz val="12"/>
        <color indexed="8"/>
        <rFont val="Tahoma"/>
        <family val="2"/>
      </rPr>
      <t>N146,206,335.64</t>
    </r>
  </si>
  <si>
    <r>
      <t xml:space="preserve">BIDDERS SELECTED FROM THE EXISTING CONTRACTORS EARLIER PRE-QUALIFIED FOR KADO-BINKO PROJECT.                                                                                                                                                                                                                                </t>
    </r>
    <r>
      <rPr>
        <b/>
        <sz val="12"/>
        <color indexed="8"/>
        <rFont val="Tahoma"/>
        <family val="2"/>
      </rPr>
      <t>NOTE THAT AWARD VALUE IN COLUMN 'H' IS THE</t>
    </r>
    <r>
      <rPr>
        <b/>
        <sz val="12"/>
        <rFont val="Tahoma"/>
        <family val="2"/>
      </rPr>
      <t xml:space="preserve"> </t>
    </r>
    <r>
      <rPr>
        <b/>
        <sz val="12"/>
        <color rgb="FFFF0000"/>
        <rFont val="Tahoma"/>
        <family val="2"/>
      </rPr>
      <t xml:space="preserve">TOTAL </t>
    </r>
    <r>
      <rPr>
        <b/>
        <sz val="12"/>
        <rFont val="Tahoma"/>
        <family val="2"/>
      </rPr>
      <t>FOR 4 NO</t>
    </r>
    <r>
      <rPr>
        <b/>
        <sz val="12"/>
        <color indexed="8"/>
        <rFont val="Tahoma"/>
        <family val="2"/>
      </rPr>
      <t>. CONTRACTS AWARDED.</t>
    </r>
  </si>
  <si>
    <r>
      <t>COMPLETION OF 1 NO. 2 - BEDROOM BLOCK OF FLATS AT GWARINPA II ESTATE, ABUJA (</t>
    </r>
    <r>
      <rPr>
        <b/>
        <i/>
        <sz val="12"/>
        <color indexed="8"/>
        <rFont val="Tahoma"/>
        <family val="2"/>
      </rPr>
      <t>BLOCK A</t>
    </r>
    <r>
      <rPr>
        <sz val="12"/>
        <color indexed="8"/>
        <rFont val="Tahoma"/>
        <family val="2"/>
      </rPr>
      <t>)</t>
    </r>
  </si>
  <si>
    <r>
      <t xml:space="preserve">29TH MARCH, 2010                           </t>
    </r>
    <r>
      <rPr>
        <b/>
        <i/>
        <sz val="12"/>
        <color indexed="8"/>
        <rFont val="Tahoma"/>
        <family val="2"/>
      </rPr>
      <t>DAILY TRUST</t>
    </r>
    <r>
      <rPr>
        <sz val="12"/>
        <color indexed="8"/>
        <rFont val="Tahoma"/>
        <family val="2"/>
      </rPr>
      <t xml:space="preserve"> &amp; </t>
    </r>
    <r>
      <rPr>
        <b/>
        <i/>
        <sz val="12"/>
        <color indexed="8"/>
        <rFont val="Tahoma"/>
        <family val="2"/>
      </rPr>
      <t>THE GUARDIAN</t>
    </r>
    <r>
      <rPr>
        <i/>
        <sz val="12"/>
        <color indexed="8"/>
        <rFont val="Tahoma"/>
        <family val="2"/>
      </rPr>
      <t>.</t>
    </r>
    <r>
      <rPr>
        <sz val="12"/>
        <color indexed="8"/>
        <rFont val="Tahoma"/>
        <family val="2"/>
      </rPr>
      <t xml:space="preserve">     FHA NOTICE BOARD</t>
    </r>
  </si>
  <si>
    <r>
      <t xml:space="preserve">6TH AUGUST, 2010                         </t>
    </r>
    <r>
      <rPr>
        <b/>
        <sz val="12"/>
        <color indexed="8"/>
        <rFont val="Tahoma"/>
        <family val="2"/>
      </rPr>
      <t>N69,569,414,54</t>
    </r>
  </si>
  <si>
    <r>
      <t>COMPLETION OF 1 NO. 2 - BEDROOM BLOCK OF FLATS AT GWARINPA II ESTATE, ABUJA (</t>
    </r>
    <r>
      <rPr>
        <b/>
        <i/>
        <sz val="12"/>
        <color indexed="8"/>
        <rFont val="Tahoma"/>
        <family val="2"/>
      </rPr>
      <t>BLOCK B</t>
    </r>
    <r>
      <rPr>
        <sz val="12"/>
        <color indexed="8"/>
        <rFont val="Tahoma"/>
        <family val="2"/>
      </rPr>
      <t>)</t>
    </r>
  </si>
  <si>
    <r>
      <t xml:space="preserve">6TH AUGUST, 2010                         </t>
    </r>
    <r>
      <rPr>
        <b/>
        <sz val="12"/>
        <color indexed="8"/>
        <rFont val="Tahoma"/>
        <family val="2"/>
      </rPr>
      <t>N79,913,860,58</t>
    </r>
  </si>
  <si>
    <r>
      <t>COMPLETION OF 1 NO. 2 - BEDROOM BLOCK OF FLATS AT GWARINPA II ESTATE, ABUJA (</t>
    </r>
    <r>
      <rPr>
        <b/>
        <i/>
        <sz val="12"/>
        <color indexed="8"/>
        <rFont val="Tahoma"/>
        <family val="2"/>
      </rPr>
      <t>BLOCK C</t>
    </r>
    <r>
      <rPr>
        <sz val="12"/>
        <color indexed="8"/>
        <rFont val="Tahoma"/>
        <family val="2"/>
      </rPr>
      <t>)</t>
    </r>
  </si>
  <si>
    <r>
      <t xml:space="preserve">6TH AUGUST, 2010                         </t>
    </r>
    <r>
      <rPr>
        <b/>
        <sz val="12"/>
        <color indexed="8"/>
        <rFont val="Tahoma"/>
        <family val="2"/>
      </rPr>
      <t>N72,109,978.75</t>
    </r>
  </si>
  <si>
    <r>
      <t xml:space="preserve">6TH AUGUST, 2010                         </t>
    </r>
    <r>
      <rPr>
        <b/>
        <sz val="12"/>
        <color indexed="8"/>
        <rFont val="Tahoma"/>
        <family val="2"/>
      </rPr>
      <t>N50,714,679.94</t>
    </r>
  </si>
  <si>
    <r>
      <t xml:space="preserve">6TH AUGUST, 2010                         </t>
    </r>
    <r>
      <rPr>
        <b/>
        <sz val="12"/>
        <color indexed="8"/>
        <rFont val="Tahoma"/>
        <family val="2"/>
      </rPr>
      <t>N64,853,769.75</t>
    </r>
  </si>
  <si>
    <r>
      <t xml:space="preserve">6TH AUGUST, 2010                         </t>
    </r>
    <r>
      <rPr>
        <b/>
        <sz val="12"/>
        <color indexed="8"/>
        <rFont val="Tahoma"/>
        <family val="2"/>
      </rPr>
      <t>N35,389,384.80</t>
    </r>
  </si>
  <si>
    <r>
      <t xml:space="preserve">6TH AUGUST, 2010                         </t>
    </r>
    <r>
      <rPr>
        <b/>
        <sz val="12"/>
        <color indexed="8"/>
        <rFont val="Tahoma"/>
        <family val="2"/>
      </rPr>
      <t>N43,975,845.38</t>
    </r>
  </si>
  <si>
    <r>
      <t xml:space="preserve">6TH AUGUST, 2010                         </t>
    </r>
    <r>
      <rPr>
        <b/>
        <sz val="12"/>
        <color indexed="8"/>
        <rFont val="Tahoma"/>
        <family val="2"/>
      </rPr>
      <t>N45,718,676.85</t>
    </r>
  </si>
  <si>
    <r>
      <t xml:space="preserve">6TH AUGUST, 2010                         </t>
    </r>
    <r>
      <rPr>
        <b/>
        <sz val="12"/>
        <color indexed="8"/>
        <rFont val="Tahoma"/>
        <family val="2"/>
      </rPr>
      <t>N55,099,425.15</t>
    </r>
  </si>
  <si>
    <r>
      <t xml:space="preserve">6TH AUGUST, 2010                         </t>
    </r>
    <r>
      <rPr>
        <b/>
        <sz val="12"/>
        <color indexed="8"/>
        <rFont val="Tahoma"/>
        <family val="2"/>
      </rPr>
      <t>N41,074,670.18</t>
    </r>
  </si>
  <si>
    <r>
      <t xml:space="preserve">6TH AUGUST, 2010                         </t>
    </r>
    <r>
      <rPr>
        <b/>
        <sz val="12"/>
        <color indexed="8"/>
        <rFont val="Tahoma"/>
        <family val="2"/>
      </rPr>
      <t>N108,596,151.04</t>
    </r>
  </si>
  <si>
    <r>
      <t xml:space="preserve">NOTE THAT AWARD VALUE IN COLUMN 'H' IS THE </t>
    </r>
    <r>
      <rPr>
        <b/>
        <sz val="12"/>
        <color rgb="FFFF0000"/>
        <rFont val="Tahoma"/>
        <family val="2"/>
      </rPr>
      <t>TOTAL</t>
    </r>
    <r>
      <rPr>
        <b/>
        <sz val="12"/>
        <color indexed="8"/>
        <rFont val="Tahoma"/>
        <family val="2"/>
      </rPr>
      <t xml:space="preserve"> FOR 13 NO. CONTRACTS AWARDED.</t>
    </r>
  </si>
  <si>
    <r>
      <t xml:space="preserve">6TH AUGUST, 2010                         </t>
    </r>
    <r>
      <rPr>
        <b/>
        <sz val="12"/>
        <color indexed="8"/>
        <rFont val="Tahoma"/>
        <family val="2"/>
      </rPr>
      <t>N266,285,736.22</t>
    </r>
  </si>
  <si>
    <r>
      <t xml:space="preserve">NOTE THAT AWARD VALUE IN COLUMN 'H' IS THE </t>
    </r>
    <r>
      <rPr>
        <b/>
        <sz val="12"/>
        <color rgb="FFFF0000"/>
        <rFont val="Tahoma"/>
        <family val="2"/>
      </rPr>
      <t>TOTAL</t>
    </r>
    <r>
      <rPr>
        <b/>
        <sz val="12"/>
        <color indexed="8"/>
        <rFont val="Tahoma"/>
        <family val="2"/>
      </rPr>
      <t xml:space="preserve"> FOR 49 NO. CONTRACTS AWARDED.</t>
    </r>
  </si>
  <si>
    <r>
      <t xml:space="preserve">6TH AUGUST, 2010                         </t>
    </r>
    <r>
      <rPr>
        <b/>
        <sz val="12"/>
        <color indexed="8"/>
        <rFont val="Tahoma"/>
        <family val="2"/>
      </rPr>
      <t>N68,178,136.95</t>
    </r>
  </si>
  <si>
    <r>
      <t xml:space="preserve">6TH AUGUST, 2010                         </t>
    </r>
    <r>
      <rPr>
        <b/>
        <sz val="12"/>
        <color indexed="8"/>
        <rFont val="Tahoma"/>
        <family val="2"/>
      </rPr>
      <t>N40,782,619.76</t>
    </r>
  </si>
  <si>
    <r>
      <t xml:space="preserve">22ND SEPTEMBER, 2010                         </t>
    </r>
    <r>
      <rPr>
        <b/>
        <sz val="12"/>
        <color indexed="8"/>
        <rFont val="Tahoma"/>
        <family val="2"/>
      </rPr>
      <t>N4,600,000.00</t>
    </r>
  </si>
  <si>
    <r>
      <t xml:space="preserve">20TH OCTOBER, 2010                         </t>
    </r>
    <r>
      <rPr>
        <b/>
        <sz val="12"/>
        <color indexed="8"/>
        <rFont val="Tahoma"/>
        <family val="2"/>
      </rPr>
      <t>N62,965,515.09</t>
    </r>
  </si>
  <si>
    <r>
      <t xml:space="preserve">BIDDERS SELECTED FROM THE CONTRACTORS EARLIER PRE-QUALIFIED FOR TEAM 7 PROJECT IN 2004.                                                                                                                   </t>
    </r>
    <r>
      <rPr>
        <b/>
        <sz val="12"/>
        <color indexed="8"/>
        <rFont val="Tahoma"/>
        <family val="2"/>
      </rPr>
      <t xml:space="preserve">NOTE THAT AWARD VALUE IN COLUMN 'H' IS THE </t>
    </r>
    <r>
      <rPr>
        <b/>
        <sz val="12"/>
        <color rgb="FFFF0000"/>
        <rFont val="Tahoma"/>
        <family val="2"/>
      </rPr>
      <t>TOTAL</t>
    </r>
    <r>
      <rPr>
        <b/>
        <sz val="12"/>
        <color indexed="8"/>
        <rFont val="Tahoma"/>
        <family val="2"/>
      </rPr>
      <t xml:space="preserve"> FOR 6 NO. CONTRACTS AWARDED.</t>
    </r>
  </si>
  <si>
    <r>
      <t xml:space="preserve">23RD NOV, 2010                         </t>
    </r>
    <r>
      <rPr>
        <b/>
        <sz val="12"/>
        <color indexed="8"/>
        <rFont val="Tahoma"/>
        <family val="2"/>
      </rPr>
      <t>N79,905,000.00</t>
    </r>
  </si>
  <si>
    <r>
      <t xml:space="preserve">MESSRS INEH-MIC AUTOMOBILE CO. LTD. SUBMITTED LOWEST QUOTATION BUT </t>
    </r>
    <r>
      <rPr>
        <b/>
        <sz val="12"/>
        <color indexed="8"/>
        <rFont val="Tahoma"/>
        <family val="2"/>
      </rPr>
      <t xml:space="preserve">PROCUREMENT TRANSACTION WAS BASED ON BUREAU OF PUBLIC PROCUREMENT'S LOWER MARKET SURVEY UNIT PRICES INCLUSIVE OF 5% VAT </t>
    </r>
  </si>
  <si>
    <r>
      <t xml:space="preserve">29TH NOV, 2010                         </t>
    </r>
    <r>
      <rPr>
        <b/>
        <sz val="12"/>
        <color indexed="8"/>
        <rFont val="Tahoma"/>
        <family val="2"/>
      </rPr>
      <t>N9,000,000.00</t>
    </r>
  </si>
  <si>
    <r>
      <t xml:space="preserve">JANUARY-DECEMBER 2010                         </t>
    </r>
    <r>
      <rPr>
        <b/>
        <sz val="12"/>
        <color indexed="8"/>
        <rFont val="Tahoma"/>
        <family val="2"/>
      </rPr>
      <t>N43,993,644.00</t>
    </r>
  </si>
  <si>
    <r>
      <t>AMOUNT      (</t>
    </r>
    <r>
      <rPr>
        <strike/>
        <sz val="12"/>
        <color rgb="FF000000"/>
        <rFont val="Tahoma"/>
        <family val="2"/>
      </rPr>
      <t>N)</t>
    </r>
  </si>
  <si>
    <r>
      <t>N</t>
    </r>
    <r>
      <rPr>
        <b/>
        <sz val="12"/>
        <color rgb="FF000000"/>
        <rFont val="Tahoma"/>
        <family val="2"/>
      </rPr>
      <t>43,993,644.00</t>
    </r>
  </si>
  <si>
    <r>
      <t>17</t>
    </r>
    <r>
      <rPr>
        <vertAlign val="superscript"/>
        <sz val="12"/>
        <color theme="1"/>
        <rFont val="Tahoma"/>
        <family val="2"/>
      </rPr>
      <t>TH</t>
    </r>
    <r>
      <rPr>
        <sz val="12"/>
        <color theme="1"/>
        <rFont val="Tahoma"/>
        <family val="2"/>
      </rPr>
      <t xml:space="preserve"> – 30</t>
    </r>
    <r>
      <rPr>
        <vertAlign val="superscript"/>
        <sz val="12"/>
        <color theme="1"/>
        <rFont val="Tahoma"/>
        <family val="2"/>
      </rPr>
      <t>th</t>
    </r>
    <r>
      <rPr>
        <sz val="12"/>
        <color theme="1"/>
        <rFont val="Tahoma"/>
        <family val="2"/>
      </rPr>
      <t xml:space="preserve"> May, 2010 (Federal Tender Journals &amp; 18</t>
    </r>
    <r>
      <rPr>
        <vertAlign val="superscript"/>
        <sz val="12"/>
        <color theme="1"/>
        <rFont val="Tahoma"/>
        <family val="2"/>
      </rPr>
      <t>th</t>
    </r>
    <r>
      <rPr>
        <sz val="12"/>
        <color theme="1"/>
        <rFont val="Tahoma"/>
        <family val="2"/>
      </rPr>
      <t xml:space="preserve"> May, 2010 (This Day &amp; Daily Trust)</t>
    </r>
  </si>
  <si>
    <r>
      <t>16</t>
    </r>
    <r>
      <rPr>
        <vertAlign val="superscript"/>
        <sz val="12"/>
        <color theme="1"/>
        <rFont val="Tahoma"/>
        <family val="2"/>
      </rPr>
      <t>th</t>
    </r>
    <r>
      <rPr>
        <sz val="12"/>
        <color theme="1"/>
        <rFont val="Tahoma"/>
        <family val="2"/>
      </rPr>
      <t xml:space="preserve"> Aug. 2010</t>
    </r>
  </si>
  <si>
    <r>
      <t>16</t>
    </r>
    <r>
      <rPr>
        <vertAlign val="superscript"/>
        <sz val="12"/>
        <color theme="1"/>
        <rFont val="Tahoma"/>
        <family val="2"/>
      </rPr>
      <t>th</t>
    </r>
    <r>
      <rPr>
        <sz val="12"/>
        <color theme="1"/>
        <rFont val="Tahoma"/>
        <family val="2"/>
      </rPr>
      <t xml:space="preserve"> Aug, 2010</t>
    </r>
  </si>
  <si>
    <r>
      <t>Messrs 1</t>
    </r>
    <r>
      <rPr>
        <vertAlign val="superscript"/>
        <sz val="12"/>
        <color theme="1"/>
        <rFont val="Tahoma"/>
        <family val="2"/>
      </rPr>
      <t>st</t>
    </r>
    <r>
      <rPr>
        <sz val="12"/>
        <color theme="1"/>
        <rFont val="Tahoma"/>
        <family val="2"/>
      </rPr>
      <t xml:space="preserve"> Alert Monitoring Nig. Ltd.</t>
    </r>
  </si>
  <si>
    <r>
      <t>19</t>
    </r>
    <r>
      <rPr>
        <vertAlign val="superscript"/>
        <sz val="12"/>
        <color theme="1"/>
        <rFont val="Tahoma"/>
        <family val="2"/>
      </rPr>
      <t>th</t>
    </r>
    <r>
      <rPr>
        <sz val="12"/>
        <color theme="1"/>
        <rFont val="Tahoma"/>
        <family val="2"/>
      </rPr>
      <t xml:space="preserve"> Oct. 2010</t>
    </r>
  </si>
  <si>
    <r>
      <t>4</t>
    </r>
    <r>
      <rPr>
        <vertAlign val="superscript"/>
        <sz val="12"/>
        <color theme="1"/>
        <rFont val="Tahoma"/>
        <family val="2"/>
      </rPr>
      <t>th</t>
    </r>
    <r>
      <rPr>
        <sz val="12"/>
        <color theme="1"/>
        <rFont val="Tahoma"/>
        <family val="2"/>
      </rPr>
      <t xml:space="preserve"> Oct. 2010</t>
    </r>
  </si>
  <si>
    <r>
      <t>4</t>
    </r>
    <r>
      <rPr>
        <vertAlign val="superscript"/>
        <sz val="12"/>
        <color theme="1"/>
        <rFont val="Tahoma"/>
        <family val="2"/>
      </rPr>
      <t>th</t>
    </r>
    <r>
      <rPr>
        <sz val="12"/>
        <color theme="1"/>
        <rFont val="Tahoma"/>
        <family val="2"/>
      </rPr>
      <t xml:space="preserve"> oct. 2010</t>
    </r>
  </si>
  <si>
    <r>
      <t xml:space="preserve">MESSRS ERNST&amp;YOUNG </t>
    </r>
    <r>
      <rPr>
        <strike/>
        <sz val="12"/>
        <color theme="1"/>
        <rFont val="Tahoma"/>
        <family val="2"/>
      </rPr>
      <t>N</t>
    </r>
    <r>
      <rPr>
        <sz val="12"/>
        <color theme="1"/>
        <rFont val="Tahoma"/>
        <family val="2"/>
      </rPr>
      <t>3OM, MESSRS SPIROPOULOS,ADIELE,OPARA &amp;CO</t>
    </r>
    <r>
      <rPr>
        <strike/>
        <sz val="12"/>
        <color theme="1"/>
        <rFont val="Tahoma"/>
        <family val="2"/>
      </rPr>
      <t>N</t>
    </r>
    <r>
      <rPr>
        <sz val="12"/>
        <color theme="1"/>
        <rFont val="Tahoma"/>
        <family val="2"/>
      </rPr>
      <t>30M</t>
    </r>
  </si>
  <si>
    <r>
      <rPr>
        <strike/>
        <sz val="12"/>
        <color theme="1"/>
        <rFont val="Tahoma"/>
        <family val="2"/>
      </rPr>
      <t>N</t>
    </r>
    <r>
      <rPr>
        <sz val="12"/>
        <color theme="1"/>
        <rFont val="Tahoma"/>
        <family val="2"/>
      </rPr>
      <t>60,000.000</t>
    </r>
  </si>
  <si>
    <r>
      <t>12</t>
    </r>
    <r>
      <rPr>
        <vertAlign val="superscript"/>
        <sz val="12"/>
        <color theme="1"/>
        <rFont val="Tahoma"/>
        <family val="2"/>
      </rPr>
      <t>TH</t>
    </r>
    <r>
      <rPr>
        <sz val="12"/>
        <color theme="1"/>
        <rFont val="Tahoma"/>
        <family val="2"/>
      </rPr>
      <t xml:space="preserve"> March, 2010</t>
    </r>
  </si>
  <si>
    <r>
      <t>28</t>
    </r>
    <r>
      <rPr>
        <vertAlign val="superscript"/>
        <sz val="12"/>
        <color theme="1"/>
        <rFont val="Tahoma"/>
        <family val="2"/>
      </rPr>
      <t>TH</t>
    </r>
    <r>
      <rPr>
        <sz val="12"/>
        <color theme="1"/>
        <rFont val="Tahoma"/>
        <family val="2"/>
      </rPr>
      <t xml:space="preserve"> May, 2010</t>
    </r>
  </si>
  <si>
    <r>
      <t>27</t>
    </r>
    <r>
      <rPr>
        <vertAlign val="superscript"/>
        <sz val="12"/>
        <color theme="1"/>
        <rFont val="Tahoma"/>
        <family val="2"/>
      </rPr>
      <t>TH</t>
    </r>
    <r>
      <rPr>
        <sz val="12"/>
        <color theme="1"/>
        <rFont val="Tahoma"/>
        <family val="2"/>
      </rPr>
      <t xml:space="preserve"> May, 2010</t>
    </r>
  </si>
  <si>
    <r>
      <t>27</t>
    </r>
    <r>
      <rPr>
        <vertAlign val="superscript"/>
        <sz val="12"/>
        <color theme="1"/>
        <rFont val="Tahoma"/>
        <family val="2"/>
      </rPr>
      <t>th</t>
    </r>
    <r>
      <rPr>
        <sz val="12"/>
        <color theme="1"/>
        <rFont val="Tahoma"/>
        <family val="2"/>
      </rPr>
      <t xml:space="preserve"> May, 2010</t>
    </r>
  </si>
  <si>
    <r>
      <t>Block A 3</t>
    </r>
    <r>
      <rPr>
        <vertAlign val="superscript"/>
        <sz val="12"/>
        <color theme="1"/>
        <rFont val="Tahoma"/>
        <family val="2"/>
      </rPr>
      <t>rd</t>
    </r>
    <r>
      <rPr>
        <sz val="12"/>
        <color theme="1"/>
        <rFont val="Tahoma"/>
        <family val="2"/>
      </rPr>
      <t xml:space="preserve"> Floor, No 10, Zambezi Crescent, Maitama, Abuja.</t>
    </r>
  </si>
  <si>
    <r>
      <t>12</t>
    </r>
    <r>
      <rPr>
        <vertAlign val="superscript"/>
        <sz val="12"/>
        <color theme="1"/>
        <rFont val="Tahoma"/>
        <family val="2"/>
      </rPr>
      <t>TH</t>
    </r>
    <r>
      <rPr>
        <sz val="12"/>
        <color theme="1"/>
        <rFont val="Tahoma"/>
        <family val="2"/>
      </rPr>
      <t xml:space="preserve"> July 2010</t>
    </r>
  </si>
  <si>
    <r>
      <t>20</t>
    </r>
    <r>
      <rPr>
        <vertAlign val="superscript"/>
        <sz val="12"/>
        <color theme="1"/>
        <rFont val="Tahoma"/>
        <family val="2"/>
      </rPr>
      <t>TH</t>
    </r>
    <r>
      <rPr>
        <sz val="12"/>
        <color theme="1"/>
        <rFont val="Tahoma"/>
        <family val="2"/>
      </rPr>
      <t xml:space="preserve"> July, 2010</t>
    </r>
  </si>
  <si>
    <r>
      <t>6</t>
    </r>
    <r>
      <rPr>
        <vertAlign val="superscript"/>
        <sz val="12"/>
        <color theme="1"/>
        <rFont val="Tahoma"/>
        <family val="2"/>
      </rPr>
      <t>TH</t>
    </r>
    <r>
      <rPr>
        <sz val="12"/>
        <color theme="1"/>
        <rFont val="Tahoma"/>
        <family val="2"/>
      </rPr>
      <t xml:space="preserve"> August, 2010</t>
    </r>
  </si>
  <si>
    <r>
      <t>27</t>
    </r>
    <r>
      <rPr>
        <vertAlign val="superscript"/>
        <sz val="12"/>
        <color theme="1"/>
        <rFont val="Tahoma"/>
        <family val="2"/>
      </rPr>
      <t>TH</t>
    </r>
    <r>
      <rPr>
        <sz val="12"/>
        <color theme="1"/>
        <rFont val="Tahoma"/>
        <family val="2"/>
      </rPr>
      <t xml:space="preserve"> August, 2010</t>
    </r>
  </si>
  <si>
    <r>
      <t>28</t>
    </r>
    <r>
      <rPr>
        <vertAlign val="superscript"/>
        <sz val="12"/>
        <color theme="1"/>
        <rFont val="Tahoma"/>
        <family val="2"/>
      </rPr>
      <t>TH</t>
    </r>
    <r>
      <rPr>
        <sz val="12"/>
        <color theme="1"/>
        <rFont val="Tahoma"/>
        <family val="2"/>
      </rPr>
      <t xml:space="preserve"> August, 2010</t>
    </r>
  </si>
  <si>
    <r>
      <t>5</t>
    </r>
    <r>
      <rPr>
        <vertAlign val="superscript"/>
        <sz val="12"/>
        <color theme="1"/>
        <rFont val="Tahoma"/>
        <family val="2"/>
      </rPr>
      <t>TH</t>
    </r>
    <r>
      <rPr>
        <sz val="12"/>
        <color theme="1"/>
        <rFont val="Tahoma"/>
        <family val="2"/>
      </rPr>
      <t xml:space="preserve"> January, 2010</t>
    </r>
  </si>
  <si>
    <r>
      <t>29</t>
    </r>
    <r>
      <rPr>
        <vertAlign val="superscript"/>
        <sz val="12"/>
        <color theme="1"/>
        <rFont val="Tahoma"/>
        <family val="2"/>
      </rPr>
      <t>TH</t>
    </r>
    <r>
      <rPr>
        <sz val="12"/>
        <color theme="1"/>
        <rFont val="Tahoma"/>
        <family val="2"/>
      </rPr>
      <t xml:space="preserve"> September, 2010</t>
    </r>
  </si>
  <si>
    <r>
      <t>6</t>
    </r>
    <r>
      <rPr>
        <vertAlign val="superscript"/>
        <sz val="12"/>
        <color theme="1"/>
        <rFont val="Tahoma"/>
        <family val="2"/>
      </rPr>
      <t>TH</t>
    </r>
    <r>
      <rPr>
        <sz val="12"/>
        <color theme="1"/>
        <rFont val="Tahoma"/>
        <family val="2"/>
      </rPr>
      <t xml:space="preserve"> October, 2010</t>
    </r>
  </si>
  <si>
    <r>
      <t>8</t>
    </r>
    <r>
      <rPr>
        <vertAlign val="superscript"/>
        <sz val="12"/>
        <color theme="1"/>
        <rFont val="Tahoma"/>
        <family val="2"/>
      </rPr>
      <t>TH</t>
    </r>
    <r>
      <rPr>
        <sz val="12"/>
        <color theme="1"/>
        <rFont val="Tahoma"/>
        <family val="2"/>
      </rPr>
      <t xml:space="preserve"> October, 2010</t>
    </r>
  </si>
  <si>
    <r>
      <t>12</t>
    </r>
    <r>
      <rPr>
        <vertAlign val="superscript"/>
        <sz val="12"/>
        <color theme="1"/>
        <rFont val="Tahoma"/>
        <family val="2"/>
      </rPr>
      <t>Th</t>
    </r>
    <r>
      <rPr>
        <sz val="12"/>
        <color theme="1"/>
        <rFont val="Tahoma"/>
        <family val="2"/>
      </rPr>
      <t xml:space="preserve"> October, 2010</t>
    </r>
  </si>
  <si>
    <r>
      <t>17</t>
    </r>
    <r>
      <rPr>
        <vertAlign val="superscript"/>
        <sz val="12"/>
        <color theme="1"/>
        <rFont val="Tahoma"/>
        <family val="2"/>
      </rPr>
      <t>TH</t>
    </r>
    <r>
      <rPr>
        <sz val="12"/>
        <color theme="1"/>
        <rFont val="Tahoma"/>
        <family val="2"/>
      </rPr>
      <t xml:space="preserve"> November, 2010</t>
    </r>
  </si>
  <si>
    <r>
      <t>15</t>
    </r>
    <r>
      <rPr>
        <vertAlign val="superscript"/>
        <sz val="12"/>
        <color theme="1"/>
        <rFont val="Tahoma"/>
        <family val="2"/>
      </rPr>
      <t>TH</t>
    </r>
    <r>
      <rPr>
        <sz val="12"/>
        <color theme="1"/>
        <rFont val="Tahoma"/>
        <family val="2"/>
      </rPr>
      <t xml:space="preserve"> October, 2010</t>
    </r>
  </si>
  <si>
    <r>
      <t>18</t>
    </r>
    <r>
      <rPr>
        <vertAlign val="superscript"/>
        <sz val="12"/>
        <color theme="1"/>
        <rFont val="Tahoma"/>
        <family val="2"/>
      </rPr>
      <t>TH</t>
    </r>
    <r>
      <rPr>
        <sz val="12"/>
        <color theme="1"/>
        <rFont val="Tahoma"/>
        <family val="2"/>
      </rPr>
      <t xml:space="preserve"> October, 2010</t>
    </r>
  </si>
  <si>
    <r>
      <t>21</t>
    </r>
    <r>
      <rPr>
        <vertAlign val="superscript"/>
        <sz val="12"/>
        <color theme="1"/>
        <rFont val="Tahoma"/>
        <family val="2"/>
      </rPr>
      <t>ST</t>
    </r>
    <r>
      <rPr>
        <sz val="12"/>
        <color theme="1"/>
        <rFont val="Tahoma"/>
        <family val="2"/>
      </rPr>
      <t xml:space="preserve"> October, 2010</t>
    </r>
  </si>
  <si>
    <r>
      <t>21</t>
    </r>
    <r>
      <rPr>
        <vertAlign val="superscript"/>
        <sz val="12"/>
        <color theme="1"/>
        <rFont val="Tahoma"/>
        <family val="2"/>
      </rPr>
      <t>ST</t>
    </r>
    <r>
      <rPr>
        <sz val="12"/>
        <color theme="1"/>
        <rFont val="Tahoma"/>
        <family val="2"/>
      </rPr>
      <t xml:space="preserve">  October, 2010</t>
    </r>
  </si>
  <si>
    <r>
      <t>29</t>
    </r>
    <r>
      <rPr>
        <vertAlign val="superscript"/>
        <sz val="12"/>
        <color theme="1"/>
        <rFont val="Tahoma"/>
        <family val="2"/>
      </rPr>
      <t>TH</t>
    </r>
    <r>
      <rPr>
        <sz val="12"/>
        <color theme="1"/>
        <rFont val="Tahoma"/>
        <family val="2"/>
      </rPr>
      <t xml:space="preserve"> October, 2010</t>
    </r>
  </si>
  <si>
    <r>
      <t>26</t>
    </r>
    <r>
      <rPr>
        <vertAlign val="superscript"/>
        <sz val="12"/>
        <color theme="1"/>
        <rFont val="Tahoma"/>
        <family val="2"/>
      </rPr>
      <t>th</t>
    </r>
    <r>
      <rPr>
        <sz val="12"/>
        <color theme="1"/>
        <rFont val="Tahoma"/>
        <family val="2"/>
      </rPr>
      <t xml:space="preserve"> October, 2010</t>
    </r>
  </si>
  <si>
    <r>
      <t>28</t>
    </r>
    <r>
      <rPr>
        <vertAlign val="superscript"/>
        <sz val="12"/>
        <color theme="1"/>
        <rFont val="Tahoma"/>
        <family val="2"/>
      </rPr>
      <t>TH</t>
    </r>
    <r>
      <rPr>
        <sz val="12"/>
        <color theme="1"/>
        <rFont val="Tahoma"/>
        <family val="2"/>
      </rPr>
      <t xml:space="preserve"> October, 2010</t>
    </r>
  </si>
  <si>
    <r>
      <t>12</t>
    </r>
    <r>
      <rPr>
        <vertAlign val="superscript"/>
        <sz val="12"/>
        <color theme="1"/>
        <rFont val="Tahoma"/>
        <family val="2"/>
      </rPr>
      <t>TH</t>
    </r>
    <r>
      <rPr>
        <sz val="12"/>
        <color theme="1"/>
        <rFont val="Tahoma"/>
        <family val="2"/>
      </rPr>
      <t xml:space="preserve"> October, 2010</t>
    </r>
  </si>
  <si>
    <r>
      <t>8</t>
    </r>
    <r>
      <rPr>
        <vertAlign val="superscript"/>
        <sz val="12"/>
        <color theme="1"/>
        <rFont val="Tahoma"/>
        <family val="2"/>
      </rPr>
      <t>TH</t>
    </r>
    <r>
      <rPr>
        <sz val="12"/>
        <color theme="1"/>
        <rFont val="Tahoma"/>
        <family val="2"/>
      </rPr>
      <t xml:space="preserve"> November, 2010</t>
    </r>
  </si>
  <si>
    <r>
      <t>9</t>
    </r>
    <r>
      <rPr>
        <vertAlign val="superscript"/>
        <sz val="12"/>
        <color theme="1"/>
        <rFont val="Tahoma"/>
        <family val="2"/>
      </rPr>
      <t>TH</t>
    </r>
    <r>
      <rPr>
        <sz val="12"/>
        <color theme="1"/>
        <rFont val="Tahoma"/>
        <family val="2"/>
      </rPr>
      <t xml:space="preserve"> November, 2010</t>
    </r>
  </si>
  <si>
    <r>
      <t>11</t>
    </r>
    <r>
      <rPr>
        <vertAlign val="superscript"/>
        <sz val="12"/>
        <color theme="1"/>
        <rFont val="Tahoma"/>
        <family val="2"/>
      </rPr>
      <t>TH</t>
    </r>
    <r>
      <rPr>
        <sz val="12"/>
        <color theme="1"/>
        <rFont val="Tahoma"/>
        <family val="2"/>
      </rPr>
      <t xml:space="preserve"> November, 2010</t>
    </r>
  </si>
  <si>
    <r>
      <t>3</t>
    </r>
    <r>
      <rPr>
        <vertAlign val="superscript"/>
        <sz val="12"/>
        <color theme="1"/>
        <rFont val="Tahoma"/>
        <family val="2"/>
      </rPr>
      <t>RD</t>
    </r>
    <r>
      <rPr>
        <sz val="12"/>
        <color theme="1"/>
        <rFont val="Tahoma"/>
        <family val="2"/>
      </rPr>
      <t xml:space="preserve"> December, 2010</t>
    </r>
  </si>
  <si>
    <r>
      <t>6</t>
    </r>
    <r>
      <rPr>
        <vertAlign val="superscript"/>
        <sz val="12"/>
        <color theme="1"/>
        <rFont val="Tahoma"/>
        <family val="2"/>
      </rPr>
      <t>TH</t>
    </r>
    <r>
      <rPr>
        <sz val="12"/>
        <color theme="1"/>
        <rFont val="Tahoma"/>
        <family val="2"/>
      </rPr>
      <t xml:space="preserve"> December, 2010</t>
    </r>
  </si>
  <si>
    <r>
      <t>7</t>
    </r>
    <r>
      <rPr>
        <vertAlign val="superscript"/>
        <sz val="12"/>
        <color theme="1"/>
        <rFont val="Tahoma"/>
        <family val="2"/>
      </rPr>
      <t>th</t>
    </r>
    <r>
      <rPr>
        <sz val="12"/>
        <color theme="1"/>
        <rFont val="Tahoma"/>
        <family val="2"/>
      </rPr>
      <t xml:space="preserve"> December, 2010</t>
    </r>
  </si>
  <si>
    <r>
      <t>8</t>
    </r>
    <r>
      <rPr>
        <vertAlign val="superscript"/>
        <sz val="12"/>
        <color theme="1"/>
        <rFont val="Tahoma"/>
        <family val="2"/>
      </rPr>
      <t>TH</t>
    </r>
    <r>
      <rPr>
        <sz val="12"/>
        <color theme="1"/>
        <rFont val="Tahoma"/>
        <family val="2"/>
      </rPr>
      <t xml:space="preserve"> December, 2010</t>
    </r>
  </si>
  <si>
    <r>
      <t>N</t>
    </r>
    <r>
      <rPr>
        <sz val="12"/>
        <color theme="1"/>
        <rFont val="Tahoma"/>
        <family val="2"/>
      </rPr>
      <t xml:space="preserve"> 8,910,000.00</t>
    </r>
  </si>
  <si>
    <r>
      <t>N</t>
    </r>
    <r>
      <rPr>
        <sz val="12"/>
        <color theme="1"/>
        <rFont val="Tahoma"/>
        <family val="2"/>
      </rPr>
      <t xml:space="preserve"> 9,510,000.00</t>
    </r>
  </si>
  <si>
    <r>
      <t>N</t>
    </r>
    <r>
      <rPr>
        <sz val="12"/>
        <color theme="1"/>
        <rFont val="Tahoma"/>
        <family val="2"/>
      </rPr>
      <t xml:space="preserve"> 24,000,000.00</t>
    </r>
  </si>
  <si>
    <r>
      <t>N</t>
    </r>
    <r>
      <rPr>
        <sz val="12"/>
        <color theme="1"/>
        <rFont val="Tahoma"/>
        <family val="2"/>
      </rPr>
      <t xml:space="preserve"> 7,661,405.00</t>
    </r>
  </si>
  <si>
    <r>
      <t>N</t>
    </r>
    <r>
      <rPr>
        <sz val="12"/>
        <color theme="1"/>
        <rFont val="Tahoma"/>
        <family val="2"/>
      </rPr>
      <t>14,700,000.00</t>
    </r>
  </si>
  <si>
    <r>
      <t>N</t>
    </r>
    <r>
      <rPr>
        <sz val="12"/>
        <color theme="1"/>
        <rFont val="Tahoma"/>
        <family val="2"/>
      </rPr>
      <t xml:space="preserve"> 9,290,925.00</t>
    </r>
  </si>
  <si>
    <r>
      <t>N</t>
    </r>
    <r>
      <rPr>
        <sz val="12"/>
        <color theme="1"/>
        <rFont val="Tahoma"/>
        <family val="2"/>
      </rPr>
      <t>7,413,000.00</t>
    </r>
  </si>
  <si>
    <r>
      <t>N</t>
    </r>
    <r>
      <rPr>
        <sz val="12"/>
        <color theme="1"/>
        <rFont val="Tahoma"/>
        <family val="2"/>
      </rPr>
      <t>10,017,000.00</t>
    </r>
  </si>
  <si>
    <r>
      <t>N</t>
    </r>
    <r>
      <rPr>
        <sz val="12"/>
        <color theme="1"/>
        <rFont val="Tahoma"/>
        <family val="2"/>
      </rPr>
      <t>17,151,750</t>
    </r>
  </si>
  <si>
    <r>
      <t>N</t>
    </r>
    <r>
      <rPr>
        <sz val="12"/>
        <color theme="1"/>
        <rFont val="Tahoma"/>
        <family val="2"/>
      </rPr>
      <t>7,425,000.00</t>
    </r>
  </si>
  <si>
    <r>
      <t>N</t>
    </r>
    <r>
      <rPr>
        <sz val="12"/>
        <color theme="1"/>
        <rFont val="Tahoma"/>
        <family val="2"/>
      </rPr>
      <t xml:space="preserve"> 21,000,000.00</t>
    </r>
  </si>
  <si>
    <r>
      <t>N</t>
    </r>
    <r>
      <rPr>
        <sz val="12"/>
        <color theme="1"/>
        <rFont val="Tahoma"/>
        <family val="2"/>
      </rPr>
      <t xml:space="preserve"> 21,000.000.00</t>
    </r>
  </si>
  <si>
    <r>
      <t>N</t>
    </r>
    <r>
      <rPr>
        <sz val="12"/>
        <color theme="1"/>
        <rFont val="Tahoma"/>
        <family val="2"/>
      </rPr>
      <t>7,500,000.00</t>
    </r>
  </si>
  <si>
    <r>
      <t>N</t>
    </r>
    <r>
      <rPr>
        <sz val="12"/>
        <color theme="1"/>
        <rFont val="Tahoma"/>
        <family val="2"/>
      </rPr>
      <t>10,508,505.00</t>
    </r>
  </si>
  <si>
    <r>
      <t>N</t>
    </r>
    <r>
      <rPr>
        <sz val="12"/>
        <color theme="1"/>
        <rFont val="Tahoma"/>
        <family val="2"/>
      </rPr>
      <t>25,000,000.00</t>
    </r>
  </si>
  <si>
    <r>
      <t>N</t>
    </r>
    <r>
      <rPr>
        <sz val="12"/>
        <color theme="1"/>
        <rFont val="Tahoma"/>
        <family val="2"/>
      </rPr>
      <t>9,860,000.00</t>
    </r>
  </si>
  <si>
    <r>
      <t>N</t>
    </r>
    <r>
      <rPr>
        <sz val="12"/>
        <color theme="1"/>
        <rFont val="Tahoma"/>
        <family val="2"/>
      </rPr>
      <t>25,870,175.00</t>
    </r>
  </si>
  <si>
    <r>
      <t>N</t>
    </r>
    <r>
      <rPr>
        <sz val="12"/>
        <color theme="1"/>
        <rFont val="Tahoma"/>
        <family val="2"/>
      </rPr>
      <t>9,307,790.50</t>
    </r>
  </si>
  <si>
    <r>
      <t>N</t>
    </r>
    <r>
      <rPr>
        <sz val="12"/>
        <color theme="1"/>
        <rFont val="Tahoma"/>
        <family val="2"/>
      </rPr>
      <t>9,916,900.00</t>
    </r>
  </si>
  <si>
    <r>
      <t>N</t>
    </r>
    <r>
      <rPr>
        <sz val="12"/>
        <color theme="1"/>
        <rFont val="Tahoma"/>
        <family val="2"/>
      </rPr>
      <t>9,831,000.00</t>
    </r>
  </si>
  <si>
    <r>
      <t xml:space="preserve"> Construction and Fixing of Burglary Proof for 2</t>
    </r>
    <r>
      <rPr>
        <vertAlign val="superscript"/>
        <sz val="12"/>
        <color theme="1"/>
        <rFont val="Tahoma"/>
        <family val="2"/>
      </rPr>
      <t>nd</t>
    </r>
    <r>
      <rPr>
        <sz val="12"/>
        <color theme="1"/>
        <rFont val="Tahoma"/>
        <family val="2"/>
      </rPr>
      <t xml:space="preserve"> and 3</t>
    </r>
    <r>
      <rPr>
        <vertAlign val="superscript"/>
        <sz val="12"/>
        <color theme="1"/>
        <rFont val="Tahoma"/>
        <family val="2"/>
      </rPr>
      <t>rd</t>
    </r>
    <r>
      <rPr>
        <sz val="12"/>
        <color theme="1"/>
        <rFont val="Tahoma"/>
        <family val="2"/>
      </rPr>
      <t xml:space="preserve"> Floor  Hqtrs/Abuja </t>
    </r>
  </si>
  <si>
    <r>
      <t>Renovation of Hon. Justice’s Quarters 7</t>
    </r>
    <r>
      <rPr>
        <vertAlign val="superscript"/>
        <sz val="12"/>
        <color theme="1"/>
        <rFont val="Tahoma"/>
        <family val="2"/>
      </rPr>
      <t>B</t>
    </r>
    <r>
      <rPr>
        <sz val="12"/>
        <color theme="1"/>
        <rFont val="Tahoma"/>
        <family val="2"/>
      </rPr>
      <t xml:space="preserve"> Akassa P/H</t>
    </r>
  </si>
  <si>
    <r>
      <t>Supply of 7 sets Halsbury Laws of England 3</t>
    </r>
    <r>
      <rPr>
        <vertAlign val="superscript"/>
        <sz val="12"/>
        <color theme="1"/>
        <rFont val="Tahoma"/>
        <family val="2"/>
      </rPr>
      <t>rd</t>
    </r>
    <r>
      <rPr>
        <sz val="12"/>
        <color theme="1"/>
        <rFont val="Tahoma"/>
        <family val="2"/>
      </rPr>
      <t xml:space="preserve"> Edition.</t>
    </r>
  </si>
  <si>
    <r>
      <t>Supply of 1 units of 40 KVA Sound Proof   Generators to Hon. PJ’s Quarters Owerri Division.(</t>
    </r>
    <r>
      <rPr>
        <i/>
        <sz val="12"/>
        <color theme="1"/>
        <rFont val="Tahoma"/>
        <family val="2"/>
      </rPr>
      <t xml:space="preserve"> HOUSE  1)</t>
    </r>
  </si>
  <si>
    <r>
      <t>Supply of 1 units of 40 KVA Sound Proof   Generators to Hon. Justice’s  Quarters Owerri Division.(</t>
    </r>
    <r>
      <rPr>
        <i/>
        <sz val="12"/>
        <color theme="1"/>
        <rFont val="Tahoma"/>
        <family val="2"/>
      </rPr>
      <t xml:space="preserve"> HOUSE  2)</t>
    </r>
  </si>
  <si>
    <r>
      <t>Supply of 1 units of 40 KVA Sound Proof   Generators to Hon. Justice’s  Quarters Owerri Division.(</t>
    </r>
    <r>
      <rPr>
        <i/>
        <sz val="12"/>
        <color theme="1"/>
        <rFont val="Tahoma"/>
        <family val="2"/>
      </rPr>
      <t xml:space="preserve"> HOUSE  3)</t>
    </r>
  </si>
  <si>
    <r>
      <t>Supply of 1 units of 40 KVA Sound Proof   Generators to Hon. Justice’s  Quarters Owerri Division.(</t>
    </r>
    <r>
      <rPr>
        <i/>
        <sz val="12"/>
        <color theme="1"/>
        <rFont val="Tahoma"/>
        <family val="2"/>
      </rPr>
      <t xml:space="preserve"> HOUSE  4)</t>
    </r>
  </si>
  <si>
    <r>
      <t>Repairs at Hon. Justice Mukhtar’s Residence at  No. 26</t>
    </r>
    <r>
      <rPr>
        <vertAlign val="superscript"/>
        <sz val="12"/>
        <color theme="1"/>
        <rFont val="Tahoma"/>
        <family val="2"/>
      </rPr>
      <t>a</t>
    </r>
    <r>
      <rPr>
        <sz val="12"/>
        <color theme="1"/>
        <rFont val="Tahoma"/>
        <family val="2"/>
      </rPr>
      <t xml:space="preserve">  Lugard </t>
    </r>
  </si>
  <si>
    <t>2 pad desktop, printer laser jet p2035, electric stapler &amp; others</t>
  </si>
  <si>
    <r>
      <t>11</t>
    </r>
    <r>
      <rPr>
        <vertAlign val="superscript"/>
        <sz val="12"/>
        <color theme="1"/>
        <rFont val="Tahoma"/>
        <family val="2"/>
      </rPr>
      <t>TH</t>
    </r>
    <r>
      <rPr>
        <sz val="12"/>
        <color theme="1"/>
        <rFont val="Tahoma"/>
        <family val="2"/>
      </rPr>
      <t xml:space="preserve"> FEB. 2010</t>
    </r>
  </si>
  <si>
    <r>
      <t>5</t>
    </r>
    <r>
      <rPr>
        <vertAlign val="superscript"/>
        <sz val="12"/>
        <color theme="1"/>
        <rFont val="Tahoma"/>
        <family val="2"/>
      </rPr>
      <t>TH</t>
    </r>
    <r>
      <rPr>
        <sz val="12"/>
        <color theme="1"/>
        <rFont val="Tahoma"/>
        <family val="2"/>
      </rPr>
      <t xml:space="preserve"> MAR., 2010</t>
    </r>
  </si>
  <si>
    <r>
      <t>22</t>
    </r>
    <r>
      <rPr>
        <vertAlign val="superscript"/>
        <sz val="12"/>
        <color theme="1"/>
        <rFont val="Tahoma"/>
        <family val="2"/>
      </rPr>
      <t>ND</t>
    </r>
    <r>
      <rPr>
        <sz val="12"/>
        <color theme="1"/>
        <rFont val="Tahoma"/>
        <family val="2"/>
      </rPr>
      <t xml:space="preserve"> MAR. 2010</t>
    </r>
  </si>
  <si>
    <r>
      <t>1</t>
    </r>
    <r>
      <rPr>
        <vertAlign val="superscript"/>
        <sz val="12"/>
        <color theme="1"/>
        <rFont val="Tahoma"/>
        <family val="2"/>
      </rPr>
      <t>ST</t>
    </r>
    <r>
      <rPr>
        <sz val="12"/>
        <color theme="1"/>
        <rFont val="Tahoma"/>
        <family val="2"/>
      </rPr>
      <t xml:space="preserve"> APRIL, 2010</t>
    </r>
  </si>
  <si>
    <r>
      <t>17</t>
    </r>
    <r>
      <rPr>
        <vertAlign val="superscript"/>
        <sz val="12"/>
        <color theme="1"/>
        <rFont val="Tahoma"/>
        <family val="2"/>
      </rPr>
      <t>TH</t>
    </r>
    <r>
      <rPr>
        <sz val="12"/>
        <color theme="1"/>
        <rFont val="Tahoma"/>
        <family val="2"/>
      </rPr>
      <t xml:space="preserve"> MAY, 2010</t>
    </r>
  </si>
  <si>
    <r>
      <t>26</t>
    </r>
    <r>
      <rPr>
        <vertAlign val="superscript"/>
        <sz val="12"/>
        <color theme="1"/>
        <rFont val="Tahoma"/>
        <family val="2"/>
      </rPr>
      <t>TH</t>
    </r>
    <r>
      <rPr>
        <sz val="12"/>
        <color theme="1"/>
        <rFont val="Tahoma"/>
        <family val="2"/>
      </rPr>
      <t xml:space="preserve"> MAY, 2010</t>
    </r>
  </si>
  <si>
    <r>
      <t>26</t>
    </r>
    <r>
      <rPr>
        <vertAlign val="superscript"/>
        <sz val="12"/>
        <color theme="1"/>
        <rFont val="Tahoma"/>
        <family val="2"/>
      </rPr>
      <t>TH</t>
    </r>
    <r>
      <rPr>
        <sz val="12"/>
        <color theme="1"/>
        <rFont val="Tahoma"/>
        <family val="2"/>
      </rPr>
      <t xml:space="preserve"> MA</t>
    </r>
  </si>
  <si>
    <r>
      <t>27</t>
    </r>
    <r>
      <rPr>
        <vertAlign val="superscript"/>
        <sz val="12"/>
        <color theme="1"/>
        <rFont val="Tahoma"/>
        <family val="2"/>
      </rPr>
      <t>TH</t>
    </r>
    <r>
      <rPr>
        <sz val="12"/>
        <color theme="1"/>
        <rFont val="Tahoma"/>
        <family val="2"/>
      </rPr>
      <t xml:space="preserve"> MAY, 2010</t>
    </r>
  </si>
  <si>
    <r>
      <t>22</t>
    </r>
    <r>
      <rPr>
        <vertAlign val="superscript"/>
        <sz val="12"/>
        <color theme="1"/>
        <rFont val="Tahoma"/>
        <family val="2"/>
      </rPr>
      <t>ND</t>
    </r>
    <r>
      <rPr>
        <sz val="12"/>
        <color theme="1"/>
        <rFont val="Tahoma"/>
        <family val="2"/>
      </rPr>
      <t xml:space="preserve"> JUNE, 2010</t>
    </r>
  </si>
  <si>
    <r>
      <t>222</t>
    </r>
    <r>
      <rPr>
        <vertAlign val="superscript"/>
        <sz val="12"/>
        <color theme="1"/>
        <rFont val="Tahoma"/>
        <family val="2"/>
      </rPr>
      <t>ND</t>
    </r>
    <r>
      <rPr>
        <sz val="12"/>
        <color theme="1"/>
        <rFont val="Tahoma"/>
        <family val="2"/>
      </rPr>
      <t xml:space="preserve"> JUNE, 2010</t>
    </r>
  </si>
  <si>
    <r>
      <t>23</t>
    </r>
    <r>
      <rPr>
        <vertAlign val="superscript"/>
        <sz val="12"/>
        <color theme="1"/>
        <rFont val="Tahoma"/>
        <family val="2"/>
      </rPr>
      <t>RD</t>
    </r>
    <r>
      <rPr>
        <sz val="12"/>
        <color theme="1"/>
        <rFont val="Tahoma"/>
        <family val="2"/>
      </rPr>
      <t xml:space="preserve"> JUNE, 2010</t>
    </r>
  </si>
  <si>
    <r>
      <t>9</t>
    </r>
    <r>
      <rPr>
        <vertAlign val="superscript"/>
        <sz val="12"/>
        <color theme="1"/>
        <rFont val="Tahoma"/>
        <family val="2"/>
      </rPr>
      <t>TH</t>
    </r>
    <r>
      <rPr>
        <sz val="12"/>
        <color theme="1"/>
        <rFont val="Tahoma"/>
        <family val="2"/>
      </rPr>
      <t xml:space="preserve"> AUGUST, 2010</t>
    </r>
  </si>
  <si>
    <r>
      <t>6</t>
    </r>
    <r>
      <rPr>
        <vertAlign val="superscript"/>
        <sz val="12"/>
        <color theme="1"/>
        <rFont val="Tahoma"/>
        <family val="2"/>
      </rPr>
      <t>TH</t>
    </r>
    <r>
      <rPr>
        <sz val="12"/>
        <color theme="1"/>
        <rFont val="Tahoma"/>
        <family val="2"/>
      </rPr>
      <t xml:space="preserve"> SEPT. 2010</t>
    </r>
  </si>
  <si>
    <r>
      <t>18</t>
    </r>
    <r>
      <rPr>
        <vertAlign val="superscript"/>
        <sz val="12"/>
        <color theme="1"/>
        <rFont val="Tahoma"/>
        <family val="2"/>
      </rPr>
      <t>TH</t>
    </r>
    <r>
      <rPr>
        <sz val="12"/>
        <color theme="1"/>
        <rFont val="Tahoma"/>
        <family val="2"/>
      </rPr>
      <t xml:space="preserve"> OCT. 2010</t>
    </r>
  </si>
  <si>
    <r>
      <t>1</t>
    </r>
    <r>
      <rPr>
        <vertAlign val="superscript"/>
        <sz val="12"/>
        <color theme="1"/>
        <rFont val="Tahoma"/>
        <family val="2"/>
      </rPr>
      <t>ST</t>
    </r>
    <r>
      <rPr>
        <sz val="12"/>
        <color theme="1"/>
        <rFont val="Tahoma"/>
        <family val="2"/>
      </rPr>
      <t xml:space="preserve"> NOV. 2010</t>
    </r>
  </si>
  <si>
    <r>
      <t>3</t>
    </r>
    <r>
      <rPr>
        <vertAlign val="superscript"/>
        <sz val="12"/>
        <color theme="1"/>
        <rFont val="Tahoma"/>
        <family val="2"/>
      </rPr>
      <t>RD</t>
    </r>
    <r>
      <rPr>
        <sz val="12"/>
        <color theme="1"/>
        <rFont val="Tahoma"/>
        <family val="2"/>
      </rPr>
      <t xml:space="preserve"> DEC. 2010</t>
    </r>
  </si>
  <si>
    <r>
      <t>23</t>
    </r>
    <r>
      <rPr>
        <vertAlign val="superscript"/>
        <sz val="12"/>
        <color theme="1"/>
        <rFont val="Tahoma"/>
        <family val="2"/>
      </rPr>
      <t>RD</t>
    </r>
    <r>
      <rPr>
        <sz val="12"/>
        <color theme="1"/>
        <rFont val="Tahoma"/>
        <family val="2"/>
      </rPr>
      <t xml:space="preserve"> DEC. 2010</t>
    </r>
  </si>
  <si>
    <r>
      <t>15</t>
    </r>
    <r>
      <rPr>
        <vertAlign val="superscript"/>
        <sz val="12"/>
        <color theme="1"/>
        <rFont val="Tahoma"/>
        <family val="2"/>
      </rPr>
      <t>th</t>
    </r>
    <r>
      <rPr>
        <sz val="12"/>
        <color theme="1"/>
        <rFont val="Tahoma"/>
        <family val="2"/>
      </rPr>
      <t xml:space="preserve"> March, 2010</t>
    </r>
  </si>
  <si>
    <r>
      <t>22</t>
    </r>
    <r>
      <rPr>
        <vertAlign val="superscript"/>
        <sz val="12"/>
        <color theme="1"/>
        <rFont val="Tahoma"/>
        <family val="2"/>
      </rPr>
      <t>nd</t>
    </r>
    <r>
      <rPr>
        <sz val="12"/>
        <color theme="1"/>
        <rFont val="Tahoma"/>
        <family val="2"/>
      </rPr>
      <t xml:space="preserve"> March, 2010</t>
    </r>
  </si>
  <si>
    <r>
      <t>30</t>
    </r>
    <r>
      <rPr>
        <vertAlign val="superscript"/>
        <sz val="12"/>
        <color theme="1"/>
        <rFont val="Tahoma"/>
        <family val="2"/>
      </rPr>
      <t>th</t>
    </r>
    <r>
      <rPr>
        <sz val="12"/>
        <color theme="1"/>
        <rFont val="Tahoma"/>
        <family val="2"/>
      </rPr>
      <t xml:space="preserve"> March, 2010</t>
    </r>
  </si>
  <si>
    <r>
      <t>20</t>
    </r>
    <r>
      <rPr>
        <vertAlign val="superscript"/>
        <sz val="12"/>
        <color theme="1"/>
        <rFont val="Tahoma"/>
        <family val="2"/>
      </rPr>
      <t>th</t>
    </r>
    <r>
      <rPr>
        <sz val="12"/>
        <color theme="1"/>
        <rFont val="Tahoma"/>
        <family val="2"/>
      </rPr>
      <t xml:space="preserve"> April, 2010</t>
    </r>
  </si>
  <si>
    <r>
      <t>27</t>
    </r>
    <r>
      <rPr>
        <vertAlign val="superscript"/>
        <sz val="12"/>
        <color theme="1"/>
        <rFont val="Tahoma"/>
        <family val="2"/>
      </rPr>
      <t>th</t>
    </r>
    <r>
      <rPr>
        <sz val="12"/>
        <color theme="1"/>
        <rFont val="Tahoma"/>
        <family val="2"/>
      </rPr>
      <t xml:space="preserve"> April, 2010</t>
    </r>
  </si>
  <si>
    <r>
      <t>30</t>
    </r>
    <r>
      <rPr>
        <vertAlign val="superscript"/>
        <sz val="12"/>
        <color theme="1"/>
        <rFont val="Tahoma"/>
        <family val="2"/>
      </rPr>
      <t>th</t>
    </r>
    <r>
      <rPr>
        <sz val="12"/>
        <color theme="1"/>
        <rFont val="Tahoma"/>
        <family val="2"/>
      </rPr>
      <t xml:space="preserve"> April, 2010</t>
    </r>
  </si>
  <si>
    <r>
      <t>17</t>
    </r>
    <r>
      <rPr>
        <vertAlign val="superscript"/>
        <sz val="12"/>
        <color theme="1"/>
        <rFont val="Tahoma"/>
        <family val="2"/>
      </rPr>
      <t>th</t>
    </r>
    <r>
      <rPr>
        <sz val="12"/>
        <color theme="1"/>
        <rFont val="Tahoma"/>
        <family val="2"/>
      </rPr>
      <t xml:space="preserve"> May, 2010</t>
    </r>
  </si>
  <si>
    <r>
      <t>20</t>
    </r>
    <r>
      <rPr>
        <vertAlign val="superscript"/>
        <sz val="12"/>
        <color theme="1"/>
        <rFont val="Tahoma"/>
        <family val="2"/>
      </rPr>
      <t>th</t>
    </r>
    <r>
      <rPr>
        <sz val="12"/>
        <color theme="1"/>
        <rFont val="Tahoma"/>
        <family val="2"/>
      </rPr>
      <t xml:space="preserve"> May, 2010</t>
    </r>
  </si>
  <si>
    <r>
      <t>26</t>
    </r>
    <r>
      <rPr>
        <vertAlign val="superscript"/>
        <sz val="12"/>
        <color theme="1"/>
        <rFont val="Tahoma"/>
        <family val="2"/>
      </rPr>
      <t>th</t>
    </r>
    <r>
      <rPr>
        <sz val="12"/>
        <color theme="1"/>
        <rFont val="Tahoma"/>
        <family val="2"/>
      </rPr>
      <t xml:space="preserve"> May, 2010</t>
    </r>
  </si>
  <si>
    <r>
      <t>10</t>
    </r>
    <r>
      <rPr>
        <vertAlign val="superscript"/>
        <sz val="12"/>
        <color theme="1"/>
        <rFont val="Tahoma"/>
        <family val="2"/>
      </rPr>
      <t>th</t>
    </r>
    <r>
      <rPr>
        <sz val="12"/>
        <color theme="1"/>
        <rFont val="Tahoma"/>
        <family val="2"/>
      </rPr>
      <t xml:space="preserve"> June, 2010</t>
    </r>
  </si>
  <si>
    <r>
      <t>28</t>
    </r>
    <r>
      <rPr>
        <vertAlign val="superscript"/>
        <sz val="12"/>
        <color theme="1"/>
        <rFont val="Tahoma"/>
        <family val="2"/>
      </rPr>
      <t>th</t>
    </r>
    <r>
      <rPr>
        <sz val="12"/>
        <color theme="1"/>
        <rFont val="Tahoma"/>
        <family val="2"/>
      </rPr>
      <t xml:space="preserve"> June, 2010</t>
    </r>
  </si>
  <si>
    <r>
      <t>30</t>
    </r>
    <r>
      <rPr>
        <vertAlign val="superscript"/>
        <sz val="12"/>
        <color theme="1"/>
        <rFont val="Tahoma"/>
        <family val="2"/>
      </rPr>
      <t>th</t>
    </r>
    <r>
      <rPr>
        <sz val="12"/>
        <color theme="1"/>
        <rFont val="Tahoma"/>
        <family val="2"/>
      </rPr>
      <t xml:space="preserve"> June, 2010</t>
    </r>
  </si>
  <si>
    <r>
      <t>29</t>
    </r>
    <r>
      <rPr>
        <vertAlign val="superscript"/>
        <sz val="12"/>
        <color theme="1"/>
        <rFont val="Tahoma"/>
        <family val="2"/>
      </rPr>
      <t>TH</t>
    </r>
    <r>
      <rPr>
        <sz val="12"/>
        <color theme="1"/>
        <rFont val="Tahoma"/>
        <family val="2"/>
      </rPr>
      <t xml:space="preserve"> July, 2010</t>
    </r>
  </si>
  <si>
    <r>
      <t>2</t>
    </r>
    <r>
      <rPr>
        <vertAlign val="superscript"/>
        <sz val="12"/>
        <color theme="1"/>
        <rFont val="Tahoma"/>
        <family val="2"/>
      </rPr>
      <t>nd</t>
    </r>
    <r>
      <rPr>
        <sz val="12"/>
        <color theme="1"/>
        <rFont val="Tahoma"/>
        <family val="2"/>
      </rPr>
      <t xml:space="preserve"> August, 2010</t>
    </r>
  </si>
  <si>
    <r>
      <t>4</t>
    </r>
    <r>
      <rPr>
        <vertAlign val="superscript"/>
        <sz val="12"/>
        <color theme="1"/>
        <rFont val="Tahoma"/>
        <family val="2"/>
      </rPr>
      <t>th</t>
    </r>
    <r>
      <rPr>
        <sz val="12"/>
        <color theme="1"/>
        <rFont val="Tahoma"/>
        <family val="2"/>
      </rPr>
      <t xml:space="preserve"> August, 2010</t>
    </r>
  </si>
  <si>
    <r>
      <t>16</t>
    </r>
    <r>
      <rPr>
        <vertAlign val="superscript"/>
        <sz val="12"/>
        <color theme="1"/>
        <rFont val="Tahoma"/>
        <family val="2"/>
      </rPr>
      <t>th</t>
    </r>
    <r>
      <rPr>
        <sz val="12"/>
        <color theme="1"/>
        <rFont val="Tahoma"/>
        <family val="2"/>
      </rPr>
      <t xml:space="preserve"> August, 2010</t>
    </r>
  </si>
  <si>
    <r>
      <t>27</t>
    </r>
    <r>
      <rPr>
        <vertAlign val="superscript"/>
        <sz val="12"/>
        <color theme="1"/>
        <rFont val="Tahoma"/>
        <family val="2"/>
      </rPr>
      <t>th</t>
    </r>
    <r>
      <rPr>
        <sz val="12"/>
        <color theme="1"/>
        <rFont val="Tahoma"/>
        <family val="2"/>
      </rPr>
      <t xml:space="preserve"> August, 2010</t>
    </r>
  </si>
  <si>
    <r>
      <t>23</t>
    </r>
    <r>
      <rPr>
        <vertAlign val="superscript"/>
        <sz val="12"/>
        <color theme="1"/>
        <rFont val="Tahoma"/>
        <family val="2"/>
      </rPr>
      <t>rd</t>
    </r>
    <r>
      <rPr>
        <sz val="12"/>
        <color theme="1"/>
        <rFont val="Tahoma"/>
        <family val="2"/>
      </rPr>
      <t xml:space="preserve"> Sept, 2010</t>
    </r>
  </si>
  <si>
    <r>
      <t>7</t>
    </r>
    <r>
      <rPr>
        <vertAlign val="superscript"/>
        <sz val="12"/>
        <color theme="1"/>
        <rFont val="Tahoma"/>
        <family val="2"/>
      </rPr>
      <t xml:space="preserve">th </t>
    </r>
    <r>
      <rPr>
        <sz val="12"/>
        <color theme="1"/>
        <rFont val="Tahoma"/>
        <family val="2"/>
      </rPr>
      <t>October, 2010</t>
    </r>
  </si>
  <si>
    <r>
      <t>12</t>
    </r>
    <r>
      <rPr>
        <vertAlign val="superscript"/>
        <sz val="12"/>
        <color theme="1"/>
        <rFont val="Tahoma"/>
        <family val="2"/>
      </rPr>
      <t xml:space="preserve">th </t>
    </r>
    <r>
      <rPr>
        <sz val="12"/>
        <color theme="1"/>
        <rFont val="Tahoma"/>
        <family val="2"/>
      </rPr>
      <t>October, 2010</t>
    </r>
  </si>
  <si>
    <r>
      <t>14</t>
    </r>
    <r>
      <rPr>
        <vertAlign val="superscript"/>
        <sz val="12"/>
        <color theme="1"/>
        <rFont val="Tahoma"/>
        <family val="2"/>
      </rPr>
      <t xml:space="preserve">th </t>
    </r>
    <r>
      <rPr>
        <sz val="12"/>
        <color theme="1"/>
        <rFont val="Tahoma"/>
        <family val="2"/>
      </rPr>
      <t>October, 2010</t>
    </r>
  </si>
  <si>
    <r>
      <t>18</t>
    </r>
    <r>
      <rPr>
        <vertAlign val="superscript"/>
        <sz val="12"/>
        <color theme="1"/>
        <rFont val="Tahoma"/>
        <family val="2"/>
      </rPr>
      <t xml:space="preserve">th </t>
    </r>
    <r>
      <rPr>
        <sz val="12"/>
        <color theme="1"/>
        <rFont val="Tahoma"/>
        <family val="2"/>
      </rPr>
      <t>October, 2010</t>
    </r>
  </si>
  <si>
    <r>
      <t>White House Press Limited. Suite 1, 1</t>
    </r>
    <r>
      <rPr>
        <vertAlign val="superscript"/>
        <sz val="12"/>
        <color theme="1"/>
        <rFont val="Tahoma"/>
        <family val="2"/>
      </rPr>
      <t>st</t>
    </r>
    <r>
      <rPr>
        <sz val="12"/>
        <color theme="1"/>
        <rFont val="Tahoma"/>
        <family val="2"/>
      </rPr>
      <t xml:space="preserve"> floor, Chisco Building Utako District, Abuja.</t>
    </r>
  </si>
  <si>
    <r>
      <t>29</t>
    </r>
    <r>
      <rPr>
        <vertAlign val="superscript"/>
        <sz val="12"/>
        <color theme="1"/>
        <rFont val="Tahoma"/>
        <family val="2"/>
      </rPr>
      <t>th</t>
    </r>
    <r>
      <rPr>
        <sz val="12"/>
        <color theme="1"/>
        <rFont val="Tahoma"/>
        <family val="2"/>
      </rPr>
      <t xml:space="preserve"> October, 2010</t>
    </r>
  </si>
  <si>
    <r>
      <t>Mac-Woms Nigeria Limited. Suite 1, 1</t>
    </r>
    <r>
      <rPr>
        <vertAlign val="superscript"/>
        <sz val="12"/>
        <color theme="1"/>
        <rFont val="Tahoma"/>
        <family val="2"/>
      </rPr>
      <t>st</t>
    </r>
    <r>
      <rPr>
        <sz val="12"/>
        <color theme="1"/>
        <rFont val="Tahoma"/>
        <family val="2"/>
      </rPr>
      <t xml:space="preserve"> floor, Chisco Building Utako-District, Abuja.</t>
    </r>
  </si>
  <si>
    <r>
      <t>8</t>
    </r>
    <r>
      <rPr>
        <vertAlign val="superscript"/>
        <sz val="12"/>
        <color theme="1"/>
        <rFont val="Tahoma"/>
        <family val="2"/>
      </rPr>
      <t>th</t>
    </r>
    <r>
      <rPr>
        <sz val="12"/>
        <color theme="1"/>
        <rFont val="Tahoma"/>
        <family val="2"/>
      </rPr>
      <t xml:space="preserve"> November, 2010</t>
    </r>
  </si>
  <si>
    <r>
      <t>11</t>
    </r>
    <r>
      <rPr>
        <vertAlign val="superscript"/>
        <sz val="12"/>
        <color theme="1"/>
        <rFont val="Tahoma"/>
        <family val="2"/>
      </rPr>
      <t>th</t>
    </r>
    <r>
      <rPr>
        <sz val="12"/>
        <color theme="1"/>
        <rFont val="Tahoma"/>
        <family val="2"/>
      </rPr>
      <t xml:space="preserve"> November, 2010</t>
    </r>
  </si>
  <si>
    <r>
      <t>15</t>
    </r>
    <r>
      <rPr>
        <vertAlign val="superscript"/>
        <sz val="12"/>
        <color theme="1"/>
        <rFont val="Tahoma"/>
        <family val="2"/>
      </rPr>
      <t>th</t>
    </r>
    <r>
      <rPr>
        <sz val="12"/>
        <color theme="1"/>
        <rFont val="Tahoma"/>
        <family val="2"/>
      </rPr>
      <t xml:space="preserve"> November, 2010</t>
    </r>
  </si>
  <si>
    <r>
      <t>26</t>
    </r>
    <r>
      <rPr>
        <vertAlign val="superscript"/>
        <sz val="12"/>
        <color theme="1"/>
        <rFont val="Tahoma"/>
        <family val="2"/>
      </rPr>
      <t>th</t>
    </r>
    <r>
      <rPr>
        <sz val="12"/>
        <color theme="1"/>
        <rFont val="Tahoma"/>
        <family val="2"/>
      </rPr>
      <t xml:space="preserve"> November, 2010</t>
    </r>
  </si>
  <si>
    <r>
      <t>30</t>
    </r>
    <r>
      <rPr>
        <vertAlign val="superscript"/>
        <sz val="12"/>
        <color theme="1"/>
        <rFont val="Tahoma"/>
        <family val="2"/>
      </rPr>
      <t>th</t>
    </r>
    <r>
      <rPr>
        <sz val="12"/>
        <color theme="1"/>
        <rFont val="Tahoma"/>
        <family val="2"/>
      </rPr>
      <t xml:space="preserve"> November, 2010</t>
    </r>
  </si>
  <si>
    <r>
      <t>2</t>
    </r>
    <r>
      <rPr>
        <vertAlign val="superscript"/>
        <sz val="12"/>
        <color theme="1"/>
        <rFont val="Tahoma"/>
        <family val="2"/>
      </rPr>
      <t>nd</t>
    </r>
    <r>
      <rPr>
        <sz val="12"/>
        <color theme="1"/>
        <rFont val="Tahoma"/>
        <family val="2"/>
      </rPr>
      <t xml:space="preserve"> December, 2010</t>
    </r>
  </si>
  <si>
    <r>
      <t>3</t>
    </r>
    <r>
      <rPr>
        <vertAlign val="superscript"/>
        <sz val="12"/>
        <color theme="1"/>
        <rFont val="Tahoma"/>
        <family val="2"/>
      </rPr>
      <t>rd</t>
    </r>
    <r>
      <rPr>
        <sz val="12"/>
        <color theme="1"/>
        <rFont val="Tahoma"/>
        <family val="2"/>
      </rPr>
      <t xml:space="preserve"> December, 2010</t>
    </r>
  </si>
  <si>
    <r>
      <t>6</t>
    </r>
    <r>
      <rPr>
        <vertAlign val="superscript"/>
        <sz val="12"/>
        <color theme="1"/>
        <rFont val="Tahoma"/>
        <family val="2"/>
      </rPr>
      <t>th</t>
    </r>
    <r>
      <rPr>
        <sz val="12"/>
        <color theme="1"/>
        <rFont val="Tahoma"/>
        <family val="2"/>
      </rPr>
      <t xml:space="preserve"> December, 2010</t>
    </r>
  </si>
  <si>
    <r>
      <t>Ok Fire Engineering Services Ltd. 3</t>
    </r>
    <r>
      <rPr>
        <vertAlign val="superscript"/>
        <sz val="12"/>
        <color theme="1"/>
        <rFont val="Tahoma"/>
        <family val="2"/>
      </rPr>
      <t>rd</t>
    </r>
    <r>
      <rPr>
        <sz val="12"/>
        <color theme="1"/>
        <rFont val="Tahoma"/>
        <family val="2"/>
      </rPr>
      <t xml:space="preserve"> floor, fezel Plaza Plot 765, Ademulegun Street, Opposition, NNPC towers, Central Business District, Abuja.</t>
    </r>
  </si>
  <si>
    <r>
      <t>16</t>
    </r>
    <r>
      <rPr>
        <vertAlign val="superscript"/>
        <sz val="12"/>
        <color theme="1"/>
        <rFont val="Tahoma"/>
        <family val="2"/>
      </rPr>
      <t>th</t>
    </r>
    <r>
      <rPr>
        <sz val="12"/>
        <color theme="1"/>
        <rFont val="Tahoma"/>
        <family val="2"/>
      </rPr>
      <t xml:space="preserve"> December, 2010</t>
    </r>
  </si>
  <si>
    <r>
      <t>17</t>
    </r>
    <r>
      <rPr>
        <vertAlign val="superscript"/>
        <sz val="12"/>
        <color theme="1"/>
        <rFont val="Tahoma"/>
        <family val="2"/>
      </rPr>
      <t>th</t>
    </r>
    <r>
      <rPr>
        <sz val="12"/>
        <color theme="1"/>
        <rFont val="Tahoma"/>
        <family val="2"/>
      </rPr>
      <t xml:space="preserve"> December, 2010</t>
    </r>
  </si>
  <si>
    <r>
      <t>Supply of 1No. Toyota Hilux 2</t>
    </r>
    <r>
      <rPr>
        <sz val="12"/>
        <color indexed="8"/>
        <rFont val="Calibri"/>
        <family val="2"/>
      </rPr>
      <t>×</t>
    </r>
    <r>
      <rPr>
        <sz val="12"/>
        <color indexed="8"/>
        <rFont val="Tahoma"/>
        <family val="2"/>
      </rPr>
      <t>2 2.7ltr. Pick-up (Single Cabin)@ N5,520,000 and 1No. Mitsubishi Canter 3.9ltr@ N9,600,000</t>
    </r>
  </si>
  <si>
    <r>
      <t>Messrs 1</t>
    </r>
    <r>
      <rPr>
        <vertAlign val="superscript"/>
        <sz val="12"/>
        <color theme="1"/>
        <rFont val="Tahoma"/>
        <family val="2"/>
      </rPr>
      <t>st</t>
    </r>
    <r>
      <rPr>
        <sz val="12"/>
        <color theme="1"/>
        <rFont val="Tahoma"/>
        <family val="2"/>
      </rPr>
      <t xml:space="preserve"> October Publishing Ltd</t>
    </r>
  </si>
  <si>
    <r>
      <t>1</t>
    </r>
    <r>
      <rPr>
        <vertAlign val="superscript"/>
        <sz val="12"/>
        <color theme="1"/>
        <rFont val="Tahoma"/>
        <family val="2"/>
      </rPr>
      <t>st</t>
    </r>
    <r>
      <rPr>
        <sz val="12"/>
        <color theme="1"/>
        <rFont val="Tahoma"/>
        <family val="2"/>
      </rPr>
      <t xml:space="preserve"> October Publishing Plc</t>
    </r>
  </si>
  <si>
    <r>
      <t xml:space="preserve">Value  ( </t>
    </r>
    <r>
      <rPr>
        <b/>
        <strike/>
        <sz val="12"/>
        <color theme="1"/>
        <rFont val="Tahoma"/>
        <family val="2"/>
      </rPr>
      <t xml:space="preserve">N </t>
    </r>
    <r>
      <rPr>
        <b/>
        <sz val="12"/>
        <color theme="1"/>
        <rFont val="Tahoma"/>
        <family val="2"/>
      </rPr>
      <t>)</t>
    </r>
  </si>
  <si>
    <r>
      <t xml:space="preserve">         ( </t>
    </r>
    <r>
      <rPr>
        <b/>
        <strike/>
        <sz val="12"/>
        <color theme="1"/>
        <rFont val="Tahoma"/>
        <family val="2"/>
      </rPr>
      <t>N</t>
    </r>
    <r>
      <rPr>
        <b/>
        <sz val="12"/>
        <color theme="1"/>
        <rFont val="Tahoma"/>
        <family val="2"/>
      </rPr>
      <t xml:space="preserve"> )</t>
    </r>
  </si>
  <si>
    <r>
      <t>1</t>
    </r>
    <r>
      <rPr>
        <b/>
        <vertAlign val="superscript"/>
        <sz val="12"/>
        <color theme="1"/>
        <rFont val="Tahoma"/>
        <family val="2"/>
      </rPr>
      <t>ST</t>
    </r>
  </si>
  <si>
    <r>
      <t>2</t>
    </r>
    <r>
      <rPr>
        <b/>
        <vertAlign val="superscript"/>
        <sz val="12"/>
        <color theme="1"/>
        <rFont val="Tahoma"/>
        <family val="2"/>
      </rPr>
      <t>ND</t>
    </r>
  </si>
  <si>
    <r>
      <t>3</t>
    </r>
    <r>
      <rPr>
        <b/>
        <vertAlign val="superscript"/>
        <sz val="12"/>
        <color theme="1"/>
        <rFont val="Tahoma"/>
        <family val="2"/>
      </rPr>
      <t>RD</t>
    </r>
  </si>
  <si>
    <r>
      <t>4</t>
    </r>
    <r>
      <rPr>
        <b/>
        <vertAlign val="superscript"/>
        <sz val="12"/>
        <color theme="1"/>
        <rFont val="Tahoma"/>
        <family val="2"/>
      </rPr>
      <t>TH</t>
    </r>
  </si>
  <si>
    <r>
      <t>N</t>
    </r>
    <r>
      <rPr>
        <b/>
        <sz val="12"/>
        <color theme="1"/>
        <rFont val="Tahoma"/>
        <family val="2"/>
      </rPr>
      <t>231,829,795.00</t>
    </r>
  </si>
  <si>
    <r>
      <t>N</t>
    </r>
    <r>
      <rPr>
        <sz val="12"/>
        <color theme="1"/>
        <rFont val="Tahoma"/>
        <family val="2"/>
      </rPr>
      <t>1,953,000.00</t>
    </r>
  </si>
  <si>
    <r>
      <t>N</t>
    </r>
    <r>
      <rPr>
        <sz val="12"/>
        <color theme="1"/>
        <rFont val="Tahoma"/>
        <family val="2"/>
      </rPr>
      <t>1,395,000.00</t>
    </r>
  </si>
  <si>
    <r>
      <t>N</t>
    </r>
    <r>
      <rPr>
        <sz val="12"/>
        <color theme="1"/>
        <rFont val="Tahoma"/>
        <family val="2"/>
      </rPr>
      <t>2,232,000.00</t>
    </r>
  </si>
  <si>
    <r>
      <t>N</t>
    </r>
    <r>
      <rPr>
        <sz val="12"/>
        <color theme="1"/>
        <rFont val="Tahoma"/>
        <family val="2"/>
      </rPr>
      <t>1,674,000.00</t>
    </r>
  </si>
  <si>
    <r>
      <t>N</t>
    </r>
    <r>
      <rPr>
        <sz val="12"/>
        <color theme="1"/>
        <rFont val="Tahoma"/>
        <family val="2"/>
      </rPr>
      <t>2,500,000.00</t>
    </r>
  </si>
  <si>
    <r>
      <t>N</t>
    </r>
    <r>
      <rPr>
        <sz val="12"/>
        <color theme="1"/>
        <rFont val="Tahoma"/>
        <family val="2"/>
      </rPr>
      <t>4,100,000.00</t>
    </r>
  </si>
  <si>
    <r>
      <t>N</t>
    </r>
    <r>
      <rPr>
        <sz val="12"/>
        <color theme="1"/>
        <rFont val="Tahoma"/>
        <family val="2"/>
      </rPr>
      <t>4,000,000.00</t>
    </r>
  </si>
  <si>
    <r>
      <t>N</t>
    </r>
    <r>
      <rPr>
        <sz val="12"/>
        <color theme="1"/>
        <rFont val="Tahoma"/>
        <family val="2"/>
      </rPr>
      <t>10,820,000.00</t>
    </r>
  </si>
  <si>
    <r>
      <t xml:space="preserve">@ </t>
    </r>
    <r>
      <rPr>
        <strike/>
        <sz val="12"/>
        <color theme="1"/>
        <rFont val="Tahoma"/>
        <family val="2"/>
      </rPr>
      <t>N</t>
    </r>
    <r>
      <rPr>
        <sz val="12"/>
        <color theme="1"/>
        <rFont val="Tahoma"/>
        <family val="2"/>
      </rPr>
      <t>4,960,000 each                   = 9,920,000.00</t>
    </r>
  </si>
  <si>
    <r>
      <t xml:space="preserve">@ </t>
    </r>
    <r>
      <rPr>
        <strike/>
        <sz val="12"/>
        <color theme="1"/>
        <rFont val="Tahoma"/>
        <family val="2"/>
      </rPr>
      <t>N</t>
    </r>
    <r>
      <rPr>
        <sz val="12"/>
        <color theme="1"/>
        <rFont val="Tahoma"/>
        <family val="2"/>
      </rPr>
      <t>4,960,000 each                  =   9,920,000.00</t>
    </r>
  </si>
  <si>
    <r>
      <t xml:space="preserve">To supply 4 units of New Jin Bei Haise (ELITE) well-equipped Ambulance Vans to North Central States of FCT, Kogi, Nasarawa and Plateau @ </t>
    </r>
    <r>
      <rPr>
        <strike/>
        <sz val="12"/>
        <color theme="1"/>
        <rFont val="Tahoma"/>
        <family val="2"/>
      </rPr>
      <t>N</t>
    </r>
    <r>
      <rPr>
        <sz val="12"/>
        <color theme="1"/>
        <rFont val="Tahoma"/>
        <family val="2"/>
      </rPr>
      <t>6,531,250.00 each.</t>
    </r>
  </si>
  <si>
    <r>
      <t>N</t>
    </r>
    <r>
      <rPr>
        <sz val="12"/>
        <color theme="1"/>
        <rFont val="Tahoma"/>
        <family val="2"/>
      </rPr>
      <t>26,125,000.00</t>
    </r>
  </si>
  <si>
    <r>
      <t xml:space="preserve">To supply 3 units of New Jin Bei Haise (ELITE) well-equipped Ambulance Vans to North Eastern States of Adamawa, Borno and Gombe @ </t>
    </r>
    <r>
      <rPr>
        <strike/>
        <sz val="12"/>
        <color theme="1"/>
        <rFont val="Tahoma"/>
        <family val="2"/>
      </rPr>
      <t>N</t>
    </r>
    <r>
      <rPr>
        <sz val="12"/>
        <color theme="1"/>
        <rFont val="Tahoma"/>
        <family val="2"/>
      </rPr>
      <t>6,531,250.00 each</t>
    </r>
  </si>
  <si>
    <r>
      <t>N</t>
    </r>
    <r>
      <rPr>
        <sz val="12"/>
        <color theme="1"/>
        <rFont val="Tahoma"/>
        <family val="2"/>
      </rPr>
      <t>19,593,750.00</t>
    </r>
  </si>
  <si>
    <r>
      <t xml:space="preserve">To supply 3 units of New Jin Bei Haise (ELITE) well-equipped Ambulance Vans to South Southern States of Delta, Edo and Rivers @ </t>
    </r>
    <r>
      <rPr>
        <strike/>
        <sz val="12"/>
        <color theme="1"/>
        <rFont val="Tahoma"/>
        <family val="2"/>
      </rPr>
      <t>N</t>
    </r>
    <r>
      <rPr>
        <sz val="12"/>
        <color theme="1"/>
        <rFont val="Tahoma"/>
        <family val="2"/>
      </rPr>
      <t>6,531,250.00 each</t>
    </r>
  </si>
  <si>
    <r>
      <t>N</t>
    </r>
    <r>
      <rPr>
        <sz val="12"/>
        <color theme="1"/>
        <rFont val="Tahoma"/>
        <family val="2"/>
      </rPr>
      <t>11,969,632.50</t>
    </r>
  </si>
  <si>
    <r>
      <t>N</t>
    </r>
    <r>
      <rPr>
        <sz val="12"/>
        <color theme="1"/>
        <rFont val="Tahoma"/>
        <family val="2"/>
      </rPr>
      <t>13,168,500.00</t>
    </r>
  </si>
  <si>
    <r>
      <t>N</t>
    </r>
    <r>
      <rPr>
        <sz val="12"/>
        <color theme="1"/>
        <rFont val="Tahoma"/>
        <family val="2"/>
      </rPr>
      <t>10,136,200.00</t>
    </r>
  </si>
  <si>
    <r>
      <t>N</t>
    </r>
    <r>
      <rPr>
        <sz val="12"/>
        <color theme="1"/>
        <rFont val="Tahoma"/>
        <family val="2"/>
      </rPr>
      <t>10,002,900.00</t>
    </r>
  </si>
  <si>
    <r>
      <t>N</t>
    </r>
    <r>
      <rPr>
        <sz val="12"/>
        <color theme="1"/>
        <rFont val="Tahoma"/>
        <family val="2"/>
      </rPr>
      <t>10,049,950.00</t>
    </r>
  </si>
  <si>
    <r>
      <t>N</t>
    </r>
    <r>
      <rPr>
        <sz val="12"/>
        <color theme="1"/>
        <rFont val="Tahoma"/>
        <family val="2"/>
      </rPr>
      <t>14,041,000.00</t>
    </r>
  </si>
  <si>
    <r>
      <t>N</t>
    </r>
    <r>
      <rPr>
        <sz val="12"/>
        <color theme="1"/>
        <rFont val="Tahoma"/>
        <family val="2"/>
      </rPr>
      <t>23,002,760.00</t>
    </r>
  </si>
  <si>
    <r>
      <t>N</t>
    </r>
    <r>
      <rPr>
        <sz val="12"/>
        <color theme="1"/>
        <rFont val="Tahoma"/>
        <family val="2"/>
      </rPr>
      <t>15,339,000.00</t>
    </r>
  </si>
  <si>
    <r>
      <t>N</t>
    </r>
    <r>
      <rPr>
        <sz val="12"/>
        <color theme="1"/>
        <rFont val="Tahoma"/>
        <family val="2"/>
      </rPr>
      <t>25,098,200.00</t>
    </r>
  </si>
  <si>
    <r>
      <t>N</t>
    </r>
    <r>
      <rPr>
        <sz val="12"/>
        <color theme="1"/>
        <rFont val="Tahoma"/>
        <family val="2"/>
      </rPr>
      <t>25,076,000.00</t>
    </r>
  </si>
  <si>
    <r>
      <t>N</t>
    </r>
    <r>
      <rPr>
        <sz val="12"/>
        <color theme="1"/>
        <rFont val="Tahoma"/>
        <family val="2"/>
      </rPr>
      <t>13,689,780.00</t>
    </r>
  </si>
  <si>
    <r>
      <t>N</t>
    </r>
    <r>
      <rPr>
        <sz val="12"/>
        <color theme="1"/>
        <rFont val="Tahoma"/>
        <family val="2"/>
      </rPr>
      <t>10,066,200.00</t>
    </r>
  </si>
  <si>
    <r>
      <t>N</t>
    </r>
    <r>
      <rPr>
        <sz val="12"/>
        <color theme="1"/>
        <rFont val="Tahoma"/>
        <family val="2"/>
      </rPr>
      <t>25,049,540.00</t>
    </r>
  </si>
  <si>
    <r>
      <t>h.   4,800 P.E Shorts @ 404.00 each =  1,939,200.00</t>
    </r>
    <r>
      <rPr>
        <b/>
        <sz val="12"/>
        <color theme="1"/>
        <rFont val="Tahoma"/>
        <family val="2"/>
      </rPr>
      <t xml:space="preserve"> </t>
    </r>
  </si>
  <si>
    <r>
      <t>N</t>
    </r>
    <r>
      <rPr>
        <sz val="12"/>
        <color theme="1"/>
        <rFont val="Tahoma"/>
        <family val="2"/>
      </rPr>
      <t>25,060,820.00</t>
    </r>
  </si>
  <si>
    <r>
      <t>N</t>
    </r>
    <r>
      <rPr>
        <sz val="12"/>
        <color theme="1"/>
        <rFont val="Tahoma"/>
        <family val="2"/>
      </rPr>
      <t>23,015,200.00</t>
    </r>
  </si>
  <si>
    <r>
      <t>N</t>
    </r>
    <r>
      <rPr>
        <sz val="12"/>
        <color theme="1"/>
        <rFont val="Tahoma"/>
        <family val="2"/>
      </rPr>
      <t>13,003,500.00</t>
    </r>
  </si>
  <si>
    <r>
      <t>N</t>
    </r>
    <r>
      <rPr>
        <sz val="12"/>
        <color theme="1"/>
        <rFont val="Tahoma"/>
        <family val="2"/>
      </rPr>
      <t>18,111,000.00</t>
    </r>
  </si>
  <si>
    <r>
      <t xml:space="preserve"> </t>
    </r>
    <r>
      <rPr>
        <strike/>
        <sz val="12"/>
        <color theme="1"/>
        <rFont val="Tahoma"/>
        <family val="2"/>
      </rPr>
      <t>N</t>
    </r>
    <r>
      <rPr>
        <sz val="12"/>
        <color theme="1"/>
        <rFont val="Tahoma"/>
        <family val="2"/>
      </rPr>
      <t>25,060,000.00</t>
    </r>
  </si>
  <si>
    <r>
      <t>N</t>
    </r>
    <r>
      <rPr>
        <sz val="12"/>
        <color theme="1"/>
        <rFont val="Tahoma"/>
        <family val="2"/>
      </rPr>
      <t>14,462,000.00</t>
    </r>
  </si>
  <si>
    <r>
      <t>N</t>
    </r>
    <r>
      <rPr>
        <sz val="12"/>
        <color theme="1"/>
        <rFont val="Tahoma"/>
        <family val="2"/>
      </rPr>
      <t>13,136,000.00</t>
    </r>
  </si>
  <si>
    <r>
      <t>N</t>
    </r>
    <r>
      <rPr>
        <sz val="12"/>
        <color theme="1"/>
        <rFont val="Tahoma"/>
        <family val="2"/>
      </rPr>
      <t>25,007,500.00</t>
    </r>
  </si>
  <si>
    <r>
      <t>N</t>
    </r>
    <r>
      <rPr>
        <sz val="12"/>
        <color theme="1"/>
        <rFont val="Tahoma"/>
        <family val="2"/>
      </rPr>
      <t>5,180,290.00</t>
    </r>
  </si>
  <si>
    <r>
      <t>N</t>
    </r>
    <r>
      <rPr>
        <sz val="12"/>
        <color theme="1"/>
        <rFont val="Tahoma"/>
        <family val="2"/>
      </rPr>
      <t>12,391,080.00</t>
    </r>
  </si>
  <si>
    <r>
      <t>N</t>
    </r>
    <r>
      <rPr>
        <sz val="12"/>
        <color theme="1"/>
        <rFont val="Tahoma"/>
        <family val="2"/>
      </rPr>
      <t>18,063,000.00</t>
    </r>
  </si>
  <si>
    <r>
      <t xml:space="preserve"> </t>
    </r>
    <r>
      <rPr>
        <strike/>
        <sz val="12"/>
        <color theme="1"/>
        <rFont val="Tahoma"/>
        <family val="2"/>
      </rPr>
      <t>N</t>
    </r>
    <r>
      <rPr>
        <sz val="12"/>
        <color theme="1"/>
        <rFont val="Tahoma"/>
        <family val="2"/>
      </rPr>
      <t>24,258,000.00</t>
    </r>
  </si>
  <si>
    <r>
      <t>N</t>
    </r>
    <r>
      <rPr>
        <sz val="12"/>
        <color theme="1"/>
        <rFont val="Tahoma"/>
        <family val="2"/>
      </rPr>
      <t>25,071,520.00</t>
    </r>
  </si>
  <si>
    <r>
      <t>N</t>
    </r>
    <r>
      <rPr>
        <sz val="12"/>
        <color theme="1"/>
        <rFont val="Tahoma"/>
        <family val="2"/>
      </rPr>
      <t>17,917,000.00</t>
    </r>
  </si>
  <si>
    <r>
      <t>N</t>
    </r>
    <r>
      <rPr>
        <sz val="12"/>
        <color theme="1"/>
        <rFont val="Tahoma"/>
        <family val="2"/>
      </rPr>
      <t>19,106,680.00</t>
    </r>
  </si>
  <si>
    <r>
      <t>N</t>
    </r>
    <r>
      <rPr>
        <sz val="12"/>
        <color theme="1"/>
        <rFont val="Tahoma"/>
        <family val="2"/>
      </rPr>
      <t>13,122,500.00</t>
    </r>
  </si>
  <si>
    <r>
      <t>N</t>
    </r>
    <r>
      <rPr>
        <sz val="12"/>
        <color theme="1"/>
        <rFont val="Tahoma"/>
        <family val="2"/>
      </rPr>
      <t>25,230,700.00</t>
    </r>
  </si>
  <si>
    <r>
      <t>N</t>
    </r>
    <r>
      <rPr>
        <sz val="12"/>
        <color theme="1"/>
        <rFont val="Tahoma"/>
        <family val="2"/>
      </rPr>
      <t>25,008,900.00</t>
    </r>
  </si>
  <si>
    <r>
      <t>N</t>
    </r>
    <r>
      <rPr>
        <sz val="12"/>
        <color theme="1"/>
        <rFont val="Tahoma"/>
        <family val="2"/>
      </rPr>
      <t>12,296,700.00</t>
    </r>
  </si>
  <si>
    <r>
      <t>N</t>
    </r>
    <r>
      <rPr>
        <sz val="12"/>
        <color theme="1"/>
        <rFont val="Tahoma"/>
        <family val="2"/>
      </rPr>
      <t>18,001,700.00</t>
    </r>
  </si>
  <si>
    <r>
      <t>N</t>
    </r>
    <r>
      <rPr>
        <sz val="12"/>
        <color theme="1"/>
        <rFont val="Tahoma"/>
        <family val="2"/>
      </rPr>
      <t>25,025,000.00</t>
    </r>
  </si>
  <si>
    <r>
      <t>N</t>
    </r>
    <r>
      <rPr>
        <sz val="12"/>
        <color theme="1"/>
        <rFont val="Tahoma"/>
        <family val="2"/>
      </rPr>
      <t>16,122,800.00</t>
    </r>
  </si>
  <si>
    <r>
      <t>N</t>
    </r>
    <r>
      <rPr>
        <sz val="12"/>
        <color theme="1"/>
        <rFont val="Tahoma"/>
        <family val="2"/>
      </rPr>
      <t>25,031,000.00</t>
    </r>
  </si>
  <si>
    <r>
      <t>N</t>
    </r>
    <r>
      <rPr>
        <sz val="12"/>
        <color theme="1"/>
        <rFont val="Tahoma"/>
        <family val="2"/>
      </rPr>
      <t>13,158,400.00</t>
    </r>
  </si>
  <si>
    <r>
      <t>N</t>
    </r>
    <r>
      <rPr>
        <sz val="12"/>
        <color theme="1"/>
        <rFont val="Tahoma"/>
        <family val="2"/>
      </rPr>
      <t>15,754,900.00</t>
    </r>
  </si>
  <si>
    <r>
      <t>N</t>
    </r>
    <r>
      <rPr>
        <sz val="12"/>
        <color theme="1"/>
        <rFont val="Tahoma"/>
        <family val="2"/>
      </rPr>
      <t>16,046,000.00</t>
    </r>
  </si>
  <si>
    <r>
      <t>N</t>
    </r>
    <r>
      <rPr>
        <sz val="12"/>
        <color theme="1"/>
        <rFont val="Tahoma"/>
        <family val="2"/>
      </rPr>
      <t>14,203,000.00</t>
    </r>
  </si>
  <si>
    <r>
      <t>N</t>
    </r>
    <r>
      <rPr>
        <sz val="12"/>
        <color theme="1"/>
        <rFont val="Tahoma"/>
        <family val="2"/>
      </rPr>
      <t>13,052,900.00</t>
    </r>
  </si>
  <si>
    <r>
      <t>N</t>
    </r>
    <r>
      <rPr>
        <sz val="12"/>
        <color theme="1"/>
        <rFont val="Tahoma"/>
        <family val="2"/>
      </rPr>
      <t>15,177,780.00</t>
    </r>
  </si>
  <si>
    <r>
      <t>N</t>
    </r>
    <r>
      <rPr>
        <sz val="12"/>
        <color theme="1"/>
        <rFont val="Tahoma"/>
        <family val="2"/>
      </rPr>
      <t>15,034,500.00</t>
    </r>
  </si>
  <si>
    <r>
      <t>g.   2,000 P.E Shorts @ 404.00 each =     808,000.00</t>
    </r>
    <r>
      <rPr>
        <b/>
        <sz val="12"/>
        <color theme="1"/>
        <rFont val="Tahoma"/>
        <family val="2"/>
      </rPr>
      <t xml:space="preserve"> </t>
    </r>
  </si>
  <si>
    <r>
      <t>N</t>
    </r>
    <r>
      <rPr>
        <sz val="12"/>
        <color theme="1"/>
        <rFont val="Tahoma"/>
        <family val="2"/>
      </rPr>
      <t>15,187,100.00</t>
    </r>
  </si>
  <si>
    <r>
      <t>N</t>
    </r>
    <r>
      <rPr>
        <sz val="12"/>
        <color theme="1"/>
        <rFont val="Tahoma"/>
        <family val="2"/>
      </rPr>
      <t>10,414,000.00</t>
    </r>
  </si>
  <si>
    <r>
      <t>N</t>
    </r>
    <r>
      <rPr>
        <sz val="12"/>
        <color theme="1"/>
        <rFont val="Tahoma"/>
        <family val="2"/>
      </rPr>
      <t>10,393,000.00</t>
    </r>
  </si>
  <si>
    <r>
      <t>N</t>
    </r>
    <r>
      <rPr>
        <sz val="12"/>
        <color theme="1"/>
        <rFont val="Tahoma"/>
        <family val="2"/>
      </rPr>
      <t>23,030,000.00</t>
    </r>
  </si>
  <si>
    <r>
      <t>g.   4,700 P.E Shorts @ 404.00 each =  1,898,800.00</t>
    </r>
    <r>
      <rPr>
        <b/>
        <sz val="12"/>
        <color theme="1"/>
        <rFont val="Tahoma"/>
        <family val="2"/>
      </rPr>
      <t xml:space="preserve"> </t>
    </r>
  </si>
  <si>
    <r>
      <t>N</t>
    </r>
    <r>
      <rPr>
        <sz val="12"/>
        <color theme="1"/>
        <rFont val="Tahoma"/>
        <family val="2"/>
      </rPr>
      <t>13,111,500.00</t>
    </r>
  </si>
  <si>
    <r>
      <t>N</t>
    </r>
    <r>
      <rPr>
        <sz val="12"/>
        <color theme="1"/>
        <rFont val="Tahoma"/>
        <family val="2"/>
      </rPr>
      <t>10,542,000.00</t>
    </r>
  </si>
  <si>
    <r>
      <t>N</t>
    </r>
    <r>
      <rPr>
        <sz val="12"/>
        <color theme="1"/>
        <rFont val="Tahoma"/>
        <family val="2"/>
      </rPr>
      <t>19,042,500.00</t>
    </r>
  </si>
  <si>
    <r>
      <t>N</t>
    </r>
    <r>
      <rPr>
        <sz val="12"/>
        <color theme="1"/>
        <rFont val="Tahoma"/>
        <family val="2"/>
      </rPr>
      <t>13,007,500.00</t>
    </r>
  </si>
  <si>
    <r>
      <t>h.   6,000 P.E Shorts @ 404.00 each =  2,424,000.00</t>
    </r>
    <r>
      <rPr>
        <b/>
        <sz val="12"/>
        <color theme="1"/>
        <rFont val="Tahoma"/>
        <family val="2"/>
      </rPr>
      <t xml:space="preserve"> </t>
    </r>
  </si>
  <si>
    <r>
      <t>N</t>
    </r>
    <r>
      <rPr>
        <sz val="12"/>
        <color theme="1"/>
        <rFont val="Tahoma"/>
        <family val="2"/>
      </rPr>
      <t>25,597,200.00</t>
    </r>
  </si>
  <si>
    <r>
      <t>N</t>
    </r>
    <r>
      <rPr>
        <sz val="12"/>
        <color theme="1"/>
        <rFont val="Tahoma"/>
        <family val="2"/>
      </rPr>
      <t>12,158,000.00</t>
    </r>
  </si>
  <si>
    <r>
      <t>N</t>
    </r>
    <r>
      <rPr>
        <sz val="12"/>
        <color theme="1"/>
        <rFont val="Tahoma"/>
        <family val="2"/>
      </rPr>
      <t>22,644,000.00</t>
    </r>
  </si>
  <si>
    <r>
      <t>N</t>
    </r>
    <r>
      <rPr>
        <sz val="12"/>
        <color theme="1"/>
        <rFont val="Tahoma"/>
        <family val="2"/>
      </rPr>
      <t>18,000,900.00</t>
    </r>
  </si>
  <si>
    <r>
      <t>N</t>
    </r>
    <r>
      <rPr>
        <sz val="12"/>
        <color theme="1"/>
        <rFont val="Tahoma"/>
        <family val="2"/>
      </rPr>
      <t>8,047,000.00</t>
    </r>
  </si>
  <si>
    <r>
      <t>N</t>
    </r>
    <r>
      <rPr>
        <sz val="12"/>
        <color theme="1"/>
        <rFont val="Tahoma"/>
        <family val="2"/>
      </rPr>
      <t>8,054,900.00</t>
    </r>
  </si>
  <si>
    <r>
      <t>N</t>
    </r>
    <r>
      <rPr>
        <sz val="12"/>
        <color theme="1"/>
        <rFont val="Tahoma"/>
        <family val="2"/>
      </rPr>
      <t>25,010,500.00</t>
    </r>
  </si>
  <si>
    <r>
      <t>N</t>
    </r>
    <r>
      <rPr>
        <sz val="12"/>
        <color theme="1"/>
        <rFont val="Tahoma"/>
        <family val="2"/>
      </rPr>
      <t>25,005,600.00</t>
    </r>
  </si>
  <si>
    <r>
      <t>N</t>
    </r>
    <r>
      <rPr>
        <sz val="12"/>
        <color theme="1"/>
        <rFont val="Tahoma"/>
        <family val="2"/>
      </rPr>
      <t>25,004,880.00</t>
    </r>
  </si>
  <si>
    <r>
      <t>N</t>
    </r>
    <r>
      <rPr>
        <sz val="12"/>
        <color theme="1"/>
        <rFont val="Tahoma"/>
        <family val="2"/>
      </rPr>
      <t>25,001,760.00</t>
    </r>
  </si>
  <si>
    <r>
      <t>N</t>
    </r>
    <r>
      <rPr>
        <sz val="12"/>
        <color theme="1"/>
        <rFont val="Tahoma"/>
        <family val="2"/>
      </rPr>
      <t>24,010,900.00</t>
    </r>
  </si>
  <si>
    <r>
      <t>h.   5,000 P.E Shorts @ 404.00 each  =  2,020,000.00</t>
    </r>
    <r>
      <rPr>
        <b/>
        <sz val="12"/>
        <color theme="1"/>
        <rFont val="Tahoma"/>
        <family val="2"/>
      </rPr>
      <t xml:space="preserve"> </t>
    </r>
  </si>
  <si>
    <r>
      <t>N</t>
    </r>
    <r>
      <rPr>
        <sz val="12"/>
        <color theme="1"/>
        <rFont val="Tahoma"/>
        <family val="2"/>
      </rPr>
      <t>25,090,215.00</t>
    </r>
  </si>
  <si>
    <r>
      <t>N</t>
    </r>
    <r>
      <rPr>
        <sz val="12"/>
        <color theme="1"/>
        <rFont val="Tahoma"/>
        <family val="2"/>
      </rPr>
      <t>25,004,560.00</t>
    </r>
  </si>
  <si>
    <r>
      <t>N</t>
    </r>
    <r>
      <rPr>
        <sz val="12"/>
        <color theme="1"/>
        <rFont val="Tahoma"/>
        <family val="2"/>
      </rPr>
      <t>25,003,100.00</t>
    </r>
  </si>
  <si>
    <r>
      <t>N</t>
    </r>
    <r>
      <rPr>
        <sz val="12"/>
        <color theme="1"/>
        <rFont val="Tahoma"/>
        <family val="2"/>
      </rPr>
      <t>24,030,900.00</t>
    </r>
  </si>
  <si>
    <r>
      <t>N</t>
    </r>
    <r>
      <rPr>
        <sz val="12"/>
        <color theme="1"/>
        <rFont val="Tahoma"/>
        <family val="2"/>
      </rPr>
      <t>15,009,600.00</t>
    </r>
  </si>
  <si>
    <r>
      <t>N</t>
    </r>
    <r>
      <rPr>
        <sz val="12"/>
        <color theme="1"/>
        <rFont val="Tahoma"/>
        <family val="2"/>
      </rPr>
      <t>12,002,200.00</t>
    </r>
  </si>
  <si>
    <r>
      <t>N</t>
    </r>
    <r>
      <rPr>
        <sz val="12"/>
        <color theme="1"/>
        <rFont val="Tahoma"/>
        <family val="2"/>
      </rPr>
      <t>12,010,000.00</t>
    </r>
  </si>
  <si>
    <r>
      <t>N</t>
    </r>
    <r>
      <rPr>
        <sz val="12"/>
        <color theme="1"/>
        <rFont val="Tahoma"/>
        <family val="2"/>
      </rPr>
      <t>15,010,700.00</t>
    </r>
  </si>
  <si>
    <r>
      <t>N</t>
    </r>
    <r>
      <rPr>
        <sz val="12"/>
        <color theme="1"/>
        <rFont val="Tahoma"/>
        <family val="2"/>
      </rPr>
      <t>10,014,000.00</t>
    </r>
  </si>
  <si>
    <r>
      <t>N</t>
    </r>
    <r>
      <rPr>
        <sz val="12"/>
        <color theme="1"/>
        <rFont val="Tahoma"/>
        <family val="2"/>
      </rPr>
      <t>13,008,500.00</t>
    </r>
  </si>
  <si>
    <r>
      <t>N</t>
    </r>
    <r>
      <rPr>
        <sz val="12"/>
        <color theme="1"/>
        <rFont val="Tahoma"/>
        <family val="2"/>
      </rPr>
      <t>22,010,700.00</t>
    </r>
  </si>
  <si>
    <r>
      <t>N</t>
    </r>
    <r>
      <rPr>
        <sz val="12"/>
        <color theme="1"/>
        <rFont val="Tahoma"/>
        <family val="2"/>
      </rPr>
      <t>17,009,290.00</t>
    </r>
  </si>
  <si>
    <r>
      <t>N</t>
    </r>
    <r>
      <rPr>
        <sz val="12"/>
        <color theme="1"/>
        <rFont val="Tahoma"/>
        <family val="2"/>
      </rPr>
      <t>15,017,000.00</t>
    </r>
  </si>
  <si>
    <r>
      <t>N</t>
    </r>
    <r>
      <rPr>
        <sz val="12"/>
        <color theme="1"/>
        <rFont val="Tahoma"/>
        <family val="2"/>
      </rPr>
      <t>10,003,840.00</t>
    </r>
  </si>
  <si>
    <r>
      <t>N</t>
    </r>
    <r>
      <rPr>
        <sz val="12"/>
        <color theme="1"/>
        <rFont val="Tahoma"/>
        <family val="2"/>
      </rPr>
      <t>12,001,860.00</t>
    </r>
  </si>
  <si>
    <r>
      <t>N</t>
    </r>
    <r>
      <rPr>
        <sz val="12"/>
        <color theme="1"/>
        <rFont val="Tahoma"/>
        <family val="2"/>
      </rPr>
      <t>7,287,000.00</t>
    </r>
  </si>
  <si>
    <r>
      <t>N</t>
    </r>
    <r>
      <rPr>
        <sz val="12"/>
        <color theme="1"/>
        <rFont val="Tahoma"/>
        <family val="2"/>
      </rPr>
      <t>7,285,000.00</t>
    </r>
  </si>
  <si>
    <r>
      <t>N</t>
    </r>
    <r>
      <rPr>
        <sz val="12"/>
        <color theme="1"/>
        <rFont val="Tahoma"/>
        <family val="2"/>
      </rPr>
      <t>18,006,750.00</t>
    </r>
  </si>
  <si>
    <r>
      <t>N</t>
    </r>
    <r>
      <rPr>
        <sz val="12"/>
        <color theme="1"/>
        <rFont val="Tahoma"/>
        <family val="2"/>
      </rPr>
      <t>15,009,300.00</t>
    </r>
  </si>
  <si>
    <r>
      <t>N</t>
    </r>
    <r>
      <rPr>
        <sz val="12"/>
        <color theme="1"/>
        <rFont val="Tahoma"/>
        <family val="2"/>
      </rPr>
      <t>12,085,000.00</t>
    </r>
  </si>
  <si>
    <r>
      <t>N</t>
    </r>
    <r>
      <rPr>
        <sz val="12"/>
        <color theme="1"/>
        <rFont val="Tahoma"/>
        <family val="2"/>
      </rPr>
      <t>12,004,000.00</t>
    </r>
  </si>
  <si>
    <r>
      <t>N</t>
    </r>
    <r>
      <rPr>
        <sz val="12"/>
        <color theme="1"/>
        <rFont val="Tahoma"/>
        <family val="2"/>
      </rPr>
      <t>23,010,100.00</t>
    </r>
  </si>
  <si>
    <r>
      <t>N</t>
    </r>
    <r>
      <rPr>
        <sz val="12"/>
        <color theme="1"/>
        <rFont val="Tahoma"/>
        <family val="2"/>
      </rPr>
      <t>10,001,270.00</t>
    </r>
  </si>
  <si>
    <r>
      <t>N</t>
    </r>
    <r>
      <rPr>
        <sz val="12"/>
        <color theme="1"/>
        <rFont val="Tahoma"/>
        <family val="2"/>
      </rPr>
      <t>12,000,600.00</t>
    </r>
  </si>
  <si>
    <r>
      <t>N</t>
    </r>
    <r>
      <rPr>
        <sz val="12"/>
        <color theme="1"/>
        <rFont val="Tahoma"/>
        <family val="2"/>
      </rPr>
      <t>17,416,600.00</t>
    </r>
  </si>
  <si>
    <r>
      <t>N</t>
    </r>
    <r>
      <rPr>
        <sz val="12"/>
        <color theme="1"/>
        <rFont val="Tahoma"/>
        <family val="2"/>
      </rPr>
      <t>12,069,800.00</t>
    </r>
  </si>
  <si>
    <r>
      <t>N</t>
    </r>
    <r>
      <rPr>
        <sz val="12"/>
        <color theme="1"/>
        <rFont val="Tahoma"/>
        <family val="2"/>
      </rPr>
      <t>11,020,900.00</t>
    </r>
  </si>
  <si>
    <r>
      <t>N</t>
    </r>
    <r>
      <rPr>
        <sz val="12"/>
        <color theme="1"/>
        <rFont val="Tahoma"/>
        <family val="2"/>
      </rPr>
      <t>13,100,000.00</t>
    </r>
  </si>
  <si>
    <r>
      <t>N</t>
    </r>
    <r>
      <rPr>
        <sz val="12"/>
        <color theme="1"/>
        <rFont val="Tahoma"/>
        <family val="2"/>
      </rPr>
      <t>13,093,500.00</t>
    </r>
  </si>
  <si>
    <r>
      <t>N</t>
    </r>
    <r>
      <rPr>
        <sz val="12"/>
        <color theme="1"/>
        <rFont val="Tahoma"/>
        <family val="2"/>
      </rPr>
      <t>14,004,500.00</t>
    </r>
  </si>
  <si>
    <r>
      <t>N</t>
    </r>
    <r>
      <rPr>
        <sz val="12"/>
        <color theme="1"/>
        <rFont val="Tahoma"/>
        <family val="2"/>
      </rPr>
      <t>13,008,250.00</t>
    </r>
  </si>
  <si>
    <r>
      <t>N</t>
    </r>
    <r>
      <rPr>
        <sz val="12"/>
        <color theme="1"/>
        <rFont val="Tahoma"/>
        <family val="2"/>
      </rPr>
      <t>14,006,920.00</t>
    </r>
  </si>
  <si>
    <r>
      <t>N</t>
    </r>
    <r>
      <rPr>
        <sz val="12"/>
        <color theme="1"/>
        <rFont val="Tahoma"/>
        <family val="2"/>
      </rPr>
      <t>10,002,960.00</t>
    </r>
  </si>
  <si>
    <r>
      <t>N</t>
    </r>
    <r>
      <rPr>
        <sz val="12"/>
        <color theme="1"/>
        <rFont val="Tahoma"/>
        <family val="2"/>
      </rPr>
      <t>16,020,400.00</t>
    </r>
  </si>
  <si>
    <r>
      <t>N</t>
    </r>
    <r>
      <rPr>
        <sz val="12"/>
        <color theme="1"/>
        <rFont val="Tahoma"/>
        <family val="2"/>
      </rPr>
      <t>16,301,700.00</t>
    </r>
  </si>
  <si>
    <r>
      <t>N</t>
    </r>
    <r>
      <rPr>
        <sz val="12"/>
        <color theme="1"/>
        <rFont val="Tahoma"/>
        <family val="2"/>
      </rPr>
      <t>14,042,760.00</t>
    </r>
  </si>
  <si>
    <r>
      <t>N</t>
    </r>
    <r>
      <rPr>
        <sz val="12"/>
        <color theme="1"/>
        <rFont val="Tahoma"/>
        <family val="2"/>
      </rPr>
      <t>14,131,430.00</t>
    </r>
  </si>
  <si>
    <r>
      <t>h.   7,145 P.E Shorts @ 404.00 each  =  2,886,580.00</t>
    </r>
    <r>
      <rPr>
        <b/>
        <sz val="12"/>
        <color theme="1"/>
        <rFont val="Tahoma"/>
        <family val="2"/>
      </rPr>
      <t xml:space="preserve"> </t>
    </r>
  </si>
  <si>
    <r>
      <t>h.   3,000 P.E Shorts @ 404.00 each  =  1,212,000.00</t>
    </r>
    <r>
      <rPr>
        <b/>
        <sz val="12"/>
        <color theme="1"/>
        <rFont val="Tahoma"/>
        <family val="2"/>
      </rPr>
      <t xml:space="preserve"> </t>
    </r>
  </si>
  <si>
    <r>
      <t>N</t>
    </r>
    <r>
      <rPr>
        <sz val="12"/>
        <color theme="1"/>
        <rFont val="Tahoma"/>
        <family val="2"/>
      </rPr>
      <t>10,197,300.00</t>
    </r>
  </si>
  <si>
    <r>
      <t>N</t>
    </r>
    <r>
      <rPr>
        <sz val="12"/>
        <color theme="1"/>
        <rFont val="Tahoma"/>
        <family val="2"/>
      </rPr>
      <t>25,039,700.00</t>
    </r>
  </si>
  <si>
    <r>
      <t>N</t>
    </r>
    <r>
      <rPr>
        <sz val="12"/>
        <color theme="1"/>
        <rFont val="Tahoma"/>
        <family val="2"/>
      </rPr>
      <t>14,001,980.00</t>
    </r>
  </si>
  <si>
    <r>
      <t>N</t>
    </r>
    <r>
      <rPr>
        <sz val="12"/>
        <color theme="1"/>
        <rFont val="Tahoma"/>
        <family val="2"/>
      </rPr>
      <t>22,749,400.00</t>
    </r>
  </si>
  <si>
    <r>
      <t>N</t>
    </r>
    <r>
      <rPr>
        <sz val="12"/>
        <color theme="1"/>
        <rFont val="Tahoma"/>
        <family val="2"/>
      </rPr>
      <t>10,019,140.00</t>
    </r>
  </si>
  <si>
    <r>
      <t>N</t>
    </r>
    <r>
      <rPr>
        <sz val="12"/>
        <color theme="1"/>
        <rFont val="Tahoma"/>
        <family val="2"/>
      </rPr>
      <t>11,245,160.00</t>
    </r>
  </si>
  <si>
    <r>
      <t>e.   3,000 P.E Shorts @ 404.00 each  =  1,212,000.00</t>
    </r>
    <r>
      <rPr>
        <b/>
        <sz val="12"/>
        <color theme="1"/>
        <rFont val="Tahoma"/>
        <family val="2"/>
      </rPr>
      <t xml:space="preserve"> </t>
    </r>
  </si>
  <si>
    <r>
      <t>N</t>
    </r>
    <r>
      <rPr>
        <sz val="12"/>
        <color theme="1"/>
        <rFont val="Tahoma"/>
        <family val="2"/>
      </rPr>
      <t>10,007,780.00</t>
    </r>
  </si>
  <si>
    <r>
      <t>N</t>
    </r>
    <r>
      <rPr>
        <sz val="12"/>
        <color theme="1"/>
        <rFont val="Tahoma"/>
        <family val="2"/>
      </rPr>
      <t>10,008,420.00</t>
    </r>
  </si>
  <si>
    <r>
      <t>N</t>
    </r>
    <r>
      <rPr>
        <sz val="12"/>
        <color theme="1"/>
        <rFont val="Tahoma"/>
        <family val="2"/>
      </rPr>
      <t>10,063,195.00</t>
    </r>
  </si>
  <si>
    <r>
      <t>Awarded on 3</t>
    </r>
    <r>
      <rPr>
        <vertAlign val="superscript"/>
        <sz val="12"/>
        <color theme="1"/>
        <rFont val="Tahoma"/>
        <family val="2"/>
      </rPr>
      <t>rd</t>
    </r>
    <r>
      <rPr>
        <sz val="12"/>
        <color theme="1"/>
        <rFont val="Tahoma"/>
        <family val="2"/>
      </rPr>
      <t xml:space="preserve"> May 1995 </t>
    </r>
  </si>
  <si>
    <r>
      <t>Fed. Tenders  Journal of 31</t>
    </r>
    <r>
      <rPr>
        <vertAlign val="superscript"/>
        <sz val="12"/>
        <color theme="1"/>
        <rFont val="Tahoma"/>
        <family val="2"/>
      </rPr>
      <t>st</t>
    </r>
    <r>
      <rPr>
        <sz val="12"/>
        <color theme="1"/>
        <rFont val="Tahoma"/>
        <family val="2"/>
      </rPr>
      <t xml:space="preserve"> March ,2010 and April 13 , 2010, Daily Trust and Punch Newspaper of 25</t>
    </r>
    <r>
      <rPr>
        <vertAlign val="superscript"/>
        <sz val="12"/>
        <color theme="1"/>
        <rFont val="Tahoma"/>
        <family val="2"/>
      </rPr>
      <t>th</t>
    </r>
    <r>
      <rPr>
        <sz val="12"/>
        <color theme="1"/>
        <rFont val="Tahoma"/>
        <family val="2"/>
      </rPr>
      <t xml:space="preserve"> may 2010 </t>
    </r>
  </si>
  <si>
    <r>
      <t>Fed. Tenders  Journal 31</t>
    </r>
    <r>
      <rPr>
        <vertAlign val="superscript"/>
        <sz val="12"/>
        <color theme="1"/>
        <rFont val="Tahoma"/>
        <family val="2"/>
      </rPr>
      <t>st</t>
    </r>
    <r>
      <rPr>
        <sz val="12"/>
        <color theme="1"/>
        <rFont val="Tahoma"/>
        <family val="2"/>
      </rPr>
      <t xml:space="preserve">  March 2010 &amp; 12</t>
    </r>
    <r>
      <rPr>
        <vertAlign val="superscript"/>
        <sz val="12"/>
        <color theme="1"/>
        <rFont val="Tahoma"/>
        <family val="2"/>
      </rPr>
      <t xml:space="preserve">th  </t>
    </r>
    <r>
      <rPr>
        <sz val="12"/>
        <color theme="1"/>
        <rFont val="Tahoma"/>
        <family val="2"/>
      </rPr>
      <t>May 2010, Daily Trust Newspaper 25</t>
    </r>
    <r>
      <rPr>
        <vertAlign val="superscript"/>
        <sz val="12"/>
        <color theme="1"/>
        <rFont val="Tahoma"/>
        <family val="2"/>
      </rPr>
      <t>th</t>
    </r>
    <r>
      <rPr>
        <sz val="12"/>
        <color theme="1"/>
        <rFont val="Tahoma"/>
        <family val="2"/>
      </rPr>
      <t xml:space="preserve"> May,2010 Punch Newspaper 25</t>
    </r>
    <r>
      <rPr>
        <vertAlign val="superscript"/>
        <sz val="12"/>
        <color theme="1"/>
        <rFont val="Tahoma"/>
        <family val="2"/>
      </rPr>
      <t>th</t>
    </r>
    <r>
      <rPr>
        <sz val="12"/>
        <color theme="1"/>
        <rFont val="Tahoma"/>
        <family val="2"/>
      </rPr>
      <t xml:space="preserve"> may 2010   </t>
    </r>
  </si>
  <si>
    <r>
      <t>Monday 7</t>
    </r>
    <r>
      <rPr>
        <vertAlign val="superscript"/>
        <sz val="12"/>
        <color theme="1"/>
        <rFont val="Tahoma"/>
        <family val="2"/>
      </rPr>
      <t>th</t>
    </r>
    <r>
      <rPr>
        <sz val="12"/>
        <color theme="1"/>
        <rFont val="Tahoma"/>
        <family val="2"/>
      </rPr>
      <t xml:space="preserve"> June 2010, Daily Trust </t>
    </r>
  </si>
  <si>
    <r>
      <t>Moday 7</t>
    </r>
    <r>
      <rPr>
        <vertAlign val="superscript"/>
        <sz val="12"/>
        <color theme="1"/>
        <rFont val="Tahoma"/>
        <family val="2"/>
      </rPr>
      <t>Th</t>
    </r>
    <r>
      <rPr>
        <sz val="12"/>
        <color theme="1"/>
        <rFont val="Tahoma"/>
        <family val="2"/>
      </rPr>
      <t xml:space="preserve"> june , 2010  </t>
    </r>
  </si>
  <si>
    <r>
      <t>Monday 7</t>
    </r>
    <r>
      <rPr>
        <vertAlign val="superscript"/>
        <sz val="12"/>
        <color theme="1"/>
        <rFont val="Tahoma"/>
        <family val="2"/>
      </rPr>
      <t>th</t>
    </r>
    <r>
      <rPr>
        <sz val="12"/>
        <color theme="1"/>
        <rFont val="Tahoma"/>
        <family val="2"/>
      </rPr>
      <t xml:space="preserve"> June 2010 Daily Trust </t>
    </r>
  </si>
  <si>
    <r>
      <t>7</t>
    </r>
    <r>
      <rPr>
        <vertAlign val="superscript"/>
        <sz val="12"/>
        <color theme="1"/>
        <rFont val="Tahoma"/>
        <family val="2"/>
      </rPr>
      <t>th</t>
    </r>
    <r>
      <rPr>
        <sz val="12"/>
        <color theme="1"/>
        <rFont val="Tahoma"/>
        <family val="2"/>
      </rPr>
      <t>June, 2010- Daily Trust</t>
    </r>
  </si>
  <si>
    <r>
      <t>7</t>
    </r>
    <r>
      <rPr>
        <vertAlign val="superscript"/>
        <sz val="12"/>
        <color theme="1"/>
        <rFont val="Tahoma"/>
        <family val="2"/>
      </rPr>
      <t>th</t>
    </r>
    <r>
      <rPr>
        <sz val="12"/>
        <color theme="1"/>
        <rFont val="Tahoma"/>
        <family val="2"/>
      </rPr>
      <t xml:space="preserve"> June, Monday, 2010 Daily Trust </t>
    </r>
  </si>
  <si>
    <r>
      <t>Monday 7</t>
    </r>
    <r>
      <rPr>
        <vertAlign val="superscript"/>
        <sz val="12"/>
        <color theme="1"/>
        <rFont val="Tahoma"/>
        <family val="2"/>
      </rPr>
      <t>th</t>
    </r>
    <r>
      <rPr>
        <sz val="12"/>
        <color theme="1"/>
        <rFont val="Tahoma"/>
        <family val="2"/>
      </rPr>
      <t xml:space="preserve"> , June 2010, Daily Trust </t>
    </r>
  </si>
  <si>
    <r>
      <t>Monday 7</t>
    </r>
    <r>
      <rPr>
        <vertAlign val="superscript"/>
        <sz val="12"/>
        <color theme="1"/>
        <rFont val="Tahoma"/>
        <family val="2"/>
      </rPr>
      <t>th</t>
    </r>
    <r>
      <rPr>
        <sz val="12"/>
        <color theme="1"/>
        <rFont val="Tahoma"/>
        <family val="2"/>
      </rPr>
      <t xml:space="preserve"> , June 2010, Daily Trust</t>
    </r>
  </si>
  <si>
    <r>
      <t>Monday 7</t>
    </r>
    <r>
      <rPr>
        <vertAlign val="superscript"/>
        <sz val="12"/>
        <color theme="1"/>
        <rFont val="Tahoma"/>
        <family val="2"/>
      </rPr>
      <t>th</t>
    </r>
    <r>
      <rPr>
        <sz val="12"/>
        <color theme="1"/>
        <rFont val="Tahoma"/>
        <family val="2"/>
      </rPr>
      <t xml:space="preserve"> June,2010 of Daily Trust </t>
    </r>
  </si>
  <si>
    <r>
      <t>Daily trust &amp; New Nigerian of may 31</t>
    </r>
    <r>
      <rPr>
        <vertAlign val="superscript"/>
        <sz val="12"/>
        <color theme="1"/>
        <rFont val="Tahoma"/>
        <family val="2"/>
      </rPr>
      <t>st</t>
    </r>
    <r>
      <rPr>
        <sz val="12"/>
        <color theme="1"/>
        <rFont val="Tahoma"/>
        <family val="2"/>
      </rPr>
      <t xml:space="preserve"> 2010.</t>
    </r>
  </si>
  <si>
    <r>
      <t>Federal Tender Journal of 14</t>
    </r>
    <r>
      <rPr>
        <vertAlign val="superscript"/>
        <sz val="12"/>
        <color theme="1"/>
        <rFont val="Tahoma"/>
        <family val="2"/>
      </rPr>
      <t>th</t>
    </r>
    <r>
      <rPr>
        <sz val="12"/>
        <color theme="1"/>
        <rFont val="Tahoma"/>
        <family val="2"/>
      </rPr>
      <t xml:space="preserve"> -27</t>
    </r>
    <r>
      <rPr>
        <vertAlign val="superscript"/>
        <sz val="12"/>
        <color theme="1"/>
        <rFont val="Tahoma"/>
        <family val="2"/>
      </rPr>
      <t>th</t>
    </r>
    <r>
      <rPr>
        <sz val="12"/>
        <color theme="1"/>
        <rFont val="Tahoma"/>
        <family val="2"/>
      </rPr>
      <t xml:space="preserve"> June,2010. Punch/Daily trust of 7</t>
    </r>
    <r>
      <rPr>
        <vertAlign val="superscript"/>
        <sz val="12"/>
        <color theme="1"/>
        <rFont val="Tahoma"/>
        <family val="2"/>
      </rPr>
      <t>th</t>
    </r>
    <r>
      <rPr>
        <sz val="12"/>
        <color theme="1"/>
        <rFont val="Tahoma"/>
        <family val="2"/>
      </rPr>
      <t xml:space="preserve"> June, 2010.</t>
    </r>
  </si>
  <si>
    <r>
      <t>Federal Tender Journal(14</t>
    </r>
    <r>
      <rPr>
        <vertAlign val="superscript"/>
        <sz val="12"/>
        <color theme="1"/>
        <rFont val="Tahoma"/>
        <family val="2"/>
      </rPr>
      <t xml:space="preserve">th </t>
    </r>
    <r>
      <rPr>
        <sz val="12"/>
        <color theme="1"/>
        <rFont val="Tahoma"/>
        <family val="2"/>
      </rPr>
      <t>-27</t>
    </r>
    <r>
      <rPr>
        <vertAlign val="superscript"/>
        <sz val="12"/>
        <color theme="1"/>
        <rFont val="Tahoma"/>
        <family val="2"/>
      </rPr>
      <t>th</t>
    </r>
    <r>
      <rPr>
        <sz val="12"/>
        <color theme="1"/>
        <rFont val="Tahoma"/>
        <family val="2"/>
      </rPr>
      <t xml:space="preserve"> June,2010.)</t>
    </r>
  </si>
  <si>
    <r>
      <t>Punch/Daily trust of 7</t>
    </r>
    <r>
      <rPr>
        <vertAlign val="superscript"/>
        <sz val="12"/>
        <color theme="1"/>
        <rFont val="Tahoma"/>
        <family val="2"/>
      </rPr>
      <t>th</t>
    </r>
    <r>
      <rPr>
        <sz val="12"/>
        <color theme="1"/>
        <rFont val="Tahoma"/>
        <family val="2"/>
      </rPr>
      <t xml:space="preserve"> June, 2010</t>
    </r>
  </si>
  <si>
    <r>
      <t>Punch/Thisday of 8</t>
    </r>
    <r>
      <rPr>
        <vertAlign val="superscript"/>
        <sz val="12"/>
        <color theme="1"/>
        <rFont val="Tahoma"/>
        <family val="2"/>
      </rPr>
      <t>th</t>
    </r>
    <r>
      <rPr>
        <sz val="12"/>
        <color theme="1"/>
        <rFont val="Tahoma"/>
        <family val="2"/>
      </rPr>
      <t xml:space="preserve"> Junem 2010.</t>
    </r>
  </si>
  <si>
    <r>
      <t>Federal Tenders Journal of 14</t>
    </r>
    <r>
      <rPr>
        <vertAlign val="superscript"/>
        <sz val="12"/>
        <color theme="1"/>
        <rFont val="Tahoma"/>
        <family val="2"/>
      </rPr>
      <t>th</t>
    </r>
    <r>
      <rPr>
        <sz val="12"/>
        <color theme="1"/>
        <rFont val="Tahoma"/>
        <family val="2"/>
      </rPr>
      <t xml:space="preserve"> June, 2010.</t>
    </r>
  </si>
  <si>
    <r>
      <t>Federal Tender Journal of 31</t>
    </r>
    <r>
      <rPr>
        <vertAlign val="superscript"/>
        <sz val="12"/>
        <color theme="1"/>
        <rFont val="Tahoma"/>
        <family val="2"/>
      </rPr>
      <t>st</t>
    </r>
    <r>
      <rPr>
        <sz val="12"/>
        <color theme="1"/>
        <rFont val="Tahoma"/>
        <family val="2"/>
      </rPr>
      <t xml:space="preserve"> May &amp; Daily trust/Thisday of 1</t>
    </r>
    <r>
      <rPr>
        <vertAlign val="superscript"/>
        <sz val="12"/>
        <color theme="1"/>
        <rFont val="Tahoma"/>
        <family val="2"/>
      </rPr>
      <t>st</t>
    </r>
    <r>
      <rPr>
        <sz val="12"/>
        <color theme="1"/>
        <rFont val="Tahoma"/>
        <family val="2"/>
      </rPr>
      <t xml:space="preserve"> July 2010.</t>
    </r>
  </si>
  <si>
    <r>
      <t>Fed. Tenders Journal of 14</t>
    </r>
    <r>
      <rPr>
        <vertAlign val="superscript"/>
        <sz val="12"/>
        <color theme="1"/>
        <rFont val="Tahoma"/>
        <family val="2"/>
      </rPr>
      <t>th</t>
    </r>
    <r>
      <rPr>
        <sz val="12"/>
        <color theme="1"/>
        <rFont val="Tahoma"/>
        <family val="2"/>
      </rPr>
      <t xml:space="preserve"> June &amp; Daily Trust of 10</t>
    </r>
    <r>
      <rPr>
        <vertAlign val="superscript"/>
        <sz val="12"/>
        <color theme="1"/>
        <rFont val="Tahoma"/>
        <family val="2"/>
      </rPr>
      <t>th</t>
    </r>
    <r>
      <rPr>
        <sz val="12"/>
        <color theme="1"/>
        <rFont val="Tahoma"/>
        <family val="2"/>
      </rPr>
      <t xml:space="preserve"> June,2010</t>
    </r>
  </si>
  <si>
    <r>
      <t>August 24</t>
    </r>
    <r>
      <rPr>
        <vertAlign val="superscript"/>
        <sz val="12"/>
        <color theme="1"/>
        <rFont val="Tahoma"/>
        <family val="2"/>
      </rPr>
      <t>th</t>
    </r>
    <r>
      <rPr>
        <sz val="12"/>
        <color theme="1"/>
        <rFont val="Tahoma"/>
        <family val="2"/>
      </rPr>
      <t>, 2010-Guardian</t>
    </r>
  </si>
  <si>
    <r>
      <t>On-going Project. Certificate of “No Objection” by BPP-1</t>
    </r>
    <r>
      <rPr>
        <vertAlign val="superscript"/>
        <sz val="12"/>
        <color theme="1"/>
        <rFont val="Tahoma"/>
        <family val="2"/>
      </rPr>
      <t>st</t>
    </r>
    <r>
      <rPr>
        <sz val="12"/>
        <color theme="1"/>
        <rFont val="Tahoma"/>
        <family val="2"/>
      </rPr>
      <t xml:space="preserve"> Dec.2008</t>
    </r>
  </si>
  <si>
    <r>
      <t>Fed. Tenders Journal of May 31</t>
    </r>
    <r>
      <rPr>
        <vertAlign val="superscript"/>
        <sz val="12"/>
        <color theme="1"/>
        <rFont val="Tahoma"/>
        <family val="2"/>
      </rPr>
      <t>st</t>
    </r>
    <r>
      <rPr>
        <sz val="12"/>
        <color theme="1"/>
        <rFont val="Tahoma"/>
        <family val="2"/>
      </rPr>
      <t>,2010.</t>
    </r>
  </si>
  <si>
    <r>
      <t>Federal Tenders Journal of 3</t>
    </r>
    <r>
      <rPr>
        <vertAlign val="superscript"/>
        <sz val="12"/>
        <color theme="1"/>
        <rFont val="Tahoma"/>
        <family val="2"/>
      </rPr>
      <t>rd</t>
    </r>
    <r>
      <rPr>
        <sz val="12"/>
        <color theme="1"/>
        <rFont val="Tahoma"/>
        <family val="2"/>
      </rPr>
      <t xml:space="preserve"> May, 2009. Approved by MTB 25</t>
    </r>
    <r>
      <rPr>
        <vertAlign val="superscript"/>
        <sz val="12"/>
        <color theme="1"/>
        <rFont val="Tahoma"/>
        <family val="2"/>
      </rPr>
      <t>th</t>
    </r>
    <r>
      <rPr>
        <sz val="12"/>
        <color theme="1"/>
        <rFont val="Tahoma"/>
        <family val="2"/>
      </rPr>
      <t xml:space="preserve"> Aug., 2009.</t>
    </r>
  </si>
  <si>
    <r>
      <t xml:space="preserve">1 </t>
    </r>
    <r>
      <rPr>
        <sz val="12"/>
        <color rgb="FF000000"/>
        <rFont val="Tahoma"/>
        <family val="2"/>
      </rPr>
      <t>LTK Const.</t>
    </r>
  </si>
  <si>
    <r>
      <t>7</t>
    </r>
    <r>
      <rPr>
        <vertAlign val="superscript"/>
        <sz val="12"/>
        <color theme="1"/>
        <rFont val="Tahoma"/>
        <family val="2"/>
      </rPr>
      <t>th</t>
    </r>
    <r>
      <rPr>
        <sz val="12"/>
        <color theme="1"/>
        <rFont val="Tahoma"/>
        <family val="2"/>
      </rPr>
      <t>June, 2010- Daily Trust&amp; Punch Newspapers.</t>
    </r>
  </si>
  <si>
    <r>
      <t>7</t>
    </r>
    <r>
      <rPr>
        <vertAlign val="superscript"/>
        <sz val="12"/>
        <color theme="1"/>
        <rFont val="Tahoma"/>
        <family val="2"/>
      </rPr>
      <t>th</t>
    </r>
    <r>
      <rPr>
        <sz val="12"/>
        <color theme="1"/>
        <rFont val="Tahoma"/>
        <family val="2"/>
      </rPr>
      <t xml:space="preserve">June, 2010- Daily Trust </t>
    </r>
  </si>
  <si>
    <r>
      <t>The Guardian, Dec. 11</t>
    </r>
    <r>
      <rPr>
        <vertAlign val="superscript"/>
        <sz val="12"/>
        <color theme="1"/>
        <rFont val="Tahoma"/>
        <family val="2"/>
      </rPr>
      <t>th</t>
    </r>
    <r>
      <rPr>
        <sz val="12"/>
        <color theme="1"/>
        <rFont val="Tahoma"/>
        <family val="2"/>
      </rPr>
      <t xml:space="preserve"> 2010.</t>
    </r>
  </si>
  <si>
    <r>
      <t>N</t>
    </r>
    <r>
      <rPr>
        <sz val="12"/>
        <color theme="1"/>
        <rFont val="Tahoma"/>
        <family val="2"/>
      </rPr>
      <t>319,708,462.50</t>
    </r>
  </si>
  <si>
    <r>
      <t>N</t>
    </r>
    <r>
      <rPr>
        <sz val="12"/>
        <color theme="1"/>
        <rFont val="Tahoma"/>
        <family val="2"/>
      </rPr>
      <t>125,375,187.62</t>
    </r>
  </si>
  <si>
    <r>
      <t>N</t>
    </r>
    <r>
      <rPr>
        <sz val="12"/>
        <color theme="1"/>
        <rFont val="Tahoma"/>
        <family val="2"/>
      </rPr>
      <t>198,044,148.00</t>
    </r>
  </si>
  <si>
    <r>
      <t>N</t>
    </r>
    <r>
      <rPr>
        <sz val="12"/>
        <color theme="1"/>
        <rFont val="Tahoma"/>
        <family val="2"/>
      </rPr>
      <t>83,610,733.50</t>
    </r>
  </si>
  <si>
    <r>
      <t>N</t>
    </r>
    <r>
      <rPr>
        <sz val="12"/>
        <color theme="1"/>
        <rFont val="Tahoma"/>
        <family val="2"/>
      </rPr>
      <t>16,076,937.00</t>
    </r>
  </si>
  <si>
    <r>
      <t>N</t>
    </r>
    <r>
      <rPr>
        <sz val="12"/>
        <color theme="1"/>
        <rFont val="Tahoma"/>
        <family val="2"/>
      </rPr>
      <t>146,851,940.81</t>
    </r>
  </si>
  <si>
    <r>
      <t>N</t>
    </r>
    <r>
      <rPr>
        <sz val="12"/>
        <color theme="1"/>
        <rFont val="Tahoma"/>
        <family val="2"/>
      </rPr>
      <t>181,904,941.26</t>
    </r>
  </si>
  <si>
    <r>
      <t>N</t>
    </r>
    <r>
      <rPr>
        <sz val="12"/>
        <color theme="1"/>
        <rFont val="Tahoma"/>
        <family val="2"/>
      </rPr>
      <t>183,226,774.50</t>
    </r>
  </si>
  <si>
    <r>
      <t>N</t>
    </r>
    <r>
      <rPr>
        <sz val="12"/>
        <color theme="1"/>
        <rFont val="Tahoma"/>
        <family val="2"/>
      </rPr>
      <t>129,992,570.00</t>
    </r>
  </si>
  <si>
    <r>
      <t>N</t>
    </r>
    <r>
      <rPr>
        <sz val="12"/>
        <color theme="1"/>
        <rFont val="Tahoma"/>
        <family val="2"/>
      </rPr>
      <t>119,632,175.30</t>
    </r>
  </si>
  <si>
    <r>
      <t>N</t>
    </r>
    <r>
      <rPr>
        <sz val="12"/>
        <color theme="1"/>
        <rFont val="Tahoma"/>
        <family val="2"/>
      </rPr>
      <t>72,226,078.75</t>
    </r>
  </si>
  <si>
    <r>
      <t>N</t>
    </r>
    <r>
      <rPr>
        <sz val="12"/>
        <color theme="1"/>
        <rFont val="Tahoma"/>
        <family val="2"/>
      </rPr>
      <t>17,100,000.00</t>
    </r>
  </si>
  <si>
    <r>
      <t>N</t>
    </r>
    <r>
      <rPr>
        <sz val="12"/>
        <color theme="1"/>
        <rFont val="Tahoma"/>
        <family val="2"/>
      </rPr>
      <t>37,065,000.00</t>
    </r>
  </si>
  <si>
    <r>
      <t>N</t>
    </r>
    <r>
      <rPr>
        <sz val="12"/>
        <color theme="1"/>
        <rFont val="Tahoma"/>
        <family val="2"/>
      </rPr>
      <t>90,444,220.53</t>
    </r>
  </si>
  <si>
    <r>
      <t>N</t>
    </r>
    <r>
      <rPr>
        <sz val="12"/>
        <color theme="1"/>
        <rFont val="Tahoma"/>
        <family val="2"/>
      </rPr>
      <t>70,220,227.85</t>
    </r>
  </si>
  <si>
    <r>
      <t>N</t>
    </r>
    <r>
      <rPr>
        <sz val="12"/>
        <color theme="1"/>
        <rFont val="Tahoma"/>
        <family val="2"/>
      </rPr>
      <t>31,959,225.90</t>
    </r>
  </si>
  <si>
    <r>
      <t>N</t>
    </r>
    <r>
      <rPr>
        <sz val="12"/>
        <color theme="1"/>
        <rFont val="Tahoma"/>
        <family val="2"/>
      </rPr>
      <t>205,983,739.50</t>
    </r>
  </si>
  <si>
    <r>
      <t>N</t>
    </r>
    <r>
      <rPr>
        <sz val="12"/>
        <color theme="1"/>
        <rFont val="Tahoma"/>
        <family val="2"/>
      </rPr>
      <t>100,809,768.65</t>
    </r>
  </si>
  <si>
    <r>
      <t>N</t>
    </r>
    <r>
      <rPr>
        <sz val="12"/>
        <color theme="1"/>
        <rFont val="Tahoma"/>
        <family val="2"/>
      </rPr>
      <t>106,274,660.29</t>
    </r>
  </si>
  <si>
    <r>
      <t>N</t>
    </r>
    <r>
      <rPr>
        <sz val="12"/>
        <color theme="1"/>
        <rFont val="Tahoma"/>
        <family val="2"/>
      </rPr>
      <t>293,525,232.88</t>
    </r>
  </si>
  <si>
    <r>
      <t>N</t>
    </r>
    <r>
      <rPr>
        <sz val="12"/>
        <color theme="1"/>
        <rFont val="Tahoma"/>
        <family val="2"/>
      </rPr>
      <t>111,898,772.60</t>
    </r>
  </si>
  <si>
    <r>
      <t>N</t>
    </r>
    <r>
      <rPr>
        <sz val="12"/>
        <color theme="1"/>
        <rFont val="Tahoma"/>
        <family val="2"/>
      </rPr>
      <t>94,276,939.68</t>
    </r>
  </si>
  <si>
    <r>
      <t>N</t>
    </r>
    <r>
      <rPr>
        <sz val="12"/>
        <color theme="1"/>
        <rFont val="Tahoma"/>
        <family val="2"/>
      </rPr>
      <t>66,750,000.00</t>
    </r>
  </si>
  <si>
    <t>Supply of 7 Nos. HP Laptop; 1 Nos. 80 x 80” Wall Mount Automatic Control with Remotes Projector Screen and Pointer; 1 Nos. 70 x 70” Tripod Mounted Projector Screen and Pointer; 15 Nos. Omatek Desktop Computers; and 20 Nos. Nova UPS 650VA</t>
  </si>
  <si>
    <r>
      <t xml:space="preserve">PROCURING ENTITY: </t>
    </r>
    <r>
      <rPr>
        <b/>
        <u/>
        <sz val="14"/>
        <color theme="1"/>
        <rFont val="Tahoma"/>
        <family val="2"/>
      </rPr>
      <t>FEDERAL MINISTRY OF COMMERCE &amp; INDUSTRY_____</t>
    </r>
  </si>
  <si>
    <t>FEDERAL MINISTRY OF FINANCE PROCUREMENT REPORT FOR 2010 FINANCIAL YEAR</t>
  </si>
  <si>
    <r>
      <t>AMOUNT(</t>
    </r>
    <r>
      <rPr>
        <b/>
        <strike/>
        <sz val="12"/>
        <color theme="1"/>
        <rFont val="Tahoma"/>
        <family val="2"/>
      </rPr>
      <t>N</t>
    </r>
    <r>
      <rPr>
        <b/>
        <sz val="12"/>
        <color theme="1"/>
        <rFont val="Tahoma"/>
        <family val="2"/>
      </rPr>
      <t>)</t>
    </r>
  </si>
  <si>
    <r>
      <rPr>
        <b/>
        <sz val="14"/>
        <color indexed="8"/>
        <rFont val="Tahoma"/>
        <family val="2"/>
      </rPr>
      <t xml:space="preserve">Organisation: </t>
    </r>
    <r>
      <rPr>
        <sz val="14"/>
        <color indexed="8"/>
        <rFont val="Tahoma"/>
        <family val="2"/>
      </rPr>
      <t>Federal Judicial Service Commission</t>
    </r>
  </si>
  <si>
    <r>
      <t>CONTRACT SUM (</t>
    </r>
    <r>
      <rPr>
        <b/>
        <strike/>
        <sz val="12"/>
        <color theme="1"/>
        <rFont val="Tahoma"/>
        <family val="2"/>
      </rPr>
      <t>N</t>
    </r>
    <r>
      <rPr>
        <b/>
        <sz val="12"/>
        <color theme="1"/>
        <rFont val="Tahoma"/>
        <family val="2"/>
      </rPr>
      <t>)</t>
    </r>
  </si>
  <si>
    <r>
      <t>PROCURING ENTITY</t>
    </r>
    <r>
      <rPr>
        <u/>
        <sz val="14"/>
        <color theme="1"/>
        <rFont val="Tahoma"/>
        <family val="2"/>
      </rPr>
      <t xml:space="preserve"> :</t>
    </r>
    <r>
      <rPr>
        <sz val="14"/>
        <color theme="1"/>
        <rFont val="Tahoma"/>
        <family val="2"/>
      </rPr>
      <t xml:space="preserve">    </t>
    </r>
    <r>
      <rPr>
        <b/>
        <u/>
        <sz val="14"/>
        <color theme="1"/>
        <rFont val="Tahoma"/>
        <family val="2"/>
      </rPr>
      <t>FEDERAL  MINISTRY  OF  WATER  RESOURCES</t>
    </r>
  </si>
  <si>
    <r>
      <t>FISCAL  YEAR</t>
    </r>
    <r>
      <rPr>
        <u/>
        <sz val="14"/>
        <color theme="1"/>
        <rFont val="Tahoma"/>
        <family val="2"/>
      </rPr>
      <t xml:space="preserve">  :</t>
    </r>
    <r>
      <rPr>
        <sz val="14"/>
        <color theme="1"/>
        <rFont val="Tahoma"/>
        <family val="2"/>
      </rPr>
      <t xml:space="preserve">                    </t>
    </r>
    <r>
      <rPr>
        <b/>
        <u/>
        <sz val="14"/>
        <color theme="1"/>
        <rFont val="Tahoma"/>
        <family val="2"/>
      </rPr>
      <t xml:space="preserve"> 2010</t>
    </r>
  </si>
  <si>
    <t>NAME OF MINISTRY/DEPARTMENT/AGENCY: FEDERAL MEDICAL CENTRE, ASABA YEAR: 2011</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</si>
</sst>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43" formatCode="_-* #,##0.00_-;\-* #,##0.00_-;_-* &quot;-&quot;??_-;_-@_-"/>
    <numFmt numFmtId="164" formatCode="#,##0.0"/>
    <numFmt numFmtId="165" formatCode="_(* #,##0.00_);_(* \(#,##0.00\);_(* &quot;-&quot;??_);_(@_)"/>
    <numFmt numFmtId="166" formatCode="[$-409]d\-mmm\-yy;@"/>
    <numFmt numFmtId="167" formatCode="mm/dd/yy;@"/>
    <numFmt numFmtId="168" formatCode="#,##0.00;[Red]#,##0.00"/>
    <numFmt numFmtId="169" formatCode="_(* #,##0_);_(* \(#,##0\);_(* &quot;-&quot;??_);_(@_)"/>
    <numFmt numFmtId="170" formatCode="_-* #,##0_-;\-* #,##0_-;_-* &quot;-&quot;??_-;_-@_-"/>
  </numFmts>
  <fonts count="50" x14ac:knownFonts="1">
    <font>
      <sz val="11"/>
      <color theme="1"/>
      <name val="Calibri"/>
      <family val="2"/>
      <scheme val="minor"/>
    </font>
    <font>
      <sz val="11"/>
      <color theme="1"/>
      <name val="Calibri"/>
      <family val="2"/>
      <scheme val="minor"/>
    </font>
    <font>
      <sz val="14"/>
      <color theme="1"/>
      <name val="Calibri"/>
      <family val="2"/>
      <scheme val="minor"/>
    </font>
    <font>
      <b/>
      <sz val="18"/>
      <color theme="3"/>
      <name val="Cambria"/>
      <family val="2"/>
      <scheme val="major"/>
    </font>
    <font>
      <b/>
      <sz val="18"/>
      <color indexed="8"/>
      <name val="Calibri"/>
      <family val="2"/>
    </font>
    <font>
      <b/>
      <sz val="12"/>
      <color theme="1"/>
      <name val="Tahoma"/>
      <family val="2"/>
    </font>
    <font>
      <sz val="11"/>
      <color indexed="8"/>
      <name val="Calibri"/>
      <family val="2"/>
    </font>
    <font>
      <sz val="14"/>
      <color theme="1"/>
      <name val="Tahoma"/>
      <family val="2"/>
    </font>
    <font>
      <b/>
      <sz val="14"/>
      <color theme="1"/>
      <name val="Tahoma"/>
      <family val="2"/>
    </font>
    <font>
      <sz val="11"/>
      <color theme="1"/>
      <name val="Tahoma"/>
      <family val="2"/>
    </font>
    <font>
      <u/>
      <sz val="14"/>
      <color theme="1"/>
      <name val="Tahoma"/>
      <family val="2"/>
    </font>
    <font>
      <b/>
      <u/>
      <sz val="14"/>
      <color theme="1"/>
      <name val="Tahoma"/>
      <family val="2"/>
    </font>
    <font>
      <b/>
      <u/>
      <sz val="15"/>
      <color theme="1"/>
      <name val="Tahoma"/>
      <family val="2"/>
    </font>
    <font>
      <sz val="14"/>
      <color indexed="8"/>
      <name val="Tahoma"/>
      <family val="2"/>
    </font>
    <font>
      <b/>
      <sz val="14"/>
      <color indexed="8"/>
      <name val="Tahoma"/>
      <family val="2"/>
    </font>
    <font>
      <b/>
      <sz val="16"/>
      <color indexed="8"/>
      <name val="Tahoma"/>
      <family val="2"/>
    </font>
    <font>
      <b/>
      <sz val="14"/>
      <name val="Tahoma"/>
      <family val="2"/>
    </font>
    <font>
      <b/>
      <u/>
      <sz val="15"/>
      <color indexed="8"/>
      <name val="Tahoma"/>
      <family val="2"/>
    </font>
    <font>
      <sz val="14"/>
      <name val="Tahoma"/>
      <family val="2"/>
    </font>
    <font>
      <sz val="13"/>
      <color theme="1"/>
      <name val="Tahoma"/>
      <family val="2"/>
    </font>
    <font>
      <sz val="12"/>
      <color theme="1"/>
      <name val="Tahoma"/>
      <family val="2"/>
    </font>
    <font>
      <sz val="12"/>
      <color indexed="8"/>
      <name val="Tahoma"/>
      <family val="2"/>
    </font>
    <font>
      <vertAlign val="superscript"/>
      <sz val="12"/>
      <color theme="1"/>
      <name val="Tahoma"/>
      <family val="2"/>
    </font>
    <font>
      <u/>
      <sz val="12"/>
      <color theme="1"/>
      <name val="Tahoma"/>
      <family val="2"/>
    </font>
    <font>
      <sz val="12"/>
      <name val="Tahoma"/>
      <family val="2"/>
    </font>
    <font>
      <b/>
      <sz val="12"/>
      <name val="Tahoma"/>
      <family val="2"/>
    </font>
    <font>
      <strike/>
      <sz val="12"/>
      <color theme="1"/>
      <name val="Tahoma"/>
      <family val="2"/>
    </font>
    <font>
      <b/>
      <u/>
      <sz val="18"/>
      <color theme="1"/>
      <name val="Tahoma"/>
      <family val="2"/>
    </font>
    <font>
      <b/>
      <sz val="12"/>
      <color theme="1"/>
      <name val="Calibri"/>
      <family val="2"/>
      <scheme val="minor"/>
    </font>
    <font>
      <sz val="10"/>
      <name val="Arial"/>
      <family val="2"/>
    </font>
    <font>
      <sz val="12"/>
      <color theme="1"/>
      <name val="Calibri"/>
      <family val="2"/>
      <scheme val="minor"/>
    </font>
    <font>
      <b/>
      <sz val="9"/>
      <name val="Tahoma"/>
      <family val="2"/>
    </font>
    <font>
      <sz val="9"/>
      <name val="Tahoma"/>
      <family val="2"/>
    </font>
    <font>
      <b/>
      <sz val="12"/>
      <color indexed="8"/>
      <name val="Tahoma"/>
      <family val="2"/>
    </font>
    <font>
      <b/>
      <sz val="12"/>
      <color rgb="FFFF0000"/>
      <name val="Tahoma"/>
      <family val="2"/>
    </font>
    <font>
      <b/>
      <i/>
      <sz val="12"/>
      <color indexed="8"/>
      <name val="Tahoma"/>
      <family val="2"/>
    </font>
    <font>
      <i/>
      <sz val="12"/>
      <color indexed="8"/>
      <name val="Tahoma"/>
      <family val="2"/>
    </font>
    <font>
      <sz val="12"/>
      <color rgb="FFFF0000"/>
      <name val="Tahoma"/>
      <family val="2"/>
    </font>
    <font>
      <b/>
      <sz val="12"/>
      <color rgb="FF000000"/>
      <name val="Tahoma"/>
      <family val="2"/>
    </font>
    <font>
      <sz val="12"/>
      <color rgb="FF000000"/>
      <name val="Tahoma"/>
      <family val="2"/>
    </font>
    <font>
      <b/>
      <strike/>
      <sz val="12"/>
      <color rgb="FF000000"/>
      <name val="Tahoma"/>
      <family val="2"/>
    </font>
    <font>
      <b/>
      <u/>
      <sz val="12"/>
      <color theme="1"/>
      <name val="Tahoma"/>
      <family val="2"/>
    </font>
    <font>
      <strike/>
      <sz val="12"/>
      <color rgb="FF000000"/>
      <name val="Tahoma"/>
      <family val="2"/>
    </font>
    <font>
      <b/>
      <i/>
      <sz val="12"/>
      <name val="Tahoma"/>
      <family val="2"/>
    </font>
    <font>
      <i/>
      <sz val="12"/>
      <color theme="1"/>
      <name val="Tahoma"/>
      <family val="2"/>
    </font>
    <font>
      <sz val="12"/>
      <color indexed="8"/>
      <name val="Calibri"/>
      <family val="2"/>
    </font>
    <font>
      <b/>
      <strike/>
      <sz val="12"/>
      <color theme="1"/>
      <name val="Tahoma"/>
      <family val="2"/>
    </font>
    <font>
      <b/>
      <vertAlign val="superscript"/>
      <sz val="12"/>
      <color theme="1"/>
      <name val="Tahoma"/>
      <family val="2"/>
    </font>
    <font>
      <b/>
      <u/>
      <sz val="14"/>
      <color indexed="8"/>
      <name val="Tahoma"/>
      <family val="2"/>
    </font>
    <font>
      <b/>
      <sz val="12"/>
      <color theme="3"/>
      <name val="Tahoma"/>
      <family val="2"/>
    </font>
  </fonts>
  <fills count="5">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indexed="9"/>
        <bgColor indexed="64"/>
      </patternFill>
    </fill>
  </fills>
  <borders count="99">
    <border>
      <left/>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bottom/>
      <diagonal/>
    </border>
    <border>
      <left style="medium">
        <color indexed="64"/>
      </left>
      <right style="medium">
        <color indexed="64"/>
      </right>
      <top/>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style="medium">
        <color rgb="FF000000"/>
      </right>
      <top style="thin">
        <color rgb="FF000000"/>
      </top>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thin">
        <color indexed="64"/>
      </left>
      <right style="thin">
        <color indexed="64"/>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rgb="FF000000"/>
      </left>
      <right style="medium">
        <color rgb="FF000000"/>
      </right>
      <top/>
      <bottom/>
      <diagonal/>
    </border>
    <border>
      <left/>
      <right style="medium">
        <color rgb="FF000000"/>
      </right>
      <top/>
      <bottom/>
      <diagonal/>
    </border>
    <border>
      <left style="medium">
        <color rgb="FF000000"/>
      </left>
      <right style="medium">
        <color rgb="FF000000"/>
      </right>
      <top style="medium">
        <color rgb="FF000000"/>
      </top>
      <bottom/>
      <diagonal/>
    </border>
    <border>
      <left/>
      <right/>
      <top/>
      <bottom style="thin">
        <color indexed="64"/>
      </bottom>
      <diagonal/>
    </border>
    <border>
      <left/>
      <right style="thin">
        <color indexed="64"/>
      </right>
      <top style="thin">
        <color indexed="64"/>
      </top>
      <bottom style="thin">
        <color indexed="64"/>
      </bottom>
      <diagonal/>
    </border>
    <border>
      <left/>
      <right style="medium">
        <color rgb="FF000000"/>
      </right>
      <top style="medium">
        <color rgb="FF000000"/>
      </top>
      <bottom/>
      <diagonal/>
    </border>
    <border>
      <left style="medium">
        <color rgb="FF000000"/>
      </left>
      <right style="medium">
        <color indexed="64"/>
      </right>
      <top/>
      <bottom style="medium">
        <color rgb="FF000000"/>
      </bottom>
      <diagonal/>
    </border>
    <border>
      <left style="medium">
        <color rgb="FF000000"/>
      </left>
      <right style="medium">
        <color indexed="64"/>
      </right>
      <top/>
      <bottom/>
      <diagonal/>
    </border>
    <border>
      <left/>
      <right style="medium">
        <color indexed="64"/>
      </right>
      <top/>
      <bottom style="medium">
        <color rgb="FF000000"/>
      </bottom>
      <diagonal/>
    </border>
    <border>
      <left style="medium">
        <color rgb="FF000000"/>
      </left>
      <right style="medium">
        <color indexed="64"/>
      </right>
      <top style="medium">
        <color indexed="64"/>
      </top>
      <bottom/>
      <diagonal/>
    </border>
    <border>
      <left style="medium">
        <color indexed="64"/>
      </left>
      <right style="medium">
        <color indexed="64"/>
      </right>
      <top/>
      <bottom style="medium">
        <color rgb="FF000000"/>
      </bottom>
      <diagonal/>
    </border>
    <border>
      <left style="medium">
        <color indexed="64"/>
      </left>
      <right style="medium">
        <color rgb="FF000000"/>
      </right>
      <top style="medium">
        <color indexed="64"/>
      </top>
      <bottom/>
      <diagonal/>
    </border>
    <border>
      <left style="medium">
        <color indexed="64"/>
      </left>
      <right style="medium">
        <color rgb="FF000000"/>
      </right>
      <top/>
      <bottom style="medium">
        <color rgb="FF000000"/>
      </bottom>
      <diagonal/>
    </border>
    <border>
      <left style="medium">
        <color rgb="FF000000"/>
      </left>
      <right/>
      <top/>
      <bottom/>
      <diagonal/>
    </border>
    <border>
      <left style="medium">
        <color rgb="FF000000"/>
      </left>
      <right/>
      <top/>
      <bottom style="medium">
        <color rgb="FF000000"/>
      </bottom>
      <diagonal/>
    </border>
    <border>
      <left/>
      <right/>
      <top/>
      <bottom style="medium">
        <color rgb="FF000000"/>
      </bottom>
      <diagonal/>
    </border>
    <border>
      <left style="medium">
        <color rgb="FF000000"/>
      </left>
      <right/>
      <top style="medium">
        <color indexed="64"/>
      </top>
      <bottom/>
      <diagonal/>
    </border>
    <border>
      <left style="medium">
        <color indexed="64"/>
      </left>
      <right/>
      <top/>
      <bottom/>
      <diagonal/>
    </border>
    <border>
      <left style="medium">
        <color indexed="64"/>
      </left>
      <right/>
      <top/>
      <bottom style="medium">
        <color rgb="FF000000"/>
      </bottom>
      <diagonal/>
    </border>
    <border>
      <left/>
      <right style="medium">
        <color rgb="FF000000"/>
      </right>
      <top style="medium">
        <color indexed="64"/>
      </top>
      <bottom/>
      <diagonal/>
    </border>
    <border>
      <left style="medium">
        <color indexed="64"/>
      </left>
      <right style="medium">
        <color rgb="FF000000"/>
      </right>
      <top/>
      <bottom/>
      <diagonal/>
    </border>
    <border>
      <left style="medium">
        <color rgb="FF000000"/>
      </left>
      <right/>
      <top style="medium">
        <color rgb="FF000000"/>
      </top>
      <bottom/>
      <diagonal/>
    </border>
    <border>
      <left style="medium">
        <color rgb="FF000000"/>
      </left>
      <right style="medium">
        <color rgb="FF000000"/>
      </right>
      <top style="medium">
        <color indexed="64"/>
      </top>
      <bottom/>
      <diagonal/>
    </border>
    <border>
      <left/>
      <right/>
      <top style="medium">
        <color rgb="FF000000"/>
      </top>
      <bottom/>
      <diagonal/>
    </border>
    <border>
      <left style="hair">
        <color indexed="64"/>
      </left>
      <right style="hair">
        <color indexed="64"/>
      </right>
      <top style="hair">
        <color indexed="64"/>
      </top>
      <bottom style="hair">
        <color indexed="64"/>
      </bottom>
      <diagonal/>
    </border>
    <border>
      <left/>
      <right/>
      <top style="hair">
        <color indexed="64"/>
      </top>
      <bottom/>
      <diagonal/>
    </border>
    <border>
      <left style="hair">
        <color indexed="64"/>
      </left>
      <right style="hair">
        <color indexed="64"/>
      </right>
      <top style="hair">
        <color indexed="64"/>
      </top>
      <bottom/>
      <diagonal/>
    </border>
    <border>
      <left style="hair">
        <color indexed="64"/>
      </left>
      <right style="hair">
        <color indexed="64"/>
      </right>
      <top/>
      <bottom style="hair">
        <color indexed="64"/>
      </bottom>
      <diagonal/>
    </border>
    <border>
      <left style="medium">
        <color rgb="FF000000"/>
      </left>
      <right style="medium">
        <color indexed="64"/>
      </right>
      <top style="medium">
        <color rgb="FF000000"/>
      </top>
      <bottom/>
      <diagonal/>
    </border>
    <border>
      <left style="medium">
        <color indexed="64"/>
      </left>
      <right/>
      <top style="medium">
        <color rgb="FF000000"/>
      </top>
      <bottom/>
      <diagonal/>
    </border>
    <border>
      <left style="thin">
        <color indexed="64"/>
      </left>
      <right style="medium">
        <color indexed="64"/>
      </right>
      <top style="medium">
        <color indexed="64"/>
      </top>
      <bottom style="medium">
        <color indexed="64"/>
      </bottom>
      <diagonal/>
    </border>
    <border>
      <left/>
      <right style="medium">
        <color rgb="FF000000"/>
      </right>
      <top/>
      <bottom style="medium">
        <color indexed="64"/>
      </bottom>
      <diagonal/>
    </border>
    <border>
      <left style="medium">
        <color rgb="FF000000"/>
      </left>
      <right style="medium">
        <color rgb="FF000000"/>
      </right>
      <top/>
      <bottom style="medium">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medium">
        <color indexed="64"/>
      </left>
      <right style="medium">
        <color rgb="FF000000"/>
      </right>
      <top style="medium">
        <color indexed="64"/>
      </top>
      <bottom style="medium">
        <color indexed="64"/>
      </bottom>
      <diagonal/>
    </border>
    <border>
      <left/>
      <right style="medium">
        <color rgb="FF000000"/>
      </right>
      <top style="medium">
        <color indexed="64"/>
      </top>
      <bottom style="medium">
        <color indexed="64"/>
      </bottom>
      <diagonal/>
    </border>
  </borders>
  <cellStyleXfs count="8">
    <xf numFmtId="0" fontId="0" fillId="0" borderId="0"/>
    <xf numFmtId="43" fontId="1" fillId="0" borderId="0" applyFont="0" applyFill="0" applyBorder="0" applyAlignment="0" applyProtection="0"/>
    <xf numFmtId="0" fontId="3" fillId="0" borderId="0" applyNumberFormat="0" applyFill="0" applyBorder="0" applyAlignment="0" applyProtection="0"/>
    <xf numFmtId="43" fontId="6" fillId="0" borderId="0" applyFont="0" applyFill="0" applyBorder="0" applyAlignment="0" applyProtection="0"/>
    <xf numFmtId="43" fontId="1" fillId="0" borderId="0" applyFont="0" applyFill="0" applyBorder="0" applyAlignment="0" applyProtection="0"/>
    <xf numFmtId="43" fontId="6" fillId="0" borderId="0" applyFont="0" applyFill="0" applyBorder="0" applyAlignment="0" applyProtection="0"/>
    <xf numFmtId="0" fontId="29" fillId="0" borderId="0"/>
    <xf numFmtId="0" fontId="1" fillId="0" borderId="0"/>
  </cellStyleXfs>
  <cellXfs count="911">
    <xf numFmtId="0" fontId="0" fillId="0" borderId="0" xfId="0"/>
    <xf numFmtId="0" fontId="2" fillId="0" borderId="0" xfId="0" applyFont="1"/>
    <xf numFmtId="0" fontId="2" fillId="0" borderId="0" xfId="0" applyFont="1" applyAlignment="1">
      <alignment horizontal="left"/>
    </xf>
    <xf numFmtId="0" fontId="7" fillId="0" borderId="0" xfId="0" applyFont="1" applyAlignment="1">
      <alignment vertical="center" wrapText="1"/>
    </xf>
    <xf numFmtId="0" fontId="7" fillId="0" borderId="0" xfId="0" applyFont="1" applyAlignment="1">
      <alignment horizontal="center" vertical="center" wrapText="1"/>
    </xf>
    <xf numFmtId="0" fontId="7" fillId="0" borderId="0" xfId="0" applyFont="1"/>
    <xf numFmtId="0" fontId="8" fillId="0" borderId="24" xfId="0" applyFont="1" applyBorder="1" applyAlignment="1">
      <alignment horizontal="center" vertical="center" wrapText="1"/>
    </xf>
    <xf numFmtId="0" fontId="8" fillId="0" borderId="25" xfId="0" applyFont="1" applyBorder="1" applyAlignment="1">
      <alignment horizontal="center" vertical="center" wrapText="1"/>
    </xf>
    <xf numFmtId="0" fontId="8" fillId="0" borderId="26" xfId="0" applyFont="1" applyBorder="1" applyAlignment="1">
      <alignment horizontal="center" vertical="center" wrapText="1"/>
    </xf>
    <xf numFmtId="0" fontId="7" fillId="0" borderId="0" xfId="0" applyFont="1" applyAlignment="1">
      <alignment horizontal="center"/>
    </xf>
    <xf numFmtId="0" fontId="10" fillId="0" borderId="0" xfId="0" applyFont="1" applyAlignment="1">
      <alignment horizontal="center"/>
    </xf>
    <xf numFmtId="0" fontId="7" fillId="0" borderId="0" xfId="0" applyFont="1" applyAlignment="1">
      <alignment horizontal="justify"/>
    </xf>
    <xf numFmtId="0" fontId="7" fillId="0" borderId="0" xfId="0" applyFont="1" applyBorder="1" applyAlignment="1">
      <alignment horizontal="center" vertical="center" wrapText="1"/>
    </xf>
    <xf numFmtId="43" fontId="7" fillId="0" borderId="0" xfId="1" applyFont="1" applyAlignment="1">
      <alignment vertical="center" wrapText="1"/>
    </xf>
    <xf numFmtId="4" fontId="7" fillId="0" borderId="0" xfId="0" applyNumberFormat="1" applyFont="1" applyAlignment="1">
      <alignment vertical="center" wrapText="1"/>
    </xf>
    <xf numFmtId="43" fontId="7" fillId="0" borderId="0" xfId="1" applyFont="1"/>
    <xf numFmtId="0" fontId="11" fillId="0" borderId="0" xfId="0" applyFont="1" applyAlignment="1">
      <alignment horizontal="left" vertical="center" wrapText="1"/>
    </xf>
    <xf numFmtId="0" fontId="7" fillId="0" borderId="0" xfId="0" applyFont="1" applyAlignment="1">
      <alignment horizontal="left" vertical="center" wrapText="1"/>
    </xf>
    <xf numFmtId="0" fontId="7" fillId="0" borderId="0" xfId="0" applyFont="1" applyAlignment="1">
      <alignment horizontal="left"/>
    </xf>
    <xf numFmtId="0" fontId="14" fillId="0" borderId="6" xfId="0" applyFont="1" applyBorder="1" applyAlignment="1">
      <alignment horizontal="left" vertical="center" wrapText="1"/>
    </xf>
    <xf numFmtId="0" fontId="7" fillId="0" borderId="0" xfId="0" applyFont="1" applyAlignment="1">
      <alignment horizontal="left" vertical="center"/>
    </xf>
    <xf numFmtId="0" fontId="13" fillId="0" borderId="0" xfId="0" applyFont="1" applyAlignment="1">
      <alignment horizontal="left" vertical="center"/>
    </xf>
    <xf numFmtId="0" fontId="9" fillId="0" borderId="0" xfId="0" applyFont="1" applyAlignment="1">
      <alignment horizontal="left"/>
    </xf>
    <xf numFmtId="0" fontId="5" fillId="0" borderId="6" xfId="0" applyFont="1" applyBorder="1" applyAlignment="1">
      <alignment horizontal="right" vertical="top" wrapText="1"/>
    </xf>
    <xf numFmtId="0" fontId="5" fillId="0" borderId="6" xfId="0" applyFont="1" applyBorder="1" applyAlignment="1">
      <alignment horizontal="center" vertical="top" wrapText="1"/>
    </xf>
    <xf numFmtId="0" fontId="19" fillId="0" borderId="0" xfId="0" applyFont="1"/>
    <xf numFmtId="0" fontId="20" fillId="0" borderId="0" xfId="0" applyFont="1" applyAlignment="1">
      <alignment horizontal="left"/>
    </xf>
    <xf numFmtId="0" fontId="5" fillId="2" borderId="6" xfId="0" applyFont="1" applyFill="1" applyBorder="1" applyAlignment="1">
      <alignment horizontal="left" vertical="distributed"/>
    </xf>
    <xf numFmtId="0" fontId="5" fillId="2" borderId="6" xfId="0" applyFont="1" applyFill="1" applyBorder="1" applyAlignment="1">
      <alignment horizontal="left" vertical="center"/>
    </xf>
    <xf numFmtId="0" fontId="5" fillId="2" borderId="6" xfId="0" applyFont="1" applyFill="1" applyBorder="1" applyAlignment="1">
      <alignment horizontal="left" vertical="center" wrapText="1"/>
    </xf>
    <xf numFmtId="4" fontId="21" fillId="3" borderId="6" xfId="0" applyNumberFormat="1" applyFont="1" applyFill="1" applyBorder="1" applyAlignment="1">
      <alignment horizontal="left" vertical="top" wrapText="1"/>
    </xf>
    <xf numFmtId="0" fontId="21" fillId="3" borderId="61" xfId="0" applyFont="1" applyFill="1" applyBorder="1" applyAlignment="1">
      <alignment horizontal="left" vertical="top" wrapText="1"/>
    </xf>
    <xf numFmtId="14" fontId="21" fillId="3" borderId="61" xfId="0" applyNumberFormat="1" applyFont="1" applyFill="1" applyBorder="1" applyAlignment="1">
      <alignment horizontal="left" vertical="top" wrapText="1"/>
    </xf>
    <xf numFmtId="0" fontId="20" fillId="0" borderId="6" xfId="0" applyFont="1" applyBorder="1" applyAlignment="1">
      <alignment horizontal="left"/>
    </xf>
    <xf numFmtId="165" fontId="20" fillId="0" borderId="6" xfId="0" applyNumberFormat="1" applyFont="1" applyBorder="1" applyAlignment="1">
      <alignment horizontal="left"/>
    </xf>
    <xf numFmtId="2" fontId="20" fillId="0" borderId="6" xfId="0" applyNumberFormat="1" applyFont="1" applyBorder="1" applyAlignment="1">
      <alignment horizontal="left"/>
    </xf>
    <xf numFmtId="4" fontId="20" fillId="0" borderId="6" xfId="0" applyNumberFormat="1" applyFont="1" applyBorder="1" applyAlignment="1">
      <alignment horizontal="left"/>
    </xf>
    <xf numFmtId="0" fontId="7" fillId="0" borderId="0" xfId="0" applyFont="1" applyAlignment="1">
      <alignment vertical="center"/>
    </xf>
    <xf numFmtId="0" fontId="20" fillId="0" borderId="6" xfId="0" applyFont="1" applyBorder="1" applyAlignment="1">
      <alignment horizontal="left" vertical="center"/>
    </xf>
    <xf numFmtId="15" fontId="20" fillId="0" borderId="6" xfId="0" applyNumberFormat="1" applyFont="1" applyBorder="1" applyAlignment="1">
      <alignment horizontal="left"/>
    </xf>
    <xf numFmtId="17" fontId="20" fillId="0" borderId="6" xfId="0" applyNumberFormat="1" applyFont="1" applyBorder="1" applyAlignment="1">
      <alignment horizontal="left"/>
    </xf>
    <xf numFmtId="166" fontId="20" fillId="0" borderId="6" xfId="0" applyNumberFormat="1" applyFont="1" applyBorder="1" applyAlignment="1">
      <alignment horizontal="left"/>
    </xf>
    <xf numFmtId="0" fontId="20" fillId="0" borderId="36" xfId="0" applyFont="1" applyBorder="1" applyAlignment="1">
      <alignment horizontal="left" vertical="center"/>
    </xf>
    <xf numFmtId="0" fontId="21" fillId="3" borderId="6" xfId="0" applyFont="1" applyFill="1" applyBorder="1" applyAlignment="1">
      <alignment horizontal="left" vertical="top" wrapText="1"/>
    </xf>
    <xf numFmtId="0" fontId="20" fillId="0" borderId="0" xfId="0" applyFont="1" applyAlignment="1">
      <alignment horizontal="left" wrapText="1"/>
    </xf>
    <xf numFmtId="0" fontId="20" fillId="0" borderId="6" xfId="0" applyFont="1" applyBorder="1" applyAlignment="1">
      <alignment horizontal="left" wrapText="1"/>
    </xf>
    <xf numFmtId="0" fontId="20" fillId="0" borderId="6" xfId="0" applyFont="1" applyFill="1" applyBorder="1" applyAlignment="1">
      <alignment horizontal="left" vertical="center"/>
    </xf>
    <xf numFmtId="167" fontId="20" fillId="0" borderId="6" xfId="0" applyNumberFormat="1" applyFont="1" applyBorder="1" applyAlignment="1">
      <alignment horizontal="left"/>
    </xf>
    <xf numFmtId="3" fontId="20" fillId="0" borderId="6" xfId="0" applyNumberFormat="1" applyFont="1" applyBorder="1" applyAlignment="1">
      <alignment horizontal="left"/>
    </xf>
    <xf numFmtId="0" fontId="20" fillId="0" borderId="45" xfId="0" applyFont="1" applyBorder="1" applyAlignment="1">
      <alignment horizontal="left"/>
    </xf>
    <xf numFmtId="0" fontId="20" fillId="0" borderId="45" xfId="0" applyFont="1" applyBorder="1" applyAlignment="1">
      <alignment horizontal="left" vertical="center"/>
    </xf>
    <xf numFmtId="4" fontId="20" fillId="0" borderId="45" xfId="0" applyNumberFormat="1" applyFont="1" applyBorder="1" applyAlignment="1">
      <alignment horizontal="left"/>
    </xf>
    <xf numFmtId="0" fontId="20" fillId="0" borderId="45" xfId="0" applyFont="1" applyBorder="1" applyAlignment="1">
      <alignment horizontal="left" vertical="center" wrapText="1"/>
    </xf>
    <xf numFmtId="0" fontId="20" fillId="0" borderId="6" xfId="0" applyFont="1" applyFill="1" applyBorder="1" applyAlignment="1">
      <alignment horizontal="left" vertical="center" wrapText="1"/>
    </xf>
    <xf numFmtId="0" fontId="20" fillId="0" borderId="5" xfId="0" applyFont="1" applyBorder="1" applyAlignment="1">
      <alignment horizontal="left" vertical="center"/>
    </xf>
    <xf numFmtId="4" fontId="20" fillId="0" borderId="5" xfId="0" applyNumberFormat="1" applyFont="1" applyBorder="1" applyAlignment="1">
      <alignment horizontal="left"/>
    </xf>
    <xf numFmtId="0" fontId="20" fillId="0" borderId="5" xfId="0" applyFont="1" applyBorder="1" applyAlignment="1">
      <alignment horizontal="left"/>
    </xf>
    <xf numFmtId="0" fontId="20" fillId="0" borderId="5" xfId="0" applyFont="1" applyBorder="1" applyAlignment="1">
      <alignment horizontal="left" vertical="center" wrapText="1"/>
    </xf>
    <xf numFmtId="4" fontId="20" fillId="0" borderId="0" xfId="0" applyNumberFormat="1" applyFont="1" applyAlignment="1">
      <alignment horizontal="left"/>
    </xf>
    <xf numFmtId="0" fontId="23" fillId="0" borderId="0" xfId="0" applyFont="1" applyAlignment="1">
      <alignment horizontal="left"/>
    </xf>
    <xf numFmtId="0" fontId="20" fillId="0" borderId="6" xfId="0" applyFont="1" applyBorder="1" applyAlignment="1">
      <alignment horizontal="left" vertical="top" wrapText="1"/>
    </xf>
    <xf numFmtId="15" fontId="20" fillId="0" borderId="6" xfId="0" applyNumberFormat="1" applyFont="1" applyBorder="1" applyAlignment="1">
      <alignment horizontal="left" vertical="top" wrapText="1"/>
    </xf>
    <xf numFmtId="4" fontId="20" fillId="0" borderId="6" xfId="0" applyNumberFormat="1" applyFont="1" applyBorder="1" applyAlignment="1">
      <alignment horizontal="left" vertical="top" wrapText="1"/>
    </xf>
    <xf numFmtId="43" fontId="20" fillId="0" borderId="6" xfId="3" applyFont="1" applyBorder="1" applyAlignment="1">
      <alignment horizontal="left" vertical="top" wrapText="1"/>
    </xf>
    <xf numFmtId="0" fontId="20" fillId="0" borderId="0" xfId="0" applyFont="1" applyBorder="1" applyAlignment="1">
      <alignment horizontal="left" vertical="top"/>
    </xf>
    <xf numFmtId="0" fontId="20" fillId="0" borderId="0" xfId="0" applyFont="1" applyAlignment="1">
      <alignment horizontal="left" vertical="center" wrapText="1"/>
    </xf>
    <xf numFmtId="43" fontId="20" fillId="0" borderId="6" xfId="4" applyFont="1" applyBorder="1" applyAlignment="1">
      <alignment horizontal="left" vertical="top" wrapText="1"/>
    </xf>
    <xf numFmtId="4" fontId="20" fillId="0" borderId="6" xfId="0" applyNumberFormat="1" applyFont="1" applyBorder="1" applyAlignment="1">
      <alignment horizontal="left" vertical="top"/>
    </xf>
    <xf numFmtId="43" fontId="20" fillId="0" borderId="6" xfId="5" applyFont="1" applyBorder="1" applyAlignment="1">
      <alignment horizontal="left" vertical="top" wrapText="1"/>
    </xf>
    <xf numFmtId="0" fontId="20" fillId="0" borderId="41" xfId="0" applyFont="1" applyBorder="1" applyAlignment="1">
      <alignment horizontal="left"/>
    </xf>
    <xf numFmtId="0" fontId="20" fillId="0" borderId="42" xfId="0" applyFont="1" applyBorder="1" applyAlignment="1">
      <alignment horizontal="left"/>
    </xf>
    <xf numFmtId="0" fontId="8" fillId="0" borderId="0" xfId="0" applyFont="1" applyAlignment="1">
      <alignment horizontal="left"/>
    </xf>
    <xf numFmtId="0" fontId="7" fillId="0" borderId="0" xfId="0" applyFont="1" applyBorder="1"/>
    <xf numFmtId="0" fontId="10" fillId="0" borderId="0" xfId="0" applyFont="1" applyAlignment="1">
      <alignment horizontal="left" vertical="center"/>
    </xf>
    <xf numFmtId="0" fontId="7" fillId="0" borderId="0" xfId="0" applyFont="1" applyAlignment="1">
      <alignment horizontal="center" vertical="center"/>
    </xf>
    <xf numFmtId="0" fontId="18" fillId="0" borderId="0" xfId="0" applyFont="1"/>
    <xf numFmtId="0" fontId="16" fillId="0" borderId="0" xfId="0" applyFont="1"/>
    <xf numFmtId="0" fontId="13" fillId="0" borderId="0" xfId="0" applyFont="1"/>
    <xf numFmtId="0" fontId="24" fillId="0" borderId="6" xfId="0" applyFont="1" applyBorder="1" applyAlignment="1">
      <alignment horizontal="center" vertical="center" wrapText="1"/>
    </xf>
    <xf numFmtId="4" fontId="24" fillId="0" borderId="6" xfId="0" applyNumberFormat="1" applyFont="1" applyBorder="1" applyAlignment="1">
      <alignment horizontal="center" vertical="center"/>
    </xf>
    <xf numFmtId="0" fontId="24" fillId="0" borderId="6" xfId="0" applyFont="1" applyBorder="1" applyAlignment="1">
      <alignment horizontal="center" vertical="center"/>
    </xf>
    <xf numFmtId="3" fontId="24" fillId="0" borderId="6" xfId="0" applyNumberFormat="1" applyFont="1" applyBorder="1" applyAlignment="1">
      <alignment horizontal="center" vertical="center"/>
    </xf>
    <xf numFmtId="0" fontId="24" fillId="0" borderId="6" xfId="0" applyFont="1" applyBorder="1" applyAlignment="1">
      <alignment wrapText="1"/>
    </xf>
    <xf numFmtId="3" fontId="24" fillId="0" borderId="6" xfId="0" applyNumberFormat="1" applyFont="1" applyBorder="1" applyAlignment="1">
      <alignment horizontal="center" vertical="center" wrapText="1"/>
    </xf>
    <xf numFmtId="0" fontId="24" fillId="0" borderId="45" xfId="0" applyFont="1" applyBorder="1" applyAlignment="1">
      <alignment wrapText="1"/>
    </xf>
    <xf numFmtId="0" fontId="24" fillId="0" borderId="45" xfId="0" applyFont="1" applyBorder="1" applyAlignment="1">
      <alignment horizontal="center" vertical="center" wrapText="1"/>
    </xf>
    <xf numFmtId="3" fontId="24" fillId="0" borderId="45" xfId="0" applyNumberFormat="1" applyFont="1" applyBorder="1" applyAlignment="1">
      <alignment horizontal="center" vertical="center" wrapText="1"/>
    </xf>
    <xf numFmtId="0" fontId="24" fillId="0" borderId="45" xfId="0" applyFont="1" applyBorder="1" applyAlignment="1">
      <alignment horizontal="center" vertical="center"/>
    </xf>
    <xf numFmtId="0" fontId="24" fillId="0" borderId="6" xfId="0" applyFont="1" applyFill="1" applyBorder="1" applyAlignment="1">
      <alignment wrapText="1"/>
    </xf>
    <xf numFmtId="0" fontId="24" fillId="0" borderId="6" xfId="0" applyFont="1" applyFill="1" applyBorder="1" applyAlignment="1">
      <alignment horizontal="center" vertical="center"/>
    </xf>
    <xf numFmtId="0" fontId="24" fillId="0" borderId="6" xfId="0" applyFont="1" applyFill="1" applyBorder="1" applyAlignment="1">
      <alignment horizontal="center" vertical="center" wrapText="1"/>
    </xf>
    <xf numFmtId="4" fontId="24" fillId="0" borderId="6" xfId="0" applyNumberFormat="1" applyFont="1" applyFill="1" applyBorder="1" applyAlignment="1">
      <alignment horizontal="center" vertical="center"/>
    </xf>
    <xf numFmtId="0" fontId="24" fillId="0" borderId="41" xfId="0" applyFont="1" applyFill="1" applyBorder="1" applyAlignment="1">
      <alignment horizontal="center" vertical="center" wrapText="1"/>
    </xf>
    <xf numFmtId="4" fontId="25" fillId="0" borderId="6" xfId="0" applyNumberFormat="1" applyFont="1" applyBorder="1" applyAlignment="1">
      <alignment horizontal="center"/>
    </xf>
    <xf numFmtId="0" fontId="10" fillId="0" borderId="0" xfId="0" applyFont="1" applyAlignment="1">
      <alignment horizontal="left" vertical="center" wrapText="1"/>
    </xf>
    <xf numFmtId="0" fontId="20" fillId="0" borderId="0" xfId="0" applyFont="1" applyAlignment="1">
      <alignment horizontal="left" vertical="center"/>
    </xf>
    <xf numFmtId="14" fontId="20" fillId="0" borderId="6" xfId="0" applyNumberFormat="1" applyFont="1" applyBorder="1" applyAlignment="1">
      <alignment horizontal="left" vertical="center" wrapText="1"/>
    </xf>
    <xf numFmtId="0" fontId="20" fillId="0" borderId="40" xfId="0" applyFont="1" applyBorder="1" applyAlignment="1">
      <alignment horizontal="left" vertical="center" wrapText="1"/>
    </xf>
    <xf numFmtId="9" fontId="20" fillId="0" borderId="44" xfId="0" applyNumberFormat="1" applyFont="1" applyBorder="1" applyAlignment="1">
      <alignment horizontal="left" vertical="center" wrapText="1"/>
    </xf>
    <xf numFmtId="0" fontId="20" fillId="0" borderId="40" xfId="0" applyFont="1" applyBorder="1" applyAlignment="1">
      <alignment horizontal="left" vertical="center"/>
    </xf>
    <xf numFmtId="0" fontId="20" fillId="0" borderId="4" xfId="0" applyFont="1" applyBorder="1" applyAlignment="1">
      <alignment horizontal="left" vertical="center" wrapText="1"/>
    </xf>
    <xf numFmtId="14" fontId="20" fillId="0" borderId="5" xfId="0" applyNumberFormat="1" applyFont="1" applyBorder="1" applyAlignment="1">
      <alignment horizontal="left" vertical="center" wrapText="1"/>
    </xf>
    <xf numFmtId="4" fontId="20" fillId="0" borderId="5" xfId="0" applyNumberFormat="1" applyFont="1" applyBorder="1" applyAlignment="1">
      <alignment horizontal="left" vertical="center" wrapText="1"/>
    </xf>
    <xf numFmtId="9" fontId="20" fillId="0" borderId="50" xfId="0" applyNumberFormat="1" applyFont="1" applyBorder="1" applyAlignment="1">
      <alignment horizontal="left" vertical="center" wrapText="1"/>
    </xf>
    <xf numFmtId="0" fontId="11" fillId="0" borderId="0" xfId="0" applyFont="1" applyAlignment="1">
      <alignment horizontal="left" vertical="center"/>
    </xf>
    <xf numFmtId="0" fontId="7" fillId="0" borderId="20" xfId="0" applyFont="1" applyBorder="1" applyAlignment="1">
      <alignment vertical="center" wrapText="1"/>
    </xf>
    <xf numFmtId="0" fontId="27" fillId="0" borderId="0" xfId="0" applyFont="1" applyAlignment="1">
      <alignment horizontal="left" vertical="center"/>
    </xf>
    <xf numFmtId="0" fontId="7" fillId="0" borderId="0" xfId="0" applyFont="1" applyAlignment="1">
      <alignment horizontal="left" vertical="center" wrapText="1"/>
    </xf>
    <xf numFmtId="0" fontId="7" fillId="0" borderId="21" xfId="0" applyFont="1" applyBorder="1" applyAlignment="1">
      <alignment vertical="center" wrapText="1"/>
    </xf>
    <xf numFmtId="0" fontId="8" fillId="0" borderId="0" xfId="0" applyFont="1" applyAlignment="1">
      <alignment horizontal="left" vertical="center"/>
    </xf>
    <xf numFmtId="0" fontId="20" fillId="0" borderId="37" xfId="0" applyFont="1" applyBorder="1" applyAlignment="1">
      <alignment horizontal="left" vertical="center" wrapText="1"/>
    </xf>
    <xf numFmtId="0" fontId="20" fillId="0" borderId="47" xfId="0" applyFont="1" applyBorder="1" applyAlignment="1">
      <alignment horizontal="left" vertical="center" wrapText="1"/>
    </xf>
    <xf numFmtId="0" fontId="20" fillId="0" borderId="39" xfId="0" applyFont="1" applyBorder="1" applyAlignment="1">
      <alignment horizontal="left" vertical="center" wrapText="1"/>
    </xf>
    <xf numFmtId="0" fontId="20" fillId="0" borderId="49" xfId="0" applyFont="1" applyBorder="1" applyAlignment="1">
      <alignment horizontal="left" vertical="center" wrapText="1"/>
    </xf>
    <xf numFmtId="0" fontId="8" fillId="0" borderId="0" xfId="0" applyFont="1" applyAlignment="1">
      <alignment horizontal="left" vertical="center"/>
    </xf>
    <xf numFmtId="0" fontId="8" fillId="0" borderId="0" xfId="0" applyFont="1" applyAlignment="1">
      <alignment horizontal="center" vertical="top"/>
    </xf>
    <xf numFmtId="0" fontId="7" fillId="0" borderId="0" xfId="0" applyFont="1" applyAlignment="1">
      <alignment horizontal="center" vertical="top"/>
    </xf>
    <xf numFmtId="0" fontId="20" fillId="0" borderId="38" xfId="0" applyFont="1" applyBorder="1" applyAlignment="1">
      <alignment horizontal="left" vertical="center" wrapText="1"/>
    </xf>
    <xf numFmtId="0" fontId="20" fillId="0" borderId="48" xfId="0" applyFont="1" applyBorder="1" applyAlignment="1">
      <alignment horizontal="left" vertical="center" wrapText="1"/>
    </xf>
    <xf numFmtId="0" fontId="19" fillId="0" borderId="0" xfId="0" applyFont="1" applyAlignment="1">
      <alignment horizontal="left"/>
    </xf>
    <xf numFmtId="0" fontId="20" fillId="0" borderId="22" xfId="0" applyFont="1" applyBorder="1" applyAlignment="1">
      <alignment horizontal="left" vertical="center" wrapText="1"/>
    </xf>
    <xf numFmtId="0" fontId="20" fillId="0" borderId="23" xfId="0" applyFont="1" applyBorder="1" applyAlignment="1">
      <alignment horizontal="left" vertical="center" wrapText="1"/>
    </xf>
    <xf numFmtId="14" fontId="20" fillId="0" borderId="23" xfId="0" applyNumberFormat="1" applyFont="1" applyBorder="1" applyAlignment="1">
      <alignment horizontal="left" vertical="center" wrapText="1"/>
    </xf>
    <xf numFmtId="0" fontId="20" fillId="0" borderId="88" xfId="0" applyFont="1" applyBorder="1" applyAlignment="1">
      <alignment horizontal="left" vertical="center" wrapText="1"/>
    </xf>
    <xf numFmtId="0" fontId="20" fillId="0" borderId="58" xfId="0" applyFont="1" applyBorder="1" applyAlignment="1">
      <alignment horizontal="left" vertical="center" wrapText="1"/>
    </xf>
    <xf numFmtId="14" fontId="20" fillId="0" borderId="58" xfId="0" applyNumberFormat="1" applyFont="1" applyBorder="1" applyAlignment="1">
      <alignment horizontal="left" vertical="center" wrapText="1"/>
    </xf>
    <xf numFmtId="0" fontId="20" fillId="0" borderId="58" xfId="0" applyFont="1" applyBorder="1" applyAlignment="1">
      <alignment horizontal="left" vertical="top" wrapText="1"/>
    </xf>
    <xf numFmtId="0" fontId="20" fillId="0" borderId="88" xfId="0" applyFont="1" applyBorder="1" applyAlignment="1">
      <alignment horizontal="left" vertical="top" wrapText="1"/>
    </xf>
    <xf numFmtId="0" fontId="20" fillId="0" borderId="23" xfId="0" applyFont="1" applyBorder="1" applyAlignment="1">
      <alignment vertical="center" wrapText="1"/>
    </xf>
    <xf numFmtId="0" fontId="20" fillId="0" borderId="0" xfId="0" applyFont="1"/>
    <xf numFmtId="0" fontId="16" fillId="0" borderId="0" xfId="0" applyFont="1" applyAlignment="1">
      <alignment horizontal="left"/>
    </xf>
    <xf numFmtId="0" fontId="18" fillId="0" borderId="0" xfId="0" applyFont="1" applyAlignment="1">
      <alignment horizontal="left"/>
    </xf>
    <xf numFmtId="0" fontId="31" fillId="0" borderId="6" xfId="0" applyFont="1" applyBorder="1" applyAlignment="1">
      <alignment horizontal="left"/>
    </xf>
    <xf numFmtId="0" fontId="31" fillId="0" borderId="6" xfId="0" applyFont="1" applyBorder="1" applyAlignment="1">
      <alignment horizontal="left" wrapText="1"/>
    </xf>
    <xf numFmtId="0" fontId="32" fillId="0" borderId="0" xfId="0" applyFont="1" applyBorder="1" applyAlignment="1">
      <alignment horizontal="left"/>
    </xf>
    <xf numFmtId="0" fontId="24" fillId="0" borderId="45" xfId="0" applyFont="1" applyBorder="1" applyAlignment="1">
      <alignment horizontal="left"/>
    </xf>
    <xf numFmtId="0" fontId="24" fillId="0" borderId="45" xfId="0" applyFont="1" applyBorder="1" applyAlignment="1">
      <alignment horizontal="left" wrapText="1"/>
    </xf>
    <xf numFmtId="0" fontId="24" fillId="0" borderId="5" xfId="0" applyFont="1" applyBorder="1" applyAlignment="1">
      <alignment horizontal="left"/>
    </xf>
    <xf numFmtId="14" fontId="24" fillId="0" borderId="45" xfId="0" applyNumberFormat="1" applyFont="1" applyBorder="1" applyAlignment="1">
      <alignment horizontal="left"/>
    </xf>
    <xf numFmtId="0" fontId="24" fillId="4" borderId="6" xfId="0" applyFont="1" applyFill="1" applyBorder="1" applyAlignment="1">
      <alignment horizontal="left" wrapText="1"/>
    </xf>
    <xf numFmtId="0" fontId="24" fillId="4" borderId="6" xfId="0" applyFont="1" applyFill="1" applyBorder="1" applyAlignment="1">
      <alignment horizontal="left"/>
    </xf>
    <xf numFmtId="0" fontId="24" fillId="0" borderId="5" xfId="0" applyFont="1" applyBorder="1" applyAlignment="1">
      <alignment horizontal="left" wrapText="1"/>
    </xf>
    <xf numFmtId="0" fontId="24" fillId="0" borderId="6" xfId="0" applyFont="1" applyBorder="1" applyAlignment="1">
      <alignment horizontal="left" wrapText="1"/>
    </xf>
    <xf numFmtId="0" fontId="24" fillId="0" borderId="6" xfId="0" applyFont="1" applyBorder="1" applyAlignment="1">
      <alignment horizontal="left"/>
    </xf>
    <xf numFmtId="0" fontId="24" fillId="0" borderId="48" xfId="0" applyFont="1" applyBorder="1" applyAlignment="1">
      <alignment horizontal="left"/>
    </xf>
    <xf numFmtId="0" fontId="24" fillId="0" borderId="48" xfId="0" applyFont="1" applyBorder="1" applyAlignment="1">
      <alignment horizontal="left" wrapText="1"/>
    </xf>
    <xf numFmtId="0" fontId="24" fillId="0" borderId="52" xfId="0" applyFont="1" applyBorder="1" applyAlignment="1">
      <alignment horizontal="left"/>
    </xf>
    <xf numFmtId="0" fontId="24" fillId="0" borderId="36" xfId="0" applyFont="1" applyBorder="1" applyAlignment="1">
      <alignment horizontal="left"/>
    </xf>
    <xf numFmtId="0" fontId="24" fillId="0" borderId="36" xfId="0" applyFont="1" applyBorder="1" applyAlignment="1">
      <alignment horizontal="left" wrapText="1"/>
    </xf>
    <xf numFmtId="14" fontId="24" fillId="0" borderId="6" xfId="0" applyNumberFormat="1" applyFont="1" applyBorder="1" applyAlignment="1">
      <alignment horizontal="left" wrapText="1"/>
    </xf>
    <xf numFmtId="14" fontId="20" fillId="0" borderId="6" xfId="0" applyNumberFormat="1" applyFont="1" applyBorder="1" applyAlignment="1">
      <alignment horizontal="left"/>
    </xf>
    <xf numFmtId="14" fontId="24" fillId="0" borderId="6" xfId="0" applyNumberFormat="1" applyFont="1" applyBorder="1" applyAlignment="1">
      <alignment horizontal="left"/>
    </xf>
    <xf numFmtId="0" fontId="24" fillId="0" borderId="0" xfId="0" applyFont="1" applyBorder="1" applyAlignment="1">
      <alignment horizontal="left"/>
    </xf>
    <xf numFmtId="0" fontId="24" fillId="0" borderId="36" xfId="0" applyFont="1" applyFill="1" applyBorder="1" applyAlignment="1">
      <alignment horizontal="left" wrapText="1"/>
    </xf>
    <xf numFmtId="0" fontId="24" fillId="0" borderId="36" xfId="0" applyFont="1" applyFill="1" applyBorder="1" applyAlignment="1">
      <alignment horizontal="left"/>
    </xf>
    <xf numFmtId="14" fontId="24" fillId="0" borderId="36" xfId="0" applyNumberFormat="1" applyFont="1" applyFill="1" applyBorder="1" applyAlignment="1">
      <alignment horizontal="left"/>
    </xf>
    <xf numFmtId="0" fontId="24" fillId="0" borderId="6" xfId="0" applyFont="1" applyFill="1" applyBorder="1" applyAlignment="1">
      <alignment horizontal="left" wrapText="1"/>
    </xf>
    <xf numFmtId="0" fontId="24" fillId="0" borderId="6" xfId="0" applyFont="1" applyFill="1" applyBorder="1" applyAlignment="1">
      <alignment horizontal="left"/>
    </xf>
    <xf numFmtId="14" fontId="24" fillId="0" borderId="6" xfId="0" applyNumberFormat="1" applyFont="1" applyFill="1" applyBorder="1" applyAlignment="1">
      <alignment horizontal="left"/>
    </xf>
    <xf numFmtId="0" fontId="24" fillId="0" borderId="0" xfId="0" applyFont="1" applyAlignment="1">
      <alignment horizontal="left"/>
    </xf>
    <xf numFmtId="0" fontId="14" fillId="0" borderId="0" xfId="0" applyFont="1" applyAlignment="1">
      <alignment horizontal="center" vertical="center"/>
    </xf>
    <xf numFmtId="0" fontId="14" fillId="0" borderId="0" xfId="0" applyFont="1" applyAlignment="1">
      <alignment horizontal="center"/>
    </xf>
    <xf numFmtId="0" fontId="14" fillId="0" borderId="1" xfId="0" applyFont="1" applyBorder="1" applyAlignment="1">
      <alignment horizontal="center" vertical="top" wrapText="1"/>
    </xf>
    <xf numFmtId="0" fontId="14" fillId="0" borderId="2" xfId="0" applyFont="1" applyBorder="1" applyAlignment="1">
      <alignment horizontal="center" vertical="top" wrapText="1"/>
    </xf>
    <xf numFmtId="0" fontId="14" fillId="0" borderId="3" xfId="0" applyFont="1" applyBorder="1" applyAlignment="1">
      <alignment horizontal="center" vertical="top" wrapText="1"/>
    </xf>
    <xf numFmtId="0" fontId="14" fillId="0" borderId="1" xfId="0" applyFont="1" applyBorder="1" applyAlignment="1">
      <alignment horizontal="center" vertical="center" wrapText="1"/>
    </xf>
    <xf numFmtId="0" fontId="14" fillId="0" borderId="2" xfId="0" applyFont="1" applyBorder="1" applyAlignment="1">
      <alignment horizontal="center" vertical="center" wrapText="1"/>
    </xf>
    <xf numFmtId="0" fontId="14" fillId="0" borderId="3" xfId="0" applyFont="1" applyBorder="1" applyAlignment="1">
      <alignment horizontal="center" vertical="center" wrapText="1"/>
    </xf>
    <xf numFmtId="3" fontId="21" fillId="0" borderId="4" xfId="0" applyNumberFormat="1" applyFont="1" applyBorder="1" applyAlignment="1">
      <alignment horizontal="center" vertical="center"/>
    </xf>
    <xf numFmtId="0" fontId="21" fillId="0" borderId="5" xfId="0" applyFont="1" applyBorder="1" applyAlignment="1">
      <alignment vertical="center" wrapText="1"/>
    </xf>
    <xf numFmtId="164" fontId="21" fillId="0" borderId="5" xfId="0" applyNumberFormat="1" applyFont="1" applyBorder="1" applyAlignment="1">
      <alignment horizontal="center" vertical="center" wrapText="1"/>
    </xf>
    <xf numFmtId="0" fontId="21" fillId="0" borderId="5" xfId="0" applyFont="1" applyBorder="1" applyAlignment="1">
      <alignment horizontal="center" vertical="center" wrapText="1"/>
    </xf>
    <xf numFmtId="9" fontId="21" fillId="0" borderId="5" xfId="0" applyNumberFormat="1" applyFont="1" applyBorder="1" applyAlignment="1">
      <alignment horizontal="center" vertical="center" wrapText="1"/>
    </xf>
    <xf numFmtId="164" fontId="21" fillId="0" borderId="6" xfId="0" applyNumberFormat="1" applyFont="1" applyBorder="1" applyAlignment="1">
      <alignment horizontal="center" vertical="top" wrapText="1"/>
    </xf>
    <xf numFmtId="0" fontId="33" fillId="0" borderId="1" xfId="0" applyFont="1" applyBorder="1" applyAlignment="1">
      <alignment horizontal="center" vertical="top" wrapText="1"/>
    </xf>
    <xf numFmtId="0" fontId="33" fillId="0" borderId="2" xfId="0" applyFont="1" applyBorder="1" applyAlignment="1">
      <alignment horizontal="center" vertical="top" wrapText="1"/>
    </xf>
    <xf numFmtId="0" fontId="33" fillId="0" borderId="3" xfId="0" applyFont="1" applyBorder="1" applyAlignment="1">
      <alignment horizontal="center" vertical="top" wrapText="1"/>
    </xf>
    <xf numFmtId="164" fontId="33" fillId="0" borderId="6" xfId="0" applyNumberFormat="1" applyFont="1" applyBorder="1" applyAlignment="1">
      <alignment horizontal="center" vertical="center" wrapText="1"/>
    </xf>
    <xf numFmtId="0" fontId="33" fillId="0" borderId="0" xfId="0" applyFont="1" applyAlignment="1">
      <alignment vertical="center"/>
    </xf>
    <xf numFmtId="0" fontId="33" fillId="0" borderId="0" xfId="0" applyFont="1" applyAlignment="1">
      <alignment horizontal="center"/>
    </xf>
    <xf numFmtId="0" fontId="5" fillId="0" borderId="0" xfId="0" applyFont="1" applyAlignment="1">
      <alignment horizontal="left" vertical="center"/>
    </xf>
    <xf numFmtId="0" fontId="38" fillId="0" borderId="7" xfId="0" applyFont="1" applyBorder="1" applyAlignment="1">
      <alignment horizontal="left" vertical="center"/>
    </xf>
    <xf numFmtId="0" fontId="38" fillId="0" borderId="8" xfId="0" applyFont="1" applyBorder="1" applyAlignment="1">
      <alignment horizontal="left" vertical="center"/>
    </xf>
    <xf numFmtId="0" fontId="20" fillId="0" borderId="9" xfId="0" applyFont="1" applyBorder="1" applyAlignment="1">
      <alignment horizontal="left"/>
    </xf>
    <xf numFmtId="0" fontId="38" fillId="0" borderId="19" xfId="0" applyFont="1" applyBorder="1" applyAlignment="1">
      <alignment horizontal="left" vertical="center"/>
    </xf>
    <xf numFmtId="0" fontId="41" fillId="0" borderId="0" xfId="0" applyFont="1" applyAlignment="1">
      <alignment vertical="center"/>
    </xf>
    <xf numFmtId="0" fontId="20" fillId="0" borderId="22" xfId="0" applyFont="1" applyBorder="1" applyAlignment="1">
      <alignment vertical="center" wrapText="1"/>
    </xf>
    <xf numFmtId="4" fontId="20" fillId="0" borderId="23" xfId="0" applyNumberFormat="1" applyFont="1" applyBorder="1" applyAlignment="1">
      <alignment vertical="center" wrapText="1"/>
    </xf>
    <xf numFmtId="0" fontId="20" fillId="0" borderId="27" xfId="0" applyFont="1" applyBorder="1" applyAlignment="1">
      <alignment horizontal="center" vertical="center" wrapText="1"/>
    </xf>
    <xf numFmtId="0" fontId="20" fillId="0" borderId="28" xfId="0" applyFont="1" applyBorder="1" applyAlignment="1">
      <alignment vertical="center" wrapText="1"/>
    </xf>
    <xf numFmtId="0" fontId="20" fillId="0" borderId="28" xfId="0" applyFont="1" applyBorder="1" applyAlignment="1">
      <alignment horizontal="left" vertical="center" wrapText="1"/>
    </xf>
    <xf numFmtId="4" fontId="20" fillId="0" borderId="28" xfId="0" applyNumberFormat="1" applyFont="1" applyBorder="1" applyAlignment="1">
      <alignment horizontal="justify" vertical="center" wrapText="1"/>
    </xf>
    <xf numFmtId="14" fontId="20" fillId="0" borderId="29" xfId="0" applyNumberFormat="1" applyFont="1" applyBorder="1" applyAlignment="1">
      <alignment horizontal="justify" vertical="center" wrapText="1"/>
    </xf>
    <xf numFmtId="3" fontId="20" fillId="0" borderId="28" xfId="0" applyNumberFormat="1" applyFont="1" applyBorder="1" applyAlignment="1">
      <alignment horizontal="justify" vertical="center" wrapText="1"/>
    </xf>
    <xf numFmtId="0" fontId="20" fillId="0" borderId="28" xfId="0" applyFont="1" applyFill="1" applyBorder="1" applyAlignment="1">
      <alignment vertical="center" wrapText="1"/>
    </xf>
    <xf numFmtId="4" fontId="20" fillId="0" borderId="28" xfId="0" applyNumberFormat="1" applyFont="1" applyBorder="1" applyAlignment="1">
      <alignment horizontal="left" vertical="center" wrapText="1"/>
    </xf>
    <xf numFmtId="14" fontId="20" fillId="0" borderId="29" xfId="0" applyNumberFormat="1" applyFont="1" applyBorder="1" applyAlignment="1">
      <alignment horizontal="left" vertical="center" wrapText="1"/>
    </xf>
    <xf numFmtId="0" fontId="20" fillId="0" borderId="30" xfId="0" applyFont="1" applyBorder="1" applyAlignment="1">
      <alignment horizontal="center" vertical="center" wrapText="1"/>
    </xf>
    <xf numFmtId="0" fontId="20" fillId="0" borderId="31" xfId="0" applyFont="1" applyFill="1" applyBorder="1" applyAlignment="1">
      <alignment vertical="center" wrapText="1"/>
    </xf>
    <xf numFmtId="0" fontId="20" fillId="0" borderId="31" xfId="0" applyFont="1" applyBorder="1" applyAlignment="1">
      <alignment vertical="center" wrapText="1"/>
    </xf>
    <xf numFmtId="0" fontId="20" fillId="0" borderId="31" xfId="0" applyFont="1" applyBorder="1" applyAlignment="1">
      <alignment horizontal="left" vertical="center" wrapText="1"/>
    </xf>
    <xf numFmtId="4" fontId="20" fillId="0" borderId="31" xfId="0" applyNumberFormat="1" applyFont="1" applyBorder="1" applyAlignment="1">
      <alignment horizontal="left" vertical="center" wrapText="1"/>
    </xf>
    <xf numFmtId="0" fontId="20" fillId="0" borderId="32" xfId="0" applyFont="1" applyBorder="1" applyAlignment="1">
      <alignment horizontal="left" vertical="center" wrapText="1"/>
    </xf>
    <xf numFmtId="0" fontId="20" fillId="0" borderId="33" xfId="0" applyFont="1" applyBorder="1" applyAlignment="1">
      <alignment horizontal="center" vertical="center" wrapText="1"/>
    </xf>
    <xf numFmtId="0" fontId="20" fillId="0" borderId="34" xfId="0" applyFont="1" applyFill="1" applyBorder="1" applyAlignment="1">
      <alignment vertical="center" wrapText="1"/>
    </xf>
    <xf numFmtId="0" fontId="20" fillId="0" borderId="34" xfId="0" applyFont="1" applyBorder="1" applyAlignment="1">
      <alignment vertical="center" wrapText="1"/>
    </xf>
    <xf numFmtId="0" fontId="20" fillId="0" borderId="34" xfId="0" applyFont="1" applyBorder="1" applyAlignment="1">
      <alignment horizontal="left" vertical="center" wrapText="1"/>
    </xf>
    <xf numFmtId="4" fontId="20" fillId="0" borderId="34" xfId="0" applyNumberFormat="1" applyFont="1" applyBorder="1" applyAlignment="1">
      <alignment horizontal="left" vertical="center" wrapText="1"/>
    </xf>
    <xf numFmtId="0" fontId="20" fillId="0" borderId="35" xfId="0" applyFont="1" applyBorder="1" applyAlignment="1">
      <alignment horizontal="left" vertical="center" wrapText="1"/>
    </xf>
    <xf numFmtId="0" fontId="21" fillId="0" borderId="6" xfId="0" applyFont="1" applyBorder="1" applyAlignment="1">
      <alignment horizontal="left" vertical="center"/>
    </xf>
    <xf numFmtId="0" fontId="21" fillId="0" borderId="6" xfId="0" applyFont="1" applyBorder="1" applyAlignment="1">
      <alignment horizontal="left" vertical="center" wrapText="1"/>
    </xf>
    <xf numFmtId="43" fontId="21" fillId="0" borderId="6" xfId="1" applyFont="1" applyBorder="1" applyAlignment="1">
      <alignment horizontal="left" vertical="center" wrapText="1"/>
    </xf>
    <xf numFmtId="9" fontId="21" fillId="0" borderId="6" xfId="0" applyNumberFormat="1" applyFont="1" applyBorder="1" applyAlignment="1">
      <alignment horizontal="left" vertical="center" wrapText="1"/>
    </xf>
    <xf numFmtId="0" fontId="21" fillId="0" borderId="0" xfId="0" applyFont="1" applyAlignment="1">
      <alignment horizontal="left" vertical="center"/>
    </xf>
    <xf numFmtId="0" fontId="21" fillId="0" borderId="0" xfId="0" applyFont="1" applyAlignment="1">
      <alignment horizontal="left" vertical="center" wrapText="1"/>
    </xf>
    <xf numFmtId="0" fontId="20" fillId="0" borderId="6" xfId="0" applyFont="1" applyBorder="1" applyAlignment="1">
      <alignment horizontal="right" vertical="top"/>
    </xf>
    <xf numFmtId="0" fontId="20" fillId="0" borderId="6" xfId="0" applyFont="1" applyBorder="1" applyAlignment="1">
      <alignment vertical="top" wrapText="1"/>
    </xf>
    <xf numFmtId="4" fontId="20" fillId="0" borderId="6" xfId="0" applyNumberFormat="1" applyFont="1" applyBorder="1" applyAlignment="1">
      <alignment vertical="top" wrapText="1"/>
    </xf>
    <xf numFmtId="0" fontId="20" fillId="0" borderId="6" xfId="0" applyFont="1" applyBorder="1" applyAlignment="1">
      <alignment vertical="top"/>
    </xf>
    <xf numFmtId="0" fontId="20" fillId="0" borderId="36" xfId="0" applyFont="1" applyFill="1" applyBorder="1" applyAlignment="1">
      <alignment vertical="top" wrapText="1"/>
    </xf>
    <xf numFmtId="0" fontId="20" fillId="0" borderId="36" xfId="0" applyFont="1" applyFill="1" applyBorder="1" applyAlignment="1">
      <alignment vertical="top"/>
    </xf>
    <xf numFmtId="0" fontId="20" fillId="0" borderId="6" xfId="0" applyFont="1" applyFill="1" applyBorder="1" applyAlignment="1">
      <alignment vertical="top" wrapText="1"/>
    </xf>
    <xf numFmtId="0" fontId="20" fillId="0" borderId="6" xfId="0" applyFont="1" applyFill="1" applyBorder="1" applyAlignment="1">
      <alignment horizontal="right" vertical="top"/>
    </xf>
    <xf numFmtId="0" fontId="20" fillId="0" borderId="6" xfId="0" applyFont="1" applyFill="1" applyBorder="1" applyAlignment="1">
      <alignment vertical="top"/>
    </xf>
    <xf numFmtId="0" fontId="20" fillId="0" borderId="6" xfId="0" applyFont="1" applyBorder="1"/>
    <xf numFmtId="0" fontId="20" fillId="0" borderId="6" xfId="0" applyFont="1" applyBorder="1" applyAlignment="1">
      <alignment wrapText="1"/>
    </xf>
    <xf numFmtId="0" fontId="20" fillId="0" borderId="0" xfId="0" applyFont="1" applyAlignment="1">
      <alignment wrapText="1"/>
    </xf>
    <xf numFmtId="3" fontId="21" fillId="0" borderId="4" xfId="0" applyNumberFormat="1" applyFont="1" applyBorder="1" applyAlignment="1">
      <alignment horizontal="left" vertical="center"/>
    </xf>
    <xf numFmtId="0" fontId="21" fillId="0" borderId="5" xfId="0" applyFont="1" applyBorder="1" applyAlignment="1">
      <alignment horizontal="left" vertical="center" wrapText="1"/>
    </xf>
    <xf numFmtId="164" fontId="21" fillId="0" borderId="5" xfId="0" applyNumberFormat="1" applyFont="1" applyBorder="1" applyAlignment="1">
      <alignment horizontal="left" vertical="center" wrapText="1"/>
    </xf>
    <xf numFmtId="9" fontId="21" fillId="0" borderId="5" xfId="0" applyNumberFormat="1" applyFont="1" applyBorder="1" applyAlignment="1">
      <alignment horizontal="left" vertical="center" wrapText="1"/>
    </xf>
    <xf numFmtId="0" fontId="33" fillId="0" borderId="1" xfId="0" applyFont="1" applyBorder="1" applyAlignment="1">
      <alignment horizontal="left" vertical="top" wrapText="1"/>
    </xf>
    <xf numFmtId="0" fontId="33" fillId="0" borderId="2" xfId="0" applyFont="1" applyBorder="1" applyAlignment="1">
      <alignment horizontal="left" vertical="top" wrapText="1"/>
    </xf>
    <xf numFmtId="0" fontId="33" fillId="0" borderId="3" xfId="0" applyFont="1" applyBorder="1" applyAlignment="1">
      <alignment horizontal="left" vertical="top" wrapText="1"/>
    </xf>
    <xf numFmtId="0" fontId="33" fillId="0" borderId="1" xfId="0" applyFont="1" applyBorder="1" applyAlignment="1">
      <alignment horizontal="left" vertical="center" wrapText="1"/>
    </xf>
    <xf numFmtId="0" fontId="33" fillId="0" borderId="2" xfId="0" applyFont="1" applyBorder="1" applyAlignment="1">
      <alignment horizontal="left" vertical="center" wrapText="1"/>
    </xf>
    <xf numFmtId="0" fontId="33" fillId="0" borderId="3" xfId="0" applyFont="1" applyBorder="1" applyAlignment="1">
      <alignment horizontal="left" vertical="center" wrapText="1"/>
    </xf>
    <xf numFmtId="0" fontId="33" fillId="0" borderId="5" xfId="0" applyFont="1" applyBorder="1" applyAlignment="1">
      <alignment horizontal="left" vertical="center" wrapText="1"/>
    </xf>
    <xf numFmtId="0" fontId="33" fillId="0" borderId="0" xfId="0" applyFont="1" applyAlignment="1">
      <alignment horizontal="left" vertical="center"/>
    </xf>
    <xf numFmtId="0" fontId="33" fillId="0" borderId="0" xfId="0" applyFont="1" applyAlignment="1">
      <alignment horizontal="left"/>
    </xf>
    <xf numFmtId="0" fontId="20" fillId="0" borderId="11" xfId="0" applyFont="1" applyBorder="1" applyAlignment="1">
      <alignment vertical="center"/>
    </xf>
    <xf numFmtId="0" fontId="39" fillId="0" borderId="16" xfId="0" applyFont="1" applyBorder="1" applyAlignment="1">
      <alignment horizontal="left" vertical="center" wrapText="1"/>
    </xf>
    <xf numFmtId="0" fontId="20" fillId="0" borderId="10" xfId="0" applyFont="1" applyBorder="1" applyAlignment="1">
      <alignment horizontal="left" vertical="center" wrapText="1"/>
    </xf>
    <xf numFmtId="0" fontId="20" fillId="0" borderId="14" xfId="0" applyFont="1" applyBorder="1" applyAlignment="1">
      <alignment horizontal="left" vertical="center" wrapText="1"/>
    </xf>
    <xf numFmtId="0" fontId="39" fillId="0" borderId="18" xfId="0" applyFont="1" applyBorder="1" applyAlignment="1">
      <alignment horizontal="left" vertical="center" wrapText="1"/>
    </xf>
    <xf numFmtId="0" fontId="20" fillId="0" borderId="40" xfId="0" applyFont="1" applyBorder="1" applyAlignment="1">
      <alignment horizontal="center" vertical="top"/>
    </xf>
    <xf numFmtId="43" fontId="20" fillId="0" borderId="6" xfId="1" applyFont="1" applyBorder="1" applyAlignment="1">
      <alignment horizontal="right" vertical="top"/>
    </xf>
    <xf numFmtId="43" fontId="20" fillId="0" borderId="6" xfId="1" applyFont="1" applyBorder="1" applyAlignment="1">
      <alignment horizontal="center" vertical="top"/>
    </xf>
    <xf numFmtId="0" fontId="20" fillId="0" borderId="6" xfId="0" applyFont="1" applyBorder="1" applyAlignment="1">
      <alignment horizontal="center" vertical="top" wrapText="1"/>
    </xf>
    <xf numFmtId="0" fontId="20" fillId="0" borderId="44" xfId="0" applyFont="1" applyBorder="1" applyAlignment="1">
      <alignment horizontal="left" vertical="top" wrapText="1"/>
    </xf>
    <xf numFmtId="43" fontId="20" fillId="0" borderId="6" xfId="1" applyFont="1" applyBorder="1" applyAlignment="1">
      <alignment horizontal="center" vertical="top" wrapText="1"/>
    </xf>
    <xf numFmtId="165" fontId="20" fillId="0" borderId="6" xfId="0" applyNumberFormat="1" applyFont="1" applyBorder="1" applyAlignment="1">
      <alignment horizontal="center" vertical="top" wrapText="1"/>
    </xf>
    <xf numFmtId="0" fontId="20" fillId="0" borderId="6" xfId="0" applyFont="1" applyFill="1" applyBorder="1" applyAlignment="1">
      <alignment horizontal="center" vertical="top" wrapText="1"/>
    </xf>
    <xf numFmtId="0" fontId="24" fillId="0" borderId="6" xfId="0" applyFont="1" applyBorder="1" applyAlignment="1">
      <alignment horizontal="left" vertical="top" wrapText="1"/>
    </xf>
    <xf numFmtId="15" fontId="20" fillId="0" borderId="6" xfId="0" applyNumberFormat="1" applyFont="1" applyBorder="1" applyAlignment="1">
      <alignment horizontal="center" vertical="top" wrapText="1"/>
    </xf>
    <xf numFmtId="0" fontId="20" fillId="0" borderId="45" xfId="0" applyFont="1" applyBorder="1" applyAlignment="1">
      <alignment horizontal="left" vertical="top" wrapText="1"/>
    </xf>
    <xf numFmtId="43" fontId="20" fillId="0" borderId="45" xfId="1" applyFont="1" applyBorder="1" applyAlignment="1">
      <alignment horizontal="right" vertical="top"/>
    </xf>
    <xf numFmtId="43" fontId="20" fillId="0" borderId="45" xfId="1" applyFont="1" applyBorder="1" applyAlignment="1">
      <alignment horizontal="center" vertical="top"/>
    </xf>
    <xf numFmtId="0" fontId="20" fillId="0" borderId="45" xfId="0" applyFont="1" applyBorder="1" applyAlignment="1">
      <alignment horizontal="center" vertical="top" wrapText="1"/>
    </xf>
    <xf numFmtId="0" fontId="20" fillId="0" borderId="46" xfId="0" applyFont="1" applyBorder="1" applyAlignment="1">
      <alignment horizontal="left" vertical="top" wrapText="1"/>
    </xf>
    <xf numFmtId="0" fontId="24" fillId="0" borderId="45" xfId="0" applyFont="1" applyBorder="1" applyAlignment="1">
      <alignment horizontal="left" vertical="top" wrapText="1"/>
    </xf>
    <xf numFmtId="0" fontId="20" fillId="0" borderId="47" xfId="0" applyFont="1" applyBorder="1" applyAlignment="1">
      <alignment horizontal="center" vertical="top"/>
    </xf>
    <xf numFmtId="0" fontId="20" fillId="0" borderId="48" xfId="0" applyFont="1" applyBorder="1" applyAlignment="1">
      <alignment horizontal="left" vertical="top" wrapText="1"/>
    </xf>
    <xf numFmtId="43" fontId="20" fillId="0" borderId="48" xfId="1" applyFont="1" applyBorder="1" applyAlignment="1">
      <alignment horizontal="right" vertical="top"/>
    </xf>
    <xf numFmtId="43" fontId="20" fillId="0" borderId="48" xfId="1" applyFont="1" applyBorder="1" applyAlignment="1">
      <alignment horizontal="center" vertical="top"/>
    </xf>
    <xf numFmtId="0" fontId="20" fillId="0" borderId="48" xfId="0" applyFont="1" applyBorder="1" applyAlignment="1">
      <alignment horizontal="center" vertical="top" wrapText="1"/>
    </xf>
    <xf numFmtId="0" fontId="20" fillId="0" borderId="49" xfId="0" applyFont="1" applyBorder="1" applyAlignment="1">
      <alignment horizontal="left" vertical="top" wrapText="1"/>
    </xf>
    <xf numFmtId="43" fontId="20" fillId="0" borderId="0" xfId="1" applyFont="1"/>
    <xf numFmtId="43" fontId="20" fillId="0" borderId="0" xfId="1" applyFont="1" applyAlignment="1">
      <alignment horizontal="center" vertical="top"/>
    </xf>
    <xf numFmtId="0" fontId="20" fillId="0" borderId="0" xfId="0" applyFont="1" applyAlignment="1"/>
    <xf numFmtId="0" fontId="20" fillId="0" borderId="0" xfId="0" applyFont="1" applyAlignment="1">
      <alignment horizontal="center"/>
    </xf>
    <xf numFmtId="43" fontId="25" fillId="0" borderId="13" xfId="1" applyFont="1" applyBorder="1"/>
    <xf numFmtId="43" fontId="20" fillId="0" borderId="13" xfId="1" applyFont="1" applyBorder="1" applyAlignment="1">
      <alignment horizontal="center" vertical="top"/>
    </xf>
    <xf numFmtId="0" fontId="20" fillId="0" borderId="13" xfId="0" applyFont="1" applyBorder="1" applyAlignment="1"/>
    <xf numFmtId="0" fontId="20" fillId="0" borderId="13" xfId="0" applyFont="1" applyBorder="1" applyAlignment="1">
      <alignment horizontal="center"/>
    </xf>
    <xf numFmtId="0" fontId="20" fillId="0" borderId="13" xfId="0" applyFont="1" applyBorder="1" applyAlignment="1">
      <alignment horizontal="left"/>
    </xf>
    <xf numFmtId="0" fontId="20" fillId="0" borderId="8" xfId="0" applyFont="1" applyBorder="1" applyAlignment="1">
      <alignment horizontal="left"/>
    </xf>
    <xf numFmtId="0" fontId="43" fillId="0" borderId="37" xfId="0" applyFont="1" applyBorder="1" applyAlignment="1">
      <alignment horizontal="center" vertical="center" wrapText="1"/>
    </xf>
    <xf numFmtId="0" fontId="43" fillId="0" borderId="38" xfId="0" applyFont="1" applyBorder="1" applyAlignment="1">
      <alignment horizontal="left" vertical="center" wrapText="1"/>
    </xf>
    <xf numFmtId="43" fontId="43" fillId="0" borderId="38" xfId="1" applyFont="1" applyBorder="1" applyAlignment="1">
      <alignment horizontal="center" vertical="center" wrapText="1"/>
    </xf>
    <xf numFmtId="43" fontId="43" fillId="0" borderId="38" xfId="1" applyFont="1" applyBorder="1" applyAlignment="1">
      <alignment horizontal="center" vertical="top" wrapText="1"/>
    </xf>
    <xf numFmtId="0" fontId="43" fillId="0" borderId="38" xfId="0" applyFont="1" applyBorder="1" applyAlignment="1">
      <alignment vertical="center" wrapText="1"/>
    </xf>
    <xf numFmtId="0" fontId="43" fillId="0" borderId="38" xfId="0" applyFont="1" applyBorder="1" applyAlignment="1">
      <alignment horizontal="center" vertical="center" wrapText="1"/>
    </xf>
    <xf numFmtId="0" fontId="43" fillId="0" borderId="38" xfId="0" applyFont="1" applyBorder="1" applyAlignment="1">
      <alignment horizontal="center" vertical="top" wrapText="1"/>
    </xf>
    <xf numFmtId="0" fontId="43" fillId="0" borderId="39" xfId="0" applyFont="1" applyBorder="1" applyAlignment="1">
      <alignment horizontal="left" vertical="center" wrapText="1"/>
    </xf>
    <xf numFmtId="0" fontId="43" fillId="0" borderId="4" xfId="0" applyFont="1" applyBorder="1" applyAlignment="1">
      <alignment horizontal="center" vertical="top"/>
    </xf>
    <xf numFmtId="0" fontId="20" fillId="0" borderId="40" xfId="0" applyFont="1" applyBorder="1" applyAlignment="1">
      <alignment horizontal="center" vertical="top" wrapText="1"/>
    </xf>
    <xf numFmtId="43" fontId="20" fillId="0" borderId="6" xfId="1" applyFont="1" applyBorder="1" applyAlignment="1">
      <alignment horizontal="right" vertical="top" wrapText="1"/>
    </xf>
    <xf numFmtId="0" fontId="20" fillId="0" borderId="4" xfId="0" applyFont="1" applyBorder="1" applyAlignment="1">
      <alignment horizontal="center" vertical="top" wrapText="1"/>
    </xf>
    <xf numFmtId="0" fontId="24" fillId="0" borderId="5" xfId="0" applyFont="1" applyBorder="1" applyAlignment="1">
      <alignment horizontal="left" vertical="top" wrapText="1"/>
    </xf>
    <xf numFmtId="43" fontId="20" fillId="0" borderId="5" xfId="1" applyFont="1" applyBorder="1" applyAlignment="1">
      <alignment horizontal="right" vertical="top" wrapText="1"/>
    </xf>
    <xf numFmtId="43" fontId="20" fillId="0" borderId="5" xfId="1" applyFont="1" applyBorder="1" applyAlignment="1">
      <alignment horizontal="center" vertical="top" wrapText="1"/>
    </xf>
    <xf numFmtId="0" fontId="20" fillId="0" borderId="5" xfId="0" applyFont="1" applyBorder="1" applyAlignment="1">
      <alignment horizontal="left" vertical="top" wrapText="1"/>
    </xf>
    <xf numFmtId="0" fontId="20" fillId="0" borderId="5" xfId="0" applyFont="1" applyFill="1" applyBorder="1" applyAlignment="1">
      <alignment horizontal="center" vertical="top" wrapText="1"/>
    </xf>
    <xf numFmtId="0" fontId="20" fillId="0" borderId="50" xfId="0" applyFont="1" applyBorder="1" applyAlignment="1">
      <alignment horizontal="left" vertical="top" wrapText="1"/>
    </xf>
    <xf numFmtId="0" fontId="20" fillId="0" borderId="51" xfId="0" applyFont="1" applyBorder="1" applyAlignment="1">
      <alignment horizontal="center" vertical="top" wrapText="1"/>
    </xf>
    <xf numFmtId="0" fontId="24" fillId="0" borderId="52" xfId="0" applyFont="1" applyBorder="1" applyAlignment="1">
      <alignment horizontal="left" vertical="top" wrapText="1"/>
    </xf>
    <xf numFmtId="43" fontId="20" fillId="0" borderId="52" xfId="1" applyFont="1" applyBorder="1" applyAlignment="1">
      <alignment horizontal="right" vertical="top" wrapText="1"/>
    </xf>
    <xf numFmtId="43" fontId="20" fillId="0" borderId="52" xfId="1" applyFont="1" applyBorder="1" applyAlignment="1">
      <alignment horizontal="center" vertical="top" wrapText="1"/>
    </xf>
    <xf numFmtId="0" fontId="20" fillId="0" borderId="52" xfId="0" applyFont="1" applyBorder="1" applyAlignment="1">
      <alignment horizontal="left" vertical="top" wrapText="1"/>
    </xf>
    <xf numFmtId="0" fontId="20" fillId="0" borderId="52" xfId="0" applyFont="1" applyFill="1" applyBorder="1" applyAlignment="1">
      <alignment horizontal="center" vertical="top" wrapText="1"/>
    </xf>
    <xf numFmtId="0" fontId="20" fillId="0" borderId="53" xfId="0" applyFont="1" applyBorder="1" applyAlignment="1">
      <alignment horizontal="left" vertical="top" wrapText="1"/>
    </xf>
    <xf numFmtId="0" fontId="43" fillId="0" borderId="37" xfId="0" applyFont="1" applyBorder="1" applyAlignment="1">
      <alignment horizontal="center" vertical="top" wrapText="1"/>
    </xf>
    <xf numFmtId="43" fontId="20" fillId="0" borderId="5" xfId="1" applyFont="1" applyFill="1" applyBorder="1" applyAlignment="1">
      <alignment horizontal="center" vertical="top" wrapText="1"/>
    </xf>
    <xf numFmtId="0" fontId="20" fillId="0" borderId="6" xfId="0" applyFont="1" applyBorder="1" applyAlignment="1">
      <alignment horizontal="left" vertical="center" wrapText="1"/>
    </xf>
    <xf numFmtId="4" fontId="20" fillId="0" borderId="6" xfId="0" applyNumberFormat="1" applyFont="1" applyBorder="1" applyAlignment="1">
      <alignment horizontal="left" vertical="center" wrapText="1"/>
    </xf>
    <xf numFmtId="0" fontId="30" fillId="0" borderId="6" xfId="0" applyFont="1" applyBorder="1" applyAlignment="1">
      <alignment horizontal="left" vertical="top" wrapText="1"/>
    </xf>
    <xf numFmtId="0" fontId="39" fillId="0" borderId="6" xfId="0" applyFont="1" applyBorder="1" applyAlignment="1">
      <alignment horizontal="left" vertical="center" wrapText="1"/>
    </xf>
    <xf numFmtId="0" fontId="20" fillId="0" borderId="6" xfId="0" applyFont="1" applyBorder="1" applyAlignment="1">
      <alignment horizontal="center" vertical="center" wrapText="1"/>
    </xf>
    <xf numFmtId="0" fontId="20" fillId="0" borderId="0" xfId="0" applyFont="1" applyAlignment="1">
      <alignment vertical="top"/>
    </xf>
    <xf numFmtId="0" fontId="20" fillId="0" borderId="0" xfId="0" applyFont="1" applyAlignment="1">
      <alignment vertical="center"/>
    </xf>
    <xf numFmtId="0" fontId="20" fillId="0" borderId="6" xfId="0" applyFont="1" applyBorder="1" applyAlignment="1">
      <alignment vertical="center"/>
    </xf>
    <xf numFmtId="0" fontId="20" fillId="0" borderId="23" xfId="0" applyFont="1" applyBorder="1" applyAlignment="1">
      <alignment vertical="top" wrapText="1"/>
    </xf>
    <xf numFmtId="0" fontId="20" fillId="0" borderId="22" xfId="0" applyFont="1" applyBorder="1" applyAlignment="1">
      <alignment horizontal="left" vertical="center" wrapText="1"/>
    </xf>
    <xf numFmtId="0" fontId="20" fillId="0" borderId="0" xfId="0" applyFont="1" applyBorder="1" applyAlignment="1">
      <alignment horizontal="left" vertical="center" wrapText="1"/>
    </xf>
    <xf numFmtId="0" fontId="26" fillId="0" borderId="0" xfId="0" applyFont="1" applyBorder="1" applyAlignment="1">
      <alignment horizontal="left" vertical="center" wrapText="1"/>
    </xf>
    <xf numFmtId="0" fontId="26" fillId="0" borderId="58" xfId="0" applyFont="1" applyBorder="1" applyAlignment="1">
      <alignment horizontal="left" vertical="center" wrapText="1"/>
    </xf>
    <xf numFmtId="0" fontId="20" fillId="0" borderId="72" xfId="0" applyFont="1" applyBorder="1" applyAlignment="1">
      <alignment horizontal="left" vertical="top" wrapText="1"/>
    </xf>
    <xf numFmtId="0" fontId="20" fillId="0" borderId="23" xfId="0" applyFont="1" applyBorder="1" applyAlignment="1">
      <alignment horizontal="left" vertical="top" wrapText="1"/>
    </xf>
    <xf numFmtId="0" fontId="26" fillId="0" borderId="23" xfId="0" applyFont="1" applyBorder="1" applyAlignment="1">
      <alignment horizontal="left" vertical="center" wrapText="1"/>
    </xf>
    <xf numFmtId="0" fontId="20" fillId="0" borderId="57" xfId="0" applyFont="1" applyBorder="1" applyAlignment="1">
      <alignment horizontal="left" vertical="center" wrapText="1"/>
    </xf>
    <xf numFmtId="4" fontId="20" fillId="0" borderId="23" xfId="0" applyNumberFormat="1" applyFont="1" applyBorder="1" applyAlignment="1">
      <alignment horizontal="left" vertical="center" wrapText="1"/>
    </xf>
    <xf numFmtId="0" fontId="20" fillId="0" borderId="58" xfId="0" applyFont="1" applyBorder="1" applyAlignment="1">
      <alignment horizontal="left" vertical="center" wrapText="1" indent="2"/>
    </xf>
    <xf numFmtId="0" fontId="20" fillId="0" borderId="23" xfId="0" applyFont="1" applyBorder="1" applyAlignment="1">
      <alignment horizontal="left" vertical="center" wrapText="1" indent="3"/>
    </xf>
    <xf numFmtId="0" fontId="20" fillId="0" borderId="23" xfId="0" applyFont="1" applyBorder="1" applyAlignment="1">
      <alignment horizontal="left" vertical="center" wrapText="1" indent="2"/>
    </xf>
    <xf numFmtId="0" fontId="20" fillId="0" borderId="6" xfId="0" applyFont="1" applyBorder="1" applyAlignment="1">
      <alignment horizontal="right"/>
    </xf>
    <xf numFmtId="3" fontId="20" fillId="0" borderId="6" xfId="0" applyNumberFormat="1" applyFont="1" applyBorder="1"/>
    <xf numFmtId="0" fontId="30" fillId="0" borderId="0" xfId="0" applyFont="1"/>
    <xf numFmtId="0" fontId="20" fillId="0" borderId="6" xfId="0" applyFont="1" applyFill="1" applyBorder="1" applyAlignment="1">
      <alignment wrapText="1"/>
    </xf>
    <xf numFmtId="0" fontId="20" fillId="0" borderId="6" xfId="0" applyFont="1" applyFill="1" applyBorder="1"/>
    <xf numFmtId="0" fontId="20" fillId="0" borderId="6" xfId="0" applyFont="1" applyFill="1" applyBorder="1" applyAlignment="1">
      <alignment horizontal="right"/>
    </xf>
    <xf numFmtId="3" fontId="20" fillId="0" borderId="6" xfId="0" applyNumberFormat="1" applyFont="1" applyFill="1" applyBorder="1"/>
    <xf numFmtId="4" fontId="20" fillId="0" borderId="6" xfId="0" applyNumberFormat="1" applyFont="1" applyBorder="1"/>
    <xf numFmtId="0" fontId="5" fillId="0" borderId="37" xfId="0" applyFont="1" applyBorder="1"/>
    <xf numFmtId="0" fontId="5" fillId="0" borderId="38" xfId="0" applyFont="1" applyBorder="1"/>
    <xf numFmtId="0" fontId="5" fillId="0" borderId="38" xfId="0" applyFont="1" applyBorder="1" applyAlignment="1">
      <alignment wrapText="1"/>
    </xf>
    <xf numFmtId="0" fontId="5" fillId="0" borderId="38" xfId="0" applyFont="1" applyBorder="1" applyAlignment="1">
      <alignment horizontal="right"/>
    </xf>
    <xf numFmtId="0" fontId="20" fillId="0" borderId="38" xfId="0" applyFont="1" applyBorder="1" applyAlignment="1">
      <alignment horizontal="center"/>
    </xf>
    <xf numFmtId="0" fontId="5" fillId="0" borderId="38" xfId="0" applyFont="1" applyBorder="1" applyAlignment="1">
      <alignment vertical="top" wrapText="1"/>
    </xf>
    <xf numFmtId="0" fontId="5" fillId="0" borderId="39" xfId="0" applyFont="1" applyBorder="1"/>
    <xf numFmtId="0" fontId="5" fillId="0" borderId="40" xfId="0" applyFont="1" applyBorder="1"/>
    <xf numFmtId="0" fontId="5" fillId="0" borderId="6" xfId="0" applyFont="1" applyBorder="1"/>
    <xf numFmtId="0" fontId="5" fillId="0" borderId="6" xfId="0" applyFont="1" applyBorder="1" applyAlignment="1">
      <alignment wrapText="1"/>
    </xf>
    <xf numFmtId="0" fontId="5" fillId="0" borderId="6" xfId="0" applyFont="1" applyBorder="1" applyAlignment="1">
      <alignment horizontal="right"/>
    </xf>
    <xf numFmtId="0" fontId="5" fillId="0" borderId="6" xfId="0" applyFont="1" applyBorder="1" applyAlignment="1">
      <alignment horizontal="center"/>
    </xf>
    <xf numFmtId="0" fontId="5" fillId="0" borderId="6" xfId="0" applyFont="1" applyBorder="1" applyAlignment="1">
      <alignment vertical="top" wrapText="1"/>
    </xf>
    <xf numFmtId="0" fontId="41" fillId="0" borderId="44" xfId="0" applyFont="1" applyBorder="1"/>
    <xf numFmtId="0" fontId="20" fillId="0" borderId="40" xfId="0" applyFont="1" applyBorder="1"/>
    <xf numFmtId="3" fontId="20" fillId="0" borderId="44" xfId="0" applyNumberFormat="1" applyFont="1" applyBorder="1"/>
    <xf numFmtId="0" fontId="20" fillId="0" borderId="40" xfId="0" applyFont="1" applyFill="1" applyBorder="1"/>
    <xf numFmtId="14" fontId="20" fillId="0" borderId="6" xfId="0" applyNumberFormat="1" applyFont="1" applyBorder="1" applyAlignment="1">
      <alignment horizontal="right"/>
    </xf>
    <xf numFmtId="4" fontId="20" fillId="0" borderId="44" xfId="0" applyNumberFormat="1" applyFont="1" applyBorder="1"/>
    <xf numFmtId="0" fontId="20" fillId="0" borderId="6" xfId="0" applyFont="1" applyFill="1" applyBorder="1" applyAlignment="1">
      <alignment horizontal="left" wrapText="1"/>
    </xf>
    <xf numFmtId="14" fontId="20" fillId="0" borderId="6" xfId="0" applyNumberFormat="1" applyFont="1" applyBorder="1"/>
    <xf numFmtId="14" fontId="20" fillId="0" borderId="6" xfId="0" quotePrefix="1" applyNumberFormat="1" applyFont="1" applyBorder="1"/>
    <xf numFmtId="0" fontId="20" fillId="0" borderId="44" xfId="0" applyFont="1" applyBorder="1" applyAlignment="1">
      <alignment horizontal="right"/>
    </xf>
    <xf numFmtId="0" fontId="20" fillId="0" borderId="47" xfId="0" applyFont="1" applyFill="1" applyBorder="1"/>
    <xf numFmtId="0" fontId="20" fillId="0" borderId="48" xfId="0" applyFont="1" applyFill="1" applyBorder="1"/>
    <xf numFmtId="0" fontId="20" fillId="0" borderId="48" xfId="0" applyFont="1" applyBorder="1" applyAlignment="1">
      <alignment wrapText="1"/>
    </xf>
    <xf numFmtId="14" fontId="20" fillId="0" borderId="48" xfId="0" applyNumberFormat="1" applyFont="1" applyBorder="1" applyAlignment="1">
      <alignment horizontal="right"/>
    </xf>
    <xf numFmtId="0" fontId="20" fillId="0" borderId="48" xfId="0" applyFont="1" applyBorder="1" applyAlignment="1">
      <alignment horizontal="right"/>
    </xf>
    <xf numFmtId="0" fontId="20" fillId="0" borderId="48" xfId="0" applyFont="1" applyBorder="1"/>
    <xf numFmtId="3" fontId="20" fillId="0" borderId="49" xfId="0" applyNumberFormat="1" applyFont="1" applyBorder="1"/>
    <xf numFmtId="0" fontId="8" fillId="0" borderId="0" xfId="0" applyFont="1" applyAlignment="1">
      <alignment vertical="center"/>
    </xf>
    <xf numFmtId="3" fontId="20" fillId="0" borderId="5" xfId="0" applyNumberFormat="1" applyFont="1" applyBorder="1" applyAlignment="1">
      <alignment horizontal="left" vertical="center" wrapText="1"/>
    </xf>
    <xf numFmtId="3" fontId="20" fillId="0" borderId="23" xfId="0" applyNumberFormat="1" applyFont="1" applyBorder="1" applyAlignment="1">
      <alignment horizontal="left" vertical="center" wrapText="1"/>
    </xf>
    <xf numFmtId="0" fontId="20" fillId="0" borderId="57" xfId="0" applyFont="1" applyBorder="1" applyAlignment="1">
      <alignment vertical="center" wrapText="1"/>
    </xf>
    <xf numFmtId="0" fontId="5" fillId="0" borderId="20" xfId="0" applyFont="1" applyBorder="1" applyAlignment="1">
      <alignment vertical="center" wrapText="1"/>
    </xf>
    <xf numFmtId="0" fontId="5" fillId="0" borderId="21" xfId="0" applyFont="1" applyBorder="1" applyAlignment="1">
      <alignment horizontal="left" vertical="center" wrapText="1"/>
    </xf>
    <xf numFmtId="0" fontId="5" fillId="0" borderId="58" xfId="0" applyFont="1" applyBorder="1" applyAlignment="1">
      <alignment horizontal="left" vertical="center" wrapText="1"/>
    </xf>
    <xf numFmtId="0" fontId="20" fillId="0" borderId="22" xfId="0" applyFont="1" applyBorder="1" applyAlignment="1">
      <alignment vertical="top" wrapText="1"/>
    </xf>
    <xf numFmtId="0" fontId="5" fillId="0" borderId="23" xfId="0" applyFont="1" applyBorder="1" applyAlignment="1">
      <alignment horizontal="left" vertical="center" wrapText="1"/>
    </xf>
    <xf numFmtId="0" fontId="20" fillId="0" borderId="57" xfId="0" applyFont="1" applyBorder="1" applyAlignment="1">
      <alignment vertical="top" wrapText="1"/>
    </xf>
    <xf numFmtId="0" fontId="5" fillId="0" borderId="57" xfId="0" applyFont="1" applyBorder="1" applyAlignment="1">
      <alignment vertical="center" wrapText="1"/>
    </xf>
    <xf numFmtId="0" fontId="20" fillId="0" borderId="5" xfId="0" applyFont="1" applyBorder="1" applyAlignment="1">
      <alignment vertical="center" wrapText="1"/>
    </xf>
    <xf numFmtId="0" fontId="20" fillId="0" borderId="6" xfId="0" applyFont="1" applyBorder="1" applyAlignment="1">
      <alignment vertical="center" wrapText="1"/>
    </xf>
    <xf numFmtId="0" fontId="20" fillId="0" borderId="0" xfId="0" applyFont="1" applyAlignment="1">
      <alignment horizontal="center" vertical="center"/>
    </xf>
    <xf numFmtId="0" fontId="20" fillId="0" borderId="1" xfId="0" applyFont="1" applyBorder="1" applyAlignment="1">
      <alignment horizontal="center" vertical="center" wrapText="1"/>
    </xf>
    <xf numFmtId="0" fontId="20" fillId="0" borderId="0" xfId="0" applyFont="1" applyAlignment="1">
      <alignment vertical="center" wrapText="1"/>
    </xf>
    <xf numFmtId="0" fontId="20" fillId="0" borderId="7" xfId="0" applyFont="1" applyBorder="1" applyAlignment="1">
      <alignment horizontal="center" vertical="center" wrapText="1"/>
    </xf>
    <xf numFmtId="0" fontId="20" fillId="0" borderId="7" xfId="0" applyFont="1" applyBorder="1" applyAlignment="1">
      <alignment vertical="center" wrapText="1"/>
    </xf>
    <xf numFmtId="0" fontId="20" fillId="0" borderId="8" xfId="0" applyFont="1" applyBorder="1" applyAlignment="1">
      <alignment vertical="center" wrapText="1"/>
    </xf>
    <xf numFmtId="0" fontId="20" fillId="0" borderId="8" xfId="0" applyFont="1" applyBorder="1" applyAlignment="1">
      <alignment horizontal="center" vertical="center" wrapText="1"/>
    </xf>
    <xf numFmtId="0" fontId="20" fillId="0" borderId="58" xfId="0" applyFont="1" applyBorder="1" applyAlignment="1">
      <alignment vertical="center" wrapText="1"/>
    </xf>
    <xf numFmtId="0" fontId="20" fillId="0" borderId="23" xfId="0" applyFont="1" applyBorder="1" applyAlignment="1">
      <alignment vertical="center" wrapText="1"/>
    </xf>
    <xf numFmtId="0" fontId="20" fillId="0" borderId="6" xfId="0" quotePrefix="1" applyNumberFormat="1" applyFont="1" applyBorder="1" applyAlignment="1">
      <alignment horizontal="center" vertical="top" wrapText="1"/>
    </xf>
    <xf numFmtId="168" fontId="20" fillId="0" borderId="6" xfId="0" applyNumberFormat="1" applyFont="1" applyBorder="1" applyAlignment="1">
      <alignment vertical="top" wrapText="1"/>
    </xf>
    <xf numFmtId="0" fontId="20" fillId="0" borderId="6" xfId="0" quotePrefix="1" applyFont="1" applyBorder="1" applyAlignment="1">
      <alignment horizontal="center" vertical="top" wrapText="1"/>
    </xf>
    <xf numFmtId="0" fontId="30" fillId="0" borderId="0" xfId="0" applyFont="1" applyAlignment="1">
      <alignment wrapText="1"/>
    </xf>
    <xf numFmtId="0" fontId="30" fillId="0" borderId="6" xfId="0" quotePrefix="1" applyNumberFormat="1" applyFont="1" applyBorder="1" applyAlignment="1">
      <alignment horizontal="center" vertical="top" wrapText="1"/>
    </xf>
    <xf numFmtId="0" fontId="30" fillId="0" borderId="0" xfId="0" applyFont="1" applyAlignment="1">
      <alignment horizontal="center"/>
    </xf>
    <xf numFmtId="168" fontId="30" fillId="0" borderId="0" xfId="0" applyNumberFormat="1" applyFont="1"/>
    <xf numFmtId="0" fontId="30" fillId="0" borderId="0" xfId="0" applyFont="1" applyAlignment="1">
      <alignment horizontal="center" wrapText="1"/>
    </xf>
    <xf numFmtId="168" fontId="30" fillId="0" borderId="0" xfId="0" applyNumberFormat="1" applyFont="1" applyAlignment="1">
      <alignment wrapText="1"/>
    </xf>
    <xf numFmtId="0" fontId="5" fillId="0" borderId="0" xfId="0" applyFont="1" applyAlignment="1">
      <alignment horizontal="left" vertical="center"/>
    </xf>
    <xf numFmtId="0" fontId="24" fillId="0" borderId="0" xfId="0" applyFont="1"/>
    <xf numFmtId="0" fontId="24" fillId="0" borderId="0" xfId="0" applyFont="1" applyAlignment="1">
      <alignment horizontal="center"/>
    </xf>
    <xf numFmtId="0" fontId="24" fillId="0" borderId="0" xfId="0" applyFont="1" applyAlignment="1">
      <alignment horizontal="center" vertical="top"/>
    </xf>
    <xf numFmtId="168" fontId="24" fillId="0" borderId="0" xfId="0" applyNumberFormat="1" applyFont="1" applyAlignment="1">
      <alignment horizontal="center"/>
    </xf>
    <xf numFmtId="0" fontId="24" fillId="0" borderId="0" xfId="0" applyFont="1" applyAlignment="1">
      <alignment vertical="top"/>
    </xf>
    <xf numFmtId="0" fontId="25" fillId="0" borderId="6" xfId="0" applyFont="1" applyBorder="1" applyAlignment="1">
      <alignment horizontal="center" vertical="top"/>
    </xf>
    <xf numFmtId="0" fontId="25" fillId="0" borderId="6" xfId="0" applyFont="1" applyBorder="1" applyAlignment="1">
      <alignment horizontal="center" vertical="top" wrapText="1"/>
    </xf>
    <xf numFmtId="168" fontId="25" fillId="0" borderId="6" xfId="0" applyNumberFormat="1" applyFont="1" applyBorder="1" applyAlignment="1">
      <alignment horizontal="center" vertical="top" wrapText="1"/>
    </xf>
    <xf numFmtId="0" fontId="25" fillId="0" borderId="0" xfId="0" applyFont="1"/>
    <xf numFmtId="0" fontId="24" fillId="0" borderId="6" xfId="0" applyFont="1" applyBorder="1" applyAlignment="1">
      <alignment horizontal="center" vertical="top"/>
    </xf>
    <xf numFmtId="49" fontId="20" fillId="0" borderId="6" xfId="0" applyNumberFormat="1" applyFont="1" applyBorder="1" applyAlignment="1">
      <alignment horizontal="center" vertical="top"/>
    </xf>
    <xf numFmtId="0" fontId="24" fillId="0" borderId="6" xfId="0" quotePrefix="1" applyFont="1" applyBorder="1" applyAlignment="1">
      <alignment horizontal="center" vertical="top"/>
    </xf>
    <xf numFmtId="0" fontId="24" fillId="0" borderId="6" xfId="0" applyFont="1" applyBorder="1" applyAlignment="1">
      <alignment vertical="top" wrapText="1"/>
    </xf>
    <xf numFmtId="0" fontId="24" fillId="0" borderId="6" xfId="0" applyFont="1" applyBorder="1" applyAlignment="1">
      <alignment vertical="top"/>
    </xf>
    <xf numFmtId="168" fontId="24" fillId="0" borderId="6" xfId="0" applyNumberFormat="1" applyFont="1" applyBorder="1" applyAlignment="1">
      <alignment horizontal="center" vertical="top"/>
    </xf>
    <xf numFmtId="0" fontId="24" fillId="0" borderId="6" xfId="0" applyFont="1" applyBorder="1" applyAlignment="1">
      <alignment horizontal="center" vertical="top" wrapText="1"/>
    </xf>
    <xf numFmtId="14" fontId="24" fillId="0" borderId="6" xfId="0" applyNumberFormat="1" applyFont="1" applyBorder="1" applyAlignment="1">
      <alignment horizontal="center" vertical="top"/>
    </xf>
    <xf numFmtId="0" fontId="39" fillId="0" borderId="16" xfId="0" applyFont="1" applyBorder="1" applyAlignment="1">
      <alignment vertical="center"/>
    </xf>
    <xf numFmtId="0" fontId="39" fillId="0" borderId="15" xfId="0" applyFont="1" applyBorder="1" applyAlignment="1">
      <alignment vertical="center"/>
    </xf>
    <xf numFmtId="0" fontId="39" fillId="0" borderId="9" xfId="0" applyFont="1" applyBorder="1" applyAlignment="1">
      <alignment vertical="center"/>
    </xf>
    <xf numFmtId="0" fontId="39" fillId="0" borderId="10" xfId="0" applyFont="1" applyBorder="1" applyAlignment="1">
      <alignment vertical="center" wrapText="1"/>
    </xf>
    <xf numFmtId="0" fontId="39" fillId="0" borderId="10" xfId="0" applyFont="1" applyBorder="1" applyAlignment="1">
      <alignment vertical="center"/>
    </xf>
    <xf numFmtId="0" fontId="39" fillId="0" borderId="10" xfId="0" applyFont="1" applyBorder="1" applyAlignment="1">
      <alignment horizontal="right" vertical="center"/>
    </xf>
    <xf numFmtId="0" fontId="39" fillId="0" borderId="11" xfId="0" applyFont="1" applyBorder="1" applyAlignment="1">
      <alignment horizontal="center" vertical="center" wrapText="1"/>
    </xf>
    <xf numFmtId="0" fontId="20" fillId="0" borderId="10" xfId="0" applyFont="1" applyBorder="1" applyAlignment="1">
      <alignment vertical="center"/>
    </xf>
    <xf numFmtId="0" fontId="20" fillId="0" borderId="81" xfId="0" applyFont="1" applyBorder="1" applyAlignment="1">
      <alignment horizontal="center" vertical="top"/>
    </xf>
    <xf numFmtId="49" fontId="20" fillId="0" borderId="81" xfId="0" applyNumberFormat="1" applyFont="1" applyBorder="1" applyAlignment="1">
      <alignment horizontal="center" vertical="top"/>
    </xf>
    <xf numFmtId="14" fontId="20" fillId="0" borderId="81" xfId="0" applyNumberFormat="1" applyFont="1" applyBorder="1" applyAlignment="1">
      <alignment horizontal="center" vertical="top"/>
    </xf>
    <xf numFmtId="0" fontId="20" fillId="0" borderId="81" xfId="0" applyFont="1" applyBorder="1" applyAlignment="1">
      <alignment horizontal="center" vertical="top" wrapText="1"/>
    </xf>
    <xf numFmtId="4" fontId="20" fillId="0" borderId="81" xfId="0" applyNumberFormat="1" applyFont="1" applyBorder="1" applyAlignment="1">
      <alignment horizontal="center" vertical="top"/>
    </xf>
    <xf numFmtId="0" fontId="20" fillId="0" borderId="81" xfId="0" applyFont="1" applyBorder="1"/>
    <xf numFmtId="0" fontId="20" fillId="0" borderId="83" xfId="0" applyFont="1" applyBorder="1" applyAlignment="1">
      <alignment horizontal="center" vertical="top"/>
    </xf>
    <xf numFmtId="49" fontId="20" fillId="0" borderId="83" xfId="0" applyNumberFormat="1" applyFont="1" applyBorder="1" applyAlignment="1">
      <alignment horizontal="center" vertical="top"/>
    </xf>
    <xf numFmtId="0" fontId="20" fillId="0" borderId="84" xfId="0" applyFont="1" applyBorder="1" applyAlignment="1">
      <alignment horizontal="center" vertical="top"/>
    </xf>
    <xf numFmtId="4" fontId="20" fillId="0" borderId="84" xfId="0" applyNumberFormat="1" applyFont="1" applyBorder="1" applyAlignment="1">
      <alignment horizontal="center" vertical="top"/>
    </xf>
    <xf numFmtId="0" fontId="20" fillId="0" borderId="84" xfId="0" applyFont="1" applyBorder="1"/>
    <xf numFmtId="4" fontId="20" fillId="0" borderId="81" xfId="0" applyNumberFormat="1" applyFont="1" applyBorder="1" applyAlignment="1">
      <alignment horizontal="center" vertical="top" wrapText="1"/>
    </xf>
    <xf numFmtId="0" fontId="5" fillId="0" borderId="81" xfId="0" applyFont="1" applyBorder="1" applyAlignment="1">
      <alignment horizontal="center" vertical="top" wrapText="1"/>
    </xf>
    <xf numFmtId="4" fontId="20" fillId="0" borderId="83" xfId="0" applyNumberFormat="1" applyFont="1" applyBorder="1" applyAlignment="1">
      <alignment horizontal="center" vertical="top"/>
    </xf>
    <xf numFmtId="14" fontId="20" fillId="0" borderId="83" xfId="0" applyNumberFormat="1" applyFont="1" applyBorder="1" applyAlignment="1">
      <alignment horizontal="center" vertical="top"/>
    </xf>
    <xf numFmtId="0" fontId="20" fillId="0" borderId="83" xfId="0" applyFont="1" applyBorder="1"/>
    <xf numFmtId="0" fontId="20" fillId="0" borderId="6" xfId="0" applyFont="1" applyBorder="1" applyAlignment="1">
      <alignment horizontal="center" vertical="center"/>
    </xf>
    <xf numFmtId="0" fontId="20" fillId="0" borderId="36" xfId="0" applyFont="1" applyFill="1" applyBorder="1" applyAlignment="1">
      <alignment horizontal="center" vertical="center"/>
    </xf>
    <xf numFmtId="0" fontId="20" fillId="0" borderId="45" xfId="0" applyFont="1" applyBorder="1" applyAlignment="1">
      <alignment horizontal="center" vertical="center"/>
    </xf>
    <xf numFmtId="0" fontId="20" fillId="0" borderId="6" xfId="0" applyFont="1" applyFill="1" applyBorder="1" applyAlignment="1">
      <alignment horizontal="center" vertical="center"/>
    </xf>
    <xf numFmtId="0" fontId="20" fillId="0" borderId="41" xfId="0" applyFont="1" applyBorder="1"/>
    <xf numFmtId="0" fontId="20" fillId="0" borderId="42" xfId="0" applyFont="1" applyBorder="1"/>
    <xf numFmtId="167" fontId="20" fillId="0" borderId="5" xfId="0" applyNumberFormat="1" applyFont="1" applyBorder="1" applyAlignment="1">
      <alignment horizontal="left" vertical="center"/>
    </xf>
    <xf numFmtId="39" fontId="20" fillId="0" borderId="5" xfId="0" applyNumberFormat="1" applyFont="1" applyBorder="1" applyAlignment="1">
      <alignment horizontal="left" vertical="center"/>
    </xf>
    <xf numFmtId="167" fontId="20" fillId="0" borderId="6" xfId="0" applyNumberFormat="1" applyFont="1" applyBorder="1" applyAlignment="1">
      <alignment horizontal="left" vertical="center"/>
    </xf>
    <xf numFmtId="39" fontId="20" fillId="0" borderId="6" xfId="0" applyNumberFormat="1" applyFont="1" applyBorder="1" applyAlignment="1">
      <alignment horizontal="left" vertical="center"/>
    </xf>
    <xf numFmtId="0" fontId="20" fillId="0" borderId="44" xfId="0" applyFont="1" applyBorder="1" applyAlignment="1">
      <alignment horizontal="left" vertical="center" wrapText="1"/>
    </xf>
    <xf numFmtId="0" fontId="5" fillId="0" borderId="38" xfId="0" applyFont="1" applyBorder="1" applyAlignment="1">
      <alignment horizontal="left" vertical="center" wrapText="1"/>
    </xf>
    <xf numFmtId="0" fontId="5" fillId="0" borderId="48" xfId="0" applyFont="1" applyBorder="1" applyAlignment="1">
      <alignment horizontal="left" vertical="center" wrapText="1"/>
    </xf>
    <xf numFmtId="0" fontId="20" fillId="0" borderId="16" xfId="0" applyFont="1" applyBorder="1" applyAlignment="1">
      <alignment horizontal="left" vertical="center" wrapText="1"/>
    </xf>
    <xf numFmtId="0" fontId="20" fillId="0" borderId="9" xfId="0" applyFont="1" applyBorder="1" applyAlignment="1">
      <alignment horizontal="left" vertical="center" wrapText="1"/>
    </xf>
    <xf numFmtId="4" fontId="20" fillId="0" borderId="10" xfId="0" applyNumberFormat="1" applyFont="1" applyBorder="1" applyAlignment="1">
      <alignment horizontal="left" vertical="center" wrapText="1"/>
    </xf>
    <xf numFmtId="4" fontId="20" fillId="0" borderId="0" xfId="0" applyNumberFormat="1" applyFont="1" applyBorder="1" applyAlignment="1">
      <alignment horizontal="left" vertical="center" wrapText="1"/>
    </xf>
    <xf numFmtId="9" fontId="20" fillId="0" borderId="0" xfId="0" applyNumberFormat="1" applyFont="1" applyBorder="1" applyAlignment="1">
      <alignment horizontal="left" vertical="center" wrapText="1"/>
    </xf>
    <xf numFmtId="0" fontId="41" fillId="0" borderId="0" xfId="0" applyFont="1" applyAlignment="1">
      <alignment horizontal="left" vertical="center"/>
    </xf>
    <xf numFmtId="0" fontId="5" fillId="0" borderId="18" xfId="0" applyFont="1" applyBorder="1" applyAlignment="1">
      <alignment horizontal="left" vertical="center" wrapText="1"/>
    </xf>
    <xf numFmtId="0" fontId="5" fillId="0" borderId="12" xfId="0" applyFont="1" applyBorder="1" applyAlignment="1">
      <alignment horizontal="left" vertical="center" wrapText="1"/>
    </xf>
    <xf numFmtId="0" fontId="5" fillId="0" borderId="13" xfId="0" applyFont="1" applyBorder="1" applyAlignment="1">
      <alignment horizontal="left" vertical="center" wrapText="1"/>
    </xf>
    <xf numFmtId="0" fontId="5" fillId="0" borderId="10" xfId="0" applyFont="1" applyBorder="1" applyAlignment="1">
      <alignment horizontal="left" vertical="center" wrapText="1"/>
    </xf>
    <xf numFmtId="3" fontId="20" fillId="0" borderId="10" xfId="0" applyNumberFormat="1" applyFont="1" applyBorder="1" applyAlignment="1">
      <alignment horizontal="left" vertical="center" wrapText="1"/>
    </xf>
    <xf numFmtId="0" fontId="5" fillId="0" borderId="7" xfId="0" applyFont="1" applyBorder="1" applyAlignment="1">
      <alignment horizontal="left" vertical="center" wrapText="1"/>
    </xf>
    <xf numFmtId="0" fontId="5" fillId="0" borderId="8" xfId="0" applyFont="1" applyBorder="1" applyAlignment="1">
      <alignment horizontal="left" vertical="center" wrapText="1"/>
    </xf>
    <xf numFmtId="0" fontId="5" fillId="0" borderId="14" xfId="0" applyFont="1" applyBorder="1" applyAlignment="1">
      <alignment horizontal="left" vertical="center" wrapText="1"/>
    </xf>
    <xf numFmtId="0" fontId="20" fillId="0" borderId="15" xfId="0" applyFont="1" applyBorder="1" applyAlignment="1">
      <alignment horizontal="left" vertical="center" wrapText="1"/>
    </xf>
    <xf numFmtId="0" fontId="26" fillId="0" borderId="14" xfId="0" applyFont="1" applyBorder="1" applyAlignment="1">
      <alignment horizontal="left" vertical="center" wrapText="1"/>
    </xf>
    <xf numFmtId="0" fontId="20" fillId="0" borderId="14" xfId="0" applyFont="1" applyBorder="1" applyAlignment="1">
      <alignment horizontal="left" vertical="top" wrapText="1"/>
    </xf>
    <xf numFmtId="0" fontId="20" fillId="0" borderId="10" xfId="0" applyFont="1" applyBorder="1" applyAlignment="1">
      <alignment horizontal="left" vertical="top" wrapText="1"/>
    </xf>
    <xf numFmtId="0" fontId="5" fillId="0" borderId="9" xfId="0" applyFont="1" applyBorder="1" applyAlignment="1">
      <alignment horizontal="left" vertical="center" wrapText="1"/>
    </xf>
    <xf numFmtId="0" fontId="26" fillId="0" borderId="10" xfId="0" applyFont="1" applyBorder="1" applyAlignment="1">
      <alignment horizontal="left" vertical="center" wrapText="1"/>
    </xf>
    <xf numFmtId="0" fontId="20" fillId="0" borderId="9" xfId="0" applyFont="1" applyBorder="1" applyAlignment="1">
      <alignment vertical="center" wrapText="1"/>
    </xf>
    <xf numFmtId="0" fontId="20" fillId="0" borderId="59" xfId="0" applyFont="1" applyBorder="1" applyAlignment="1">
      <alignment vertical="top" wrapText="1"/>
    </xf>
    <xf numFmtId="0" fontId="39" fillId="0" borderId="59" xfId="0" applyFont="1" applyBorder="1" applyAlignment="1">
      <alignment vertical="top" wrapText="1"/>
    </xf>
    <xf numFmtId="0" fontId="39" fillId="0" borderId="58" xfId="0" applyFont="1" applyBorder="1" applyAlignment="1">
      <alignment horizontal="left" vertical="top" wrapText="1"/>
    </xf>
    <xf numFmtId="9" fontId="20" fillId="0" borderId="59" xfId="0" applyNumberFormat="1" applyFont="1" applyBorder="1" applyAlignment="1">
      <alignment vertical="top" wrapText="1"/>
    </xf>
    <xf numFmtId="0" fontId="39" fillId="0" borderId="57" xfId="0" applyFont="1" applyBorder="1" applyAlignment="1">
      <alignment vertical="top" wrapText="1"/>
    </xf>
    <xf numFmtId="4" fontId="39" fillId="0" borderId="58" xfId="0" applyNumberFormat="1" applyFont="1" applyBorder="1" applyAlignment="1">
      <alignment horizontal="left" vertical="top" wrapText="1"/>
    </xf>
    <xf numFmtId="9" fontId="20" fillId="0" borderId="57" xfId="0" applyNumberFormat="1" applyFont="1" applyBorder="1" applyAlignment="1">
      <alignment vertical="top" wrapText="1"/>
    </xf>
    <xf numFmtId="0" fontId="39" fillId="0" borderId="22" xfId="0" applyFont="1" applyBorder="1" applyAlignment="1">
      <alignment vertical="top" wrapText="1"/>
    </xf>
    <xf numFmtId="9" fontId="20" fillId="0" borderId="22" xfId="0" applyNumberFormat="1" applyFont="1" applyBorder="1" applyAlignment="1">
      <alignment vertical="top" wrapText="1"/>
    </xf>
    <xf numFmtId="0" fontId="39" fillId="0" borderId="23" xfId="0" applyFont="1" applyBorder="1" applyAlignment="1">
      <alignment horizontal="left" vertical="top" wrapText="1"/>
    </xf>
    <xf numFmtId="4" fontId="39" fillId="0" borderId="23" xfId="0" applyNumberFormat="1" applyFont="1" applyBorder="1" applyAlignment="1">
      <alignment horizontal="left" vertical="top" wrapText="1"/>
    </xf>
    <xf numFmtId="14" fontId="39" fillId="0" borderId="58" xfId="0" applyNumberFormat="1" applyFont="1" applyBorder="1" applyAlignment="1">
      <alignment horizontal="left" vertical="top" wrapText="1"/>
    </xf>
    <xf numFmtId="15" fontId="39" fillId="0" borderId="23" xfId="0" applyNumberFormat="1" applyFont="1" applyBorder="1" applyAlignment="1">
      <alignment horizontal="left" vertical="top" wrapText="1"/>
    </xf>
    <xf numFmtId="17" fontId="39" fillId="0" borderId="59" xfId="0" applyNumberFormat="1" applyFont="1" applyBorder="1" applyAlignment="1">
      <alignment vertical="top" wrapText="1"/>
    </xf>
    <xf numFmtId="17" fontId="39" fillId="0" borderId="57" xfId="0" applyNumberFormat="1" applyFont="1" applyBorder="1" applyAlignment="1">
      <alignment vertical="top" wrapText="1"/>
    </xf>
    <xf numFmtId="17" fontId="39" fillId="0" borderId="22" xfId="0" applyNumberFormat="1" applyFont="1" applyBorder="1" applyAlignment="1">
      <alignment vertical="top" wrapText="1"/>
    </xf>
    <xf numFmtId="4" fontId="20" fillId="0" borderId="59" xfId="0" applyNumberFormat="1" applyFont="1" applyBorder="1" applyAlignment="1">
      <alignment vertical="top" wrapText="1"/>
    </xf>
    <xf numFmtId="4" fontId="20" fillId="0" borderId="57" xfId="0" applyNumberFormat="1" applyFont="1" applyBorder="1" applyAlignment="1">
      <alignment vertical="top" wrapText="1"/>
    </xf>
    <xf numFmtId="4" fontId="20" fillId="0" borderId="22" xfId="0" applyNumberFormat="1" applyFont="1" applyBorder="1" applyAlignment="1">
      <alignment vertical="top" wrapText="1"/>
    </xf>
    <xf numFmtId="3" fontId="39" fillId="0" borderId="58" xfId="0" applyNumberFormat="1" applyFont="1" applyBorder="1" applyAlignment="1">
      <alignment horizontal="left" vertical="top" wrapText="1"/>
    </xf>
    <xf numFmtId="4" fontId="39" fillId="0" borderId="59" xfId="0" applyNumberFormat="1" applyFont="1" applyBorder="1" applyAlignment="1">
      <alignment vertical="top" wrapText="1"/>
    </xf>
    <xf numFmtId="4" fontId="20" fillId="0" borderId="23" xfId="0" applyNumberFormat="1" applyFont="1" applyBorder="1" applyAlignment="1">
      <alignment horizontal="left" vertical="top" wrapText="1"/>
    </xf>
    <xf numFmtId="4" fontId="39" fillId="0" borderId="22" xfId="0" applyNumberFormat="1" applyFont="1" applyBorder="1" applyAlignment="1">
      <alignment vertical="top" wrapText="1"/>
    </xf>
    <xf numFmtId="0" fontId="20" fillId="0" borderId="0" xfId="0" applyFont="1" applyAlignment="1">
      <alignment horizontal="left" vertical="top"/>
    </xf>
    <xf numFmtId="0" fontId="24" fillId="0" borderId="45" xfId="0" applyFont="1" applyBorder="1" applyAlignment="1">
      <alignment horizontal="center" wrapText="1"/>
    </xf>
    <xf numFmtId="0" fontId="24" fillId="0" borderId="45" xfId="0" applyFont="1" applyBorder="1" applyAlignment="1">
      <alignment horizontal="right" wrapText="1"/>
    </xf>
    <xf numFmtId="0" fontId="24" fillId="0" borderId="5" xfId="0" applyFont="1" applyBorder="1" applyAlignment="1">
      <alignment horizontal="center" wrapText="1"/>
    </xf>
    <xf numFmtId="14" fontId="24" fillId="0" borderId="45" xfId="0" applyNumberFormat="1" applyFont="1" applyBorder="1" applyAlignment="1">
      <alignment horizontal="center" wrapText="1"/>
    </xf>
    <xf numFmtId="0" fontId="24" fillId="4" borderId="6" xfId="0" applyFont="1" applyFill="1" applyBorder="1" applyAlignment="1">
      <alignment horizontal="right" wrapText="1"/>
    </xf>
    <xf numFmtId="0" fontId="24" fillId="4" borderId="6" xfId="0" applyFont="1" applyFill="1" applyBorder="1" applyAlignment="1">
      <alignment horizontal="center" wrapText="1"/>
    </xf>
    <xf numFmtId="0" fontId="24" fillId="0" borderId="5" xfId="0" applyFont="1" applyBorder="1" applyAlignment="1">
      <alignment wrapText="1"/>
    </xf>
    <xf numFmtId="0" fontId="24" fillId="0" borderId="5" xfId="0" applyFont="1" applyBorder="1" applyAlignment="1">
      <alignment horizontal="right" wrapText="1"/>
    </xf>
    <xf numFmtId="0" fontId="24" fillId="0" borderId="6" xfId="0" applyFont="1" applyBorder="1" applyAlignment="1">
      <alignment horizontal="right" wrapText="1"/>
    </xf>
    <xf numFmtId="0" fontId="24" fillId="0" borderId="6" xfId="0" applyFont="1" applyBorder="1" applyAlignment="1">
      <alignment horizontal="center" wrapText="1"/>
    </xf>
    <xf numFmtId="0" fontId="24" fillId="0" borderId="48" xfId="0" applyFont="1" applyBorder="1" applyAlignment="1">
      <alignment horizontal="center" wrapText="1"/>
    </xf>
    <xf numFmtId="0" fontId="24" fillId="0" borderId="48" xfId="0" applyFont="1" applyBorder="1" applyAlignment="1">
      <alignment wrapText="1"/>
    </xf>
    <xf numFmtId="0" fontId="24" fillId="0" borderId="48" xfId="0" applyFont="1" applyBorder="1" applyAlignment="1">
      <alignment horizontal="right" wrapText="1"/>
    </xf>
    <xf numFmtId="0" fontId="24" fillId="0" borderId="52" xfId="0" applyFont="1" applyBorder="1" applyAlignment="1">
      <alignment horizontal="center" wrapText="1"/>
    </xf>
    <xf numFmtId="0" fontId="24" fillId="0" borderId="36" xfId="0" applyFont="1" applyBorder="1" applyAlignment="1">
      <alignment horizontal="center" wrapText="1"/>
    </xf>
    <xf numFmtId="14" fontId="24" fillId="0" borderId="6" xfId="0" applyNumberFormat="1" applyFont="1" applyBorder="1" applyAlignment="1">
      <alignment horizontal="center" wrapText="1"/>
    </xf>
    <xf numFmtId="14" fontId="20" fillId="0" borderId="6" xfId="0" applyNumberFormat="1" applyFont="1" applyBorder="1" applyAlignment="1">
      <alignment horizontal="center" wrapText="1"/>
    </xf>
    <xf numFmtId="0" fontId="20" fillId="0" borderId="6" xfId="0" applyFont="1" applyBorder="1" applyAlignment="1">
      <alignment horizontal="center" wrapText="1"/>
    </xf>
    <xf numFmtId="0" fontId="24" fillId="0" borderId="0" xfId="0" applyFont="1" applyBorder="1" applyAlignment="1">
      <alignment horizontal="center" wrapText="1"/>
    </xf>
    <xf numFmtId="0" fontId="24" fillId="0" borderId="36" xfId="0" applyFont="1" applyFill="1" applyBorder="1" applyAlignment="1">
      <alignment wrapText="1"/>
    </xf>
    <xf numFmtId="0" fontId="24" fillId="0" borderId="36" xfId="0" applyFont="1" applyFill="1" applyBorder="1" applyAlignment="1">
      <alignment horizontal="right" wrapText="1"/>
    </xf>
    <xf numFmtId="0" fontId="24" fillId="0" borderId="36" xfId="0" applyFont="1" applyFill="1" applyBorder="1" applyAlignment="1">
      <alignment horizontal="center" wrapText="1"/>
    </xf>
    <xf numFmtId="14" fontId="24" fillId="0" borderId="36" xfId="0" applyNumberFormat="1" applyFont="1" applyFill="1" applyBorder="1" applyAlignment="1">
      <alignment horizontal="center" wrapText="1"/>
    </xf>
    <xf numFmtId="0" fontId="24" fillId="0" borderId="6" xfId="0" applyFont="1" applyFill="1" applyBorder="1" applyAlignment="1">
      <alignment horizontal="right" wrapText="1"/>
    </xf>
    <xf numFmtId="0" fontId="24" fillId="0" borderId="6" xfId="0" applyFont="1" applyFill="1" applyBorder="1" applyAlignment="1">
      <alignment horizontal="center" wrapText="1"/>
    </xf>
    <xf numFmtId="14" fontId="24" fillId="0" borderId="6" xfId="0" applyNumberFormat="1" applyFont="1" applyFill="1" applyBorder="1" applyAlignment="1">
      <alignment horizontal="center" wrapText="1"/>
    </xf>
    <xf numFmtId="0" fontId="24" fillId="0" borderId="0" xfId="0" applyFont="1" applyAlignment="1">
      <alignment wrapText="1"/>
    </xf>
    <xf numFmtId="0" fontId="20" fillId="0" borderId="9" xfId="0" applyFont="1" applyBorder="1" applyAlignment="1">
      <alignment horizontal="justify" vertical="center" wrapText="1"/>
    </xf>
    <xf numFmtId="0" fontId="20" fillId="0" borderId="10" xfId="0" applyFont="1" applyBorder="1" applyAlignment="1">
      <alignment horizontal="justify" vertical="center" wrapText="1"/>
    </xf>
    <xf numFmtId="14" fontId="20" fillId="0" borderId="10" xfId="0" applyNumberFormat="1" applyFont="1" applyBorder="1" applyAlignment="1">
      <alignment horizontal="justify" vertical="center" wrapText="1"/>
    </xf>
    <xf numFmtId="0" fontId="20" fillId="0" borderId="9" xfId="0" applyFont="1" applyBorder="1" applyAlignment="1">
      <alignment horizontal="center" vertical="center" wrapText="1"/>
    </xf>
    <xf numFmtId="0" fontId="20" fillId="0" borderId="10" xfId="0" applyFont="1" applyBorder="1" applyAlignment="1">
      <alignment horizontal="center" vertical="center" wrapText="1"/>
    </xf>
    <xf numFmtId="0" fontId="20" fillId="0" borderId="5" xfId="0" applyFont="1" applyBorder="1" applyAlignment="1">
      <alignment horizontal="justify" vertical="center" wrapText="1"/>
    </xf>
    <xf numFmtId="14" fontId="20" fillId="0" borderId="5" xfId="0" applyNumberFormat="1" applyFont="1" applyBorder="1" applyAlignment="1">
      <alignment horizontal="justify" vertical="center" wrapText="1"/>
    </xf>
    <xf numFmtId="0" fontId="20" fillId="0" borderId="8" xfId="0" applyFont="1" applyBorder="1" applyAlignment="1">
      <alignment horizontal="center" vertical="center" wrapText="1"/>
    </xf>
    <xf numFmtId="0" fontId="20" fillId="0" borderId="6" xfId="0" applyFont="1" applyBorder="1" applyAlignment="1">
      <alignment vertical="center" wrapText="1"/>
    </xf>
    <xf numFmtId="0" fontId="20" fillId="0" borderId="8" xfId="0" applyFont="1" applyBorder="1" applyAlignment="1">
      <alignment vertical="center" wrapText="1"/>
    </xf>
    <xf numFmtId="0" fontId="20" fillId="0" borderId="6" xfId="0" applyFont="1" applyBorder="1" applyAlignment="1">
      <alignment horizontal="center" vertical="center" wrapText="1"/>
    </xf>
    <xf numFmtId="0" fontId="20" fillId="0" borderId="6" xfId="0" applyFont="1" applyBorder="1" applyAlignment="1">
      <alignment horizontal="justify" vertical="center" wrapText="1"/>
    </xf>
    <xf numFmtId="14" fontId="20" fillId="0" borderId="6" xfId="0" applyNumberFormat="1" applyFont="1" applyBorder="1" applyAlignment="1">
      <alignment horizontal="justify" vertical="center" wrapText="1"/>
    </xf>
    <xf numFmtId="0" fontId="5" fillId="0" borderId="0" xfId="0" applyFont="1" applyBorder="1" applyAlignment="1">
      <alignment vertical="center"/>
    </xf>
    <xf numFmtId="0" fontId="20" fillId="0" borderId="0" xfId="0" applyFont="1" applyBorder="1" applyAlignment="1">
      <alignment vertical="center"/>
    </xf>
    <xf numFmtId="0" fontId="20" fillId="0" borderId="0" xfId="0" applyFont="1" applyBorder="1"/>
    <xf numFmtId="43" fontId="20" fillId="0" borderId="0" xfId="1" applyFont="1" applyAlignment="1">
      <alignment horizontal="left"/>
    </xf>
    <xf numFmtId="43" fontId="20" fillId="0" borderId="0" xfId="1" applyFont="1" applyAlignment="1">
      <alignment horizontal="left" vertical="top"/>
    </xf>
    <xf numFmtId="0" fontId="43" fillId="0" borderId="40" xfId="0" applyFont="1" applyBorder="1" applyAlignment="1">
      <alignment horizontal="center" vertical="top"/>
    </xf>
    <xf numFmtId="0" fontId="30" fillId="0" borderId="0" xfId="0" applyFont="1" applyAlignment="1">
      <alignment horizontal="left"/>
    </xf>
    <xf numFmtId="0" fontId="5" fillId="0" borderId="59" xfId="0" applyFont="1" applyBorder="1" applyAlignment="1">
      <alignment horizontal="left" vertical="center" wrapText="1"/>
    </xf>
    <xf numFmtId="0" fontId="5" fillId="0" borderId="62" xfId="0" applyFont="1" applyBorder="1" applyAlignment="1">
      <alignment horizontal="left" vertical="center" wrapText="1"/>
    </xf>
    <xf numFmtId="0" fontId="5" fillId="0" borderId="0" xfId="0" applyFont="1"/>
    <xf numFmtId="0" fontId="5" fillId="0" borderId="1" xfId="0" applyFont="1" applyBorder="1" applyAlignment="1">
      <alignment horizontal="left" vertical="top" textRotation="90"/>
    </xf>
    <xf numFmtId="0" fontId="5" fillId="0" borderId="2" xfId="0" applyFont="1" applyBorder="1" applyAlignment="1">
      <alignment horizontal="left" vertical="top" wrapText="1"/>
    </xf>
    <xf numFmtId="0" fontId="5" fillId="0" borderId="87" xfId="0" applyFont="1" applyBorder="1" applyAlignment="1">
      <alignment horizontal="left" vertical="top" wrapText="1"/>
    </xf>
    <xf numFmtId="0" fontId="8" fillId="0" borderId="0" xfId="0" applyFont="1"/>
    <xf numFmtId="0" fontId="5" fillId="0" borderId="0" xfId="0" applyFont="1" applyAlignment="1">
      <alignment horizontal="left"/>
    </xf>
    <xf numFmtId="0" fontId="20" fillId="0" borderId="0" xfId="0" applyFont="1" applyBorder="1" applyAlignment="1">
      <alignment horizontal="left"/>
    </xf>
    <xf numFmtId="0" fontId="8" fillId="0" borderId="60" xfId="0" applyFont="1" applyBorder="1" applyAlignment="1">
      <alignment horizontal="left" vertical="center"/>
    </xf>
    <xf numFmtId="0" fontId="5" fillId="0" borderId="0" xfId="0" applyFont="1" applyAlignment="1">
      <alignment vertical="center"/>
    </xf>
    <xf numFmtId="0" fontId="5" fillId="0" borderId="21" xfId="0" applyFont="1" applyBorder="1" applyAlignment="1">
      <alignment vertical="center" wrapText="1"/>
    </xf>
    <xf numFmtId="0" fontId="44" fillId="0" borderId="0" xfId="0" applyFont="1" applyAlignment="1">
      <alignment horizontal="left" vertical="center"/>
    </xf>
    <xf numFmtId="0" fontId="20" fillId="0" borderId="62" xfId="0" applyFont="1" applyBorder="1" applyAlignment="1">
      <alignment horizontal="left" vertical="center" wrapText="1"/>
    </xf>
    <xf numFmtId="0" fontId="20" fillId="0" borderId="0" xfId="0" applyFont="1" applyBorder="1" applyAlignment="1">
      <alignment wrapText="1"/>
    </xf>
    <xf numFmtId="0" fontId="20" fillId="0" borderId="0" xfId="0" applyFont="1" applyBorder="1" applyAlignment="1">
      <alignment horizontal="right"/>
    </xf>
    <xf numFmtId="0" fontId="20" fillId="0" borderId="0" xfId="0" applyFont="1" applyAlignment="1">
      <alignment horizontal="right"/>
    </xf>
    <xf numFmtId="0" fontId="41" fillId="0" borderId="0" xfId="0" applyFont="1" applyBorder="1"/>
    <xf numFmtId="0" fontId="41" fillId="0" borderId="0" xfId="0" applyFont="1"/>
    <xf numFmtId="0" fontId="23" fillId="0" borderId="6" xfId="0" applyFont="1" applyBorder="1"/>
    <xf numFmtId="0" fontId="23" fillId="0" borderId="0" xfId="0" applyFont="1" applyBorder="1"/>
    <xf numFmtId="0" fontId="23" fillId="0" borderId="0" xfId="0" applyFont="1"/>
    <xf numFmtId="0" fontId="7" fillId="0" borderId="0" xfId="0" applyFont="1" applyAlignment="1">
      <alignment horizontal="right"/>
    </xf>
    <xf numFmtId="0" fontId="5" fillId="0" borderId="97" xfId="0" applyFont="1" applyBorder="1" applyAlignment="1">
      <alignment horizontal="left" vertical="center" wrapText="1"/>
    </xf>
    <xf numFmtId="0" fontId="5" fillId="0" borderId="98" xfId="0" applyFont="1" applyBorder="1" applyAlignment="1">
      <alignment horizontal="left" vertical="center" wrapText="1"/>
    </xf>
    <xf numFmtId="168" fontId="30" fillId="0" borderId="0" xfId="0" applyNumberFormat="1" applyFont="1" applyAlignment="1">
      <alignment horizontal="center"/>
    </xf>
    <xf numFmtId="168" fontId="5" fillId="0" borderId="6" xfId="0" applyNumberFormat="1" applyFont="1" applyBorder="1" applyAlignment="1">
      <alignment horizontal="center" vertical="top" wrapText="1"/>
    </xf>
    <xf numFmtId="0" fontId="28" fillId="0" borderId="0" xfId="0" applyFont="1" applyAlignment="1">
      <alignment horizontal="center" wrapText="1"/>
    </xf>
    <xf numFmtId="0" fontId="39" fillId="0" borderId="7" xfId="0" applyFont="1" applyBorder="1" applyAlignment="1">
      <alignment vertical="center"/>
    </xf>
    <xf numFmtId="0" fontId="39" fillId="0" borderId="8" xfId="0" applyFont="1" applyBorder="1" applyAlignment="1">
      <alignment vertical="center" wrapText="1"/>
    </xf>
    <xf numFmtId="0" fontId="39" fillId="0" borderId="8" xfId="0" applyFont="1" applyBorder="1" applyAlignment="1">
      <alignment vertical="center"/>
    </xf>
    <xf numFmtId="0" fontId="39" fillId="0" borderId="13" xfId="0" applyFont="1" applyBorder="1" applyAlignment="1">
      <alignment horizontal="center" vertical="center" wrapText="1"/>
    </xf>
    <xf numFmtId="0" fontId="39" fillId="0" borderId="8" xfId="0" applyFont="1" applyBorder="1" applyAlignment="1">
      <alignment horizontal="center" vertical="center"/>
    </xf>
    <xf numFmtId="0" fontId="5" fillId="0" borderId="0" xfId="0" applyFont="1" applyAlignment="1">
      <alignment horizontal="center" vertical="top"/>
    </xf>
    <xf numFmtId="0" fontId="20" fillId="0" borderId="0" xfId="0" applyFont="1" applyAlignment="1">
      <alignment horizontal="center" vertical="top"/>
    </xf>
    <xf numFmtId="0" fontId="5" fillId="2" borderId="81" xfId="0" applyFont="1" applyFill="1" applyBorder="1" applyAlignment="1">
      <alignment horizontal="center" vertical="top"/>
    </xf>
    <xf numFmtId="0" fontId="5" fillId="2" borderId="81" xfId="0" applyFont="1" applyFill="1" applyBorder="1" applyAlignment="1">
      <alignment horizontal="center" vertical="top" wrapText="1"/>
    </xf>
    <xf numFmtId="0" fontId="5" fillId="0" borderId="0" xfId="0" applyFont="1" applyBorder="1" applyAlignment="1">
      <alignment horizontal="center" vertical="top"/>
    </xf>
    <xf numFmtId="0" fontId="5" fillId="0" borderId="0" xfId="0" applyFont="1" applyBorder="1" applyAlignment="1">
      <alignment horizontal="center" vertical="top" wrapText="1"/>
    </xf>
    <xf numFmtId="0" fontId="20" fillId="0" borderId="0" xfId="0" applyFont="1" applyBorder="1" applyAlignment="1">
      <alignment horizontal="center" vertical="top"/>
    </xf>
    <xf numFmtId="49" fontId="20" fillId="0" borderId="0" xfId="0" applyNumberFormat="1" applyFont="1" applyBorder="1" applyAlignment="1">
      <alignment horizontal="center" vertical="top"/>
    </xf>
    <xf numFmtId="14" fontId="20" fillId="0" borderId="0" xfId="0" applyNumberFormat="1" applyFont="1" applyBorder="1" applyAlignment="1">
      <alignment horizontal="center" vertical="top"/>
    </xf>
    <xf numFmtId="4" fontId="20" fillId="0" borderId="0" xfId="0" applyNumberFormat="1" applyFont="1" applyBorder="1" applyAlignment="1">
      <alignment horizontal="center" vertical="top"/>
    </xf>
    <xf numFmtId="14" fontId="20" fillId="0" borderId="0" xfId="0" applyNumberFormat="1" applyFont="1" applyBorder="1"/>
    <xf numFmtId="4" fontId="20" fillId="0" borderId="0" xfId="0" applyNumberFormat="1" applyFont="1" applyBorder="1"/>
    <xf numFmtId="0" fontId="20" fillId="0" borderId="0" xfId="0" applyFont="1" applyBorder="1" applyAlignment="1">
      <alignment vertical="top"/>
    </xf>
    <xf numFmtId="0" fontId="20" fillId="0" borderId="82" xfId="0" applyFont="1" applyBorder="1" applyAlignment="1">
      <alignment horizontal="center" vertical="top"/>
    </xf>
    <xf numFmtId="0" fontId="20" fillId="0" borderId="82" xfId="0" applyFont="1" applyBorder="1"/>
    <xf numFmtId="0" fontId="25" fillId="0" borderId="6" xfId="0" applyFont="1" applyBorder="1" applyAlignment="1">
      <alignment horizontal="center"/>
    </xf>
    <xf numFmtId="0" fontId="25" fillId="0" borderId="6" xfId="0" applyFont="1" applyBorder="1" applyAlignment="1">
      <alignment horizontal="center" wrapText="1"/>
    </xf>
    <xf numFmtId="0" fontId="5" fillId="0" borderId="1" xfId="0" applyFont="1" applyBorder="1" applyAlignment="1">
      <alignment horizontal="left" vertical="center"/>
    </xf>
    <xf numFmtId="0" fontId="5" fillId="0" borderId="2" xfId="0" applyFont="1" applyBorder="1" applyAlignment="1">
      <alignment horizontal="left" vertical="center"/>
    </xf>
    <xf numFmtId="0" fontId="5" fillId="0" borderId="2" xfId="0" applyFont="1" applyBorder="1" applyAlignment="1">
      <alignment horizontal="left" vertical="center" wrapText="1"/>
    </xf>
    <xf numFmtId="39" fontId="5" fillId="0" borderId="87" xfId="0" applyNumberFormat="1" applyFont="1" applyBorder="1" applyAlignment="1">
      <alignment horizontal="left" vertical="center"/>
    </xf>
    <xf numFmtId="39" fontId="5" fillId="0" borderId="6" xfId="0" applyNumberFormat="1" applyFont="1" applyBorder="1" applyAlignment="1">
      <alignment horizontal="left" vertical="center"/>
    </xf>
    <xf numFmtId="39" fontId="20" fillId="0" borderId="0" xfId="0" applyNumberFormat="1" applyFont="1" applyAlignment="1">
      <alignment horizontal="left" vertical="center"/>
    </xf>
    <xf numFmtId="0" fontId="46" fillId="0" borderId="58" xfId="0" applyFont="1" applyBorder="1" applyAlignment="1">
      <alignment horizontal="left" vertical="center" wrapText="1"/>
    </xf>
    <xf numFmtId="0" fontId="20" fillId="0" borderId="44" xfId="0" applyFont="1" applyBorder="1" applyAlignment="1">
      <alignment horizontal="left"/>
    </xf>
    <xf numFmtId="0" fontId="20" fillId="0" borderId="47" xfId="0" applyFont="1" applyBorder="1" applyAlignment="1">
      <alignment horizontal="left"/>
    </xf>
    <xf numFmtId="0" fontId="20" fillId="0" borderId="48" xfId="0" applyFont="1" applyBorder="1" applyAlignment="1">
      <alignment horizontal="left"/>
    </xf>
    <xf numFmtId="0" fontId="20" fillId="0" borderId="49" xfId="0" applyFont="1" applyBorder="1" applyAlignment="1">
      <alignment horizontal="left"/>
    </xf>
    <xf numFmtId="0" fontId="5" fillId="0" borderId="59" xfId="0" applyFont="1" applyBorder="1" applyAlignment="1">
      <alignment vertical="top" wrapText="1"/>
    </xf>
    <xf numFmtId="0" fontId="5" fillId="0" borderId="62" xfId="0" applyFont="1" applyBorder="1" applyAlignment="1">
      <alignment horizontal="left" vertical="top" wrapText="1"/>
    </xf>
    <xf numFmtId="0" fontId="5" fillId="0" borderId="22" xfId="0" applyFont="1" applyBorder="1" applyAlignment="1">
      <alignment vertical="top" wrapText="1"/>
    </xf>
    <xf numFmtId="0" fontId="5" fillId="0" borderId="23" xfId="0" applyFont="1" applyBorder="1" applyAlignment="1">
      <alignment horizontal="left" vertical="top" wrapText="1"/>
    </xf>
    <xf numFmtId="0" fontId="11" fillId="0" borderId="0" xfId="0" applyFont="1" applyAlignment="1">
      <alignment horizontal="left" vertical="top"/>
    </xf>
    <xf numFmtId="0" fontId="7" fillId="0" borderId="0" xfId="0" applyFont="1" applyAlignment="1">
      <alignment horizontal="left" vertical="top"/>
    </xf>
    <xf numFmtId="0" fontId="7" fillId="0" borderId="0" xfId="0" applyFont="1" applyAlignment="1">
      <alignment vertical="top"/>
    </xf>
    <xf numFmtId="0" fontId="5" fillId="0" borderId="90" xfId="0" applyFont="1" applyBorder="1"/>
    <xf numFmtId="0" fontId="20" fillId="0" borderId="91" xfId="0" applyFont="1" applyBorder="1"/>
    <xf numFmtId="0" fontId="20" fillId="0" borderId="61" xfId="0" applyFont="1" applyBorder="1"/>
    <xf numFmtId="0" fontId="20" fillId="0" borderId="6" xfId="0" applyFont="1" applyBorder="1" applyAlignment="1">
      <alignment horizontal="center"/>
    </xf>
    <xf numFmtId="38" fontId="24" fillId="0" borderId="6" xfId="0" applyNumberFormat="1" applyFont="1" applyBorder="1" applyAlignment="1" applyProtection="1">
      <alignment wrapText="1"/>
    </xf>
    <xf numFmtId="169" fontId="20" fillId="0" borderId="6" xfId="1" applyNumberFormat="1" applyFont="1" applyBorder="1"/>
    <xf numFmtId="170" fontId="24" fillId="0" borderId="6" xfId="1" applyNumberFormat="1" applyFont="1" applyBorder="1" applyProtection="1"/>
    <xf numFmtId="169" fontId="21" fillId="0" borderId="6" xfId="1" applyNumberFormat="1" applyFont="1" applyBorder="1"/>
    <xf numFmtId="0" fontId="24" fillId="0" borderId="6" xfId="6" applyFont="1" applyBorder="1" applyAlignment="1">
      <alignment wrapText="1"/>
    </xf>
    <xf numFmtId="169" fontId="24" fillId="0" borderId="6" xfId="1" applyNumberFormat="1" applyFont="1" applyBorder="1"/>
    <xf numFmtId="9" fontId="20" fillId="0" borderId="6" xfId="0" applyNumberFormat="1" applyFont="1" applyBorder="1" applyAlignment="1">
      <alignment wrapText="1"/>
    </xf>
    <xf numFmtId="169" fontId="20" fillId="0" borderId="5" xfId="1" applyNumberFormat="1" applyFont="1" applyBorder="1" applyAlignment="1"/>
    <xf numFmtId="169" fontId="20" fillId="0" borderId="6" xfId="1" applyNumberFormat="1" applyFont="1" applyBorder="1" applyAlignment="1">
      <alignment horizontal="right"/>
    </xf>
    <xf numFmtId="0" fontId="20" fillId="0" borderId="45" xfId="0" applyFont="1" applyBorder="1" applyAlignment="1">
      <alignment vertical="center"/>
    </xf>
    <xf numFmtId="38" fontId="24" fillId="0" borderId="45" xfId="0" applyNumberFormat="1" applyFont="1" applyBorder="1" applyAlignment="1" applyProtection="1">
      <alignment wrapText="1"/>
    </xf>
    <xf numFmtId="169" fontId="20" fillId="0" borderId="6" xfId="1" quotePrefix="1" applyNumberFormat="1" applyFont="1" applyBorder="1" applyAlignment="1">
      <alignment horizontal="right"/>
    </xf>
    <xf numFmtId="49" fontId="20" fillId="0" borderId="61" xfId="7" applyNumberFormat="1" applyFont="1" applyBorder="1" applyAlignment="1" applyProtection="1">
      <alignment wrapText="1"/>
      <protection locked="0"/>
    </xf>
    <xf numFmtId="0" fontId="20" fillId="0" borderId="45" xfId="0" applyFont="1" applyBorder="1" applyAlignment="1">
      <alignment wrapText="1"/>
    </xf>
    <xf numFmtId="169" fontId="20" fillId="0" borderId="45" xfId="1" quotePrefix="1" applyNumberFormat="1" applyFont="1" applyBorder="1" applyAlignment="1">
      <alignment horizontal="right"/>
    </xf>
    <xf numFmtId="169" fontId="20" fillId="0" borderId="45" xfId="1" applyNumberFormat="1" applyFont="1" applyBorder="1"/>
    <xf numFmtId="0" fontId="20" fillId="0" borderId="45" xfId="0" applyFont="1" applyBorder="1"/>
    <xf numFmtId="49" fontId="20" fillId="0" borderId="6" xfId="7" applyNumberFormat="1" applyFont="1" applyBorder="1" applyAlignment="1" applyProtection="1">
      <alignment wrapText="1"/>
      <protection locked="0"/>
    </xf>
    <xf numFmtId="0" fontId="20" fillId="0" borderId="90" xfId="0" applyFont="1" applyBorder="1"/>
    <xf numFmtId="0" fontId="5" fillId="0" borderId="6" xfId="0" applyFont="1" applyBorder="1" applyAlignment="1">
      <alignment horizontal="center" vertical="top"/>
    </xf>
    <xf numFmtId="0" fontId="5" fillId="0" borderId="6" xfId="0" applyFont="1" applyBorder="1" applyAlignment="1">
      <alignment horizontal="center" vertical="center"/>
    </xf>
    <xf numFmtId="38" fontId="25" fillId="0" borderId="6" xfId="0" applyNumberFormat="1" applyFont="1" applyBorder="1" applyAlignment="1" applyProtection="1">
      <alignment wrapText="1"/>
    </xf>
    <xf numFmtId="0" fontId="25" fillId="0" borderId="6" xfId="0" applyFont="1" applyBorder="1" applyAlignment="1">
      <alignment wrapText="1"/>
    </xf>
    <xf numFmtId="169" fontId="5" fillId="0" borderId="6" xfId="1" applyNumberFormat="1" applyFont="1" applyBorder="1"/>
    <xf numFmtId="170" fontId="25" fillId="0" borderId="6" xfId="1" applyNumberFormat="1" applyFont="1" applyBorder="1" applyProtection="1"/>
    <xf numFmtId="169" fontId="25" fillId="0" borderId="6" xfId="1" applyNumberFormat="1" applyFont="1" applyBorder="1" applyProtection="1"/>
    <xf numFmtId="9" fontId="5" fillId="0" borderId="6" xfId="1" applyNumberFormat="1" applyFont="1" applyBorder="1"/>
    <xf numFmtId="169" fontId="5" fillId="0" borderId="6" xfId="1" applyNumberFormat="1" applyFont="1" applyBorder="1" applyAlignment="1">
      <alignment wrapText="1"/>
    </xf>
    <xf numFmtId="0" fontId="25" fillId="0" borderId="6" xfId="6" applyFont="1" applyBorder="1" applyAlignment="1">
      <alignment wrapText="1"/>
    </xf>
    <xf numFmtId="169" fontId="25" fillId="0" borderId="6" xfId="1" applyNumberFormat="1" applyFont="1" applyBorder="1"/>
    <xf numFmtId="14" fontId="25" fillId="0" borderId="6" xfId="6" applyNumberFormat="1" applyFont="1" applyBorder="1" applyAlignment="1">
      <alignment wrapText="1"/>
    </xf>
    <xf numFmtId="169" fontId="5" fillId="0" borderId="5" xfId="1" applyNumberFormat="1" applyFont="1" applyBorder="1" applyAlignment="1"/>
    <xf numFmtId="169" fontId="25" fillId="0" borderId="45" xfId="1" applyNumberFormat="1" applyFont="1" applyBorder="1"/>
    <xf numFmtId="170" fontId="25" fillId="0" borderId="45" xfId="1" applyNumberFormat="1" applyFont="1" applyBorder="1" applyProtection="1"/>
    <xf numFmtId="169" fontId="25" fillId="0" borderId="45" xfId="1" applyNumberFormat="1" applyFont="1" applyBorder="1" applyProtection="1"/>
    <xf numFmtId="38" fontId="25" fillId="0" borderId="45" xfId="0" applyNumberFormat="1" applyFont="1" applyBorder="1" applyAlignment="1" applyProtection="1">
      <alignment wrapText="1"/>
    </xf>
    <xf numFmtId="0" fontId="25" fillId="0" borderId="45" xfId="0" applyFont="1" applyBorder="1" applyAlignment="1">
      <alignment wrapText="1"/>
    </xf>
    <xf numFmtId="170" fontId="25" fillId="0" borderId="45" xfId="1" quotePrefix="1" applyNumberFormat="1" applyFont="1" applyBorder="1" applyAlignment="1" applyProtection="1">
      <alignment horizontal="right"/>
    </xf>
    <xf numFmtId="169" fontId="25" fillId="0" borderId="45" xfId="1" quotePrefix="1" applyNumberFormat="1" applyFont="1" applyBorder="1" applyAlignment="1" applyProtection="1">
      <alignment horizontal="right"/>
    </xf>
    <xf numFmtId="14" fontId="5" fillId="0" borderId="6" xfId="0" applyNumberFormat="1" applyFont="1" applyBorder="1" applyAlignment="1">
      <alignment wrapText="1"/>
    </xf>
    <xf numFmtId="169" fontId="5" fillId="0" borderId="6" xfId="0" applyNumberFormat="1" applyFont="1" applyBorder="1" applyAlignment="1">
      <alignment wrapText="1"/>
    </xf>
    <xf numFmtId="0" fontId="25" fillId="0" borderId="6" xfId="0" applyFont="1" applyBorder="1"/>
    <xf numFmtId="0" fontId="24" fillId="0" borderId="6" xfId="0" applyFont="1" applyBorder="1"/>
    <xf numFmtId="169" fontId="24" fillId="0" borderId="6" xfId="1" applyNumberFormat="1" applyFont="1" applyBorder="1" applyAlignment="1">
      <alignment vertical="center" wrapText="1"/>
    </xf>
    <xf numFmtId="14" fontId="24" fillId="0" borderId="6" xfId="0" applyNumberFormat="1" applyFont="1" applyBorder="1" applyAlignment="1">
      <alignment wrapText="1"/>
    </xf>
    <xf numFmtId="170" fontId="5" fillId="0" borderId="6" xfId="0" applyNumberFormat="1" applyFont="1" applyBorder="1"/>
    <xf numFmtId="38" fontId="25" fillId="0" borderId="6" xfId="0" applyNumberFormat="1" applyFont="1" applyFill="1" applyBorder="1" applyAlignment="1" applyProtection="1"/>
    <xf numFmtId="0" fontId="5" fillId="0" borderId="6" xfId="0" applyFont="1" applyBorder="1" applyAlignment="1"/>
    <xf numFmtId="0" fontId="5" fillId="0" borderId="0" xfId="0" applyFont="1" applyBorder="1"/>
    <xf numFmtId="170" fontId="20" fillId="0" borderId="6" xfId="0" applyNumberFormat="1" applyFont="1" applyBorder="1"/>
    <xf numFmtId="38" fontId="24" fillId="0" borderId="45" xfId="0" applyNumberFormat="1" applyFont="1" applyFill="1" applyBorder="1" applyAlignment="1" applyProtection="1">
      <alignment wrapText="1"/>
    </xf>
    <xf numFmtId="0" fontId="24" fillId="0" borderId="45" xfId="0" applyFont="1" applyBorder="1"/>
    <xf numFmtId="170" fontId="20" fillId="0" borderId="45" xfId="0" applyNumberFormat="1" applyFont="1" applyBorder="1"/>
    <xf numFmtId="169" fontId="24" fillId="0" borderId="45" xfId="1" applyNumberFormat="1" applyFont="1" applyBorder="1" applyAlignment="1">
      <alignment vertical="center" wrapText="1"/>
    </xf>
    <xf numFmtId="14" fontId="20" fillId="0" borderId="45" xfId="0" applyNumberFormat="1" applyFont="1" applyBorder="1"/>
    <xf numFmtId="169" fontId="20" fillId="0" borderId="0" xfId="1" applyNumberFormat="1" applyFont="1" applyBorder="1"/>
    <xf numFmtId="0" fontId="8" fillId="0" borderId="90" xfId="0" applyFont="1" applyBorder="1"/>
    <xf numFmtId="0" fontId="7" fillId="0" borderId="91" xfId="0" applyFont="1" applyBorder="1"/>
    <xf numFmtId="0" fontId="8" fillId="0" borderId="92" xfId="0" applyFont="1" applyBorder="1"/>
    <xf numFmtId="0" fontId="7" fillId="0" borderId="60" xfId="0" applyFont="1" applyBorder="1"/>
    <xf numFmtId="0" fontId="7" fillId="0" borderId="93" xfId="0" applyFont="1" applyBorder="1"/>
    <xf numFmtId="0" fontId="16" fillId="0" borderId="0" xfId="0" applyFont="1" applyAlignment="1">
      <alignment horizontal="center"/>
    </xf>
    <xf numFmtId="0" fontId="20" fillId="0" borderId="6" xfId="0" applyFont="1" applyBorder="1" applyAlignment="1">
      <alignment horizontal="left" vertical="center" wrapText="1"/>
    </xf>
    <xf numFmtId="0" fontId="39" fillId="0" borderId="6" xfId="0" applyFont="1" applyBorder="1" applyAlignment="1">
      <alignment horizontal="left" vertical="center" wrapText="1"/>
    </xf>
    <xf numFmtId="0" fontId="20" fillId="0" borderId="6" xfId="0" applyFont="1" applyBorder="1" applyAlignment="1">
      <alignment vertical="center" wrapText="1"/>
    </xf>
    <xf numFmtId="0" fontId="38" fillId="0" borderId="18" xfId="0" applyFont="1" applyBorder="1" applyAlignment="1">
      <alignment horizontal="left" vertical="center"/>
    </xf>
    <xf numFmtId="4" fontId="39" fillId="0" borderId="6" xfId="0" applyNumberFormat="1" applyFont="1" applyBorder="1" applyAlignment="1">
      <alignment horizontal="left" vertical="center"/>
    </xf>
    <xf numFmtId="14" fontId="38" fillId="0" borderId="6" xfId="0" applyNumberFormat="1" applyFont="1" applyBorder="1" applyAlignment="1">
      <alignment horizontal="left" vertical="center"/>
    </xf>
    <xf numFmtId="17" fontId="39" fillId="0" borderId="6" xfId="0" applyNumberFormat="1" applyFont="1" applyBorder="1" applyAlignment="1">
      <alignment horizontal="left" vertical="center"/>
    </xf>
    <xf numFmtId="0" fontId="39" fillId="0" borderId="6" xfId="0" applyFont="1" applyBorder="1" applyAlignment="1">
      <alignment horizontal="left" vertical="center"/>
    </xf>
    <xf numFmtId="0" fontId="38" fillId="0" borderId="6" xfId="0" applyFont="1" applyBorder="1" applyAlignment="1">
      <alignment horizontal="left" vertical="center"/>
    </xf>
    <xf numFmtId="14" fontId="39" fillId="0" borderId="6" xfId="0" applyNumberFormat="1" applyFont="1" applyBorder="1" applyAlignment="1">
      <alignment horizontal="left" vertical="center"/>
    </xf>
    <xf numFmtId="4" fontId="39" fillId="0" borderId="6" xfId="0" applyNumberFormat="1" applyFont="1" applyBorder="1" applyAlignment="1">
      <alignment horizontal="left" vertical="center" wrapText="1"/>
    </xf>
    <xf numFmtId="16" fontId="39" fillId="0" borderId="6" xfId="0" applyNumberFormat="1" applyFont="1" applyBorder="1" applyAlignment="1">
      <alignment horizontal="left" vertical="center"/>
    </xf>
    <xf numFmtId="0" fontId="40" fillId="0" borderId="6" xfId="0" applyFont="1" applyBorder="1" applyAlignment="1">
      <alignment horizontal="left" vertical="center"/>
    </xf>
    <xf numFmtId="0" fontId="38" fillId="0" borderId="16" xfId="0" applyFont="1" applyBorder="1" applyAlignment="1">
      <alignment horizontal="left" vertical="center"/>
    </xf>
    <xf numFmtId="0" fontId="39" fillId="0" borderId="5" xfId="0" applyFont="1" applyBorder="1" applyAlignment="1">
      <alignment horizontal="left" vertical="center"/>
    </xf>
    <xf numFmtId="0" fontId="39" fillId="0" borderId="5" xfId="0" applyFont="1" applyBorder="1" applyAlignment="1">
      <alignment horizontal="left" vertical="center" wrapText="1"/>
    </xf>
    <xf numFmtId="4" fontId="39" fillId="0" borderId="5" xfId="0" applyNumberFormat="1" applyFont="1" applyBorder="1" applyAlignment="1">
      <alignment horizontal="left" vertical="center"/>
    </xf>
    <xf numFmtId="14" fontId="38" fillId="0" borderId="5" xfId="0" applyNumberFormat="1" applyFont="1" applyBorder="1" applyAlignment="1">
      <alignment horizontal="left" vertical="center"/>
    </xf>
    <xf numFmtId="17" fontId="39" fillId="0" borderId="5" xfId="0" applyNumberFormat="1" applyFont="1" applyBorder="1" applyAlignment="1">
      <alignment horizontal="left" vertical="center"/>
    </xf>
    <xf numFmtId="4" fontId="38" fillId="0" borderId="6" xfId="0" applyNumberFormat="1" applyFont="1" applyBorder="1" applyAlignment="1">
      <alignment horizontal="left" vertical="center"/>
    </xf>
    <xf numFmtId="0" fontId="38" fillId="0" borderId="0" xfId="0" applyFont="1" applyBorder="1" applyAlignment="1">
      <alignment horizontal="left" vertical="center"/>
    </xf>
    <xf numFmtId="0" fontId="38" fillId="0" borderId="6" xfId="0" applyFont="1" applyBorder="1" applyAlignment="1">
      <alignment vertical="center"/>
    </xf>
    <xf numFmtId="4" fontId="38" fillId="0" borderId="6" xfId="0" applyNumberFormat="1" applyFont="1" applyBorder="1" applyAlignment="1">
      <alignment vertical="center"/>
    </xf>
    <xf numFmtId="0" fontId="5" fillId="0" borderId="6" xfId="0" applyFont="1" applyBorder="1" applyAlignment="1">
      <alignment horizontal="center" vertical="center" wrapText="1"/>
    </xf>
    <xf numFmtId="4" fontId="20" fillId="0" borderId="6" xfId="0" applyNumberFormat="1" applyFont="1" applyBorder="1" applyAlignment="1">
      <alignment vertical="center" wrapText="1"/>
    </xf>
    <xf numFmtId="0" fontId="5" fillId="0" borderId="6" xfId="0" applyFont="1" applyBorder="1" applyAlignment="1">
      <alignment vertical="center" wrapText="1"/>
    </xf>
    <xf numFmtId="4" fontId="20" fillId="0" borderId="6" xfId="0" applyNumberFormat="1" applyFont="1" applyBorder="1" applyAlignment="1">
      <alignment horizontal="left" vertical="center"/>
    </xf>
    <xf numFmtId="14" fontId="20" fillId="0" borderId="6" xfId="0" applyNumberFormat="1" applyFont="1" applyBorder="1" applyAlignment="1">
      <alignment horizontal="left" vertical="center"/>
    </xf>
    <xf numFmtId="0" fontId="20" fillId="0" borderId="6" xfId="0" applyFont="1" applyFill="1" applyBorder="1" applyAlignment="1">
      <alignment vertical="center" wrapText="1"/>
    </xf>
    <xf numFmtId="4" fontId="20" fillId="0" borderId="6" xfId="0" applyNumberFormat="1" applyFont="1" applyFill="1" applyBorder="1" applyAlignment="1">
      <alignment vertical="center" wrapText="1"/>
    </xf>
    <xf numFmtId="4" fontId="20" fillId="0" borderId="6" xfId="0" applyNumberFormat="1" applyFont="1" applyFill="1" applyBorder="1" applyAlignment="1">
      <alignment horizontal="left" vertical="center"/>
    </xf>
    <xf numFmtId="14" fontId="39" fillId="0" borderId="6" xfId="0" applyNumberFormat="1" applyFont="1" applyBorder="1" applyAlignment="1">
      <alignment horizontal="left" vertical="center" wrapText="1"/>
    </xf>
    <xf numFmtId="46" fontId="39" fillId="0" borderId="6" xfId="0" applyNumberFormat="1" applyFont="1" applyBorder="1" applyAlignment="1">
      <alignment horizontal="left" vertical="center" wrapText="1"/>
    </xf>
    <xf numFmtId="17" fontId="39" fillId="0" borderId="6" xfId="0" applyNumberFormat="1" applyFont="1" applyBorder="1" applyAlignment="1">
      <alignment horizontal="left" vertical="center" wrapText="1"/>
    </xf>
    <xf numFmtId="0" fontId="38" fillId="0" borderId="6" xfId="0" applyFont="1" applyBorder="1" applyAlignment="1">
      <alignment horizontal="left" vertical="center" wrapText="1"/>
    </xf>
    <xf numFmtId="0" fontId="40" fillId="0" borderId="6" xfId="0" applyFont="1" applyBorder="1" applyAlignment="1">
      <alignment horizontal="left" vertical="center" wrapText="1"/>
    </xf>
    <xf numFmtId="0" fontId="20" fillId="0" borderId="59" xfId="0" applyFont="1" applyBorder="1" applyAlignment="1">
      <alignment horizontal="left" vertical="center" wrapText="1"/>
    </xf>
    <xf numFmtId="0" fontId="20" fillId="0" borderId="57" xfId="0" applyFont="1" applyBorder="1" applyAlignment="1">
      <alignment horizontal="left" vertical="center" wrapText="1"/>
    </xf>
    <xf numFmtId="0" fontId="20" fillId="0" borderId="89" xfId="0" applyFont="1" applyBorder="1" applyAlignment="1">
      <alignment horizontal="left" vertical="center" wrapText="1"/>
    </xf>
    <xf numFmtId="0" fontId="20" fillId="0" borderId="79" xfId="0" applyFont="1" applyBorder="1" applyAlignment="1">
      <alignment vertical="center" wrapText="1"/>
    </xf>
    <xf numFmtId="0" fontId="20" fillId="0" borderId="57" xfId="0" applyFont="1" applyBorder="1" applyAlignment="1">
      <alignment vertical="center" wrapText="1"/>
    </xf>
    <xf numFmtId="0" fontId="20" fillId="0" borderId="22" xfId="0" applyFont="1" applyBorder="1" applyAlignment="1">
      <alignment vertical="center" wrapText="1"/>
    </xf>
    <xf numFmtId="14" fontId="20" fillId="0" borderId="79" xfId="0" applyNumberFormat="1" applyFont="1" applyBorder="1" applyAlignment="1">
      <alignment vertical="center" wrapText="1"/>
    </xf>
    <xf numFmtId="14" fontId="20" fillId="0" borderId="57" xfId="0" applyNumberFormat="1" applyFont="1" applyBorder="1" applyAlignment="1">
      <alignment vertical="center" wrapText="1"/>
    </xf>
    <xf numFmtId="14" fontId="20" fillId="0" borderId="22" xfId="0" applyNumberFormat="1" applyFont="1" applyBorder="1" applyAlignment="1">
      <alignment vertical="center" wrapText="1"/>
    </xf>
    <xf numFmtId="0" fontId="20" fillId="0" borderId="79" xfId="0" applyFont="1" applyBorder="1" applyAlignment="1">
      <alignment horizontal="left" vertical="center" wrapText="1"/>
    </xf>
    <xf numFmtId="14" fontId="20" fillId="0" borderId="59" xfId="0" applyNumberFormat="1" applyFont="1" applyBorder="1" applyAlignment="1">
      <alignment horizontal="left" vertical="center" wrapText="1"/>
    </xf>
    <xf numFmtId="14" fontId="20" fillId="0" borderId="57" xfId="0" applyNumberFormat="1" applyFont="1" applyBorder="1" applyAlignment="1">
      <alignment horizontal="left" vertical="center" wrapText="1"/>
    </xf>
    <xf numFmtId="14" fontId="20" fillId="0" borderId="89" xfId="0" applyNumberFormat="1" applyFont="1" applyBorder="1" applyAlignment="1">
      <alignment horizontal="left" vertical="center" wrapText="1"/>
    </xf>
    <xf numFmtId="0" fontId="15" fillId="0" borderId="0" xfId="0" applyFont="1" applyAlignment="1">
      <alignment horizontal="left" vertical="center"/>
    </xf>
    <xf numFmtId="0" fontId="17" fillId="0" borderId="0" xfId="0" applyFont="1" applyAlignment="1">
      <alignment horizontal="left" vertical="center"/>
    </xf>
    <xf numFmtId="0" fontId="12" fillId="0" borderId="0" xfId="0" applyFont="1" applyAlignment="1">
      <alignment horizontal="left" vertical="center" wrapText="1"/>
    </xf>
    <xf numFmtId="0" fontId="11" fillId="0" borderId="0" xfId="0" applyFont="1" applyAlignment="1">
      <alignment horizontal="left" vertical="center" wrapText="1"/>
    </xf>
    <xf numFmtId="0" fontId="7" fillId="0" borderId="0" xfId="0" applyFont="1" applyAlignment="1">
      <alignment horizontal="left" vertical="center" wrapText="1"/>
    </xf>
    <xf numFmtId="0" fontId="14" fillId="0" borderId="0" xfId="0" applyFont="1" applyAlignment="1">
      <alignment horizontal="left" vertical="center"/>
    </xf>
    <xf numFmtId="0" fontId="14" fillId="0" borderId="60" xfId="0" applyFont="1" applyBorder="1" applyAlignment="1">
      <alignment horizontal="left" vertical="center"/>
    </xf>
    <xf numFmtId="0" fontId="8" fillId="0" borderId="0" xfId="0" applyFont="1" applyBorder="1" applyAlignment="1">
      <alignment horizontal="left" vertical="top"/>
    </xf>
    <xf numFmtId="0" fontId="8" fillId="0" borderId="0" xfId="0" applyFont="1" applyBorder="1" applyAlignment="1">
      <alignment horizontal="left" vertical="center"/>
    </xf>
    <xf numFmtId="0" fontId="48" fillId="0" borderId="0" xfId="0" applyFont="1" applyAlignment="1">
      <alignment horizontal="left" vertical="center"/>
    </xf>
    <xf numFmtId="0" fontId="23" fillId="0" borderId="0" xfId="0" applyFont="1" applyAlignment="1">
      <alignment horizontal="left" vertical="center" wrapText="1"/>
    </xf>
    <xf numFmtId="0" fontId="43" fillId="0" borderId="54" xfId="0" applyFont="1" applyBorder="1" applyAlignment="1">
      <alignment horizontal="left" wrapText="1"/>
    </xf>
    <xf numFmtId="0" fontId="43" fillId="0" borderId="55" xfId="0" applyFont="1" applyBorder="1" applyAlignment="1">
      <alignment horizontal="left" wrapText="1"/>
    </xf>
    <xf numFmtId="0" fontId="43" fillId="0" borderId="56" xfId="0" applyFont="1" applyBorder="1" applyAlignment="1">
      <alignment horizontal="left" wrapText="1"/>
    </xf>
    <xf numFmtId="0" fontId="25" fillId="0" borderId="12" xfId="0" applyFont="1" applyBorder="1" applyAlignment="1">
      <alignment horizontal="center"/>
    </xf>
    <xf numFmtId="0" fontId="25" fillId="0" borderId="13" xfId="0" applyFont="1" applyBorder="1" applyAlignment="1">
      <alignment horizontal="center"/>
    </xf>
    <xf numFmtId="43" fontId="16" fillId="0" borderId="0" xfId="1" applyFont="1" applyAlignment="1">
      <alignment horizontal="left" vertical="top"/>
    </xf>
    <xf numFmtId="43" fontId="18" fillId="0" borderId="0" xfId="1" applyFont="1" applyAlignment="1">
      <alignment horizontal="left" vertical="top"/>
    </xf>
    <xf numFmtId="0" fontId="43" fillId="0" borderId="41" xfId="0" applyFont="1" applyBorder="1" applyAlignment="1">
      <alignment horizontal="left"/>
    </xf>
    <xf numFmtId="0" fontId="43" fillId="0" borderId="42" xfId="0" applyFont="1" applyBorder="1" applyAlignment="1">
      <alignment horizontal="left"/>
    </xf>
    <xf numFmtId="0" fontId="43" fillId="0" borderId="43" xfId="0" applyFont="1" applyBorder="1" applyAlignment="1">
      <alignment horizontal="left"/>
    </xf>
    <xf numFmtId="0" fontId="20" fillId="0" borderId="6" xfId="0" applyFont="1" applyBorder="1" applyAlignment="1">
      <alignment horizontal="left" vertical="center" wrapText="1"/>
    </xf>
    <xf numFmtId="9" fontId="20" fillId="0" borderId="6" xfId="0" applyNumberFormat="1" applyFont="1" applyBorder="1" applyAlignment="1">
      <alignment horizontal="left" vertical="center" wrapText="1"/>
    </xf>
    <xf numFmtId="4" fontId="20" fillId="0" borderId="6" xfId="0" applyNumberFormat="1" applyFont="1" applyBorder="1" applyAlignment="1">
      <alignment horizontal="left" vertical="center" wrapText="1"/>
    </xf>
    <xf numFmtId="0" fontId="20" fillId="0" borderId="45" xfId="0" applyFont="1" applyBorder="1" applyAlignment="1">
      <alignment horizontal="center" vertical="center" wrapText="1"/>
    </xf>
    <xf numFmtId="0" fontId="20" fillId="0" borderId="36" xfId="0" applyFont="1" applyBorder="1" applyAlignment="1">
      <alignment horizontal="center" vertical="center" wrapText="1"/>
    </xf>
    <xf numFmtId="0" fontId="20" fillId="0" borderId="5" xfId="0" applyFont="1" applyBorder="1" applyAlignment="1">
      <alignment horizontal="center" vertical="center" wrapText="1"/>
    </xf>
    <xf numFmtId="0" fontId="39" fillId="0" borderId="6" xfId="0" applyFont="1" applyBorder="1" applyAlignment="1">
      <alignment horizontal="left" vertical="center" wrapText="1"/>
    </xf>
    <xf numFmtId="0" fontId="39" fillId="0" borderId="45" xfId="0" applyFont="1" applyBorder="1" applyAlignment="1">
      <alignment horizontal="center" vertical="center" wrapText="1"/>
    </xf>
    <xf numFmtId="0" fontId="39" fillId="0" borderId="36" xfId="0" applyFont="1" applyBorder="1" applyAlignment="1">
      <alignment horizontal="center" vertical="center" wrapText="1"/>
    </xf>
    <xf numFmtId="0" fontId="39" fillId="0" borderId="5" xfId="0" applyFont="1" applyBorder="1" applyAlignment="1">
      <alignment horizontal="center" vertical="center" wrapText="1"/>
    </xf>
    <xf numFmtId="0" fontId="23" fillId="0" borderId="0" xfId="0" applyFont="1" applyBorder="1" applyAlignment="1">
      <alignment horizontal="left"/>
    </xf>
    <xf numFmtId="0" fontId="20" fillId="0" borderId="41" xfId="0" applyFont="1" applyBorder="1" applyAlignment="1">
      <alignment horizontal="left" vertical="top" wrapText="1"/>
    </xf>
    <xf numFmtId="0" fontId="20" fillId="0" borderId="42" xfId="0" applyFont="1" applyBorder="1" applyAlignment="1">
      <alignment horizontal="left" vertical="top" wrapText="1"/>
    </xf>
    <xf numFmtId="0" fontId="20" fillId="0" borderId="61" xfId="0" applyFont="1" applyBorder="1" applyAlignment="1">
      <alignment horizontal="left" vertical="top" wrapText="1"/>
    </xf>
    <xf numFmtId="0" fontId="20" fillId="0" borderId="59" xfId="0" applyFont="1" applyBorder="1" applyAlignment="1">
      <alignment vertical="center" wrapText="1"/>
    </xf>
    <xf numFmtId="4" fontId="20" fillId="0" borderId="59" xfId="0" applyNumberFormat="1" applyFont="1" applyBorder="1" applyAlignment="1">
      <alignment vertical="center" wrapText="1"/>
    </xf>
    <xf numFmtId="4" fontId="20" fillId="0" borderId="22" xfId="0" applyNumberFormat="1" applyFont="1" applyBorder="1" applyAlignment="1">
      <alignment vertical="center" wrapText="1"/>
    </xf>
    <xf numFmtId="4" fontId="20" fillId="0" borderId="57" xfId="0" applyNumberFormat="1" applyFont="1" applyBorder="1" applyAlignment="1">
      <alignment vertical="center" wrapText="1"/>
    </xf>
    <xf numFmtId="0" fontId="20" fillId="0" borderId="22" xfId="0" applyFont="1" applyBorder="1" applyAlignment="1">
      <alignment horizontal="left" vertical="center" wrapText="1"/>
    </xf>
    <xf numFmtId="0" fontId="26" fillId="0" borderId="59" xfId="0" applyFont="1" applyBorder="1" applyAlignment="1">
      <alignment horizontal="left" vertical="center" wrapText="1"/>
    </xf>
    <xf numFmtId="0" fontId="26" fillId="0" borderId="22" xfId="0" applyFont="1" applyBorder="1" applyAlignment="1">
      <alignment horizontal="left" vertical="center" wrapText="1"/>
    </xf>
    <xf numFmtId="0" fontId="20" fillId="0" borderId="59" xfId="0" applyFont="1" applyBorder="1" applyAlignment="1">
      <alignment horizontal="left" vertical="center" wrapText="1" indent="2"/>
    </xf>
    <xf numFmtId="0" fontId="20" fillId="0" borderId="22" xfId="0" applyFont="1" applyBorder="1" applyAlignment="1">
      <alignment horizontal="left" vertical="center" wrapText="1" indent="2"/>
    </xf>
    <xf numFmtId="0" fontId="20" fillId="0" borderId="57" xfId="0" applyFont="1" applyBorder="1" applyAlignment="1">
      <alignment horizontal="left" vertical="center" wrapText="1" indent="2"/>
    </xf>
    <xf numFmtId="0" fontId="20" fillId="0" borderId="59" xfId="0" applyFont="1" applyBorder="1" applyAlignment="1">
      <alignment horizontal="left" vertical="center" wrapText="1" indent="5"/>
    </xf>
    <xf numFmtId="0" fontId="20" fillId="0" borderId="22" xfId="0" applyFont="1" applyBorder="1" applyAlignment="1">
      <alignment horizontal="left" vertical="center" wrapText="1" indent="5"/>
    </xf>
    <xf numFmtId="0" fontId="8" fillId="0" borderId="0" xfId="0" applyFont="1" applyAlignment="1">
      <alignment horizontal="left"/>
    </xf>
    <xf numFmtId="0" fontId="5" fillId="0" borderId="37" xfId="0" applyFont="1" applyBorder="1" applyAlignment="1">
      <alignment horizontal="center" vertical="center" wrapText="1"/>
    </xf>
    <xf numFmtId="0" fontId="5" fillId="0" borderId="47" xfId="0" applyFont="1" applyBorder="1" applyAlignment="1">
      <alignment horizontal="center" vertical="center" wrapText="1"/>
    </xf>
    <xf numFmtId="0" fontId="5" fillId="0" borderId="38" xfId="0" applyFont="1" applyBorder="1" applyAlignment="1">
      <alignment vertical="center" wrapText="1"/>
    </xf>
    <xf numFmtId="0" fontId="5" fillId="0" borderId="48" xfId="0" applyFont="1" applyBorder="1" applyAlignment="1">
      <alignment vertical="center" wrapText="1"/>
    </xf>
    <xf numFmtId="0" fontId="5" fillId="0" borderId="39" xfId="0" applyFont="1" applyBorder="1" applyAlignment="1">
      <alignment horizontal="center" vertical="center" wrapText="1"/>
    </xf>
    <xf numFmtId="0" fontId="5" fillId="0" borderId="49" xfId="0" applyFont="1" applyBorder="1" applyAlignment="1">
      <alignment horizontal="center" vertical="center" wrapText="1"/>
    </xf>
    <xf numFmtId="0" fontId="20" fillId="0" borderId="5" xfId="0" applyFont="1" applyBorder="1" applyAlignment="1">
      <alignment vertical="center" wrapText="1"/>
    </xf>
    <xf numFmtId="0" fontId="20" fillId="0" borderId="6" xfId="0" applyFont="1" applyBorder="1" applyAlignment="1">
      <alignment vertical="center" wrapText="1"/>
    </xf>
    <xf numFmtId="0" fontId="20" fillId="0" borderId="2" xfId="0" applyFont="1" applyBorder="1" applyAlignment="1">
      <alignment horizontal="center" vertical="center" wrapText="1"/>
    </xf>
    <xf numFmtId="0" fontId="20" fillId="0" borderId="87" xfId="0" applyFont="1" applyBorder="1" applyAlignment="1">
      <alignment horizontal="center" vertical="center" wrapText="1"/>
    </xf>
    <xf numFmtId="0" fontId="20" fillId="0" borderId="12" xfId="0" applyFont="1" applyBorder="1" applyAlignment="1">
      <alignment vertical="center" wrapText="1"/>
    </xf>
    <xf numFmtId="0" fontId="20" fillId="0" borderId="8" xfId="0" applyFont="1" applyBorder="1" applyAlignment="1">
      <alignment vertical="center" wrapText="1"/>
    </xf>
    <xf numFmtId="0" fontId="20" fillId="0" borderId="12" xfId="0" applyFont="1" applyBorder="1" applyAlignment="1">
      <alignment horizontal="center" vertical="center" wrapText="1"/>
    </xf>
    <xf numFmtId="0" fontId="20" fillId="0" borderId="8" xfId="0" applyFont="1" applyBorder="1" applyAlignment="1">
      <alignment horizontal="center" vertical="center" wrapText="1"/>
    </xf>
    <xf numFmtId="0" fontId="20" fillId="0" borderId="73" xfId="0" applyFont="1" applyBorder="1" applyAlignment="1">
      <alignment vertical="center" wrapText="1"/>
    </xf>
    <xf numFmtId="0" fontId="20" fillId="0" borderId="76" xfId="0" applyFont="1" applyBorder="1" applyAlignment="1">
      <alignment vertical="center" wrapText="1"/>
    </xf>
    <xf numFmtId="0" fontId="20" fillId="0" borderId="70" xfId="0" applyFont="1" applyBorder="1" applyAlignment="1">
      <alignment vertical="center" wrapText="1"/>
    </xf>
    <xf numFmtId="0" fontId="20" fillId="0" borderId="58" xfId="0" applyFont="1" applyBorder="1" applyAlignment="1">
      <alignment vertical="center" wrapText="1"/>
    </xf>
    <xf numFmtId="0" fontId="20" fillId="0" borderId="71" xfId="0" applyFont="1" applyBorder="1" applyAlignment="1">
      <alignment vertical="center" wrapText="1"/>
    </xf>
    <xf numFmtId="0" fontId="20" fillId="0" borderId="23" xfId="0" applyFont="1" applyBorder="1" applyAlignment="1">
      <alignment vertical="center" wrapText="1"/>
    </xf>
    <xf numFmtId="0" fontId="20" fillId="0" borderId="66" xfId="0" applyFont="1" applyBorder="1" applyAlignment="1">
      <alignment vertical="center" wrapText="1"/>
    </xf>
    <xf numFmtId="0" fontId="20" fillId="0" borderId="64" xfId="0" applyFont="1" applyBorder="1" applyAlignment="1">
      <alignment vertical="center" wrapText="1"/>
    </xf>
    <xf numFmtId="0" fontId="20" fillId="0" borderId="63" xfId="0" applyFont="1" applyBorder="1" applyAlignment="1">
      <alignment vertical="center" wrapText="1"/>
    </xf>
    <xf numFmtId="0" fontId="20" fillId="0" borderId="68" xfId="0" applyFont="1" applyBorder="1" applyAlignment="1">
      <alignment vertical="center" wrapText="1"/>
    </xf>
    <xf numFmtId="0" fontId="20" fillId="0" borderId="77" xfId="0" applyFont="1" applyBorder="1" applyAlignment="1">
      <alignment vertical="center" wrapText="1"/>
    </xf>
    <xf numFmtId="0" fontId="20" fillId="0" borderId="69" xfId="0" applyFont="1" applyBorder="1" applyAlignment="1">
      <alignment vertical="center" wrapText="1"/>
    </xf>
    <xf numFmtId="0" fontId="20" fillId="0" borderId="78" xfId="0" applyFont="1" applyBorder="1" applyAlignment="1">
      <alignment vertical="center" wrapText="1"/>
    </xf>
    <xf numFmtId="0" fontId="20" fillId="0" borderId="62" xfId="0" applyFont="1" applyBorder="1" applyAlignment="1">
      <alignment vertical="center" wrapText="1"/>
    </xf>
    <xf numFmtId="0" fontId="20" fillId="0" borderId="18" xfId="0" applyFont="1" applyBorder="1" applyAlignment="1">
      <alignment vertical="center" wrapText="1"/>
    </xf>
    <xf numFmtId="0" fontId="20" fillId="0" borderId="14" xfId="0" applyFont="1" applyBorder="1" applyAlignment="1">
      <alignment vertical="center" wrapText="1"/>
    </xf>
    <xf numFmtId="0" fontId="20" fillId="0" borderId="65" xfId="0" applyFont="1" applyBorder="1" applyAlignment="1">
      <alignment vertical="center" wrapText="1"/>
    </xf>
    <xf numFmtId="0" fontId="20" fillId="0" borderId="17" xfId="0" applyFont="1" applyBorder="1" applyAlignment="1">
      <alignment vertical="center" wrapText="1"/>
    </xf>
    <xf numFmtId="0" fontId="20" fillId="0" borderId="74" xfId="0" applyFont="1" applyBorder="1" applyAlignment="1">
      <alignment vertical="center" wrapText="1"/>
    </xf>
    <xf numFmtId="0" fontId="20" fillId="0" borderId="75" xfId="0" applyFont="1" applyBorder="1" applyAlignment="1">
      <alignment vertical="center" wrapText="1"/>
    </xf>
    <xf numFmtId="0" fontId="20" fillId="0" borderId="13" xfId="0" applyFont="1" applyBorder="1" applyAlignment="1">
      <alignment horizontal="center" vertical="center" wrapText="1"/>
    </xf>
    <xf numFmtId="0" fontId="20" fillId="0" borderId="16" xfId="0" applyFont="1" applyBorder="1" applyAlignment="1">
      <alignment vertical="center" wrapText="1"/>
    </xf>
    <xf numFmtId="0" fontId="20" fillId="0" borderId="9" xfId="0" applyFont="1" applyBorder="1" applyAlignment="1">
      <alignment vertical="center" wrapText="1"/>
    </xf>
    <xf numFmtId="0" fontId="20" fillId="0" borderId="15" xfId="0" applyFont="1" applyBorder="1" applyAlignment="1">
      <alignment vertical="center" wrapText="1"/>
    </xf>
    <xf numFmtId="0" fontId="20" fillId="0" borderId="67" xfId="0" applyFont="1" applyBorder="1" applyAlignment="1">
      <alignment vertical="center" wrapText="1"/>
    </xf>
    <xf numFmtId="0" fontId="20" fillId="0" borderId="80" xfId="0" applyFont="1" applyBorder="1" applyAlignment="1">
      <alignment vertical="center" wrapText="1"/>
    </xf>
    <xf numFmtId="0" fontId="20" fillId="0" borderId="72" xfId="0" applyFont="1" applyBorder="1" applyAlignment="1">
      <alignment vertical="center" wrapText="1"/>
    </xf>
    <xf numFmtId="0" fontId="8" fillId="0" borderId="0" xfId="0" applyFont="1" applyAlignment="1">
      <alignment horizontal="left" vertical="center"/>
    </xf>
    <xf numFmtId="0" fontId="5" fillId="0" borderId="0" xfId="0" applyFont="1" applyAlignment="1">
      <alignment horizontal="left" vertical="center"/>
    </xf>
    <xf numFmtId="0" fontId="39" fillId="0" borderId="16" xfId="0" applyFont="1" applyBorder="1" applyAlignment="1">
      <alignment vertical="center"/>
    </xf>
    <xf numFmtId="0" fontId="39" fillId="0" borderId="15" xfId="0" applyFont="1" applyBorder="1" applyAlignment="1">
      <alignment vertical="center"/>
    </xf>
    <xf numFmtId="0" fontId="39" fillId="0" borderId="9" xfId="0" applyFont="1" applyBorder="1" applyAlignment="1">
      <alignment vertical="center"/>
    </xf>
    <xf numFmtId="0" fontId="39" fillId="0" borderId="16" xfId="0" applyFont="1" applyBorder="1" applyAlignment="1">
      <alignment vertical="center" wrapText="1"/>
    </xf>
    <xf numFmtId="0" fontId="39" fillId="0" borderId="15" xfId="0" applyFont="1" applyBorder="1" applyAlignment="1">
      <alignment vertical="center" wrapText="1"/>
    </xf>
    <xf numFmtId="0" fontId="39" fillId="0" borderId="9" xfId="0" applyFont="1" applyBorder="1" applyAlignment="1">
      <alignment vertical="center" wrapText="1"/>
    </xf>
    <xf numFmtId="4" fontId="39" fillId="0" borderId="16" xfId="0" applyNumberFormat="1" applyFont="1" applyBorder="1" applyAlignment="1">
      <alignment horizontal="right" vertical="center"/>
    </xf>
    <xf numFmtId="4" fontId="39" fillId="0" borderId="15" xfId="0" applyNumberFormat="1" applyFont="1" applyBorder="1" applyAlignment="1">
      <alignment horizontal="right" vertical="center"/>
    </xf>
    <xf numFmtId="4" fontId="39" fillId="0" borderId="9" xfId="0" applyNumberFormat="1" applyFont="1" applyBorder="1" applyAlignment="1">
      <alignment horizontal="right" vertical="center"/>
    </xf>
    <xf numFmtId="0" fontId="39" fillId="0" borderId="17" xfId="0" applyFont="1" applyBorder="1" applyAlignment="1">
      <alignment horizontal="center" vertical="center" wrapText="1"/>
    </xf>
    <xf numFmtId="0" fontId="39" fillId="0" borderId="74" xfId="0" applyFont="1" applyBorder="1" applyAlignment="1">
      <alignment horizontal="center" vertical="center" wrapText="1"/>
    </xf>
    <xf numFmtId="0" fontId="39" fillId="0" borderId="19" xfId="0" applyFont="1" applyBorder="1" applyAlignment="1">
      <alignment horizontal="center" vertical="center" wrapText="1"/>
    </xf>
    <xf numFmtId="0" fontId="5" fillId="0" borderId="0" xfId="0" applyFont="1" applyAlignment="1">
      <alignment horizontal="center" vertical="top"/>
    </xf>
    <xf numFmtId="0" fontId="20" fillId="0" borderId="0" xfId="0" applyFont="1" applyAlignment="1">
      <alignment horizontal="center" vertical="top"/>
    </xf>
    <xf numFmtId="0" fontId="5" fillId="0" borderId="0" xfId="0" applyFont="1" applyBorder="1" applyAlignment="1">
      <alignment horizontal="center" vertical="center" wrapText="1"/>
    </xf>
    <xf numFmtId="0" fontId="49" fillId="0" borderId="0" xfId="2" applyFont="1" applyAlignment="1">
      <alignment horizontal="center" vertical="top"/>
    </xf>
    <xf numFmtId="0" fontId="16" fillId="0" borderId="0" xfId="0" applyFont="1" applyAlignment="1">
      <alignment horizontal="left"/>
    </xf>
    <xf numFmtId="0" fontId="10" fillId="0" borderId="11" xfId="0" applyFont="1" applyBorder="1" applyAlignment="1">
      <alignment horizontal="left" vertical="center"/>
    </xf>
    <xf numFmtId="0" fontId="5" fillId="0" borderId="41" xfId="0" applyFont="1" applyBorder="1" applyAlignment="1">
      <alignment horizontal="left" vertical="center" wrapText="1"/>
    </xf>
    <xf numFmtId="0" fontId="5" fillId="0" borderId="61" xfId="0" applyFont="1" applyBorder="1" applyAlignment="1">
      <alignment horizontal="left" vertical="center" wrapText="1"/>
    </xf>
    <xf numFmtId="0" fontId="5" fillId="0" borderId="85" xfId="0" applyFont="1" applyBorder="1" applyAlignment="1">
      <alignment horizontal="left" vertical="center" wrapText="1"/>
    </xf>
    <xf numFmtId="0" fontId="5" fillId="0" borderId="64" xfId="0" applyFont="1" applyBorder="1" applyAlignment="1">
      <alignment horizontal="left" vertical="center" wrapText="1"/>
    </xf>
    <xf numFmtId="0" fontId="5" fillId="0" borderId="86" xfId="0" applyFont="1" applyBorder="1" applyAlignment="1">
      <alignment horizontal="left" vertical="center" wrapText="1"/>
    </xf>
    <xf numFmtId="0" fontId="5" fillId="0" borderId="62" xfId="0" applyFont="1" applyBorder="1" applyAlignment="1">
      <alignment horizontal="left" vertical="center" wrapText="1"/>
    </xf>
    <xf numFmtId="0" fontId="5" fillId="0" borderId="74" xfId="0" applyFont="1" applyBorder="1" applyAlignment="1">
      <alignment horizontal="left" vertical="center" wrapText="1"/>
    </xf>
    <xf numFmtId="0" fontId="5" fillId="0" borderId="58" xfId="0" applyFont="1" applyBorder="1" applyAlignment="1">
      <alignment horizontal="left" vertical="center" wrapText="1"/>
    </xf>
    <xf numFmtId="0" fontId="5" fillId="0" borderId="78" xfId="0" applyFont="1" applyBorder="1" applyAlignment="1">
      <alignment horizontal="left" vertical="center" wrapText="1"/>
    </xf>
    <xf numFmtId="0" fontId="5" fillId="0" borderId="70" xfId="0" applyFont="1" applyBorder="1" applyAlignment="1">
      <alignment horizontal="left" vertical="center" wrapText="1"/>
    </xf>
    <xf numFmtId="0" fontId="5" fillId="0" borderId="59" xfId="0" applyFont="1" applyBorder="1" applyAlignment="1">
      <alignment horizontal="left" vertical="center" wrapText="1"/>
    </xf>
    <xf numFmtId="0" fontId="5" fillId="0" borderId="57" xfId="0" applyFont="1" applyBorder="1" applyAlignment="1">
      <alignment horizontal="left" vertical="center" wrapText="1"/>
    </xf>
    <xf numFmtId="3" fontId="20" fillId="0" borderId="6" xfId="0" applyNumberFormat="1" applyFont="1" applyBorder="1" applyAlignment="1">
      <alignment horizontal="left" vertical="center" wrapText="1"/>
    </xf>
    <xf numFmtId="0" fontId="20" fillId="0" borderId="38" xfId="0" applyFont="1" applyBorder="1" applyAlignment="1">
      <alignment horizontal="left" vertical="center" wrapText="1"/>
    </xf>
    <xf numFmtId="0" fontId="20" fillId="0" borderId="48" xfId="0" applyFont="1" applyBorder="1" applyAlignment="1">
      <alignment horizontal="left" vertical="center" wrapText="1"/>
    </xf>
    <xf numFmtId="0" fontId="5" fillId="0" borderId="37" xfId="0" applyFont="1" applyBorder="1" applyAlignment="1">
      <alignment horizontal="left" vertical="center" wrapText="1"/>
    </xf>
    <xf numFmtId="0" fontId="5" fillId="0" borderId="47" xfId="0" applyFont="1" applyBorder="1" applyAlignment="1">
      <alignment horizontal="left" vertical="center" wrapText="1"/>
    </xf>
    <xf numFmtId="0" fontId="5" fillId="0" borderId="38" xfId="0" applyFont="1" applyBorder="1" applyAlignment="1">
      <alignment horizontal="left" vertical="center" wrapText="1"/>
    </xf>
    <xf numFmtId="0" fontId="5" fillId="0" borderId="48" xfId="0" applyFont="1" applyBorder="1" applyAlignment="1">
      <alignment horizontal="left" vertical="center" wrapText="1"/>
    </xf>
    <xf numFmtId="0" fontId="5" fillId="0" borderId="39" xfId="0" applyFont="1" applyBorder="1" applyAlignment="1">
      <alignment horizontal="left" vertical="center" wrapText="1"/>
    </xf>
    <xf numFmtId="0" fontId="5" fillId="0" borderId="49" xfId="0" applyFont="1" applyBorder="1" applyAlignment="1">
      <alignment horizontal="left" vertical="center" wrapText="1"/>
    </xf>
    <xf numFmtId="0" fontId="5" fillId="0" borderId="16" xfId="0" applyFont="1" applyBorder="1" applyAlignment="1">
      <alignment horizontal="left" vertical="center" wrapText="1"/>
    </xf>
    <xf numFmtId="0" fontId="5" fillId="0" borderId="9" xfId="0" applyFont="1" applyBorder="1" applyAlignment="1">
      <alignment horizontal="left" vertical="center" wrapText="1"/>
    </xf>
    <xf numFmtId="0" fontId="46" fillId="0" borderId="12" xfId="0" applyFont="1" applyBorder="1" applyAlignment="1">
      <alignment horizontal="left" vertical="center" wrapText="1"/>
    </xf>
    <xf numFmtId="0" fontId="46" fillId="0" borderId="13" xfId="0" applyFont="1" applyBorder="1" applyAlignment="1">
      <alignment horizontal="left" vertical="center" wrapText="1"/>
    </xf>
    <xf numFmtId="0" fontId="46" fillId="0" borderId="8" xfId="0" applyFont="1" applyBorder="1" applyAlignment="1">
      <alignment horizontal="left" vertical="center" wrapText="1"/>
    </xf>
    <xf numFmtId="0" fontId="5" fillId="0" borderId="12" xfId="0" applyFont="1" applyBorder="1" applyAlignment="1">
      <alignment horizontal="left" vertical="center" wrapText="1"/>
    </xf>
    <xf numFmtId="0" fontId="5" fillId="0" borderId="13" xfId="0" applyFont="1" applyBorder="1" applyAlignment="1">
      <alignment horizontal="left" vertical="center" wrapText="1"/>
    </xf>
    <xf numFmtId="0" fontId="5" fillId="0" borderId="8" xfId="0" applyFont="1" applyBorder="1" applyAlignment="1">
      <alignment horizontal="left" vertical="center" wrapText="1"/>
    </xf>
    <xf numFmtId="0" fontId="20" fillId="0" borderId="16" xfId="0" applyFont="1" applyBorder="1" applyAlignment="1">
      <alignment horizontal="left" vertical="center" wrapText="1"/>
    </xf>
    <xf numFmtId="0" fontId="20" fillId="0" borderId="15" xfId="0" applyFont="1" applyBorder="1" applyAlignment="1">
      <alignment horizontal="left" vertical="center" wrapText="1"/>
    </xf>
    <xf numFmtId="0" fontId="20" fillId="0" borderId="9" xfId="0" applyFont="1" applyBorder="1" applyAlignment="1">
      <alignment horizontal="left" vertical="center" wrapText="1"/>
    </xf>
    <xf numFmtId="0" fontId="20" fillId="0" borderId="16" xfId="0" applyFont="1" applyBorder="1" applyAlignment="1">
      <alignment horizontal="center" vertical="center" wrapText="1"/>
    </xf>
    <xf numFmtId="0" fontId="20" fillId="0" borderId="15" xfId="0" applyFont="1" applyBorder="1" applyAlignment="1">
      <alignment horizontal="center" vertical="center" wrapText="1"/>
    </xf>
    <xf numFmtId="0" fontId="26" fillId="0" borderId="16" xfId="0" applyFont="1" applyBorder="1" applyAlignment="1">
      <alignment horizontal="left" vertical="center" wrapText="1"/>
    </xf>
    <xf numFmtId="0" fontId="26" fillId="0" borderId="15" xfId="0" applyFont="1" applyBorder="1" applyAlignment="1">
      <alignment horizontal="left" vertical="center" wrapText="1"/>
    </xf>
    <xf numFmtId="0" fontId="26" fillId="0" borderId="9" xfId="0" applyFont="1" applyBorder="1" applyAlignment="1">
      <alignment horizontal="left" vertical="center" wrapText="1"/>
    </xf>
    <xf numFmtId="4" fontId="20" fillId="0" borderId="16" xfId="0" applyNumberFormat="1" applyFont="1" applyBorder="1" applyAlignment="1">
      <alignment horizontal="left" vertical="center" wrapText="1"/>
    </xf>
    <xf numFmtId="4" fontId="20" fillId="0" borderId="9" xfId="0" applyNumberFormat="1" applyFont="1" applyBorder="1" applyAlignment="1">
      <alignment horizontal="left" vertical="center" wrapText="1"/>
    </xf>
    <xf numFmtId="9" fontId="20" fillId="0" borderId="16" xfId="0" applyNumberFormat="1" applyFont="1" applyBorder="1" applyAlignment="1">
      <alignment horizontal="left" vertical="center" wrapText="1"/>
    </xf>
    <xf numFmtId="9" fontId="20" fillId="0" borderId="9" xfId="0" applyNumberFormat="1" applyFont="1" applyBorder="1" applyAlignment="1">
      <alignment horizontal="left" vertical="center" wrapText="1"/>
    </xf>
    <xf numFmtId="38" fontId="24" fillId="0" borderId="45" xfId="0" applyNumberFormat="1" applyFont="1" applyBorder="1" applyAlignment="1" applyProtection="1">
      <alignment vertical="center" wrapText="1"/>
    </xf>
    <xf numFmtId="38" fontId="24" fillId="0" borderId="5" xfId="0" applyNumberFormat="1" applyFont="1" applyBorder="1" applyAlignment="1" applyProtection="1">
      <alignment vertical="center" wrapText="1"/>
    </xf>
    <xf numFmtId="170" fontId="24" fillId="0" borderId="45" xfId="1" applyNumberFormat="1" applyFont="1" applyBorder="1" applyAlignment="1" applyProtection="1">
      <alignment vertical="center"/>
    </xf>
    <xf numFmtId="170" fontId="24" fillId="0" borderId="5" xfId="1" applyNumberFormat="1" applyFont="1" applyBorder="1" applyAlignment="1" applyProtection="1">
      <alignment vertical="center"/>
    </xf>
    <xf numFmtId="0" fontId="25" fillId="0" borderId="6" xfId="0" applyFont="1" applyBorder="1" applyAlignment="1">
      <alignment horizontal="center" wrapText="1"/>
    </xf>
    <xf numFmtId="0" fontId="24" fillId="0" borderId="6" xfId="0" applyFont="1" applyBorder="1" applyAlignment="1">
      <alignment vertical="center" wrapText="1"/>
    </xf>
    <xf numFmtId="38" fontId="24" fillId="0" borderId="6" xfId="0" applyNumberFormat="1" applyFont="1" applyBorder="1" applyAlignment="1" applyProtection="1">
      <alignment vertical="center" wrapText="1"/>
    </xf>
    <xf numFmtId="0" fontId="24" fillId="0" borderId="45" xfId="0" applyFont="1" applyBorder="1" applyAlignment="1">
      <alignment vertical="center" wrapText="1"/>
    </xf>
    <xf numFmtId="0" fontId="8" fillId="0" borderId="94" xfId="0" applyFont="1" applyBorder="1" applyAlignment="1">
      <alignment horizontal="center"/>
    </xf>
    <xf numFmtId="0" fontId="8" fillId="0" borderId="95" xfId="0" applyFont="1" applyBorder="1" applyAlignment="1">
      <alignment horizontal="center"/>
    </xf>
    <xf numFmtId="0" fontId="8" fillId="0" borderId="96" xfId="0" applyFont="1" applyBorder="1" applyAlignment="1">
      <alignment horizontal="center"/>
    </xf>
    <xf numFmtId="0" fontId="5" fillId="0" borderId="45" xfId="0" applyFont="1" applyBorder="1" applyAlignment="1">
      <alignment vertical="center"/>
    </xf>
    <xf numFmtId="0" fontId="5" fillId="0" borderId="36" xfId="0" applyFont="1" applyBorder="1" applyAlignment="1">
      <alignment vertical="center"/>
    </xf>
    <xf numFmtId="0" fontId="5" fillId="0" borderId="5" xfId="0" applyFont="1" applyBorder="1" applyAlignment="1">
      <alignment vertical="center"/>
    </xf>
    <xf numFmtId="38" fontId="25" fillId="0" borderId="45" xfId="0" applyNumberFormat="1" applyFont="1" applyBorder="1" applyAlignment="1" applyProtection="1">
      <alignment vertical="center" wrapText="1"/>
    </xf>
    <xf numFmtId="38" fontId="25" fillId="0" borderId="36" xfId="0" applyNumberFormat="1" applyFont="1" applyBorder="1" applyAlignment="1" applyProtection="1">
      <alignment vertical="center" wrapText="1"/>
    </xf>
    <xf numFmtId="0" fontId="5" fillId="0" borderId="36" xfId="0" applyFont="1" applyBorder="1" applyAlignment="1">
      <alignment vertical="center" wrapText="1"/>
    </xf>
    <xf numFmtId="0" fontId="5" fillId="0" borderId="45" xfId="0" applyFont="1" applyBorder="1" applyAlignment="1">
      <alignment vertical="center" wrapText="1"/>
    </xf>
    <xf numFmtId="0" fontId="5" fillId="0" borderId="5" xfId="0" applyFont="1" applyBorder="1" applyAlignment="1">
      <alignment vertical="center" wrapText="1"/>
    </xf>
    <xf numFmtId="0" fontId="20" fillId="0" borderId="36" xfId="0" applyFont="1" applyBorder="1" applyAlignment="1">
      <alignment vertical="center"/>
    </xf>
    <xf numFmtId="0" fontId="20" fillId="0" borderId="5" xfId="0" applyFont="1" applyBorder="1" applyAlignment="1">
      <alignment vertical="center"/>
    </xf>
    <xf numFmtId="38" fontId="25" fillId="0" borderId="6" xfId="0" applyNumberFormat="1" applyFont="1" applyBorder="1" applyAlignment="1" applyProtection="1">
      <alignment vertical="center" wrapText="1"/>
    </xf>
    <xf numFmtId="169" fontId="5" fillId="0" borderId="45" xfId="1" quotePrefix="1" applyNumberFormat="1" applyFont="1" applyBorder="1" applyAlignment="1">
      <alignment horizontal="right" vertical="center"/>
    </xf>
    <xf numFmtId="0" fontId="20" fillId="0" borderId="5" xfId="0" applyFont="1" applyBorder="1" applyAlignment="1">
      <alignment horizontal="right" vertical="center"/>
    </xf>
    <xf numFmtId="0" fontId="5" fillId="0" borderId="41" xfId="0" applyFont="1" applyBorder="1" applyAlignment="1">
      <alignment horizontal="center"/>
    </xf>
    <xf numFmtId="0" fontId="5" fillId="0" borderId="42" xfId="0" applyFont="1" applyBorder="1" applyAlignment="1">
      <alignment horizontal="center"/>
    </xf>
    <xf numFmtId="0" fontId="5" fillId="0" borderId="61" xfId="0" applyFont="1" applyBorder="1" applyAlignment="1">
      <alignment horizontal="center"/>
    </xf>
    <xf numFmtId="0" fontId="20" fillId="0" borderId="45" xfId="0" applyFont="1" applyBorder="1" applyAlignment="1">
      <alignment vertical="center"/>
    </xf>
    <xf numFmtId="0" fontId="20" fillId="0" borderId="36" xfId="0" applyFont="1" applyBorder="1" applyAlignment="1">
      <alignment vertical="center" wrapText="1"/>
    </xf>
    <xf numFmtId="170" fontId="24" fillId="0" borderId="45" xfId="1" applyNumberFormat="1" applyFont="1" applyBorder="1" applyAlignment="1" applyProtection="1">
      <alignment horizontal="center"/>
    </xf>
    <xf numFmtId="170" fontId="24" fillId="0" borderId="5" xfId="1" applyNumberFormat="1" applyFont="1" applyBorder="1" applyAlignment="1" applyProtection="1">
      <alignment horizontal="center"/>
    </xf>
    <xf numFmtId="0" fontId="20" fillId="0" borderId="6" xfId="0" applyFont="1" applyBorder="1" applyAlignment="1">
      <alignment horizontal="justify" vertical="center" wrapText="1"/>
    </xf>
    <xf numFmtId="14" fontId="20" fillId="0" borderId="6" xfId="0" applyNumberFormat="1" applyFont="1" applyBorder="1" applyAlignment="1">
      <alignment horizontal="justify" vertical="center" wrapText="1"/>
    </xf>
    <xf numFmtId="0" fontId="20" fillId="0" borderId="6" xfId="0" applyFont="1" applyBorder="1" applyAlignment="1">
      <alignment horizontal="center" vertical="center" wrapText="1"/>
    </xf>
    <xf numFmtId="0" fontId="26" fillId="0" borderId="6" xfId="0" applyFont="1" applyBorder="1" applyAlignment="1">
      <alignment horizontal="justify" vertical="center" wrapText="1"/>
    </xf>
    <xf numFmtId="0" fontId="20" fillId="0" borderId="0" xfId="0" applyFont="1" applyAlignment="1">
      <alignment horizontal="left" vertical="center"/>
    </xf>
    <xf numFmtId="4" fontId="0" fillId="0" borderId="0" xfId="0" applyNumberFormat="1"/>
  </cellXfs>
  <cellStyles count="8">
    <cellStyle name="Comma" xfId="1" builtinId="3"/>
    <cellStyle name="Comma 17" xfId="3"/>
    <cellStyle name="Comma 19" xfId="5"/>
    <cellStyle name="Comma 2 18" xfId="4"/>
    <cellStyle name="Normal" xfId="0" builtinId="0"/>
    <cellStyle name="Normal 2" xfId="6"/>
    <cellStyle name="Normal 3" xfId="7"/>
    <cellStyle name="Title" xfId="2" builtinId="1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26"/>
  <sheetViews>
    <sheetView zoomScale="59" zoomScaleNormal="59" workbookViewId="0">
      <selection activeCell="I16" sqref="I16"/>
    </sheetView>
  </sheetViews>
  <sheetFormatPr defaultRowHeight="16.5" x14ac:dyDescent="0.25"/>
  <cols>
    <col min="1" max="1" width="5.7109375" style="25" bestFit="1" customWidth="1"/>
    <col min="2" max="2" width="51.28515625" style="25" customWidth="1"/>
    <col min="3" max="3" width="65.140625" style="25" customWidth="1"/>
    <col min="4" max="4" width="27.5703125" style="25" customWidth="1"/>
    <col min="5" max="5" width="27.7109375" style="25" customWidth="1"/>
    <col min="6" max="6" width="32" style="25" customWidth="1"/>
    <col min="7" max="16384" width="9.140625" style="25"/>
  </cols>
  <sheetData>
    <row r="1" spans="1:6" ht="22.5" x14ac:dyDescent="0.25">
      <c r="A1" s="119"/>
      <c r="B1" s="106" t="s">
        <v>8175</v>
      </c>
    </row>
    <row r="2" spans="1:6" ht="18" x14ac:dyDescent="0.25">
      <c r="A2" s="119"/>
      <c r="B2" s="74"/>
    </row>
    <row r="3" spans="1:6" ht="18" x14ac:dyDescent="0.25">
      <c r="A3" s="119"/>
      <c r="B3" s="109" t="s">
        <v>8176</v>
      </c>
    </row>
    <row r="4" spans="1:6" ht="17.25" thickBot="1" x14ac:dyDescent="0.3"/>
    <row r="5" spans="1:6" s="5" customFormat="1" ht="40.5" customHeight="1" thickBot="1" x14ac:dyDescent="0.3">
      <c r="A5" s="105" t="s">
        <v>203</v>
      </c>
      <c r="B5" s="108" t="s">
        <v>8139</v>
      </c>
      <c r="C5" s="108" t="s">
        <v>2649</v>
      </c>
      <c r="D5" s="108" t="s">
        <v>230</v>
      </c>
      <c r="E5" s="108" t="s">
        <v>8140</v>
      </c>
      <c r="F5" s="108" t="s">
        <v>8141</v>
      </c>
    </row>
    <row r="6" spans="1:6" s="26" customFormat="1" ht="30.75" customHeight="1" thickBot="1" x14ac:dyDescent="0.25">
      <c r="A6" s="120">
        <v>1</v>
      </c>
      <c r="B6" s="121" t="s">
        <v>8142</v>
      </c>
      <c r="C6" s="121" t="s">
        <v>8143</v>
      </c>
      <c r="D6" s="122">
        <v>40394</v>
      </c>
      <c r="E6" s="121" t="s">
        <v>8144</v>
      </c>
      <c r="F6" s="121" t="s">
        <v>8145</v>
      </c>
    </row>
    <row r="7" spans="1:6" s="26" customFormat="1" ht="30.75" thickBot="1" x14ac:dyDescent="0.25">
      <c r="A7" s="120">
        <v>2</v>
      </c>
      <c r="B7" s="121" t="s">
        <v>8146</v>
      </c>
      <c r="C7" s="121" t="s">
        <v>8147</v>
      </c>
      <c r="D7" s="122">
        <v>40392</v>
      </c>
      <c r="E7" s="121" t="s">
        <v>8148</v>
      </c>
      <c r="F7" s="121" t="s">
        <v>8149</v>
      </c>
    </row>
    <row r="8" spans="1:6" s="26" customFormat="1" ht="30.75" thickBot="1" x14ac:dyDescent="0.25">
      <c r="A8" s="120">
        <v>3</v>
      </c>
      <c r="B8" s="121" t="s">
        <v>8150</v>
      </c>
      <c r="C8" s="123" t="s">
        <v>8151</v>
      </c>
      <c r="D8" s="122">
        <v>40532</v>
      </c>
      <c r="E8" s="121" t="s">
        <v>8152</v>
      </c>
      <c r="F8" s="121" t="s">
        <v>8153</v>
      </c>
    </row>
    <row r="9" spans="1:6" s="26" customFormat="1" ht="15" x14ac:dyDescent="0.2">
      <c r="A9" s="711">
        <v>4</v>
      </c>
      <c r="B9" s="124" t="s">
        <v>8154</v>
      </c>
      <c r="C9" s="720" t="s">
        <v>8160</v>
      </c>
      <c r="D9" s="721">
        <v>40401</v>
      </c>
      <c r="E9" s="711" t="s">
        <v>8161</v>
      </c>
      <c r="F9" s="711" t="s">
        <v>8161</v>
      </c>
    </row>
    <row r="10" spans="1:6" s="26" customFormat="1" ht="15" x14ac:dyDescent="0.2">
      <c r="A10" s="712"/>
      <c r="B10" s="124" t="s">
        <v>8155</v>
      </c>
      <c r="C10" s="712"/>
      <c r="D10" s="722"/>
      <c r="E10" s="712"/>
      <c r="F10" s="712"/>
    </row>
    <row r="11" spans="1:6" s="26" customFormat="1" ht="15" x14ac:dyDescent="0.2">
      <c r="A11" s="712"/>
      <c r="B11" s="124" t="s">
        <v>8156</v>
      </c>
      <c r="C11" s="712"/>
      <c r="D11" s="722"/>
      <c r="E11" s="712"/>
      <c r="F11" s="712"/>
    </row>
    <row r="12" spans="1:6" s="26" customFormat="1" ht="15" x14ac:dyDescent="0.2">
      <c r="A12" s="712"/>
      <c r="B12" s="124" t="s">
        <v>8157</v>
      </c>
      <c r="C12" s="712"/>
      <c r="D12" s="722"/>
      <c r="E12" s="712"/>
      <c r="F12" s="712"/>
    </row>
    <row r="13" spans="1:6" s="26" customFormat="1" ht="15" x14ac:dyDescent="0.2">
      <c r="A13" s="712"/>
      <c r="B13" s="124" t="s">
        <v>8158</v>
      </c>
      <c r="C13" s="712"/>
      <c r="D13" s="722"/>
      <c r="E13" s="712"/>
      <c r="F13" s="712"/>
    </row>
    <row r="14" spans="1:6" s="26" customFormat="1" ht="15.75" thickBot="1" x14ac:dyDescent="0.25">
      <c r="A14" s="713"/>
      <c r="B14" s="123" t="s">
        <v>8159</v>
      </c>
      <c r="C14" s="713"/>
      <c r="D14" s="723"/>
      <c r="E14" s="713"/>
      <c r="F14" s="713"/>
    </row>
    <row r="15" spans="1:6" s="26" customFormat="1" ht="15" x14ac:dyDescent="0.2">
      <c r="A15" s="720"/>
      <c r="B15" s="124"/>
      <c r="C15" s="124"/>
      <c r="D15" s="124"/>
      <c r="E15" s="124"/>
      <c r="F15" s="124"/>
    </row>
    <row r="16" spans="1:6" s="26" customFormat="1" ht="30" x14ac:dyDescent="0.2">
      <c r="A16" s="712"/>
      <c r="B16" s="124" t="s">
        <v>8162</v>
      </c>
      <c r="C16" s="124" t="s">
        <v>8166</v>
      </c>
      <c r="D16" s="125">
        <v>40401</v>
      </c>
      <c r="E16" s="124" t="s">
        <v>8167</v>
      </c>
      <c r="F16" s="124" t="s">
        <v>8167</v>
      </c>
    </row>
    <row r="17" spans="1:6" s="26" customFormat="1" ht="15" x14ac:dyDescent="0.2">
      <c r="A17" s="712"/>
      <c r="B17" s="124" t="s">
        <v>8163</v>
      </c>
      <c r="C17" s="124"/>
      <c r="D17" s="124"/>
      <c r="E17" s="124"/>
      <c r="F17" s="124"/>
    </row>
    <row r="18" spans="1:6" s="26" customFormat="1" ht="15" x14ac:dyDescent="0.2">
      <c r="A18" s="712"/>
      <c r="B18" s="124" t="s">
        <v>8164</v>
      </c>
      <c r="C18" s="126"/>
      <c r="D18" s="124"/>
      <c r="E18" s="124"/>
      <c r="F18" s="124"/>
    </row>
    <row r="19" spans="1:6" s="26" customFormat="1" ht="15" x14ac:dyDescent="0.2">
      <c r="A19" s="712"/>
      <c r="B19" s="124" t="s">
        <v>8165</v>
      </c>
      <c r="C19" s="126"/>
      <c r="D19" s="124"/>
      <c r="E19" s="124"/>
      <c r="F19" s="124"/>
    </row>
    <row r="20" spans="1:6" s="26" customFormat="1" ht="15" x14ac:dyDescent="0.2">
      <c r="A20" s="712"/>
      <c r="B20" s="124"/>
      <c r="C20" s="126"/>
      <c r="D20" s="124"/>
      <c r="E20" s="124"/>
      <c r="F20" s="124"/>
    </row>
    <row r="21" spans="1:6" s="26" customFormat="1" ht="15.75" thickBot="1" x14ac:dyDescent="0.25">
      <c r="A21" s="713"/>
      <c r="B21" s="123"/>
      <c r="C21" s="127"/>
      <c r="D21" s="123"/>
      <c r="E21" s="123"/>
      <c r="F21" s="123"/>
    </row>
    <row r="22" spans="1:6" s="26" customFormat="1" ht="15" x14ac:dyDescent="0.2">
      <c r="A22" s="714"/>
      <c r="B22" s="124" t="s">
        <v>8168</v>
      </c>
      <c r="C22" s="714" t="s">
        <v>8173</v>
      </c>
      <c r="D22" s="717">
        <v>40401</v>
      </c>
      <c r="E22" s="714" t="s">
        <v>8174</v>
      </c>
      <c r="F22" s="714" t="s">
        <v>8174</v>
      </c>
    </row>
    <row r="23" spans="1:6" s="26" customFormat="1" ht="15" x14ac:dyDescent="0.2">
      <c r="A23" s="715"/>
      <c r="B23" s="124" t="s">
        <v>8169</v>
      </c>
      <c r="C23" s="715"/>
      <c r="D23" s="718"/>
      <c r="E23" s="715"/>
      <c r="F23" s="715"/>
    </row>
    <row r="24" spans="1:6" s="26" customFormat="1" ht="15" x14ac:dyDescent="0.2">
      <c r="A24" s="715"/>
      <c r="B24" s="124" t="s">
        <v>8170</v>
      </c>
      <c r="C24" s="715"/>
      <c r="D24" s="718"/>
      <c r="E24" s="715"/>
      <c r="F24" s="715"/>
    </row>
    <row r="25" spans="1:6" s="26" customFormat="1" ht="15" x14ac:dyDescent="0.2">
      <c r="A25" s="715"/>
      <c r="B25" s="124" t="s">
        <v>8171</v>
      </c>
      <c r="C25" s="715"/>
      <c r="D25" s="718"/>
      <c r="E25" s="715"/>
      <c r="F25" s="715"/>
    </row>
    <row r="26" spans="1:6" s="129" customFormat="1" ht="15.75" thickBot="1" x14ac:dyDescent="0.25">
      <c r="A26" s="716"/>
      <c r="B26" s="128" t="s">
        <v>8172</v>
      </c>
      <c r="C26" s="716"/>
      <c r="D26" s="719"/>
      <c r="E26" s="716"/>
      <c r="F26" s="716"/>
    </row>
  </sheetData>
  <mergeCells count="11">
    <mergeCell ref="F9:F14"/>
    <mergeCell ref="A22:A26"/>
    <mergeCell ref="C22:C26"/>
    <mergeCell ref="D22:D26"/>
    <mergeCell ref="E22:E26"/>
    <mergeCell ref="F22:F26"/>
    <mergeCell ref="A15:A21"/>
    <mergeCell ref="A9:A14"/>
    <mergeCell ref="C9:C14"/>
    <mergeCell ref="D9:D14"/>
    <mergeCell ref="E9:E14"/>
  </mergeCells>
  <pageMargins left="0.25" right="0.25" top="0.75" bottom="0.75" header="0.3" footer="0.3"/>
  <pageSetup paperSize="8" scale="97" fitToHeight="0"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16"/>
  <sheetViews>
    <sheetView zoomScale="50" zoomScaleNormal="50" workbookViewId="0">
      <selection activeCell="C21" sqref="C21"/>
    </sheetView>
  </sheetViews>
  <sheetFormatPr defaultRowHeight="15" x14ac:dyDescent="0.2"/>
  <cols>
    <col min="1" max="1" width="4.42578125" style="129" customWidth="1"/>
    <col min="2" max="2" width="28.7109375" style="129" customWidth="1"/>
    <col min="3" max="3" width="64.7109375" style="129" customWidth="1"/>
    <col min="4" max="4" width="20" style="129" customWidth="1"/>
    <col min="5" max="5" width="29" style="129" customWidth="1"/>
    <col min="6" max="6" width="42.42578125" style="129" customWidth="1"/>
    <col min="7" max="7" width="23.42578125" style="129" customWidth="1"/>
    <col min="8" max="9" width="26.5703125" style="129" customWidth="1"/>
    <col min="10" max="10" width="15.85546875" style="129" customWidth="1"/>
    <col min="11" max="11" width="18" style="129" customWidth="1"/>
    <col min="12" max="12" width="32.140625" style="129" bestFit="1" customWidth="1"/>
    <col min="13" max="16384" width="9.140625" style="129"/>
  </cols>
  <sheetData>
    <row r="1" spans="1:12" s="5" customFormat="1" ht="18" x14ac:dyDescent="0.25">
      <c r="D1" s="547" t="s">
        <v>9248</v>
      </c>
      <c r="E1" s="547"/>
      <c r="F1" s="547"/>
      <c r="G1" s="547"/>
      <c r="H1" s="547"/>
      <c r="I1" s="547"/>
    </row>
    <row r="2" spans="1:12" ht="15.75" thickBot="1" x14ac:dyDescent="0.25">
      <c r="D2" s="543"/>
      <c r="E2" s="543"/>
      <c r="F2" s="543"/>
      <c r="G2" s="543"/>
      <c r="H2" s="543"/>
      <c r="I2" s="543"/>
    </row>
    <row r="3" spans="1:12" ht="75.75" thickBot="1" x14ac:dyDescent="0.25">
      <c r="A3" s="544" t="s">
        <v>3</v>
      </c>
      <c r="B3" s="545" t="s">
        <v>1258</v>
      </c>
      <c r="C3" s="545" t="s">
        <v>1259</v>
      </c>
      <c r="D3" s="545" t="s">
        <v>1260</v>
      </c>
      <c r="E3" s="545" t="s">
        <v>1261</v>
      </c>
      <c r="F3" s="545" t="s">
        <v>1262</v>
      </c>
      <c r="G3" s="545" t="s">
        <v>1263</v>
      </c>
      <c r="H3" s="545" t="s">
        <v>1264</v>
      </c>
      <c r="I3" s="545" t="s">
        <v>1324</v>
      </c>
      <c r="J3" s="545" t="s">
        <v>6345</v>
      </c>
      <c r="K3" s="545" t="s">
        <v>1265</v>
      </c>
      <c r="L3" s="546" t="s">
        <v>6346</v>
      </c>
    </row>
    <row r="4" spans="1:12" s="95" customFormat="1" ht="45" x14ac:dyDescent="0.25">
      <c r="A4" s="54">
        <v>1</v>
      </c>
      <c r="B4" s="57" t="s">
        <v>1266</v>
      </c>
      <c r="C4" s="57" t="s">
        <v>1267</v>
      </c>
      <c r="D4" s="57" t="s">
        <v>1268</v>
      </c>
      <c r="E4" s="57" t="s">
        <v>1269</v>
      </c>
      <c r="F4" s="57" t="s">
        <v>1270</v>
      </c>
      <c r="G4" s="57" t="s">
        <v>1271</v>
      </c>
      <c r="H4" s="57" t="s">
        <v>1272</v>
      </c>
      <c r="I4" s="54">
        <v>2010</v>
      </c>
      <c r="J4" s="54">
        <v>2010</v>
      </c>
      <c r="K4" s="57" t="s">
        <v>1273</v>
      </c>
      <c r="L4" s="54"/>
    </row>
    <row r="5" spans="1:12" s="95" customFormat="1" ht="30" x14ac:dyDescent="0.25">
      <c r="A5" s="38">
        <v>2</v>
      </c>
      <c r="B5" s="304" t="s">
        <v>1266</v>
      </c>
      <c r="C5" s="304" t="s">
        <v>1274</v>
      </c>
      <c r="D5" s="38" t="s">
        <v>1275</v>
      </c>
      <c r="E5" s="38" t="s">
        <v>1276</v>
      </c>
      <c r="F5" s="304" t="s">
        <v>1277</v>
      </c>
      <c r="G5" s="304" t="s">
        <v>1278</v>
      </c>
      <c r="H5" s="304" t="s">
        <v>1279</v>
      </c>
      <c r="I5" s="38">
        <v>2010</v>
      </c>
      <c r="J5" s="38">
        <v>2010</v>
      </c>
      <c r="K5" s="304" t="s">
        <v>1278</v>
      </c>
      <c r="L5" s="38"/>
    </row>
    <row r="6" spans="1:12" s="95" customFormat="1" ht="30" x14ac:dyDescent="0.25">
      <c r="A6" s="38">
        <v>3</v>
      </c>
      <c r="B6" s="304" t="s">
        <v>1266</v>
      </c>
      <c r="C6" s="304" t="s">
        <v>1280</v>
      </c>
      <c r="D6" s="304" t="s">
        <v>1269</v>
      </c>
      <c r="E6" s="304" t="s">
        <v>6344</v>
      </c>
      <c r="F6" s="304" t="s">
        <v>1281</v>
      </c>
      <c r="G6" s="304" t="s">
        <v>1282</v>
      </c>
      <c r="H6" s="304" t="s">
        <v>1279</v>
      </c>
      <c r="I6" s="38">
        <v>2010</v>
      </c>
      <c r="J6" s="38">
        <v>2010</v>
      </c>
      <c r="K6" s="304" t="s">
        <v>1273</v>
      </c>
      <c r="L6" s="304" t="s">
        <v>1273</v>
      </c>
    </row>
    <row r="7" spans="1:12" s="95" customFormat="1" ht="30" x14ac:dyDescent="0.25">
      <c r="A7" s="38">
        <v>4</v>
      </c>
      <c r="B7" s="304" t="s">
        <v>1283</v>
      </c>
      <c r="C7" s="304" t="s">
        <v>1284</v>
      </c>
      <c r="D7" s="38" t="s">
        <v>1285</v>
      </c>
      <c r="E7" s="38" t="s">
        <v>1285</v>
      </c>
      <c r="F7" s="304" t="s">
        <v>1286</v>
      </c>
      <c r="G7" s="304" t="s">
        <v>1287</v>
      </c>
      <c r="H7" s="304" t="s">
        <v>1279</v>
      </c>
      <c r="I7" s="38">
        <v>2011</v>
      </c>
      <c r="J7" s="38">
        <v>2011</v>
      </c>
      <c r="K7" s="304" t="s">
        <v>1273</v>
      </c>
      <c r="L7" s="38"/>
    </row>
    <row r="8" spans="1:12" s="95" customFormat="1" ht="30" x14ac:dyDescent="0.25">
      <c r="A8" s="38">
        <v>5</v>
      </c>
      <c r="B8" s="304" t="s">
        <v>1283</v>
      </c>
      <c r="C8" s="304" t="s">
        <v>1288</v>
      </c>
      <c r="D8" s="38" t="s">
        <v>1285</v>
      </c>
      <c r="E8" s="38" t="s">
        <v>1285</v>
      </c>
      <c r="F8" s="304" t="s">
        <v>1289</v>
      </c>
      <c r="G8" s="304" t="s">
        <v>1290</v>
      </c>
      <c r="H8" s="304" t="s">
        <v>1279</v>
      </c>
      <c r="I8" s="38">
        <v>2011</v>
      </c>
      <c r="J8" s="38">
        <v>2011</v>
      </c>
      <c r="K8" s="304" t="s">
        <v>1273</v>
      </c>
      <c r="L8" s="38"/>
    </row>
    <row r="9" spans="1:12" s="95" customFormat="1" ht="30" x14ac:dyDescent="0.25">
      <c r="A9" s="38">
        <v>6</v>
      </c>
      <c r="B9" s="304" t="s">
        <v>1291</v>
      </c>
      <c r="C9" s="304" t="s">
        <v>1292</v>
      </c>
      <c r="D9" s="38" t="s">
        <v>1285</v>
      </c>
      <c r="E9" s="38" t="s">
        <v>1285</v>
      </c>
      <c r="F9" s="304" t="s">
        <v>1293</v>
      </c>
      <c r="G9" s="304" t="s">
        <v>1294</v>
      </c>
      <c r="H9" s="304" t="s">
        <v>1272</v>
      </c>
      <c r="I9" s="38">
        <v>2010</v>
      </c>
      <c r="J9" s="38">
        <v>2010</v>
      </c>
      <c r="K9" s="304" t="s">
        <v>1295</v>
      </c>
      <c r="L9" s="38"/>
    </row>
    <row r="10" spans="1:12" s="95" customFormat="1" ht="30" x14ac:dyDescent="0.25">
      <c r="A10" s="38">
        <v>7</v>
      </c>
      <c r="B10" s="304" t="s">
        <v>1296</v>
      </c>
      <c r="C10" s="304" t="s">
        <v>1297</v>
      </c>
      <c r="D10" s="38" t="s">
        <v>1268</v>
      </c>
      <c r="E10" s="38" t="s">
        <v>1268</v>
      </c>
      <c r="F10" s="304" t="s">
        <v>1298</v>
      </c>
      <c r="G10" s="304" t="s">
        <v>1299</v>
      </c>
      <c r="H10" s="304" t="s">
        <v>1272</v>
      </c>
      <c r="I10" s="38">
        <v>2011</v>
      </c>
      <c r="J10" s="38">
        <v>2010</v>
      </c>
      <c r="K10" s="304" t="s">
        <v>1273</v>
      </c>
      <c r="L10" s="38"/>
    </row>
    <row r="11" spans="1:12" s="95" customFormat="1" ht="30" x14ac:dyDescent="0.25">
      <c r="A11" s="38">
        <v>8</v>
      </c>
      <c r="B11" s="304" t="s">
        <v>1300</v>
      </c>
      <c r="C11" s="304" t="s">
        <v>1301</v>
      </c>
      <c r="D11" s="38" t="s">
        <v>1285</v>
      </c>
      <c r="E11" s="38" t="s">
        <v>1285</v>
      </c>
      <c r="F11" s="304" t="s">
        <v>1302</v>
      </c>
      <c r="G11" s="304" t="s">
        <v>1303</v>
      </c>
      <c r="H11" s="304" t="s">
        <v>1272</v>
      </c>
      <c r="I11" s="38">
        <v>2011</v>
      </c>
      <c r="J11" s="38">
        <v>2010</v>
      </c>
      <c r="K11" s="304" t="s">
        <v>1273</v>
      </c>
      <c r="L11" s="304" t="s">
        <v>1273</v>
      </c>
    </row>
    <row r="12" spans="1:12" s="95" customFormat="1" ht="60" x14ac:dyDescent="0.25">
      <c r="A12" s="38">
        <v>9</v>
      </c>
      <c r="B12" s="304" t="s">
        <v>1304</v>
      </c>
      <c r="C12" s="304" t="s">
        <v>1305</v>
      </c>
      <c r="D12" s="38" t="s">
        <v>1285</v>
      </c>
      <c r="E12" s="38" t="s">
        <v>1285</v>
      </c>
      <c r="F12" s="304" t="s">
        <v>1306</v>
      </c>
      <c r="G12" s="304" t="s">
        <v>1307</v>
      </c>
      <c r="H12" s="304" t="s">
        <v>1279</v>
      </c>
      <c r="I12" s="38">
        <v>2011</v>
      </c>
      <c r="J12" s="38">
        <v>2011</v>
      </c>
      <c r="K12" s="304" t="s">
        <v>1273</v>
      </c>
      <c r="L12" s="38"/>
    </row>
    <row r="13" spans="1:12" s="95" customFormat="1" ht="60" x14ac:dyDescent="0.25">
      <c r="A13" s="38">
        <v>10</v>
      </c>
      <c r="B13" s="304" t="s">
        <v>1304</v>
      </c>
      <c r="C13" s="304" t="s">
        <v>1308</v>
      </c>
      <c r="D13" s="38" t="s">
        <v>1285</v>
      </c>
      <c r="E13" s="38" t="s">
        <v>1285</v>
      </c>
      <c r="F13" s="304" t="s">
        <v>8940</v>
      </c>
      <c r="G13" s="304" t="s">
        <v>8941</v>
      </c>
      <c r="H13" s="304" t="s">
        <v>1279</v>
      </c>
      <c r="I13" s="38">
        <v>2011</v>
      </c>
      <c r="J13" s="38">
        <v>2011</v>
      </c>
      <c r="K13" s="304" t="s">
        <v>1273</v>
      </c>
      <c r="L13" s="38"/>
    </row>
    <row r="14" spans="1:12" s="95" customFormat="1" ht="60" x14ac:dyDescent="0.25">
      <c r="A14" s="38">
        <v>11</v>
      </c>
      <c r="B14" s="304" t="s">
        <v>1304</v>
      </c>
      <c r="C14" s="304" t="s">
        <v>1309</v>
      </c>
      <c r="D14" s="38" t="s">
        <v>1285</v>
      </c>
      <c r="E14" s="38" t="s">
        <v>1285</v>
      </c>
      <c r="F14" s="304" t="s">
        <v>1310</v>
      </c>
      <c r="G14" s="304" t="s">
        <v>1311</v>
      </c>
      <c r="H14" s="304" t="s">
        <v>1279</v>
      </c>
      <c r="I14" s="38">
        <v>2011</v>
      </c>
      <c r="J14" s="38">
        <v>2011</v>
      </c>
      <c r="K14" s="304" t="s">
        <v>1273</v>
      </c>
      <c r="L14" s="38"/>
    </row>
    <row r="15" spans="1:12" s="95" customFormat="1" ht="45" x14ac:dyDescent="0.25">
      <c r="A15" s="38">
        <v>12</v>
      </c>
      <c r="B15" s="304" t="s">
        <v>1304</v>
      </c>
      <c r="C15" s="304" t="s">
        <v>1312</v>
      </c>
      <c r="D15" s="38" t="s">
        <v>1313</v>
      </c>
      <c r="E15" s="38" t="s">
        <v>1314</v>
      </c>
      <c r="F15" s="304" t="s">
        <v>1315</v>
      </c>
      <c r="G15" s="38" t="s">
        <v>1316</v>
      </c>
      <c r="H15" s="304" t="s">
        <v>1279</v>
      </c>
      <c r="I15" s="38">
        <v>2010</v>
      </c>
      <c r="J15" s="38">
        <v>2010</v>
      </c>
      <c r="K15" s="38" t="s">
        <v>1273</v>
      </c>
      <c r="L15" s="38" t="s">
        <v>1317</v>
      </c>
    </row>
    <row r="16" spans="1:12" s="95" customFormat="1" x14ac:dyDescent="0.25"/>
  </sheetData>
  <pageMargins left="0.25" right="0.25" top="0.75" bottom="0.75" header="0.3" footer="0.3"/>
  <pageSetup paperSize="8" scale="61" fitToHeight="0"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M119"/>
  <sheetViews>
    <sheetView zoomScale="46" zoomScaleNormal="46" workbookViewId="0">
      <selection activeCell="E2" sqref="E2"/>
    </sheetView>
  </sheetViews>
  <sheetFormatPr defaultRowHeight="15" x14ac:dyDescent="0.2"/>
  <cols>
    <col min="1" max="1" width="9.85546875" style="26" customWidth="1"/>
    <col min="2" max="2" width="21" style="26" customWidth="1"/>
    <col min="3" max="3" width="24.7109375" style="26" customWidth="1"/>
    <col min="4" max="4" width="23.5703125" style="26" customWidth="1"/>
    <col min="5" max="5" width="51.85546875" style="26" customWidth="1"/>
    <col min="6" max="6" width="30.42578125" style="26" customWidth="1"/>
    <col min="7" max="7" width="46.85546875" style="26" customWidth="1"/>
    <col min="8" max="8" width="27.140625" style="26" customWidth="1"/>
    <col min="9" max="9" width="40" style="26" customWidth="1"/>
    <col min="10" max="10" width="21" style="26" bestFit="1" customWidth="1"/>
    <col min="11" max="11" width="27.5703125" style="26" customWidth="1"/>
    <col min="12" max="12" width="25.85546875" style="26" customWidth="1"/>
    <col min="13" max="13" width="31" style="26" customWidth="1"/>
    <col min="14" max="14" width="16.85546875" style="26" bestFit="1" customWidth="1"/>
    <col min="15" max="16384" width="9.140625" style="26"/>
  </cols>
  <sheetData>
    <row r="2" spans="1:13" s="18" customFormat="1" ht="18" x14ac:dyDescent="0.25">
      <c r="B2" s="71" t="s">
        <v>6347</v>
      </c>
    </row>
    <row r="3" spans="1:13" s="18" customFormat="1" ht="18" x14ac:dyDescent="0.25">
      <c r="A3" s="550" t="s">
        <v>0</v>
      </c>
      <c r="B3" s="550" t="s">
        <v>1318</v>
      </c>
      <c r="C3" s="550"/>
      <c r="D3" s="550"/>
      <c r="E3" s="550"/>
      <c r="F3" s="550"/>
      <c r="G3" s="550"/>
      <c r="H3" s="550"/>
      <c r="I3" s="550"/>
      <c r="J3" s="550"/>
      <c r="K3" s="550"/>
      <c r="L3" s="550"/>
      <c r="M3" s="550"/>
    </row>
    <row r="4" spans="1:13" ht="60" x14ac:dyDescent="0.2">
      <c r="A4" s="27" t="s">
        <v>203</v>
      </c>
      <c r="B4" s="28" t="s">
        <v>1319</v>
      </c>
      <c r="C4" s="29" t="s">
        <v>1258</v>
      </c>
      <c r="D4" s="29" t="s">
        <v>1259</v>
      </c>
      <c r="E4" s="28" t="s">
        <v>1320</v>
      </c>
      <c r="F4" s="28" t="s">
        <v>1261</v>
      </c>
      <c r="G4" s="29" t="s">
        <v>1321</v>
      </c>
      <c r="H4" s="29" t="s">
        <v>1322</v>
      </c>
      <c r="I4" s="29" t="s">
        <v>1323</v>
      </c>
      <c r="J4" s="29" t="s">
        <v>1324</v>
      </c>
      <c r="K4" s="29" t="s">
        <v>1325</v>
      </c>
      <c r="L4" s="29" t="s">
        <v>1326</v>
      </c>
      <c r="M4" s="29" t="s">
        <v>1327</v>
      </c>
    </row>
    <row r="5" spans="1:13" ht="30" x14ac:dyDescent="0.2">
      <c r="A5" s="33">
        <v>1</v>
      </c>
      <c r="B5" s="38" t="s">
        <v>1328</v>
      </c>
      <c r="C5" s="39">
        <v>39997</v>
      </c>
      <c r="D5" s="38" t="s">
        <v>1329</v>
      </c>
      <c r="E5" s="38"/>
      <c r="F5" s="38" t="s">
        <v>1330</v>
      </c>
      <c r="G5" s="304" t="s">
        <v>1331</v>
      </c>
      <c r="H5" s="36">
        <v>28189000.25</v>
      </c>
      <c r="I5" s="38" t="s">
        <v>1332</v>
      </c>
      <c r="J5" s="40">
        <v>40179</v>
      </c>
      <c r="K5" s="40">
        <v>40179</v>
      </c>
      <c r="L5" s="36">
        <v>28189000.25</v>
      </c>
      <c r="M5" s="33" t="s">
        <v>1333</v>
      </c>
    </row>
    <row r="6" spans="1:13" ht="45" x14ac:dyDescent="0.2">
      <c r="A6" s="33">
        <v>2</v>
      </c>
      <c r="B6" s="38" t="s">
        <v>1334</v>
      </c>
      <c r="C6" s="39">
        <v>40210</v>
      </c>
      <c r="D6" s="38" t="s">
        <v>1335</v>
      </c>
      <c r="E6" s="38" t="s">
        <v>1336</v>
      </c>
      <c r="F6" s="38" t="s">
        <v>1330</v>
      </c>
      <c r="G6" s="304" t="s">
        <v>1337</v>
      </c>
      <c r="H6" s="36">
        <v>25350000</v>
      </c>
      <c r="I6" s="38" t="s">
        <v>1332</v>
      </c>
      <c r="J6" s="41" t="s">
        <v>1338</v>
      </c>
      <c r="K6" s="41" t="s">
        <v>1338</v>
      </c>
      <c r="L6" s="36">
        <v>25350000</v>
      </c>
      <c r="M6" s="33" t="s">
        <v>1333</v>
      </c>
    </row>
    <row r="7" spans="1:13" ht="45" x14ac:dyDescent="0.2">
      <c r="A7" s="33">
        <v>3</v>
      </c>
      <c r="B7" s="38" t="s">
        <v>1339</v>
      </c>
      <c r="C7" s="39">
        <v>39997</v>
      </c>
      <c r="D7" s="38" t="s">
        <v>1340</v>
      </c>
      <c r="E7" s="38" t="s">
        <v>1341</v>
      </c>
      <c r="F7" s="38" t="s">
        <v>1330</v>
      </c>
      <c r="G7" s="304" t="s">
        <v>1342</v>
      </c>
      <c r="H7" s="36">
        <v>22413500</v>
      </c>
      <c r="I7" s="38" t="s">
        <v>1332</v>
      </c>
      <c r="J7" s="39" t="s">
        <v>1343</v>
      </c>
      <c r="K7" s="33" t="s">
        <v>1344</v>
      </c>
      <c r="L7" s="36">
        <v>22413500</v>
      </c>
      <c r="M7" s="33" t="s">
        <v>1333</v>
      </c>
    </row>
    <row r="8" spans="1:13" ht="345" x14ac:dyDescent="0.2">
      <c r="A8" s="33">
        <v>4</v>
      </c>
      <c r="B8" s="38" t="s">
        <v>1345</v>
      </c>
      <c r="C8" s="39">
        <v>40044</v>
      </c>
      <c r="D8" s="38" t="s">
        <v>1346</v>
      </c>
      <c r="E8" s="304" t="s">
        <v>1347</v>
      </c>
      <c r="F8" s="38" t="s">
        <v>1330</v>
      </c>
      <c r="G8" s="304" t="s">
        <v>1348</v>
      </c>
      <c r="H8" s="36">
        <v>18022200</v>
      </c>
      <c r="I8" s="38" t="s">
        <v>1332</v>
      </c>
      <c r="J8" s="39" t="s">
        <v>1349</v>
      </c>
      <c r="K8" s="39" t="s">
        <v>1350</v>
      </c>
      <c r="L8" s="36">
        <v>18022200</v>
      </c>
      <c r="M8" s="33" t="s">
        <v>1333</v>
      </c>
    </row>
    <row r="9" spans="1:13" ht="30" x14ac:dyDescent="0.2">
      <c r="A9" s="33">
        <v>5</v>
      </c>
      <c r="B9" s="38"/>
      <c r="C9" s="39">
        <v>40029</v>
      </c>
      <c r="D9" s="38" t="s">
        <v>1351</v>
      </c>
      <c r="E9" s="38" t="s">
        <v>1352</v>
      </c>
      <c r="F9" s="38" t="s">
        <v>1353</v>
      </c>
      <c r="G9" s="304" t="s">
        <v>1354</v>
      </c>
      <c r="H9" s="36">
        <v>18000000</v>
      </c>
      <c r="I9" s="38" t="s">
        <v>1332</v>
      </c>
      <c r="J9" s="39">
        <v>40212</v>
      </c>
      <c r="K9" s="39" t="s">
        <v>1355</v>
      </c>
      <c r="L9" s="36">
        <v>18000000</v>
      </c>
      <c r="M9" s="33" t="s">
        <v>1333</v>
      </c>
    </row>
    <row r="10" spans="1:13" ht="30" x14ac:dyDescent="0.2">
      <c r="A10" s="33">
        <v>6</v>
      </c>
      <c r="B10" s="38"/>
      <c r="C10" s="39">
        <v>39997</v>
      </c>
      <c r="D10" s="38" t="s">
        <v>1356</v>
      </c>
      <c r="E10" s="38"/>
      <c r="F10" s="38" t="s">
        <v>1357</v>
      </c>
      <c r="G10" s="304" t="s">
        <v>1358</v>
      </c>
      <c r="H10" s="36">
        <v>27135000</v>
      </c>
      <c r="I10" s="38" t="s">
        <v>1332</v>
      </c>
      <c r="J10" s="39">
        <v>40095</v>
      </c>
      <c r="K10" s="39" t="s">
        <v>1359</v>
      </c>
      <c r="L10" s="36">
        <v>27135000</v>
      </c>
      <c r="M10" s="33" t="s">
        <v>1333</v>
      </c>
    </row>
    <row r="11" spans="1:13" x14ac:dyDescent="0.2">
      <c r="A11" s="33">
        <v>7</v>
      </c>
      <c r="B11" s="42" t="s">
        <v>1360</v>
      </c>
      <c r="C11" s="39">
        <v>40029</v>
      </c>
      <c r="D11" s="38" t="s">
        <v>1361</v>
      </c>
      <c r="E11" s="38" t="s">
        <v>1362</v>
      </c>
      <c r="F11" s="38" t="s">
        <v>1363</v>
      </c>
      <c r="G11" s="304" t="s">
        <v>1364</v>
      </c>
      <c r="H11" s="36">
        <v>5731425</v>
      </c>
      <c r="I11" s="38" t="s">
        <v>1332</v>
      </c>
      <c r="J11" s="39">
        <v>40213</v>
      </c>
      <c r="K11" s="39" t="s">
        <v>1365</v>
      </c>
      <c r="L11" s="36">
        <v>5731425</v>
      </c>
      <c r="M11" s="33" t="s">
        <v>1333</v>
      </c>
    </row>
    <row r="12" spans="1:13" ht="17.25" x14ac:dyDescent="0.2">
      <c r="A12" s="33">
        <v>8</v>
      </c>
      <c r="B12" s="38"/>
      <c r="C12" s="39">
        <v>40029</v>
      </c>
      <c r="D12" s="38" t="s">
        <v>1366</v>
      </c>
      <c r="E12" s="38" t="s">
        <v>6377</v>
      </c>
      <c r="F12" s="38" t="s">
        <v>1353</v>
      </c>
      <c r="G12" s="304" t="s">
        <v>1367</v>
      </c>
      <c r="H12" s="36">
        <v>1940000</v>
      </c>
      <c r="I12" s="38" t="s">
        <v>1332</v>
      </c>
      <c r="J12" s="39" t="s">
        <v>1365</v>
      </c>
      <c r="K12" s="39" t="s">
        <v>1365</v>
      </c>
      <c r="L12" s="36">
        <v>1940000</v>
      </c>
      <c r="M12" s="33" t="s">
        <v>1333</v>
      </c>
    </row>
    <row r="13" spans="1:13" x14ac:dyDescent="0.2">
      <c r="A13" s="33">
        <v>9</v>
      </c>
      <c r="B13" s="42"/>
      <c r="C13" s="39">
        <v>40029</v>
      </c>
      <c r="D13" s="38" t="s">
        <v>1368</v>
      </c>
      <c r="E13" s="38" t="s">
        <v>371</v>
      </c>
      <c r="F13" s="38" t="s">
        <v>1353</v>
      </c>
      <c r="G13" s="304" t="s">
        <v>1369</v>
      </c>
      <c r="H13" s="36">
        <v>3040000</v>
      </c>
      <c r="I13" s="38" t="s">
        <v>1332</v>
      </c>
      <c r="J13" s="39" t="s">
        <v>1365</v>
      </c>
      <c r="K13" s="39" t="s">
        <v>1365</v>
      </c>
      <c r="L13" s="36">
        <v>3040000</v>
      </c>
      <c r="M13" s="33" t="s">
        <v>1333</v>
      </c>
    </row>
    <row r="14" spans="1:13" ht="30" x14ac:dyDescent="0.2">
      <c r="A14" s="33">
        <v>10</v>
      </c>
      <c r="B14" s="38" t="s">
        <v>1370</v>
      </c>
      <c r="C14" s="39">
        <v>40000</v>
      </c>
      <c r="D14" s="38" t="s">
        <v>1371</v>
      </c>
      <c r="E14" s="38" t="s">
        <v>1372</v>
      </c>
      <c r="F14" s="38" t="s">
        <v>1330</v>
      </c>
      <c r="G14" s="304" t="s">
        <v>1373</v>
      </c>
      <c r="H14" s="36">
        <v>29758718</v>
      </c>
      <c r="I14" s="38" t="s">
        <v>1332</v>
      </c>
      <c r="J14" s="39" t="s">
        <v>1374</v>
      </c>
      <c r="K14" s="39" t="s">
        <v>1365</v>
      </c>
      <c r="L14" s="36">
        <v>25294910.300000001</v>
      </c>
      <c r="M14" s="33" t="s">
        <v>1333</v>
      </c>
    </row>
    <row r="15" spans="1:13" ht="30" x14ac:dyDescent="0.2">
      <c r="A15" s="33">
        <v>11</v>
      </c>
      <c r="B15" s="38" t="s">
        <v>1375</v>
      </c>
      <c r="C15" s="39">
        <v>39997</v>
      </c>
      <c r="D15" s="38" t="s">
        <v>1376</v>
      </c>
      <c r="E15" s="38" t="s">
        <v>371</v>
      </c>
      <c r="F15" s="38" t="s">
        <v>1330</v>
      </c>
      <c r="G15" s="304" t="s">
        <v>1373</v>
      </c>
      <c r="H15" s="36">
        <v>38000000</v>
      </c>
      <c r="I15" s="38" t="s">
        <v>1332</v>
      </c>
      <c r="J15" s="39" t="s">
        <v>1377</v>
      </c>
      <c r="K15" s="39" t="s">
        <v>1378</v>
      </c>
      <c r="L15" s="36">
        <v>38783948.700000003</v>
      </c>
      <c r="M15" s="33" t="s">
        <v>1333</v>
      </c>
    </row>
    <row r="16" spans="1:13" x14ac:dyDescent="0.2">
      <c r="A16" s="33">
        <v>12</v>
      </c>
      <c r="B16" s="43" t="s">
        <v>1379</v>
      </c>
      <c r="D16" s="38" t="s">
        <v>1380</v>
      </c>
      <c r="E16" s="38" t="s">
        <v>371</v>
      </c>
      <c r="F16" s="33" t="s">
        <v>1381</v>
      </c>
      <c r="G16" s="304" t="s">
        <v>1382</v>
      </c>
      <c r="H16" s="30">
        <v>4666000</v>
      </c>
      <c r="I16" s="30" t="s">
        <v>1332</v>
      </c>
      <c r="J16" s="33"/>
      <c r="K16" s="33"/>
      <c r="L16" s="36">
        <v>4666000</v>
      </c>
      <c r="M16" s="33" t="s">
        <v>1333</v>
      </c>
    </row>
    <row r="17" spans="1:13" ht="90" x14ac:dyDescent="0.2">
      <c r="A17" s="33">
        <v>13</v>
      </c>
      <c r="B17" s="38">
        <v>4</v>
      </c>
      <c r="C17" s="39">
        <v>40072</v>
      </c>
      <c r="D17" s="38" t="s">
        <v>1383</v>
      </c>
      <c r="E17" s="44" t="s">
        <v>1384</v>
      </c>
      <c r="F17" s="38" t="s">
        <v>1330</v>
      </c>
      <c r="G17" s="304" t="s">
        <v>1385</v>
      </c>
      <c r="H17" s="36">
        <v>201310164</v>
      </c>
      <c r="I17" s="38" t="s">
        <v>1332</v>
      </c>
      <c r="J17" s="39" t="s">
        <v>1386</v>
      </c>
      <c r="K17" s="39" t="s">
        <v>1387</v>
      </c>
      <c r="L17" s="36">
        <v>201310164</v>
      </c>
      <c r="M17" s="304" t="s">
        <v>1388</v>
      </c>
    </row>
    <row r="18" spans="1:13" ht="30" x14ac:dyDescent="0.2">
      <c r="A18" s="33">
        <v>14</v>
      </c>
      <c r="B18" s="38">
        <v>5</v>
      </c>
      <c r="C18" s="39">
        <v>39996</v>
      </c>
      <c r="D18" s="38" t="s">
        <v>1389</v>
      </c>
      <c r="E18" s="38"/>
      <c r="F18" s="38" t="s">
        <v>1381</v>
      </c>
      <c r="G18" s="304" t="s">
        <v>1390</v>
      </c>
      <c r="H18" s="36">
        <v>60000000</v>
      </c>
      <c r="I18" s="38" t="s">
        <v>1332</v>
      </c>
      <c r="J18" s="39" t="s">
        <v>1391</v>
      </c>
      <c r="K18" s="39" t="s">
        <v>1392</v>
      </c>
      <c r="L18" s="36">
        <v>33000000</v>
      </c>
      <c r="M18" s="33" t="s">
        <v>1333</v>
      </c>
    </row>
    <row r="19" spans="1:13" ht="75" x14ac:dyDescent="0.2">
      <c r="A19" s="33">
        <v>15</v>
      </c>
      <c r="B19" s="38">
        <v>6</v>
      </c>
      <c r="C19" s="39">
        <v>39996</v>
      </c>
      <c r="D19" s="38" t="s">
        <v>1393</v>
      </c>
      <c r="E19" s="44" t="s">
        <v>1394</v>
      </c>
      <c r="F19" s="38" t="s">
        <v>1330</v>
      </c>
      <c r="G19" s="304" t="s">
        <v>1390</v>
      </c>
      <c r="H19" s="36">
        <v>40000000</v>
      </c>
      <c r="I19" s="38" t="s">
        <v>1332</v>
      </c>
      <c r="J19" s="39" t="s">
        <v>1391</v>
      </c>
      <c r="K19" s="39" t="s">
        <v>1392</v>
      </c>
      <c r="L19" s="36">
        <v>40000000</v>
      </c>
      <c r="M19" s="33" t="s">
        <v>1333</v>
      </c>
    </row>
    <row r="20" spans="1:13" ht="45" x14ac:dyDescent="0.2">
      <c r="A20" s="33">
        <v>16</v>
      </c>
      <c r="B20" s="304" t="s">
        <v>1395</v>
      </c>
      <c r="C20" s="39">
        <v>40029</v>
      </c>
      <c r="D20" s="38" t="s">
        <v>1396</v>
      </c>
      <c r="E20" s="38" t="s">
        <v>1397</v>
      </c>
      <c r="F20" s="38" t="s">
        <v>1330</v>
      </c>
      <c r="G20" s="304" t="s">
        <v>1398</v>
      </c>
      <c r="H20" s="36">
        <v>199880060</v>
      </c>
      <c r="I20" s="38" t="s">
        <v>1332</v>
      </c>
      <c r="J20" s="39" t="s">
        <v>1399</v>
      </c>
      <c r="K20" s="39" t="s">
        <v>1400</v>
      </c>
      <c r="L20" s="36">
        <v>199880060</v>
      </c>
      <c r="M20" s="33" t="s">
        <v>1333</v>
      </c>
    </row>
    <row r="21" spans="1:13" ht="30" x14ac:dyDescent="0.2">
      <c r="A21" s="33">
        <v>17</v>
      </c>
      <c r="B21" s="38">
        <v>8</v>
      </c>
      <c r="C21" s="39">
        <v>39997</v>
      </c>
      <c r="D21" s="38" t="s">
        <v>1401</v>
      </c>
      <c r="E21" s="38" t="s">
        <v>371</v>
      </c>
      <c r="F21" s="38" t="s">
        <v>1381</v>
      </c>
      <c r="G21" s="304" t="s">
        <v>1402</v>
      </c>
      <c r="H21" s="36">
        <v>70150000</v>
      </c>
      <c r="I21" s="38" t="s">
        <v>1332</v>
      </c>
      <c r="J21" s="39"/>
      <c r="K21" s="39" t="s">
        <v>1403</v>
      </c>
      <c r="L21" s="36">
        <v>70150000</v>
      </c>
      <c r="M21" s="33" t="s">
        <v>1333</v>
      </c>
    </row>
    <row r="22" spans="1:13" ht="45" x14ac:dyDescent="0.2">
      <c r="A22" s="33">
        <v>18</v>
      </c>
      <c r="B22" s="38">
        <v>9</v>
      </c>
      <c r="C22" s="39">
        <v>40000</v>
      </c>
      <c r="D22" s="38" t="s">
        <v>1404</v>
      </c>
      <c r="E22" s="38" t="s">
        <v>371</v>
      </c>
      <c r="F22" s="38" t="s">
        <v>1381</v>
      </c>
      <c r="G22" s="304" t="s">
        <v>1405</v>
      </c>
      <c r="H22" s="36">
        <v>22500000</v>
      </c>
      <c r="I22" s="38" t="s">
        <v>1332</v>
      </c>
      <c r="J22" s="39" t="s">
        <v>1406</v>
      </c>
      <c r="K22" s="39" t="s">
        <v>1403</v>
      </c>
      <c r="L22" s="36">
        <v>22500000</v>
      </c>
      <c r="M22" s="33" t="s">
        <v>1333</v>
      </c>
    </row>
    <row r="23" spans="1:13" ht="165" x14ac:dyDescent="0.2">
      <c r="A23" s="33">
        <v>19</v>
      </c>
      <c r="B23" s="38">
        <v>10</v>
      </c>
      <c r="C23" s="39">
        <v>39997</v>
      </c>
      <c r="D23" s="38" t="s">
        <v>1407</v>
      </c>
      <c r="E23" s="45" t="s">
        <v>1408</v>
      </c>
      <c r="F23" s="38" t="s">
        <v>1330</v>
      </c>
      <c r="G23" s="304" t="s">
        <v>1409</v>
      </c>
      <c r="H23" s="36">
        <v>47520200</v>
      </c>
      <c r="I23" s="38" t="s">
        <v>1332</v>
      </c>
      <c r="J23" s="39" t="s">
        <v>1410</v>
      </c>
      <c r="K23" s="39" t="s">
        <v>1403</v>
      </c>
      <c r="L23" s="36">
        <v>47520200</v>
      </c>
      <c r="M23" s="33" t="s">
        <v>1333</v>
      </c>
    </row>
    <row r="24" spans="1:13" ht="45" x14ac:dyDescent="0.2">
      <c r="A24" s="33">
        <v>20</v>
      </c>
      <c r="B24" s="38">
        <v>11</v>
      </c>
      <c r="C24" s="39">
        <v>40072</v>
      </c>
      <c r="D24" s="38" t="s">
        <v>1411</v>
      </c>
      <c r="E24" s="38" t="s">
        <v>1412</v>
      </c>
      <c r="F24" s="38" t="s">
        <v>1381</v>
      </c>
      <c r="G24" s="304" t="s">
        <v>1413</v>
      </c>
      <c r="H24" s="36">
        <v>788779580</v>
      </c>
      <c r="I24" s="38" t="s">
        <v>1332</v>
      </c>
      <c r="J24" s="39" t="s">
        <v>1386</v>
      </c>
      <c r="K24" s="39" t="s">
        <v>1403</v>
      </c>
      <c r="L24" s="36">
        <v>788779580</v>
      </c>
      <c r="M24" s="304" t="s">
        <v>1414</v>
      </c>
    </row>
    <row r="25" spans="1:13" ht="30" x14ac:dyDescent="0.2">
      <c r="A25" s="33">
        <v>21</v>
      </c>
      <c r="B25" s="46">
        <v>12</v>
      </c>
      <c r="C25" s="39">
        <v>40000</v>
      </c>
      <c r="D25" s="38" t="s">
        <v>1415</v>
      </c>
      <c r="E25" s="38" t="s">
        <v>371</v>
      </c>
      <c r="F25" s="38" t="s">
        <v>1330</v>
      </c>
      <c r="G25" s="304" t="s">
        <v>1416</v>
      </c>
      <c r="H25" s="36">
        <v>46930750</v>
      </c>
      <c r="I25" s="38" t="s">
        <v>1332</v>
      </c>
      <c r="J25" s="39" t="s">
        <v>1406</v>
      </c>
      <c r="K25" s="39" t="s">
        <v>1417</v>
      </c>
      <c r="L25" s="36">
        <v>25811912.5</v>
      </c>
      <c r="M25" s="33" t="s">
        <v>1333</v>
      </c>
    </row>
    <row r="26" spans="1:13" ht="150" x14ac:dyDescent="0.2">
      <c r="A26" s="33">
        <v>22</v>
      </c>
      <c r="B26" s="46">
        <v>13</v>
      </c>
      <c r="C26" s="39">
        <v>39997</v>
      </c>
      <c r="D26" s="38" t="s">
        <v>1418</v>
      </c>
      <c r="E26" s="45" t="s">
        <v>1419</v>
      </c>
      <c r="F26" s="38" t="s">
        <v>1330</v>
      </c>
      <c r="G26" s="304" t="s">
        <v>1420</v>
      </c>
      <c r="H26" s="36">
        <v>23044087</v>
      </c>
      <c r="I26" s="38" t="s">
        <v>1332</v>
      </c>
      <c r="J26" s="39" t="s">
        <v>1410</v>
      </c>
      <c r="K26" s="39" t="s">
        <v>1403</v>
      </c>
      <c r="L26" s="36">
        <v>23044087</v>
      </c>
      <c r="M26" s="33" t="s">
        <v>1333</v>
      </c>
    </row>
    <row r="27" spans="1:13" ht="60" x14ac:dyDescent="0.2">
      <c r="A27" s="33">
        <v>23</v>
      </c>
      <c r="B27" s="46">
        <v>14</v>
      </c>
      <c r="C27" s="39">
        <v>40000</v>
      </c>
      <c r="D27" s="38" t="s">
        <v>1421</v>
      </c>
      <c r="E27" s="44" t="s">
        <v>1422</v>
      </c>
      <c r="F27" s="38" t="s">
        <v>1381</v>
      </c>
      <c r="G27" s="304" t="s">
        <v>1423</v>
      </c>
      <c r="H27" s="36">
        <v>99007200</v>
      </c>
      <c r="I27" s="38" t="s">
        <v>1332</v>
      </c>
      <c r="J27" s="39" t="s">
        <v>1424</v>
      </c>
      <c r="K27" s="39" t="s">
        <v>1403</v>
      </c>
      <c r="L27" s="36">
        <v>99007200</v>
      </c>
      <c r="M27" s="33" t="s">
        <v>1333</v>
      </c>
    </row>
    <row r="28" spans="1:13" ht="30" x14ac:dyDescent="0.2">
      <c r="A28" s="33">
        <v>24</v>
      </c>
      <c r="B28" s="46">
        <v>15</v>
      </c>
      <c r="C28" s="39">
        <v>40000</v>
      </c>
      <c r="D28" s="38" t="s">
        <v>1425</v>
      </c>
      <c r="E28" s="38" t="s">
        <v>371</v>
      </c>
      <c r="F28" s="38" t="s">
        <v>1426</v>
      </c>
      <c r="G28" s="304" t="s">
        <v>1427</v>
      </c>
      <c r="H28" s="36">
        <v>83950000</v>
      </c>
      <c r="I28" s="38" t="s">
        <v>1332</v>
      </c>
      <c r="J28" s="39" t="s">
        <v>1424</v>
      </c>
      <c r="K28" s="39" t="s">
        <v>1403</v>
      </c>
      <c r="L28" s="36">
        <v>83950000</v>
      </c>
      <c r="M28" s="33" t="s">
        <v>1333</v>
      </c>
    </row>
    <row r="29" spans="1:13" ht="45" x14ac:dyDescent="0.2">
      <c r="A29" s="33">
        <v>25</v>
      </c>
      <c r="B29" s="46">
        <v>16</v>
      </c>
      <c r="C29" s="39">
        <v>40000</v>
      </c>
      <c r="D29" s="38" t="s">
        <v>1428</v>
      </c>
      <c r="E29" s="38" t="s">
        <v>371</v>
      </c>
      <c r="F29" s="38" t="s">
        <v>1381</v>
      </c>
      <c r="G29" s="304" t="s">
        <v>1429</v>
      </c>
      <c r="H29" s="36">
        <v>49800000</v>
      </c>
      <c r="I29" s="38" t="s">
        <v>1332</v>
      </c>
      <c r="J29" s="39" t="s">
        <v>1424</v>
      </c>
      <c r="K29" s="39" t="s">
        <v>1403</v>
      </c>
      <c r="L29" s="36">
        <v>49800000</v>
      </c>
      <c r="M29" s="33" t="s">
        <v>1333</v>
      </c>
    </row>
    <row r="30" spans="1:13" ht="30" x14ac:dyDescent="0.2">
      <c r="A30" s="33">
        <v>26</v>
      </c>
      <c r="B30" s="46">
        <v>17</v>
      </c>
      <c r="C30" s="39">
        <v>40000</v>
      </c>
      <c r="D30" s="38" t="s">
        <v>1430</v>
      </c>
      <c r="E30" s="38" t="s">
        <v>371</v>
      </c>
      <c r="F30" s="38" t="s">
        <v>1381</v>
      </c>
      <c r="G30" s="304" t="s">
        <v>1431</v>
      </c>
      <c r="H30" s="36">
        <v>42615680</v>
      </c>
      <c r="I30" s="38" t="s">
        <v>1332</v>
      </c>
      <c r="J30" s="39" t="s">
        <v>1424</v>
      </c>
      <c r="K30" s="39" t="s">
        <v>1403</v>
      </c>
      <c r="L30" s="36">
        <v>42615680</v>
      </c>
      <c r="M30" s="33" t="s">
        <v>1333</v>
      </c>
    </row>
    <row r="31" spans="1:13" ht="30" x14ac:dyDescent="0.2">
      <c r="A31" s="33">
        <v>27</v>
      </c>
      <c r="B31" s="46">
        <v>18</v>
      </c>
      <c r="C31" s="39">
        <v>40000</v>
      </c>
      <c r="D31" s="38" t="s">
        <v>1432</v>
      </c>
      <c r="E31" s="38" t="s">
        <v>371</v>
      </c>
      <c r="F31" s="38" t="s">
        <v>1381</v>
      </c>
      <c r="G31" s="304" t="s">
        <v>1433</v>
      </c>
      <c r="H31" s="36">
        <v>45000000</v>
      </c>
      <c r="I31" s="38" t="s">
        <v>1332</v>
      </c>
      <c r="J31" s="39" t="s">
        <v>1424</v>
      </c>
      <c r="K31" s="39" t="s">
        <v>1403</v>
      </c>
      <c r="L31" s="36">
        <v>45000000</v>
      </c>
      <c r="M31" s="33" t="s">
        <v>1333</v>
      </c>
    </row>
    <row r="32" spans="1:13" ht="30" x14ac:dyDescent="0.2">
      <c r="A32" s="33">
        <v>28</v>
      </c>
      <c r="B32" s="46"/>
      <c r="C32" s="39">
        <v>39994</v>
      </c>
      <c r="D32" s="38" t="s">
        <v>1434</v>
      </c>
      <c r="E32" s="38" t="s">
        <v>371</v>
      </c>
      <c r="F32" s="38" t="s">
        <v>1381</v>
      </c>
      <c r="G32" s="304" t="s">
        <v>1435</v>
      </c>
      <c r="H32" s="36">
        <v>68000000</v>
      </c>
      <c r="I32" s="38" t="s">
        <v>1436</v>
      </c>
      <c r="J32" s="39" t="s">
        <v>1437</v>
      </c>
      <c r="K32" s="39" t="s">
        <v>1403</v>
      </c>
      <c r="L32" s="36">
        <v>68000000</v>
      </c>
      <c r="M32" s="33" t="s">
        <v>1333</v>
      </c>
    </row>
    <row r="33" spans="1:13" x14ac:dyDescent="0.2">
      <c r="A33" s="33">
        <v>29</v>
      </c>
      <c r="B33" s="46"/>
      <c r="C33" s="39">
        <v>40000</v>
      </c>
      <c r="D33" s="38" t="s">
        <v>1438</v>
      </c>
      <c r="E33" s="38" t="s">
        <v>371</v>
      </c>
      <c r="F33" s="38" t="s">
        <v>1381</v>
      </c>
      <c r="G33" s="304" t="s">
        <v>1382</v>
      </c>
      <c r="H33" s="36">
        <v>4771200</v>
      </c>
      <c r="I33" s="38"/>
      <c r="J33" s="39"/>
      <c r="K33" s="39"/>
      <c r="L33" s="36">
        <v>4771200</v>
      </c>
      <c r="M33" s="33" t="s">
        <v>1333</v>
      </c>
    </row>
    <row r="34" spans="1:13" ht="30" x14ac:dyDescent="0.2">
      <c r="A34" s="33">
        <v>30</v>
      </c>
      <c r="B34" s="33">
        <v>1</v>
      </c>
      <c r="C34" s="33"/>
      <c r="D34" s="38" t="s">
        <v>1439</v>
      </c>
      <c r="E34" s="38" t="s">
        <v>371</v>
      </c>
      <c r="F34" s="38" t="s">
        <v>1381</v>
      </c>
      <c r="G34" s="304" t="s">
        <v>1440</v>
      </c>
      <c r="H34" s="30">
        <v>460000000</v>
      </c>
      <c r="J34" s="33"/>
      <c r="K34" s="39" t="s">
        <v>1403</v>
      </c>
      <c r="L34" s="36">
        <v>460000000</v>
      </c>
      <c r="M34" s="38" t="s">
        <v>1333</v>
      </c>
    </row>
    <row r="35" spans="1:13" ht="30" x14ac:dyDescent="0.2">
      <c r="A35" s="33">
        <v>31</v>
      </c>
      <c r="B35" s="33">
        <v>2</v>
      </c>
      <c r="C35" s="33" t="s">
        <v>1441</v>
      </c>
      <c r="D35" s="38" t="s">
        <v>1442</v>
      </c>
      <c r="E35" s="38" t="s">
        <v>371</v>
      </c>
      <c r="F35" s="38" t="s">
        <v>1381</v>
      </c>
      <c r="G35" s="304" t="s">
        <v>1443</v>
      </c>
      <c r="H35" s="30">
        <v>4168500000</v>
      </c>
      <c r="I35" s="38" t="s">
        <v>1332</v>
      </c>
      <c r="J35" s="39" t="s">
        <v>1403</v>
      </c>
      <c r="K35" s="39" t="s">
        <v>1403</v>
      </c>
      <c r="L35" s="30">
        <v>4168500000</v>
      </c>
      <c r="M35" s="304" t="s">
        <v>1444</v>
      </c>
    </row>
    <row r="36" spans="1:13" x14ac:dyDescent="0.2">
      <c r="A36" s="33">
        <v>32</v>
      </c>
      <c r="B36" s="33"/>
      <c r="C36" s="33"/>
      <c r="D36" s="38" t="s">
        <v>1445</v>
      </c>
      <c r="E36" s="38" t="s">
        <v>371</v>
      </c>
      <c r="F36" s="38" t="s">
        <v>1381</v>
      </c>
      <c r="G36" s="304" t="s">
        <v>1382</v>
      </c>
      <c r="H36" s="30">
        <v>1047203335</v>
      </c>
      <c r="I36" s="38"/>
      <c r="J36" s="39" t="s">
        <v>1403</v>
      </c>
      <c r="K36" s="39" t="s">
        <v>1403</v>
      </c>
      <c r="L36" s="30">
        <v>1047203335</v>
      </c>
      <c r="M36" s="38" t="s">
        <v>1333</v>
      </c>
    </row>
    <row r="37" spans="1:13" x14ac:dyDescent="0.2">
      <c r="A37" s="33">
        <v>33</v>
      </c>
      <c r="B37" s="33"/>
      <c r="C37" s="33"/>
      <c r="D37" s="38" t="s">
        <v>1446</v>
      </c>
      <c r="E37" s="38" t="s">
        <v>371</v>
      </c>
      <c r="F37" s="38" t="s">
        <v>1381</v>
      </c>
      <c r="G37" s="304" t="s">
        <v>1447</v>
      </c>
      <c r="H37" s="30">
        <v>1243948957.29</v>
      </c>
      <c r="J37" s="39" t="s">
        <v>1403</v>
      </c>
      <c r="K37" s="39" t="s">
        <v>1403</v>
      </c>
      <c r="L37" s="30">
        <v>1243948957.29</v>
      </c>
      <c r="M37" s="26" t="s">
        <v>1333</v>
      </c>
    </row>
    <row r="38" spans="1:13" ht="45" x14ac:dyDescent="0.2">
      <c r="A38" s="33">
        <v>34</v>
      </c>
      <c r="B38" s="33">
        <v>3</v>
      </c>
      <c r="C38" s="33" t="s">
        <v>1441</v>
      </c>
      <c r="D38" s="38" t="s">
        <v>1448</v>
      </c>
      <c r="E38" s="38" t="s">
        <v>371</v>
      </c>
      <c r="F38" s="38" t="s">
        <v>1381</v>
      </c>
      <c r="G38" s="304" t="s">
        <v>1449</v>
      </c>
      <c r="H38" s="30">
        <v>8005859880.3500004</v>
      </c>
      <c r="I38" s="38" t="s">
        <v>1332</v>
      </c>
      <c r="J38" s="39" t="s">
        <v>1403</v>
      </c>
      <c r="K38" s="39" t="s">
        <v>1403</v>
      </c>
      <c r="L38" s="30">
        <v>8005859880.3500004</v>
      </c>
      <c r="M38" s="304" t="s">
        <v>1450</v>
      </c>
    </row>
    <row r="39" spans="1:13" x14ac:dyDescent="0.2">
      <c r="A39" s="33">
        <v>35</v>
      </c>
      <c r="B39" s="31"/>
      <c r="C39" s="32">
        <v>40204</v>
      </c>
      <c r="D39" s="38" t="s">
        <v>1445</v>
      </c>
      <c r="E39" s="38" t="s">
        <v>371</v>
      </c>
      <c r="F39" s="38" t="s">
        <v>1381</v>
      </c>
      <c r="G39" s="304" t="s">
        <v>1382</v>
      </c>
      <c r="H39" s="30">
        <v>143000000</v>
      </c>
      <c r="I39" s="31"/>
      <c r="J39" s="39" t="s">
        <v>1403</v>
      </c>
      <c r="K39" s="39" t="s">
        <v>1403</v>
      </c>
      <c r="L39" s="30">
        <v>143000000</v>
      </c>
      <c r="M39" s="33" t="s">
        <v>1333</v>
      </c>
    </row>
    <row r="40" spans="1:13" ht="45" x14ac:dyDescent="0.2">
      <c r="A40" s="33">
        <v>36</v>
      </c>
      <c r="B40" s="31"/>
      <c r="C40" s="32">
        <v>40204</v>
      </c>
      <c r="D40" s="38" t="s">
        <v>1451</v>
      </c>
      <c r="E40" s="38" t="s">
        <v>371</v>
      </c>
      <c r="F40" s="38" t="s">
        <v>1381</v>
      </c>
      <c r="G40" s="304" t="s">
        <v>1452</v>
      </c>
      <c r="H40" s="30">
        <v>39076400</v>
      </c>
      <c r="I40" s="31"/>
      <c r="J40" s="39" t="s">
        <v>1403</v>
      </c>
      <c r="K40" s="39" t="s">
        <v>1403</v>
      </c>
      <c r="L40" s="30">
        <v>39076400</v>
      </c>
      <c r="M40" s="33" t="s">
        <v>1333</v>
      </c>
    </row>
    <row r="41" spans="1:13" ht="75" x14ac:dyDescent="0.2">
      <c r="A41" s="33">
        <v>37</v>
      </c>
      <c r="B41" s="33">
        <v>4</v>
      </c>
      <c r="C41" s="304" t="s">
        <v>1453</v>
      </c>
      <c r="D41" s="38" t="s">
        <v>1454</v>
      </c>
      <c r="E41" s="38" t="s">
        <v>371</v>
      </c>
      <c r="F41" s="38" t="s">
        <v>1455</v>
      </c>
      <c r="G41" s="304" t="s">
        <v>1456</v>
      </c>
      <c r="H41" s="30">
        <v>1093827000</v>
      </c>
      <c r="I41" s="38" t="s">
        <v>1332</v>
      </c>
      <c r="J41" s="33"/>
      <c r="K41" s="33"/>
      <c r="L41" s="30">
        <v>1093827000</v>
      </c>
      <c r="M41" s="304" t="s">
        <v>1457</v>
      </c>
    </row>
    <row r="42" spans="1:13" ht="45" x14ac:dyDescent="0.2">
      <c r="A42" s="33">
        <v>38</v>
      </c>
      <c r="B42" s="33">
        <v>5</v>
      </c>
      <c r="C42" s="39">
        <v>40072</v>
      </c>
      <c r="D42" s="38" t="s">
        <v>1458</v>
      </c>
      <c r="E42" s="38" t="s">
        <v>1459</v>
      </c>
      <c r="F42" s="38" t="s">
        <v>1330</v>
      </c>
      <c r="G42" s="304" t="s">
        <v>1460</v>
      </c>
      <c r="H42" s="36">
        <v>724500000</v>
      </c>
      <c r="I42" s="38" t="s">
        <v>1332</v>
      </c>
      <c r="J42" s="47" t="s">
        <v>1387</v>
      </c>
      <c r="K42" s="33"/>
      <c r="L42" s="36">
        <v>724500000</v>
      </c>
      <c r="M42" s="304" t="s">
        <v>1461</v>
      </c>
    </row>
    <row r="43" spans="1:13" ht="45" x14ac:dyDescent="0.2">
      <c r="A43" s="33">
        <v>39</v>
      </c>
      <c r="B43" s="33">
        <v>6</v>
      </c>
      <c r="C43" s="39">
        <v>40072</v>
      </c>
      <c r="D43" s="38" t="s">
        <v>1462</v>
      </c>
      <c r="E43" s="38" t="s">
        <v>1463</v>
      </c>
      <c r="F43" s="38" t="s">
        <v>1330</v>
      </c>
      <c r="G43" s="304" t="s">
        <v>1464</v>
      </c>
      <c r="H43" s="36">
        <v>768400000</v>
      </c>
      <c r="I43" s="38" t="s">
        <v>1332</v>
      </c>
      <c r="J43" s="47" t="s">
        <v>1387</v>
      </c>
      <c r="K43" s="33"/>
      <c r="L43" s="36">
        <v>768400000</v>
      </c>
      <c r="M43" s="304" t="s">
        <v>1465</v>
      </c>
    </row>
    <row r="44" spans="1:13" x14ac:dyDescent="0.2">
      <c r="A44" s="33">
        <v>40</v>
      </c>
      <c r="B44" s="33"/>
      <c r="C44" s="39"/>
      <c r="D44" s="38" t="s">
        <v>1466</v>
      </c>
      <c r="E44" s="38" t="s">
        <v>371</v>
      </c>
      <c r="F44" s="38" t="s">
        <v>1381</v>
      </c>
      <c r="G44" s="304" t="s">
        <v>1467</v>
      </c>
      <c r="H44" s="36">
        <v>20391465</v>
      </c>
      <c r="I44" s="38"/>
      <c r="J44" s="47"/>
      <c r="K44" s="33"/>
      <c r="L44" s="36">
        <v>20391465</v>
      </c>
      <c r="M44" s="304"/>
    </row>
    <row r="45" spans="1:13" x14ac:dyDescent="0.2">
      <c r="A45" s="33">
        <v>41</v>
      </c>
      <c r="B45" s="33"/>
      <c r="C45" s="33" t="s">
        <v>1468</v>
      </c>
      <c r="D45" s="38" t="s">
        <v>1469</v>
      </c>
      <c r="E45" s="38" t="s">
        <v>371</v>
      </c>
      <c r="F45" s="38" t="s">
        <v>1381</v>
      </c>
      <c r="G45" s="304" t="s">
        <v>1470</v>
      </c>
      <c r="H45" s="36">
        <v>131716357.59</v>
      </c>
      <c r="I45" s="38" t="s">
        <v>1332</v>
      </c>
      <c r="J45" s="33"/>
      <c r="K45" s="33"/>
      <c r="L45" s="36" t="s">
        <v>371</v>
      </c>
      <c r="M45" s="304" t="s">
        <v>1333</v>
      </c>
    </row>
    <row r="46" spans="1:13" x14ac:dyDescent="0.2">
      <c r="A46" s="33">
        <v>42</v>
      </c>
      <c r="C46" s="33" t="s">
        <v>1471</v>
      </c>
      <c r="D46" s="38" t="s">
        <v>1472</v>
      </c>
      <c r="E46" s="38" t="s">
        <v>371</v>
      </c>
      <c r="F46" s="38"/>
      <c r="G46" s="304" t="s">
        <v>1473</v>
      </c>
      <c r="H46" s="36">
        <v>192617470</v>
      </c>
      <c r="I46" s="38" t="s">
        <v>1332</v>
      </c>
      <c r="J46" s="33"/>
      <c r="K46" s="33"/>
      <c r="L46" s="36" t="s">
        <v>371</v>
      </c>
      <c r="M46" s="304" t="s">
        <v>1333</v>
      </c>
    </row>
    <row r="47" spans="1:13" ht="30" x14ac:dyDescent="0.2">
      <c r="A47" s="33">
        <v>43</v>
      </c>
      <c r="C47" s="33" t="s">
        <v>1471</v>
      </c>
      <c r="D47" s="38" t="s">
        <v>1474</v>
      </c>
      <c r="E47" s="38"/>
      <c r="F47" s="38" t="s">
        <v>1353</v>
      </c>
      <c r="G47" s="304" t="s">
        <v>1475</v>
      </c>
      <c r="H47" s="48">
        <v>92630400</v>
      </c>
      <c r="I47" s="38"/>
      <c r="J47" s="33"/>
      <c r="K47" s="33"/>
      <c r="L47" s="36" t="s">
        <v>371</v>
      </c>
      <c r="M47" s="304" t="s">
        <v>1333</v>
      </c>
    </row>
    <row r="48" spans="1:13" ht="30" x14ac:dyDescent="0.2">
      <c r="A48" s="49">
        <v>44</v>
      </c>
      <c r="B48" s="49"/>
      <c r="C48" s="49" t="s">
        <v>1471</v>
      </c>
      <c r="D48" s="38" t="s">
        <v>1476</v>
      </c>
      <c r="E48" s="38" t="s">
        <v>371</v>
      </c>
      <c r="F48" s="50"/>
      <c r="G48" s="304" t="s">
        <v>1477</v>
      </c>
      <c r="H48" s="51">
        <v>24108000</v>
      </c>
      <c r="I48" s="50"/>
      <c r="J48" s="49"/>
      <c r="K48" s="49"/>
      <c r="L48" s="36" t="s">
        <v>371</v>
      </c>
      <c r="M48" s="52" t="s">
        <v>1333</v>
      </c>
    </row>
    <row r="49" spans="1:13" ht="30" x14ac:dyDescent="0.2">
      <c r="A49" s="33">
        <v>45</v>
      </c>
      <c r="B49" s="33"/>
      <c r="C49" s="33" t="s">
        <v>1471</v>
      </c>
      <c r="D49" s="38" t="s">
        <v>1478</v>
      </c>
      <c r="E49" s="38" t="s">
        <v>371</v>
      </c>
      <c r="F49" s="33"/>
      <c r="G49" s="304" t="s">
        <v>1435</v>
      </c>
      <c r="H49" s="36">
        <v>26212647.079999998</v>
      </c>
      <c r="I49" s="33"/>
      <c r="J49" s="33"/>
      <c r="K49" s="33"/>
      <c r="L49" s="36" t="s">
        <v>371</v>
      </c>
      <c r="M49" s="53" t="s">
        <v>1333</v>
      </c>
    </row>
    <row r="50" spans="1:13" ht="30" x14ac:dyDescent="0.2">
      <c r="A50" s="33">
        <v>45</v>
      </c>
      <c r="B50" s="33"/>
      <c r="C50" s="33" t="s">
        <v>1471</v>
      </c>
      <c r="D50" s="38" t="s">
        <v>1479</v>
      </c>
      <c r="E50" s="38" t="s">
        <v>371</v>
      </c>
      <c r="F50" s="54"/>
      <c r="G50" s="304" t="s">
        <v>1480</v>
      </c>
      <c r="H50" s="55">
        <v>74000000</v>
      </c>
      <c r="I50" s="54"/>
      <c r="J50" s="56"/>
      <c r="K50" s="56"/>
      <c r="L50" s="36" t="s">
        <v>371</v>
      </c>
      <c r="M50" s="57" t="s">
        <v>1333</v>
      </c>
    </row>
    <row r="51" spans="1:13" ht="30" x14ac:dyDescent="0.2">
      <c r="A51" s="33">
        <v>46</v>
      </c>
      <c r="B51" s="33"/>
      <c r="C51" s="39">
        <v>40252</v>
      </c>
      <c r="D51" s="38" t="s">
        <v>1481</v>
      </c>
      <c r="E51" s="38" t="s">
        <v>371</v>
      </c>
      <c r="F51" s="38"/>
      <c r="G51" s="304" t="s">
        <v>1402</v>
      </c>
      <c r="H51" s="36">
        <v>236871592.13</v>
      </c>
      <c r="I51" s="38" t="s">
        <v>1332</v>
      </c>
      <c r="J51" s="39" t="s">
        <v>1482</v>
      </c>
      <c r="K51" s="33" t="s">
        <v>1483</v>
      </c>
      <c r="L51" s="36">
        <v>35530738.82</v>
      </c>
      <c r="M51" s="304" t="s">
        <v>1484</v>
      </c>
    </row>
    <row r="52" spans="1:13" x14ac:dyDescent="0.2">
      <c r="H52" s="58"/>
      <c r="L52" s="36">
        <f>SUM(L5:L51)</f>
        <v>19813943844.209999</v>
      </c>
    </row>
    <row r="55" spans="1:13" x14ac:dyDescent="0.2">
      <c r="G55" s="59" t="s">
        <v>1485</v>
      </c>
    </row>
    <row r="56" spans="1:13" x14ac:dyDescent="0.2">
      <c r="B56" s="755" t="s">
        <v>1486</v>
      </c>
      <c r="C56" s="755"/>
      <c r="D56" s="755"/>
      <c r="E56" s="755"/>
    </row>
    <row r="57" spans="1:13" ht="60" x14ac:dyDescent="0.2">
      <c r="A57" s="60" t="s">
        <v>3</v>
      </c>
      <c r="B57" s="60" t="s">
        <v>1258</v>
      </c>
      <c r="C57" s="60" t="s">
        <v>1259</v>
      </c>
      <c r="D57" s="60" t="s">
        <v>612</v>
      </c>
      <c r="E57" s="60" t="s">
        <v>1321</v>
      </c>
      <c r="F57" s="60" t="s">
        <v>1487</v>
      </c>
      <c r="G57" s="60" t="s">
        <v>1488</v>
      </c>
      <c r="H57" s="304" t="s">
        <v>1489</v>
      </c>
    </row>
    <row r="58" spans="1:13" ht="30" x14ac:dyDescent="0.2">
      <c r="A58" s="60">
        <v>1</v>
      </c>
      <c r="B58" s="61" t="s">
        <v>1490</v>
      </c>
      <c r="C58" s="60" t="s">
        <v>1491</v>
      </c>
      <c r="D58" s="60" t="s">
        <v>1492</v>
      </c>
      <c r="E58" s="60" t="s">
        <v>1493</v>
      </c>
      <c r="F58" s="62">
        <v>15730300</v>
      </c>
      <c r="G58" s="63"/>
      <c r="H58" s="34">
        <f>F58-G58</f>
        <v>15730300</v>
      </c>
    </row>
    <row r="59" spans="1:13" ht="105" x14ac:dyDescent="0.2">
      <c r="A59" s="60">
        <v>2</v>
      </c>
      <c r="B59" s="61" t="s">
        <v>1490</v>
      </c>
      <c r="C59" s="60" t="s">
        <v>1494</v>
      </c>
      <c r="D59" s="60" t="s">
        <v>1492</v>
      </c>
      <c r="E59" s="60" t="s">
        <v>1495</v>
      </c>
      <c r="F59" s="62">
        <v>21432900</v>
      </c>
      <c r="G59" s="62">
        <v>21432900</v>
      </c>
      <c r="H59" s="35">
        <f t="shared" ref="H59:H72" si="0">F59-G59</f>
        <v>0</v>
      </c>
    </row>
    <row r="60" spans="1:13" ht="105" x14ac:dyDescent="0.2">
      <c r="A60" s="60">
        <v>3</v>
      </c>
      <c r="B60" s="61" t="s">
        <v>1490</v>
      </c>
      <c r="C60" s="60" t="s">
        <v>1496</v>
      </c>
      <c r="D60" s="60" t="s">
        <v>1492</v>
      </c>
      <c r="E60" s="60" t="s">
        <v>1495</v>
      </c>
      <c r="F60" s="62">
        <v>13513400</v>
      </c>
      <c r="G60" s="63">
        <v>13336100</v>
      </c>
      <c r="H60" s="34">
        <f t="shared" si="0"/>
        <v>177300</v>
      </c>
    </row>
    <row r="61" spans="1:13" ht="90" x14ac:dyDescent="0.2">
      <c r="A61" s="60">
        <v>4</v>
      </c>
      <c r="B61" s="61" t="s">
        <v>1490</v>
      </c>
      <c r="C61" s="60" t="s">
        <v>1497</v>
      </c>
      <c r="D61" s="60" t="s">
        <v>1492</v>
      </c>
      <c r="E61" s="60" t="s">
        <v>1498</v>
      </c>
      <c r="F61" s="62">
        <v>21460000</v>
      </c>
      <c r="G61" s="63"/>
      <c r="H61" s="34">
        <f t="shared" si="0"/>
        <v>21460000</v>
      </c>
    </row>
    <row r="62" spans="1:13" ht="45" x14ac:dyDescent="0.2">
      <c r="A62" s="60">
        <v>5</v>
      </c>
      <c r="B62" s="61" t="s">
        <v>1490</v>
      </c>
      <c r="C62" s="60" t="s">
        <v>1499</v>
      </c>
      <c r="D62" s="60" t="s">
        <v>1492</v>
      </c>
      <c r="E62" s="60" t="s">
        <v>1500</v>
      </c>
      <c r="F62" s="62">
        <v>21449000</v>
      </c>
      <c r="G62" s="63"/>
      <c r="H62" s="34">
        <f t="shared" si="0"/>
        <v>21449000</v>
      </c>
    </row>
    <row r="63" spans="1:13" ht="45" x14ac:dyDescent="0.2">
      <c r="A63" s="60">
        <v>6</v>
      </c>
      <c r="B63" s="61" t="s">
        <v>1490</v>
      </c>
      <c r="C63" s="60" t="s">
        <v>1501</v>
      </c>
      <c r="D63" s="60" t="s">
        <v>1492</v>
      </c>
      <c r="E63" s="60" t="s">
        <v>1500</v>
      </c>
      <c r="F63" s="62">
        <v>12361000</v>
      </c>
      <c r="G63" s="62">
        <v>12449000</v>
      </c>
      <c r="H63" s="34">
        <f t="shared" si="0"/>
        <v>-88000</v>
      </c>
    </row>
    <row r="64" spans="1:13" ht="45" x14ac:dyDescent="0.2">
      <c r="A64" s="60">
        <v>7</v>
      </c>
      <c r="B64" s="61" t="s">
        <v>1490</v>
      </c>
      <c r="C64" s="60" t="s">
        <v>1502</v>
      </c>
      <c r="D64" s="60" t="s">
        <v>1492</v>
      </c>
      <c r="E64" s="60" t="s">
        <v>1503</v>
      </c>
      <c r="F64" s="62">
        <v>26613290</v>
      </c>
      <c r="G64" s="63"/>
      <c r="H64" s="34">
        <f t="shared" si="0"/>
        <v>26613290</v>
      </c>
    </row>
    <row r="65" spans="1:8" ht="45" x14ac:dyDescent="0.2">
      <c r="A65" s="60">
        <v>8</v>
      </c>
      <c r="B65" s="61" t="s">
        <v>1490</v>
      </c>
      <c r="C65" s="60" t="s">
        <v>1504</v>
      </c>
      <c r="D65" s="60" t="s">
        <v>1492</v>
      </c>
      <c r="E65" s="60" t="s">
        <v>1503</v>
      </c>
      <c r="F65" s="62">
        <v>26241730</v>
      </c>
      <c r="G65" s="63"/>
      <c r="H65" s="34">
        <f t="shared" si="0"/>
        <v>26241730</v>
      </c>
    </row>
    <row r="66" spans="1:8" ht="75" x14ac:dyDescent="0.2">
      <c r="A66" s="60">
        <v>9</v>
      </c>
      <c r="B66" s="61" t="s">
        <v>1490</v>
      </c>
      <c r="C66" s="60" t="s">
        <v>1505</v>
      </c>
      <c r="D66" s="60" t="s">
        <v>1492</v>
      </c>
      <c r="E66" s="60" t="s">
        <v>1456</v>
      </c>
      <c r="F66" s="62">
        <v>21556000</v>
      </c>
      <c r="G66" s="62">
        <v>21556000</v>
      </c>
      <c r="H66" s="35">
        <f t="shared" si="0"/>
        <v>0</v>
      </c>
    </row>
    <row r="67" spans="1:8" ht="75" x14ac:dyDescent="0.2">
      <c r="A67" s="60">
        <v>10</v>
      </c>
      <c r="B67" s="61" t="s">
        <v>1490</v>
      </c>
      <c r="C67" s="60" t="s">
        <v>1506</v>
      </c>
      <c r="D67" s="60" t="s">
        <v>1492</v>
      </c>
      <c r="E67" s="60" t="s">
        <v>1507</v>
      </c>
      <c r="F67" s="62">
        <v>21896200</v>
      </c>
      <c r="G67" s="63"/>
      <c r="H67" s="34">
        <f t="shared" si="0"/>
        <v>21896200</v>
      </c>
    </row>
    <row r="68" spans="1:8" ht="30" x14ac:dyDescent="0.2">
      <c r="A68" s="60">
        <v>11</v>
      </c>
      <c r="B68" s="61" t="s">
        <v>1490</v>
      </c>
      <c r="C68" s="60" t="s">
        <v>1508</v>
      </c>
      <c r="D68" s="60" t="s">
        <v>1492</v>
      </c>
      <c r="E68" s="60" t="s">
        <v>1509</v>
      </c>
      <c r="F68" s="62">
        <v>24952400</v>
      </c>
      <c r="G68" s="63"/>
      <c r="H68" s="34">
        <f t="shared" si="0"/>
        <v>24952400</v>
      </c>
    </row>
    <row r="69" spans="1:8" ht="45" x14ac:dyDescent="0.2">
      <c r="A69" s="60">
        <v>12</v>
      </c>
      <c r="B69" s="61" t="s">
        <v>1490</v>
      </c>
      <c r="C69" s="60" t="s">
        <v>1510</v>
      </c>
      <c r="D69" s="60" t="s">
        <v>1492</v>
      </c>
      <c r="E69" s="60" t="s">
        <v>1511</v>
      </c>
      <c r="F69" s="62">
        <v>9493500</v>
      </c>
      <c r="G69" s="63"/>
      <c r="H69" s="34">
        <f t="shared" si="0"/>
        <v>9493500</v>
      </c>
    </row>
    <row r="70" spans="1:8" ht="45" x14ac:dyDescent="0.2">
      <c r="A70" s="60">
        <v>13</v>
      </c>
      <c r="B70" s="61" t="s">
        <v>1490</v>
      </c>
      <c r="C70" s="60" t="s">
        <v>1512</v>
      </c>
      <c r="D70" s="60" t="s">
        <v>1492</v>
      </c>
      <c r="E70" s="60" t="s">
        <v>1513</v>
      </c>
      <c r="F70" s="62">
        <v>9285500</v>
      </c>
      <c r="G70" s="63"/>
      <c r="H70" s="34">
        <f t="shared" si="0"/>
        <v>9285500</v>
      </c>
    </row>
    <row r="71" spans="1:8" ht="75" x14ac:dyDescent="0.2">
      <c r="A71" s="60">
        <v>14</v>
      </c>
      <c r="B71" s="61" t="s">
        <v>1490</v>
      </c>
      <c r="C71" s="60" t="s">
        <v>1514</v>
      </c>
      <c r="D71" s="60" t="s">
        <v>1381</v>
      </c>
      <c r="E71" s="60"/>
      <c r="F71" s="62">
        <v>39076400</v>
      </c>
      <c r="G71" s="63">
        <v>39076400</v>
      </c>
      <c r="H71" s="35">
        <f t="shared" si="0"/>
        <v>0</v>
      </c>
    </row>
    <row r="72" spans="1:8" x14ac:dyDescent="0.2">
      <c r="A72" s="33"/>
      <c r="B72" s="33"/>
      <c r="C72" s="33" t="s">
        <v>1515</v>
      </c>
      <c r="D72" s="33"/>
      <c r="E72" s="33"/>
      <c r="F72" s="36">
        <v>285061620</v>
      </c>
      <c r="G72" s="36">
        <v>107850400</v>
      </c>
      <c r="H72" s="34">
        <f t="shared" si="0"/>
        <v>177211220</v>
      </c>
    </row>
    <row r="75" spans="1:8" x14ac:dyDescent="0.2">
      <c r="F75" s="59" t="s">
        <v>1516</v>
      </c>
    </row>
    <row r="76" spans="1:8" x14ac:dyDescent="0.2">
      <c r="B76" s="64"/>
      <c r="C76" s="549" t="s">
        <v>6348</v>
      </c>
      <c r="D76" s="64"/>
      <c r="E76" s="65"/>
    </row>
    <row r="77" spans="1:8" ht="60" x14ac:dyDescent="0.2">
      <c r="A77" s="60" t="s">
        <v>3</v>
      </c>
      <c r="B77" s="60" t="s">
        <v>1258</v>
      </c>
      <c r="C77" s="60" t="s">
        <v>1259</v>
      </c>
      <c r="D77" s="60" t="s">
        <v>612</v>
      </c>
      <c r="E77" s="60" t="s">
        <v>1321</v>
      </c>
      <c r="F77" s="60" t="s">
        <v>1487</v>
      </c>
      <c r="G77" s="60" t="s">
        <v>1488</v>
      </c>
      <c r="H77" s="304" t="s">
        <v>1489</v>
      </c>
    </row>
    <row r="78" spans="1:8" ht="75" x14ac:dyDescent="0.2">
      <c r="A78" s="60">
        <v>1</v>
      </c>
      <c r="B78" s="61">
        <v>40204</v>
      </c>
      <c r="C78" s="60" t="s">
        <v>1517</v>
      </c>
      <c r="D78" s="60" t="s">
        <v>1381</v>
      </c>
      <c r="E78" s="60" t="s">
        <v>1518</v>
      </c>
      <c r="F78" s="62">
        <v>75000000</v>
      </c>
      <c r="G78" s="66">
        <v>11250000</v>
      </c>
      <c r="H78" s="67">
        <f>F78-G78</f>
        <v>63750000</v>
      </c>
    </row>
    <row r="79" spans="1:8" ht="75" x14ac:dyDescent="0.2">
      <c r="A79" s="60">
        <v>2</v>
      </c>
      <c r="B79" s="61">
        <v>40204</v>
      </c>
      <c r="C79" s="60" t="s">
        <v>1519</v>
      </c>
      <c r="D79" s="60" t="s">
        <v>1381</v>
      </c>
      <c r="E79" s="60" t="s">
        <v>1520</v>
      </c>
      <c r="F79" s="62">
        <v>19950000</v>
      </c>
      <c r="G79" s="66">
        <v>2992500</v>
      </c>
      <c r="H79" s="67">
        <f>F79-G79</f>
        <v>16957500</v>
      </c>
    </row>
    <row r="80" spans="1:8" ht="75" x14ac:dyDescent="0.2">
      <c r="A80" s="60">
        <v>3</v>
      </c>
      <c r="B80" s="61">
        <v>40204</v>
      </c>
      <c r="C80" s="60" t="s">
        <v>1521</v>
      </c>
      <c r="D80" s="60" t="s">
        <v>1381</v>
      </c>
      <c r="E80" s="60" t="s">
        <v>1509</v>
      </c>
      <c r="F80" s="62">
        <v>44200000</v>
      </c>
      <c r="G80" s="66">
        <v>6630000</v>
      </c>
      <c r="H80" s="67">
        <f t="shared" ref="H80:H103" si="1">F80-G80</f>
        <v>37570000</v>
      </c>
    </row>
    <row r="81" spans="1:8" ht="75" x14ac:dyDescent="0.2">
      <c r="A81" s="60">
        <v>4</v>
      </c>
      <c r="B81" s="61">
        <v>40204</v>
      </c>
      <c r="C81" s="60" t="s">
        <v>1522</v>
      </c>
      <c r="D81" s="60" t="s">
        <v>1381</v>
      </c>
      <c r="E81" s="60" t="s">
        <v>1523</v>
      </c>
      <c r="F81" s="62">
        <v>42912500</v>
      </c>
      <c r="G81" s="66">
        <v>6436875</v>
      </c>
      <c r="H81" s="67">
        <f t="shared" si="1"/>
        <v>36475625</v>
      </c>
    </row>
    <row r="82" spans="1:8" ht="60" x14ac:dyDescent="0.2">
      <c r="A82" s="60">
        <v>5</v>
      </c>
      <c r="B82" s="61">
        <v>40204</v>
      </c>
      <c r="C82" s="60" t="s">
        <v>1524</v>
      </c>
      <c r="D82" s="60" t="s">
        <v>1381</v>
      </c>
      <c r="E82" s="60" t="s">
        <v>1525</v>
      </c>
      <c r="F82" s="62">
        <v>34000000</v>
      </c>
      <c r="G82" s="66">
        <v>5100000</v>
      </c>
      <c r="H82" s="67">
        <f t="shared" si="1"/>
        <v>28900000</v>
      </c>
    </row>
    <row r="83" spans="1:8" ht="75" x14ac:dyDescent="0.2">
      <c r="A83" s="60">
        <v>6</v>
      </c>
      <c r="B83" s="61">
        <v>40204</v>
      </c>
      <c r="C83" s="60" t="s">
        <v>1526</v>
      </c>
      <c r="D83" s="60" t="s">
        <v>1381</v>
      </c>
      <c r="E83" s="60" t="s">
        <v>1527</v>
      </c>
      <c r="F83" s="62">
        <v>52388135.079999998</v>
      </c>
      <c r="G83" s="66">
        <v>7858220.2619999992</v>
      </c>
      <c r="H83" s="67">
        <f t="shared" si="1"/>
        <v>44529914.817999996</v>
      </c>
    </row>
    <row r="84" spans="1:8" ht="75" x14ac:dyDescent="0.2">
      <c r="A84" s="60">
        <v>7</v>
      </c>
      <c r="B84" s="61">
        <v>40204</v>
      </c>
      <c r="C84" s="60" t="s">
        <v>1528</v>
      </c>
      <c r="D84" s="60" t="s">
        <v>1381</v>
      </c>
      <c r="E84" s="60" t="s">
        <v>1529</v>
      </c>
      <c r="F84" s="62">
        <v>9300000</v>
      </c>
      <c r="G84" s="66">
        <v>1395000</v>
      </c>
      <c r="H84" s="67">
        <f t="shared" si="1"/>
        <v>7905000</v>
      </c>
    </row>
    <row r="85" spans="1:8" ht="90" x14ac:dyDescent="0.2">
      <c r="A85" s="60">
        <v>8</v>
      </c>
      <c r="B85" s="61">
        <v>40204</v>
      </c>
      <c r="C85" s="60" t="s">
        <v>1530</v>
      </c>
      <c r="D85" s="60" t="s">
        <v>1381</v>
      </c>
      <c r="E85" s="60" t="s">
        <v>1531</v>
      </c>
      <c r="F85" s="62">
        <v>64500000</v>
      </c>
      <c r="G85" s="66">
        <v>9675000</v>
      </c>
      <c r="H85" s="67">
        <f t="shared" si="1"/>
        <v>54825000</v>
      </c>
    </row>
    <row r="86" spans="1:8" ht="60" x14ac:dyDescent="0.2">
      <c r="A86" s="60">
        <v>9</v>
      </c>
      <c r="B86" s="61">
        <v>40204</v>
      </c>
      <c r="C86" s="60" t="s">
        <v>1532</v>
      </c>
      <c r="D86" s="60" t="s">
        <v>1381</v>
      </c>
      <c r="E86" s="60" t="s">
        <v>1533</v>
      </c>
      <c r="F86" s="62">
        <v>41000000</v>
      </c>
      <c r="G86" s="66">
        <v>6150000</v>
      </c>
      <c r="H86" s="67">
        <f t="shared" si="1"/>
        <v>34850000</v>
      </c>
    </row>
    <row r="87" spans="1:8" ht="75" x14ac:dyDescent="0.2">
      <c r="A87" s="60">
        <v>10</v>
      </c>
      <c r="B87" s="61">
        <v>40204</v>
      </c>
      <c r="C87" s="60" t="s">
        <v>1534</v>
      </c>
      <c r="D87" s="60" t="s">
        <v>1381</v>
      </c>
      <c r="E87" s="60" t="s">
        <v>1535</v>
      </c>
      <c r="F87" s="62">
        <v>65000000</v>
      </c>
      <c r="G87" s="66">
        <v>9750000</v>
      </c>
      <c r="H87" s="67">
        <f t="shared" si="1"/>
        <v>55250000</v>
      </c>
    </row>
    <row r="88" spans="1:8" ht="75" x14ac:dyDescent="0.2">
      <c r="A88" s="60">
        <v>11</v>
      </c>
      <c r="B88" s="61">
        <v>40204</v>
      </c>
      <c r="C88" s="60" t="s">
        <v>1536</v>
      </c>
      <c r="D88" s="60" t="s">
        <v>1381</v>
      </c>
      <c r="E88" s="60" t="s">
        <v>1537</v>
      </c>
      <c r="F88" s="62">
        <v>59960491</v>
      </c>
      <c r="G88" s="66">
        <v>8994073.6500000004</v>
      </c>
      <c r="H88" s="67">
        <f t="shared" si="1"/>
        <v>50966417.350000001</v>
      </c>
    </row>
    <row r="89" spans="1:8" ht="75" x14ac:dyDescent="0.2">
      <c r="A89" s="60">
        <v>12</v>
      </c>
      <c r="B89" s="61">
        <v>40204</v>
      </c>
      <c r="C89" s="60" t="s">
        <v>1538</v>
      </c>
      <c r="D89" s="60" t="s">
        <v>1381</v>
      </c>
      <c r="E89" s="60" t="s">
        <v>1539</v>
      </c>
      <c r="F89" s="62">
        <v>34466830</v>
      </c>
      <c r="G89" s="66">
        <v>5170024.5</v>
      </c>
      <c r="H89" s="67">
        <f t="shared" si="1"/>
        <v>29296805.5</v>
      </c>
    </row>
    <row r="90" spans="1:8" ht="75" x14ac:dyDescent="0.2">
      <c r="A90" s="60">
        <v>13</v>
      </c>
      <c r="B90" s="61">
        <v>40204</v>
      </c>
      <c r="C90" s="60" t="s">
        <v>1540</v>
      </c>
      <c r="D90" s="60" t="s">
        <v>1381</v>
      </c>
      <c r="E90" s="60" t="s">
        <v>1541</v>
      </c>
      <c r="F90" s="62">
        <v>49740000</v>
      </c>
      <c r="G90" s="66">
        <v>7461000</v>
      </c>
      <c r="H90" s="67">
        <f t="shared" si="1"/>
        <v>42279000</v>
      </c>
    </row>
    <row r="91" spans="1:8" ht="75" x14ac:dyDescent="0.2">
      <c r="A91" s="60">
        <v>14</v>
      </c>
      <c r="B91" s="61">
        <v>40204</v>
      </c>
      <c r="C91" s="60" t="s">
        <v>1542</v>
      </c>
      <c r="D91" s="60" t="s">
        <v>1381</v>
      </c>
      <c r="E91" s="60" t="s">
        <v>1543</v>
      </c>
      <c r="F91" s="62">
        <v>33003200</v>
      </c>
      <c r="G91" s="66">
        <v>4950480</v>
      </c>
      <c r="H91" s="67">
        <f t="shared" si="1"/>
        <v>28052720</v>
      </c>
    </row>
    <row r="92" spans="1:8" ht="60" x14ac:dyDescent="0.2">
      <c r="A92" s="60">
        <v>15</v>
      </c>
      <c r="B92" s="61">
        <v>40204</v>
      </c>
      <c r="C92" s="60" t="s">
        <v>1544</v>
      </c>
      <c r="D92" s="60" t="s">
        <v>1381</v>
      </c>
      <c r="E92" s="60" t="s">
        <v>1545</v>
      </c>
      <c r="F92" s="62">
        <v>51472000</v>
      </c>
      <c r="G92" s="66">
        <v>7720800</v>
      </c>
      <c r="H92" s="67">
        <f t="shared" si="1"/>
        <v>43751200</v>
      </c>
    </row>
    <row r="93" spans="1:8" ht="60" x14ac:dyDescent="0.2">
      <c r="A93" s="60">
        <v>16</v>
      </c>
      <c r="B93" s="61">
        <v>40204</v>
      </c>
      <c r="C93" s="60" t="s">
        <v>1546</v>
      </c>
      <c r="D93" s="60" t="s">
        <v>1381</v>
      </c>
      <c r="E93" s="60" t="s">
        <v>1547</v>
      </c>
      <c r="F93" s="62">
        <v>60000000</v>
      </c>
      <c r="G93" s="66">
        <v>9000000</v>
      </c>
      <c r="H93" s="67">
        <f t="shared" si="1"/>
        <v>51000000</v>
      </c>
    </row>
    <row r="94" spans="1:8" ht="60" x14ac:dyDescent="0.2">
      <c r="A94" s="60">
        <v>17</v>
      </c>
      <c r="B94" s="61">
        <v>40204</v>
      </c>
      <c r="C94" s="60" t="s">
        <v>1548</v>
      </c>
      <c r="D94" s="60" t="s">
        <v>1381</v>
      </c>
      <c r="E94" s="60" t="s">
        <v>1549</v>
      </c>
      <c r="F94" s="62">
        <v>71817600</v>
      </c>
      <c r="G94" s="66">
        <v>10772640</v>
      </c>
      <c r="H94" s="67">
        <f t="shared" si="1"/>
        <v>61044960</v>
      </c>
    </row>
    <row r="95" spans="1:8" ht="75" x14ac:dyDescent="0.2">
      <c r="A95" s="60">
        <v>18</v>
      </c>
      <c r="B95" s="61">
        <v>40204</v>
      </c>
      <c r="C95" s="60" t="s">
        <v>1550</v>
      </c>
      <c r="D95" s="60" t="s">
        <v>1381</v>
      </c>
      <c r="E95" s="60" t="s">
        <v>1551</v>
      </c>
      <c r="F95" s="62">
        <v>50000000</v>
      </c>
      <c r="G95" s="66">
        <v>7500000</v>
      </c>
      <c r="H95" s="67">
        <f t="shared" si="1"/>
        <v>42500000</v>
      </c>
    </row>
    <row r="96" spans="1:8" ht="60" x14ac:dyDescent="0.2">
      <c r="A96" s="60">
        <v>19</v>
      </c>
      <c r="B96" s="61">
        <v>40204</v>
      </c>
      <c r="C96" s="60" t="s">
        <v>1552</v>
      </c>
      <c r="D96" s="60" t="s">
        <v>1381</v>
      </c>
      <c r="E96" s="60" t="s">
        <v>1553</v>
      </c>
      <c r="F96" s="62">
        <v>60000000</v>
      </c>
      <c r="G96" s="66">
        <v>9000000</v>
      </c>
      <c r="H96" s="67">
        <f t="shared" si="1"/>
        <v>51000000</v>
      </c>
    </row>
    <row r="97" spans="1:8" ht="75" x14ac:dyDescent="0.2">
      <c r="A97" s="60">
        <v>20</v>
      </c>
      <c r="B97" s="61">
        <v>40204</v>
      </c>
      <c r="C97" s="60" t="s">
        <v>1554</v>
      </c>
      <c r="D97" s="60" t="s">
        <v>1381</v>
      </c>
      <c r="E97" s="60" t="s">
        <v>1555</v>
      </c>
      <c r="F97" s="62">
        <v>43000000</v>
      </c>
      <c r="G97" s="66">
        <v>6450000</v>
      </c>
      <c r="H97" s="67">
        <f t="shared" si="1"/>
        <v>36550000</v>
      </c>
    </row>
    <row r="98" spans="1:8" ht="75" x14ac:dyDescent="0.2">
      <c r="A98" s="60">
        <v>21</v>
      </c>
      <c r="B98" s="61">
        <v>40204</v>
      </c>
      <c r="C98" s="60" t="s">
        <v>1556</v>
      </c>
      <c r="D98" s="60" t="s">
        <v>1381</v>
      </c>
      <c r="E98" s="60" t="s">
        <v>1557</v>
      </c>
      <c r="F98" s="62">
        <v>52899975.210000001</v>
      </c>
      <c r="G98" s="66">
        <v>7934996.2814999996</v>
      </c>
      <c r="H98" s="67">
        <f t="shared" si="1"/>
        <v>44964978.928500004</v>
      </c>
    </row>
    <row r="99" spans="1:8" ht="60" x14ac:dyDescent="0.2">
      <c r="A99" s="60">
        <v>22</v>
      </c>
      <c r="B99" s="61">
        <v>40204</v>
      </c>
      <c r="C99" s="60" t="s">
        <v>1558</v>
      </c>
      <c r="D99" s="60" t="s">
        <v>1381</v>
      </c>
      <c r="E99" s="60" t="s">
        <v>1559</v>
      </c>
      <c r="F99" s="62">
        <v>58808876</v>
      </c>
      <c r="G99" s="66">
        <v>8821331.4000000004</v>
      </c>
      <c r="H99" s="67">
        <f t="shared" si="1"/>
        <v>49987544.600000001</v>
      </c>
    </row>
    <row r="100" spans="1:8" ht="75" x14ac:dyDescent="0.2">
      <c r="A100" s="60">
        <v>23</v>
      </c>
      <c r="B100" s="61">
        <v>40204</v>
      </c>
      <c r="C100" s="60" t="s">
        <v>1560</v>
      </c>
      <c r="D100" s="60" t="s">
        <v>1381</v>
      </c>
      <c r="E100" s="60" t="s">
        <v>1561</v>
      </c>
      <c r="F100" s="62">
        <v>37529350</v>
      </c>
      <c r="G100" s="66">
        <v>5629402.5</v>
      </c>
      <c r="H100" s="67">
        <f t="shared" si="1"/>
        <v>31899947.5</v>
      </c>
    </row>
    <row r="101" spans="1:8" ht="75" x14ac:dyDescent="0.2">
      <c r="A101" s="60">
        <v>24</v>
      </c>
      <c r="B101" s="61">
        <v>40204</v>
      </c>
      <c r="C101" s="60" t="s">
        <v>1562</v>
      </c>
      <c r="D101" s="60" t="s">
        <v>1381</v>
      </c>
      <c r="E101" s="60" t="s">
        <v>1563</v>
      </c>
      <c r="F101" s="62">
        <v>60000000</v>
      </c>
      <c r="G101" s="66">
        <v>9000000</v>
      </c>
      <c r="H101" s="67">
        <f t="shared" si="1"/>
        <v>51000000</v>
      </c>
    </row>
    <row r="102" spans="1:8" ht="60" x14ac:dyDescent="0.2">
      <c r="A102" s="60">
        <v>25</v>
      </c>
      <c r="B102" s="61">
        <v>40204</v>
      </c>
      <c r="C102" s="60" t="s">
        <v>1564</v>
      </c>
      <c r="D102" s="60" t="s">
        <v>1381</v>
      </c>
      <c r="E102" s="60" t="s">
        <v>1565</v>
      </c>
      <c r="F102" s="62">
        <v>73000000</v>
      </c>
      <c r="G102" s="66">
        <v>10950000</v>
      </c>
      <c r="H102" s="67">
        <f t="shared" si="1"/>
        <v>62050000</v>
      </c>
    </row>
    <row r="103" spans="1:8" x14ac:dyDescent="0.2">
      <c r="A103" s="756" t="s">
        <v>1515</v>
      </c>
      <c r="B103" s="757"/>
      <c r="C103" s="757"/>
      <c r="D103" s="757"/>
      <c r="E103" s="758"/>
      <c r="F103" s="62">
        <v>1243948957.29</v>
      </c>
      <c r="G103" s="62">
        <v>186592343.59350002</v>
      </c>
      <c r="H103" s="67">
        <f t="shared" si="1"/>
        <v>1057356613.6964999</v>
      </c>
    </row>
    <row r="107" spans="1:8" x14ac:dyDescent="0.2">
      <c r="G107" s="59" t="s">
        <v>1566</v>
      </c>
    </row>
    <row r="108" spans="1:8" x14ac:dyDescent="0.2">
      <c r="B108" s="755" t="s">
        <v>1486</v>
      </c>
      <c r="C108" s="755"/>
      <c r="D108" s="755"/>
      <c r="E108" s="755"/>
    </row>
    <row r="109" spans="1:8" ht="30" x14ac:dyDescent="0.2">
      <c r="A109" s="60" t="s">
        <v>3</v>
      </c>
      <c r="B109" s="60" t="s">
        <v>1258</v>
      </c>
      <c r="C109" s="60" t="s">
        <v>1259</v>
      </c>
      <c r="D109" s="60" t="s">
        <v>612</v>
      </c>
      <c r="E109" s="60" t="s">
        <v>1321</v>
      </c>
      <c r="F109" s="60" t="s">
        <v>1487</v>
      </c>
      <c r="G109" s="60" t="s">
        <v>1488</v>
      </c>
      <c r="H109" s="38" t="s">
        <v>1489</v>
      </c>
    </row>
    <row r="110" spans="1:8" ht="75" x14ac:dyDescent="0.2">
      <c r="A110" s="60">
        <v>1</v>
      </c>
      <c r="B110" s="61" t="s">
        <v>1490</v>
      </c>
      <c r="C110" s="60" t="s">
        <v>1567</v>
      </c>
      <c r="D110" s="60" t="s">
        <v>1492</v>
      </c>
      <c r="E110" s="60" t="s">
        <v>1568</v>
      </c>
      <c r="F110" s="62">
        <v>15556000</v>
      </c>
      <c r="G110" s="62">
        <v>15556000</v>
      </c>
      <c r="H110" s="36">
        <f>F110-G110</f>
        <v>0</v>
      </c>
    </row>
    <row r="111" spans="1:8" ht="75" x14ac:dyDescent="0.2">
      <c r="A111" s="60">
        <v>2</v>
      </c>
      <c r="B111" s="61" t="s">
        <v>1490</v>
      </c>
      <c r="C111" s="60" t="s">
        <v>1569</v>
      </c>
      <c r="D111" s="60" t="s">
        <v>1492</v>
      </c>
      <c r="E111" s="60" t="s">
        <v>1568</v>
      </c>
      <c r="F111" s="62">
        <v>21361000</v>
      </c>
      <c r="G111" s="62">
        <v>21361000</v>
      </c>
      <c r="H111" s="36">
        <f t="shared" ref="H111:H119" si="2">F111-G111</f>
        <v>0</v>
      </c>
    </row>
    <row r="112" spans="1:8" ht="75" x14ac:dyDescent="0.2">
      <c r="A112" s="60">
        <v>3</v>
      </c>
      <c r="B112" s="61" t="s">
        <v>1490</v>
      </c>
      <c r="C112" s="60" t="s">
        <v>1570</v>
      </c>
      <c r="D112" s="60" t="s">
        <v>1492</v>
      </c>
      <c r="E112" s="60" t="s">
        <v>1568</v>
      </c>
      <c r="F112" s="62">
        <v>28832458</v>
      </c>
      <c r="G112" s="62">
        <v>28832458</v>
      </c>
      <c r="H112" s="36">
        <f t="shared" si="2"/>
        <v>0</v>
      </c>
    </row>
    <row r="113" spans="1:8" ht="75" x14ac:dyDescent="0.2">
      <c r="A113" s="60">
        <v>4</v>
      </c>
      <c r="B113" s="61" t="s">
        <v>1490</v>
      </c>
      <c r="C113" s="60" t="s">
        <v>1571</v>
      </c>
      <c r="D113" s="60" t="s">
        <v>1492</v>
      </c>
      <c r="E113" s="60" t="s">
        <v>1568</v>
      </c>
      <c r="F113" s="62">
        <v>9556000</v>
      </c>
      <c r="G113" s="62">
        <v>9556000</v>
      </c>
      <c r="H113" s="36">
        <f t="shared" si="2"/>
        <v>0</v>
      </c>
    </row>
    <row r="114" spans="1:8" ht="75" x14ac:dyDescent="0.2">
      <c r="A114" s="60">
        <v>5</v>
      </c>
      <c r="B114" s="61" t="s">
        <v>1490</v>
      </c>
      <c r="C114" s="60" t="s">
        <v>1572</v>
      </c>
      <c r="D114" s="60" t="s">
        <v>1492</v>
      </c>
      <c r="E114" s="60" t="s">
        <v>1568</v>
      </c>
      <c r="F114" s="62">
        <v>12556000</v>
      </c>
      <c r="G114" s="62">
        <v>12556000</v>
      </c>
      <c r="H114" s="36">
        <f t="shared" si="2"/>
        <v>0</v>
      </c>
    </row>
    <row r="115" spans="1:8" ht="75" x14ac:dyDescent="0.2">
      <c r="A115" s="60">
        <v>6</v>
      </c>
      <c r="B115" s="61" t="s">
        <v>1490</v>
      </c>
      <c r="C115" s="60" t="s">
        <v>1573</v>
      </c>
      <c r="D115" s="60" t="s">
        <v>1492</v>
      </c>
      <c r="E115" s="60" t="s">
        <v>1568</v>
      </c>
      <c r="F115" s="62">
        <v>12556000</v>
      </c>
      <c r="G115" s="62">
        <v>12556000</v>
      </c>
      <c r="H115" s="36">
        <f t="shared" si="2"/>
        <v>0</v>
      </c>
    </row>
    <row r="116" spans="1:8" ht="75" x14ac:dyDescent="0.2">
      <c r="A116" s="60">
        <v>7</v>
      </c>
      <c r="B116" s="61" t="s">
        <v>1490</v>
      </c>
      <c r="C116" s="60" t="s">
        <v>1574</v>
      </c>
      <c r="D116" s="60" t="s">
        <v>1492</v>
      </c>
      <c r="E116" s="60" t="s">
        <v>1568</v>
      </c>
      <c r="F116" s="62">
        <v>9556000</v>
      </c>
      <c r="G116" s="62">
        <v>9556000</v>
      </c>
      <c r="H116" s="36">
        <f t="shared" si="2"/>
        <v>0</v>
      </c>
    </row>
    <row r="117" spans="1:8" ht="75" x14ac:dyDescent="0.2">
      <c r="A117" s="60">
        <v>8</v>
      </c>
      <c r="B117" s="61" t="s">
        <v>1490</v>
      </c>
      <c r="C117" s="60" t="s">
        <v>1575</v>
      </c>
      <c r="D117" s="60" t="s">
        <v>1492</v>
      </c>
      <c r="E117" s="60" t="s">
        <v>1568</v>
      </c>
      <c r="F117" s="62">
        <v>12556000</v>
      </c>
      <c r="G117" s="62">
        <v>12556000</v>
      </c>
      <c r="H117" s="36">
        <f t="shared" si="2"/>
        <v>0</v>
      </c>
    </row>
    <row r="118" spans="1:8" ht="30" x14ac:dyDescent="0.2">
      <c r="A118" s="60">
        <v>9</v>
      </c>
      <c r="B118" s="61" t="s">
        <v>1490</v>
      </c>
      <c r="C118" s="60" t="s">
        <v>1576</v>
      </c>
      <c r="D118" s="60" t="s">
        <v>1492</v>
      </c>
      <c r="E118" s="60" t="s">
        <v>1577</v>
      </c>
      <c r="F118" s="62">
        <v>21519700</v>
      </c>
      <c r="G118" s="68"/>
      <c r="H118" s="36">
        <f t="shared" si="2"/>
        <v>21519700</v>
      </c>
    </row>
    <row r="119" spans="1:8" x14ac:dyDescent="0.2">
      <c r="A119" s="69"/>
      <c r="B119" s="70"/>
      <c r="C119" s="70" t="s">
        <v>1515</v>
      </c>
      <c r="D119" s="70"/>
      <c r="E119" s="70"/>
      <c r="F119" s="36">
        <v>144049158</v>
      </c>
      <c r="G119" s="36">
        <v>122529458</v>
      </c>
      <c r="H119" s="36">
        <f t="shared" si="2"/>
        <v>21519700</v>
      </c>
    </row>
  </sheetData>
  <mergeCells count="3">
    <mergeCell ref="B56:E56"/>
    <mergeCell ref="A103:E103"/>
    <mergeCell ref="B108:E108"/>
  </mergeCells>
  <pageMargins left="0.25" right="0.25" top="0.75" bottom="0.75" header="0.3" footer="0.3"/>
  <pageSetup paperSize="8" scale="53" fitToHeight="0"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102"/>
  <sheetViews>
    <sheetView zoomScale="55" zoomScaleNormal="55" workbookViewId="0">
      <selection sqref="A1:XFD1"/>
    </sheetView>
  </sheetViews>
  <sheetFormatPr defaultColWidth="38.42578125" defaultRowHeight="15" x14ac:dyDescent="0.2"/>
  <cols>
    <col min="1" max="1" width="29.7109375" style="129" customWidth="1"/>
    <col min="2" max="2" width="31.28515625" style="129" bestFit="1" customWidth="1"/>
    <col min="3" max="3" width="70.5703125" style="129" customWidth="1"/>
    <col min="4" max="4" width="86" style="129" customWidth="1"/>
    <col min="5" max="5" width="22.42578125" style="129" bestFit="1" customWidth="1"/>
    <col min="6" max="16384" width="38.42578125" style="129"/>
  </cols>
  <sheetData>
    <row r="1" spans="1:5" s="5" customFormat="1" ht="18" x14ac:dyDescent="0.25">
      <c r="A1" s="363" t="s">
        <v>1578</v>
      </c>
    </row>
    <row r="2" spans="1:5" ht="15.75" thickBot="1" x14ac:dyDescent="0.25">
      <c r="A2" s="551"/>
    </row>
    <row r="3" spans="1:5" ht="15.75" thickBot="1" x14ac:dyDescent="0.25">
      <c r="A3" s="367" t="s">
        <v>1579</v>
      </c>
      <c r="B3" s="552" t="s">
        <v>1580</v>
      </c>
      <c r="C3" s="552" t="s">
        <v>1581</v>
      </c>
      <c r="D3" s="552" t="s">
        <v>1582</v>
      </c>
      <c r="E3" s="552" t="s">
        <v>9249</v>
      </c>
    </row>
    <row r="4" spans="1:5" x14ac:dyDescent="0.2">
      <c r="A4" s="759" t="s">
        <v>1583</v>
      </c>
      <c r="B4" s="759" t="s">
        <v>8942</v>
      </c>
      <c r="C4" s="383" t="s">
        <v>1584</v>
      </c>
      <c r="D4" s="759" t="s">
        <v>1586</v>
      </c>
      <c r="E4" s="760">
        <v>8022000</v>
      </c>
    </row>
    <row r="5" spans="1:5" ht="15.75" thickBot="1" x14ac:dyDescent="0.25">
      <c r="A5" s="716"/>
      <c r="B5" s="716"/>
      <c r="C5" s="384" t="s">
        <v>1585</v>
      </c>
      <c r="D5" s="716"/>
      <c r="E5" s="761"/>
    </row>
    <row r="6" spans="1:5" x14ac:dyDescent="0.2">
      <c r="A6" s="759" t="s">
        <v>1587</v>
      </c>
      <c r="B6" s="759" t="s">
        <v>8943</v>
      </c>
      <c r="C6" s="383" t="s">
        <v>1588</v>
      </c>
      <c r="D6" s="759" t="s">
        <v>1590</v>
      </c>
      <c r="E6" s="760">
        <v>7980000</v>
      </c>
    </row>
    <row r="7" spans="1:5" ht="15.75" thickBot="1" x14ac:dyDescent="0.25">
      <c r="A7" s="716"/>
      <c r="B7" s="716"/>
      <c r="C7" s="384" t="s">
        <v>1589</v>
      </c>
      <c r="D7" s="716"/>
      <c r="E7" s="761"/>
    </row>
    <row r="8" spans="1:5" x14ac:dyDescent="0.2">
      <c r="A8" s="759" t="s">
        <v>1591</v>
      </c>
      <c r="B8" s="759" t="s">
        <v>8944</v>
      </c>
      <c r="C8" s="383" t="s">
        <v>1592</v>
      </c>
      <c r="D8" s="759" t="s">
        <v>1594</v>
      </c>
      <c r="E8" s="760">
        <v>15030225</v>
      </c>
    </row>
    <row r="9" spans="1:5" ht="15.75" thickBot="1" x14ac:dyDescent="0.25">
      <c r="A9" s="716"/>
      <c r="B9" s="716"/>
      <c r="C9" s="384" t="s">
        <v>1593</v>
      </c>
      <c r="D9" s="716"/>
      <c r="E9" s="761"/>
    </row>
    <row r="10" spans="1:5" x14ac:dyDescent="0.2">
      <c r="A10" s="759" t="s">
        <v>1595</v>
      </c>
      <c r="B10" s="759" t="s">
        <v>8945</v>
      </c>
      <c r="C10" s="383" t="s">
        <v>1596</v>
      </c>
      <c r="D10" s="383" t="s">
        <v>1597</v>
      </c>
      <c r="E10" s="760">
        <v>7057680</v>
      </c>
    </row>
    <row r="11" spans="1:5" ht="17.25" x14ac:dyDescent="0.2">
      <c r="A11" s="715"/>
      <c r="B11" s="715"/>
      <c r="C11" s="383" t="s">
        <v>8946</v>
      </c>
      <c r="D11" s="383" t="s">
        <v>1598</v>
      </c>
      <c r="E11" s="762"/>
    </row>
    <row r="12" spans="1:5" ht="15.75" thickBot="1" x14ac:dyDescent="0.25">
      <c r="A12" s="716"/>
      <c r="B12" s="716"/>
      <c r="C12" s="312"/>
      <c r="D12" s="384" t="s">
        <v>1599</v>
      </c>
      <c r="E12" s="761"/>
    </row>
    <row r="13" spans="1:5" x14ac:dyDescent="0.2">
      <c r="A13" s="759" t="s">
        <v>1600</v>
      </c>
      <c r="B13" s="759" t="s">
        <v>8947</v>
      </c>
      <c r="C13" s="383" t="s">
        <v>1601</v>
      </c>
      <c r="D13" s="759" t="s">
        <v>1603</v>
      </c>
      <c r="E13" s="760">
        <v>14991375</v>
      </c>
    </row>
    <row r="14" spans="1:5" ht="15.75" thickBot="1" x14ac:dyDescent="0.25">
      <c r="A14" s="716"/>
      <c r="B14" s="716"/>
      <c r="C14" s="384" t="s">
        <v>1602</v>
      </c>
      <c r="D14" s="716"/>
      <c r="E14" s="761"/>
    </row>
    <row r="15" spans="1:5" x14ac:dyDescent="0.2">
      <c r="A15" s="759" t="s">
        <v>1604</v>
      </c>
      <c r="B15" s="759" t="s">
        <v>8948</v>
      </c>
      <c r="C15" s="383" t="s">
        <v>1605</v>
      </c>
      <c r="D15" s="759" t="s">
        <v>1607</v>
      </c>
      <c r="E15" s="760">
        <v>54862500</v>
      </c>
    </row>
    <row r="16" spans="1:5" ht="15.75" thickBot="1" x14ac:dyDescent="0.25">
      <c r="A16" s="716"/>
      <c r="B16" s="716"/>
      <c r="C16" s="384" t="s">
        <v>1606</v>
      </c>
      <c r="D16" s="716"/>
      <c r="E16" s="761"/>
    </row>
    <row r="17" spans="1:5" x14ac:dyDescent="0.2">
      <c r="A17" s="759" t="s">
        <v>1604</v>
      </c>
      <c r="B17" s="759" t="s">
        <v>8949</v>
      </c>
      <c r="C17" s="383" t="s">
        <v>1608</v>
      </c>
      <c r="D17" s="759" t="s">
        <v>1610</v>
      </c>
      <c r="E17" s="760">
        <v>91036312.5</v>
      </c>
    </row>
    <row r="18" spans="1:5" ht="15.75" thickBot="1" x14ac:dyDescent="0.25">
      <c r="A18" s="716"/>
      <c r="B18" s="716"/>
      <c r="C18" s="384" t="s">
        <v>1609</v>
      </c>
      <c r="D18" s="716"/>
      <c r="E18" s="761"/>
    </row>
    <row r="19" spans="1:5" x14ac:dyDescent="0.2">
      <c r="A19" s="759" t="s">
        <v>1611</v>
      </c>
      <c r="B19" s="759" t="s">
        <v>8950</v>
      </c>
      <c r="C19" s="383" t="s">
        <v>1612</v>
      </c>
      <c r="D19" s="759" t="s">
        <v>1614</v>
      </c>
      <c r="E19" s="760">
        <v>16000000</v>
      </c>
    </row>
    <row r="20" spans="1:5" ht="15.75" thickBot="1" x14ac:dyDescent="0.25">
      <c r="A20" s="716"/>
      <c r="B20" s="716"/>
      <c r="C20" s="384" t="s">
        <v>1613</v>
      </c>
      <c r="D20" s="716"/>
      <c r="E20" s="761"/>
    </row>
    <row r="21" spans="1:5" x14ac:dyDescent="0.2">
      <c r="A21" s="759" t="s">
        <v>1615</v>
      </c>
      <c r="B21" s="759" t="s">
        <v>8951</v>
      </c>
      <c r="C21" s="383" t="s">
        <v>1616</v>
      </c>
      <c r="D21" s="759" t="s">
        <v>1618</v>
      </c>
      <c r="E21" s="760">
        <v>18000000.059999999</v>
      </c>
    </row>
    <row r="22" spans="1:5" ht="15.75" thickBot="1" x14ac:dyDescent="0.25">
      <c r="A22" s="716"/>
      <c r="B22" s="716"/>
      <c r="C22" s="384" t="s">
        <v>1617</v>
      </c>
      <c r="D22" s="716"/>
      <c r="E22" s="761"/>
    </row>
    <row r="23" spans="1:5" ht="18" thickBot="1" x14ac:dyDescent="0.25">
      <c r="A23" s="186" t="s">
        <v>1619</v>
      </c>
      <c r="B23" s="384" t="s">
        <v>8952</v>
      </c>
      <c r="C23" s="384" t="s">
        <v>1620</v>
      </c>
      <c r="D23" s="384" t="s">
        <v>1621</v>
      </c>
      <c r="E23" s="187">
        <v>72577260</v>
      </c>
    </row>
    <row r="24" spans="1:5" x14ac:dyDescent="0.2">
      <c r="A24" s="759" t="s">
        <v>1622</v>
      </c>
      <c r="B24" s="759" t="s">
        <v>8950</v>
      </c>
      <c r="C24" s="383" t="s">
        <v>1623</v>
      </c>
      <c r="D24" s="759" t="s">
        <v>1626</v>
      </c>
      <c r="E24" s="760">
        <v>646487503.69000006</v>
      </c>
    </row>
    <row r="25" spans="1:5" x14ac:dyDescent="0.2">
      <c r="A25" s="715"/>
      <c r="B25" s="715"/>
      <c r="C25" s="383" t="s">
        <v>1624</v>
      </c>
      <c r="D25" s="715"/>
      <c r="E25" s="762"/>
    </row>
    <row r="26" spans="1:5" ht="15.75" thickBot="1" x14ac:dyDescent="0.25">
      <c r="A26" s="716"/>
      <c r="B26" s="716"/>
      <c r="C26" s="384" t="s">
        <v>1625</v>
      </c>
      <c r="D26" s="716"/>
      <c r="E26" s="761"/>
    </row>
    <row r="27" spans="1:5" x14ac:dyDescent="0.2">
      <c r="A27" s="759" t="s">
        <v>1627</v>
      </c>
      <c r="B27" s="759" t="s">
        <v>8953</v>
      </c>
      <c r="C27" s="383" t="s">
        <v>1628</v>
      </c>
      <c r="D27" s="759" t="s">
        <v>1630</v>
      </c>
      <c r="E27" s="760">
        <v>10000725</v>
      </c>
    </row>
    <row r="28" spans="1:5" ht="15.75" thickBot="1" x14ac:dyDescent="0.25">
      <c r="A28" s="716"/>
      <c r="B28" s="716"/>
      <c r="C28" s="384" t="s">
        <v>1629</v>
      </c>
      <c r="D28" s="716"/>
      <c r="E28" s="761"/>
    </row>
    <row r="29" spans="1:5" x14ac:dyDescent="0.2">
      <c r="A29" s="759" t="s">
        <v>1631</v>
      </c>
      <c r="B29" s="759" t="s">
        <v>8954</v>
      </c>
      <c r="C29" s="383" t="s">
        <v>1632</v>
      </c>
      <c r="D29" s="759" t="s">
        <v>1634</v>
      </c>
      <c r="E29" s="760">
        <v>10395000</v>
      </c>
    </row>
    <row r="30" spans="1:5" ht="15.75" thickBot="1" x14ac:dyDescent="0.25">
      <c r="A30" s="716"/>
      <c r="B30" s="716"/>
      <c r="C30" s="384" t="s">
        <v>1633</v>
      </c>
      <c r="D30" s="716"/>
      <c r="E30" s="761"/>
    </row>
    <row r="31" spans="1:5" x14ac:dyDescent="0.2">
      <c r="A31" s="759" t="s">
        <v>1635</v>
      </c>
      <c r="B31" s="759" t="s">
        <v>8955</v>
      </c>
      <c r="C31" s="383" t="s">
        <v>1636</v>
      </c>
      <c r="D31" s="759" t="s">
        <v>1638</v>
      </c>
      <c r="E31" s="760">
        <v>13497960</v>
      </c>
    </row>
    <row r="32" spans="1:5" ht="30.75" thickBot="1" x14ac:dyDescent="0.25">
      <c r="A32" s="716"/>
      <c r="B32" s="716"/>
      <c r="C32" s="384" t="s">
        <v>1637</v>
      </c>
      <c r="D32" s="716"/>
      <c r="E32" s="761"/>
    </row>
    <row r="33" spans="1:5" x14ac:dyDescent="0.2">
      <c r="A33" s="759" t="s">
        <v>1639</v>
      </c>
      <c r="B33" s="759" t="s">
        <v>8955</v>
      </c>
      <c r="C33" s="383" t="s">
        <v>1640</v>
      </c>
      <c r="D33" s="759" t="s">
        <v>1638</v>
      </c>
      <c r="E33" s="760">
        <v>10801350</v>
      </c>
    </row>
    <row r="34" spans="1:5" ht="30.75" thickBot="1" x14ac:dyDescent="0.25">
      <c r="A34" s="716"/>
      <c r="B34" s="716"/>
      <c r="C34" s="384" t="s">
        <v>1641</v>
      </c>
      <c r="D34" s="716"/>
      <c r="E34" s="761"/>
    </row>
    <row r="35" spans="1:5" x14ac:dyDescent="0.2">
      <c r="A35" s="759" t="s">
        <v>1642</v>
      </c>
      <c r="B35" s="759" t="s">
        <v>8955</v>
      </c>
      <c r="C35" s="383" t="s">
        <v>1643</v>
      </c>
      <c r="D35" s="759" t="s">
        <v>1638</v>
      </c>
      <c r="E35" s="760">
        <v>8839110</v>
      </c>
    </row>
    <row r="36" spans="1:5" ht="15.75" thickBot="1" x14ac:dyDescent="0.25">
      <c r="A36" s="716"/>
      <c r="B36" s="716"/>
      <c r="C36" s="384" t="s">
        <v>1644</v>
      </c>
      <c r="D36" s="716"/>
      <c r="E36" s="761"/>
    </row>
    <row r="37" spans="1:5" x14ac:dyDescent="0.2">
      <c r="A37" s="759" t="s">
        <v>1645</v>
      </c>
      <c r="B37" s="759" t="s">
        <v>8955</v>
      </c>
      <c r="C37" s="383" t="s">
        <v>1646</v>
      </c>
      <c r="D37" s="759" t="s">
        <v>1648</v>
      </c>
      <c r="E37" s="760">
        <v>20261850</v>
      </c>
    </row>
    <row r="38" spans="1:5" ht="15.75" thickBot="1" x14ac:dyDescent="0.25">
      <c r="A38" s="716"/>
      <c r="B38" s="716"/>
      <c r="C38" s="384" t="s">
        <v>1647</v>
      </c>
      <c r="D38" s="716"/>
      <c r="E38" s="761"/>
    </row>
    <row r="39" spans="1:5" x14ac:dyDescent="0.2">
      <c r="A39" s="759" t="s">
        <v>1649</v>
      </c>
      <c r="B39" s="759" t="s">
        <v>8956</v>
      </c>
      <c r="C39" s="383" t="s">
        <v>1650</v>
      </c>
      <c r="D39" s="759" t="s">
        <v>1638</v>
      </c>
      <c r="E39" s="760">
        <v>8839110</v>
      </c>
    </row>
    <row r="40" spans="1:5" ht="15.75" thickBot="1" x14ac:dyDescent="0.25">
      <c r="A40" s="716"/>
      <c r="B40" s="716"/>
      <c r="C40" s="384" t="s">
        <v>1651</v>
      </c>
      <c r="D40" s="716"/>
      <c r="E40" s="761"/>
    </row>
    <row r="41" spans="1:5" x14ac:dyDescent="0.2">
      <c r="A41" s="759" t="s">
        <v>1652</v>
      </c>
      <c r="B41" s="759" t="s">
        <v>8957</v>
      </c>
      <c r="C41" s="383" t="s">
        <v>1653</v>
      </c>
      <c r="D41" s="759" t="s">
        <v>1656</v>
      </c>
      <c r="E41" s="760">
        <v>7000000</v>
      </c>
    </row>
    <row r="42" spans="1:5" x14ac:dyDescent="0.2">
      <c r="A42" s="715"/>
      <c r="B42" s="715"/>
      <c r="C42" s="383" t="s">
        <v>1654</v>
      </c>
      <c r="D42" s="715"/>
      <c r="E42" s="762"/>
    </row>
    <row r="43" spans="1:5" ht="15.75" thickBot="1" x14ac:dyDescent="0.25">
      <c r="A43" s="716"/>
      <c r="B43" s="716"/>
      <c r="C43" s="384" t="s">
        <v>1655</v>
      </c>
      <c r="D43" s="716"/>
      <c r="E43" s="761"/>
    </row>
    <row r="44" spans="1:5" x14ac:dyDescent="0.2">
      <c r="A44" s="759" t="s">
        <v>1657</v>
      </c>
      <c r="B44" s="759" t="s">
        <v>8958</v>
      </c>
      <c r="C44" s="383" t="s">
        <v>1636</v>
      </c>
      <c r="D44" s="759" t="s">
        <v>1659</v>
      </c>
      <c r="E44" s="760">
        <v>23625000</v>
      </c>
    </row>
    <row r="45" spans="1:5" ht="30.75" thickBot="1" x14ac:dyDescent="0.25">
      <c r="A45" s="716"/>
      <c r="B45" s="716"/>
      <c r="C45" s="384" t="s">
        <v>1658</v>
      </c>
      <c r="D45" s="716"/>
      <c r="E45" s="761"/>
    </row>
    <row r="46" spans="1:5" x14ac:dyDescent="0.2">
      <c r="A46" s="759" t="s">
        <v>1660</v>
      </c>
      <c r="B46" s="759" t="s">
        <v>8959</v>
      </c>
      <c r="C46" s="383" t="s">
        <v>1661</v>
      </c>
      <c r="D46" s="759" t="s">
        <v>1663</v>
      </c>
      <c r="E46" s="760">
        <v>9862440</v>
      </c>
    </row>
    <row r="47" spans="1:5" ht="15.75" thickBot="1" x14ac:dyDescent="0.25">
      <c r="A47" s="716"/>
      <c r="B47" s="716"/>
      <c r="C47" s="384" t="s">
        <v>1662</v>
      </c>
      <c r="D47" s="716"/>
      <c r="E47" s="761"/>
    </row>
    <row r="48" spans="1:5" x14ac:dyDescent="0.2">
      <c r="A48" s="759" t="s">
        <v>1664</v>
      </c>
      <c r="B48" s="759" t="s">
        <v>8960</v>
      </c>
      <c r="C48" s="383" t="s">
        <v>1665</v>
      </c>
      <c r="D48" s="759" t="s">
        <v>1667</v>
      </c>
      <c r="E48" s="760">
        <v>9740650</v>
      </c>
    </row>
    <row r="49" spans="1:5" ht="15.75" thickBot="1" x14ac:dyDescent="0.25">
      <c r="A49" s="716"/>
      <c r="B49" s="716"/>
      <c r="C49" s="384" t="s">
        <v>1666</v>
      </c>
      <c r="D49" s="716"/>
      <c r="E49" s="761"/>
    </row>
    <row r="50" spans="1:5" x14ac:dyDescent="0.2">
      <c r="A50" s="759" t="s">
        <v>1668</v>
      </c>
      <c r="B50" s="759" t="s">
        <v>8961</v>
      </c>
      <c r="C50" s="383" t="s">
        <v>1592</v>
      </c>
      <c r="D50" s="759" t="s">
        <v>1669</v>
      </c>
      <c r="E50" s="760">
        <v>9994950</v>
      </c>
    </row>
    <row r="51" spans="1:5" ht="15.75" thickBot="1" x14ac:dyDescent="0.25">
      <c r="A51" s="716"/>
      <c r="B51" s="716"/>
      <c r="C51" s="384" t="s">
        <v>1593</v>
      </c>
      <c r="D51" s="716"/>
      <c r="E51" s="761"/>
    </row>
    <row r="52" spans="1:5" x14ac:dyDescent="0.2">
      <c r="A52" s="759" t="s">
        <v>1670</v>
      </c>
      <c r="B52" s="759" t="s">
        <v>8960</v>
      </c>
      <c r="C52" s="383" t="s">
        <v>1650</v>
      </c>
      <c r="D52" s="759" t="s">
        <v>1671</v>
      </c>
      <c r="E52" s="760">
        <v>9607500</v>
      </c>
    </row>
    <row r="53" spans="1:5" ht="15.75" thickBot="1" x14ac:dyDescent="0.25">
      <c r="A53" s="716"/>
      <c r="B53" s="716"/>
      <c r="C53" s="384" t="s">
        <v>1651</v>
      </c>
      <c r="D53" s="716"/>
      <c r="E53" s="761"/>
    </row>
    <row r="54" spans="1:5" x14ac:dyDescent="0.2">
      <c r="A54" s="759" t="s">
        <v>1672</v>
      </c>
      <c r="B54" s="759" t="s">
        <v>8960</v>
      </c>
      <c r="C54" s="383" t="s">
        <v>1673</v>
      </c>
      <c r="D54" s="759" t="s">
        <v>1675</v>
      </c>
      <c r="E54" s="760">
        <v>7399700</v>
      </c>
    </row>
    <row r="55" spans="1:5" ht="15.75" thickBot="1" x14ac:dyDescent="0.25">
      <c r="A55" s="716"/>
      <c r="B55" s="716"/>
      <c r="C55" s="384" t="s">
        <v>1674</v>
      </c>
      <c r="D55" s="716"/>
      <c r="E55" s="761"/>
    </row>
    <row r="56" spans="1:5" x14ac:dyDescent="0.2">
      <c r="A56" s="759" t="s">
        <v>1676</v>
      </c>
      <c r="B56" s="759" t="s">
        <v>8962</v>
      </c>
      <c r="C56" s="383" t="s">
        <v>1677</v>
      </c>
      <c r="D56" s="759" t="s">
        <v>1679</v>
      </c>
      <c r="E56" s="760">
        <v>9992640</v>
      </c>
    </row>
    <row r="57" spans="1:5" ht="15.75" thickBot="1" x14ac:dyDescent="0.25">
      <c r="A57" s="716"/>
      <c r="B57" s="716"/>
      <c r="C57" s="384" t="s">
        <v>1678</v>
      </c>
      <c r="D57" s="716"/>
      <c r="E57" s="761"/>
    </row>
    <row r="58" spans="1:5" x14ac:dyDescent="0.2">
      <c r="A58" s="759" t="s">
        <v>1680</v>
      </c>
      <c r="B58" s="759" t="s">
        <v>8963</v>
      </c>
      <c r="C58" s="383" t="s">
        <v>1681</v>
      </c>
      <c r="D58" s="759" t="s">
        <v>1684</v>
      </c>
      <c r="E58" s="760">
        <v>22460130</v>
      </c>
    </row>
    <row r="59" spans="1:5" x14ac:dyDescent="0.2">
      <c r="A59" s="715"/>
      <c r="B59" s="715"/>
      <c r="C59" s="383" t="s">
        <v>1682</v>
      </c>
      <c r="D59" s="715"/>
      <c r="E59" s="762"/>
    </row>
    <row r="60" spans="1:5" ht="15.75" thickBot="1" x14ac:dyDescent="0.25">
      <c r="A60" s="716"/>
      <c r="B60" s="716"/>
      <c r="C60" s="384" t="s">
        <v>1683</v>
      </c>
      <c r="D60" s="716"/>
      <c r="E60" s="761"/>
    </row>
    <row r="61" spans="1:5" x14ac:dyDescent="0.2">
      <c r="A61" s="759" t="s">
        <v>1685</v>
      </c>
      <c r="B61" s="759" t="s">
        <v>8964</v>
      </c>
      <c r="C61" s="383" t="s">
        <v>1673</v>
      </c>
      <c r="D61" s="759" t="s">
        <v>1686</v>
      </c>
      <c r="E61" s="760">
        <v>17468892</v>
      </c>
    </row>
    <row r="62" spans="1:5" ht="15.75" thickBot="1" x14ac:dyDescent="0.25">
      <c r="A62" s="716"/>
      <c r="B62" s="716"/>
      <c r="C62" s="384" t="s">
        <v>1674</v>
      </c>
      <c r="D62" s="716"/>
      <c r="E62" s="761"/>
    </row>
    <row r="63" spans="1:5" x14ac:dyDescent="0.2">
      <c r="A63" s="759" t="s">
        <v>1687</v>
      </c>
      <c r="B63" s="759" t="s">
        <v>8964</v>
      </c>
      <c r="C63" s="383" t="s">
        <v>1688</v>
      </c>
      <c r="D63" s="759" t="s">
        <v>1690</v>
      </c>
      <c r="E63" s="760">
        <v>10629360</v>
      </c>
    </row>
    <row r="64" spans="1:5" ht="15.75" thickBot="1" x14ac:dyDescent="0.25">
      <c r="A64" s="716"/>
      <c r="B64" s="716"/>
      <c r="C64" s="384" t="s">
        <v>1689</v>
      </c>
      <c r="D64" s="716"/>
      <c r="E64" s="761"/>
    </row>
    <row r="65" spans="1:5" x14ac:dyDescent="0.2">
      <c r="A65" s="759" t="s">
        <v>1691</v>
      </c>
      <c r="B65" s="759" t="s">
        <v>8964</v>
      </c>
      <c r="C65" s="383" t="s">
        <v>1692</v>
      </c>
      <c r="D65" s="759" t="s">
        <v>1638</v>
      </c>
      <c r="E65" s="760">
        <v>5995080</v>
      </c>
    </row>
    <row r="66" spans="1:5" ht="15.75" thickBot="1" x14ac:dyDescent="0.25">
      <c r="A66" s="716"/>
      <c r="B66" s="716"/>
      <c r="C66" s="384" t="s">
        <v>1693</v>
      </c>
      <c r="D66" s="716"/>
      <c r="E66" s="761"/>
    </row>
    <row r="67" spans="1:5" x14ac:dyDescent="0.2">
      <c r="A67" s="759" t="s">
        <v>1694</v>
      </c>
      <c r="B67" s="759" t="s">
        <v>8964</v>
      </c>
      <c r="C67" s="383" t="s">
        <v>1695</v>
      </c>
      <c r="D67" s="759" t="s">
        <v>1697</v>
      </c>
      <c r="E67" s="760">
        <v>25884600</v>
      </c>
    </row>
    <row r="68" spans="1:5" ht="15.75" thickBot="1" x14ac:dyDescent="0.25">
      <c r="A68" s="716"/>
      <c r="B68" s="716"/>
      <c r="C68" s="384" t="s">
        <v>1696</v>
      </c>
      <c r="D68" s="716"/>
      <c r="E68" s="761"/>
    </row>
    <row r="69" spans="1:5" ht="30.75" thickBot="1" x14ac:dyDescent="0.25">
      <c r="A69" s="186" t="s">
        <v>1698</v>
      </c>
      <c r="B69" s="384" t="s">
        <v>8964</v>
      </c>
      <c r="C69" s="384" t="s">
        <v>1699</v>
      </c>
      <c r="D69" s="384" t="s">
        <v>1700</v>
      </c>
      <c r="E69" s="187">
        <v>7906000</v>
      </c>
    </row>
    <row r="70" spans="1:5" x14ac:dyDescent="0.2">
      <c r="A70" s="759" t="s">
        <v>1701</v>
      </c>
      <c r="B70" s="759" t="s">
        <v>8964</v>
      </c>
      <c r="C70" s="383" t="s">
        <v>1692</v>
      </c>
      <c r="D70" s="759" t="s">
        <v>1638</v>
      </c>
      <c r="E70" s="760">
        <v>5600595</v>
      </c>
    </row>
    <row r="71" spans="1:5" ht="15.75" thickBot="1" x14ac:dyDescent="0.25">
      <c r="A71" s="716"/>
      <c r="B71" s="716"/>
      <c r="C71" s="384" t="s">
        <v>1693</v>
      </c>
      <c r="D71" s="716"/>
      <c r="E71" s="761"/>
    </row>
    <row r="72" spans="1:5" x14ac:dyDescent="0.2">
      <c r="A72" s="759" t="s">
        <v>1702</v>
      </c>
      <c r="B72" s="759" t="s">
        <v>8965</v>
      </c>
      <c r="C72" s="383" t="s">
        <v>1703</v>
      </c>
      <c r="D72" s="759" t="s">
        <v>1705</v>
      </c>
      <c r="E72" s="760">
        <v>22999200</v>
      </c>
    </row>
    <row r="73" spans="1:5" ht="15.75" thickBot="1" x14ac:dyDescent="0.25">
      <c r="A73" s="716"/>
      <c r="B73" s="716"/>
      <c r="C73" s="384" t="s">
        <v>1704</v>
      </c>
      <c r="D73" s="716"/>
      <c r="E73" s="761"/>
    </row>
    <row r="74" spans="1:5" x14ac:dyDescent="0.2">
      <c r="A74" s="759" t="s">
        <v>1706</v>
      </c>
      <c r="B74" s="759" t="s">
        <v>8966</v>
      </c>
      <c r="C74" s="383" t="s">
        <v>1707</v>
      </c>
      <c r="D74" s="759" t="s">
        <v>1638</v>
      </c>
      <c r="E74" s="760">
        <v>9136890</v>
      </c>
    </row>
    <row r="75" spans="1:5" ht="15.75" thickBot="1" x14ac:dyDescent="0.25">
      <c r="A75" s="716"/>
      <c r="B75" s="716"/>
      <c r="C75" s="384" t="s">
        <v>1708</v>
      </c>
      <c r="D75" s="716"/>
      <c r="E75" s="761"/>
    </row>
    <row r="76" spans="1:5" x14ac:dyDescent="0.2">
      <c r="A76" s="759" t="s">
        <v>1709</v>
      </c>
      <c r="B76" s="759" t="s">
        <v>8966</v>
      </c>
      <c r="C76" s="383" t="s">
        <v>1710</v>
      </c>
      <c r="D76" s="759" t="s">
        <v>1638</v>
      </c>
      <c r="E76" s="760">
        <v>5674515</v>
      </c>
    </row>
    <row r="77" spans="1:5" x14ac:dyDescent="0.2">
      <c r="A77" s="715"/>
      <c r="B77" s="715"/>
      <c r="C77" s="383" t="s">
        <v>1711</v>
      </c>
      <c r="D77" s="715"/>
      <c r="E77" s="762"/>
    </row>
    <row r="78" spans="1:5" x14ac:dyDescent="0.2">
      <c r="A78" s="715"/>
      <c r="B78" s="715"/>
      <c r="C78" s="383"/>
      <c r="D78" s="715"/>
      <c r="E78" s="762"/>
    </row>
    <row r="79" spans="1:5" ht="15.75" thickBot="1" x14ac:dyDescent="0.25">
      <c r="A79" s="716"/>
      <c r="B79" s="716"/>
      <c r="C79" s="384"/>
      <c r="D79" s="716"/>
      <c r="E79" s="761"/>
    </row>
    <row r="80" spans="1:5" x14ac:dyDescent="0.2">
      <c r="A80" s="759" t="s">
        <v>1712</v>
      </c>
      <c r="B80" s="759" t="s">
        <v>8966</v>
      </c>
      <c r="C80" s="383" t="s">
        <v>1713</v>
      </c>
      <c r="D80" s="759" t="s">
        <v>1715</v>
      </c>
      <c r="E80" s="760">
        <v>14175000</v>
      </c>
    </row>
    <row r="81" spans="1:5" ht="15.75" thickBot="1" x14ac:dyDescent="0.25">
      <c r="A81" s="716"/>
      <c r="B81" s="716"/>
      <c r="C81" s="384" t="s">
        <v>1714</v>
      </c>
      <c r="D81" s="716"/>
      <c r="E81" s="761"/>
    </row>
    <row r="82" spans="1:5" x14ac:dyDescent="0.2">
      <c r="A82" s="759" t="s">
        <v>1716</v>
      </c>
      <c r="B82" s="759" t="s">
        <v>8966</v>
      </c>
      <c r="C82" s="383" t="s">
        <v>1717</v>
      </c>
      <c r="D82" s="759" t="s">
        <v>1719</v>
      </c>
      <c r="E82" s="760">
        <v>24720000</v>
      </c>
    </row>
    <row r="83" spans="1:5" ht="15.75" thickBot="1" x14ac:dyDescent="0.25">
      <c r="A83" s="716"/>
      <c r="B83" s="716"/>
      <c r="C83" s="384" t="s">
        <v>1718</v>
      </c>
      <c r="D83" s="716"/>
      <c r="E83" s="761"/>
    </row>
    <row r="84" spans="1:5" x14ac:dyDescent="0.2">
      <c r="A84" s="759" t="s">
        <v>1720</v>
      </c>
      <c r="B84" s="759" t="s">
        <v>8966</v>
      </c>
      <c r="C84" s="383" t="s">
        <v>1688</v>
      </c>
      <c r="D84" s="759" t="s">
        <v>1721</v>
      </c>
      <c r="E84" s="760">
        <v>6627547.5</v>
      </c>
    </row>
    <row r="85" spans="1:5" ht="15.75" thickBot="1" x14ac:dyDescent="0.25">
      <c r="A85" s="716"/>
      <c r="B85" s="716"/>
      <c r="C85" s="384" t="s">
        <v>1689</v>
      </c>
      <c r="D85" s="716"/>
      <c r="E85" s="761"/>
    </row>
    <row r="86" spans="1:5" x14ac:dyDescent="0.2">
      <c r="A86" s="759" t="s">
        <v>1722</v>
      </c>
      <c r="B86" s="759" t="s">
        <v>8967</v>
      </c>
      <c r="C86" s="383" t="s">
        <v>1723</v>
      </c>
      <c r="D86" s="759" t="s">
        <v>1638</v>
      </c>
      <c r="E86" s="760">
        <v>10801350</v>
      </c>
    </row>
    <row r="87" spans="1:5" ht="15.75" thickBot="1" x14ac:dyDescent="0.25">
      <c r="A87" s="716"/>
      <c r="B87" s="716"/>
      <c r="C87" s="384" t="s">
        <v>1724</v>
      </c>
      <c r="D87" s="716"/>
      <c r="E87" s="761"/>
    </row>
    <row r="88" spans="1:5" x14ac:dyDescent="0.2">
      <c r="A88" s="759" t="s">
        <v>1725</v>
      </c>
      <c r="B88" s="759" t="s">
        <v>8966</v>
      </c>
      <c r="C88" s="383" t="s">
        <v>1726</v>
      </c>
      <c r="D88" s="759" t="s">
        <v>1603</v>
      </c>
      <c r="E88" s="760">
        <v>7019250</v>
      </c>
    </row>
    <row r="89" spans="1:5" ht="15.75" thickBot="1" x14ac:dyDescent="0.25">
      <c r="A89" s="716"/>
      <c r="B89" s="716"/>
      <c r="C89" s="384" t="s">
        <v>1727</v>
      </c>
      <c r="D89" s="716"/>
      <c r="E89" s="761"/>
    </row>
    <row r="90" spans="1:5" x14ac:dyDescent="0.2">
      <c r="A90" s="759" t="s">
        <v>1728</v>
      </c>
      <c r="B90" s="759" t="s">
        <v>8966</v>
      </c>
      <c r="C90" s="383" t="s">
        <v>1608</v>
      </c>
      <c r="D90" s="759" t="s">
        <v>1610</v>
      </c>
      <c r="E90" s="760">
        <v>199258500</v>
      </c>
    </row>
    <row r="91" spans="1:5" ht="15.75" thickBot="1" x14ac:dyDescent="0.25">
      <c r="A91" s="716"/>
      <c r="B91" s="716"/>
      <c r="C91" s="384" t="s">
        <v>1609</v>
      </c>
      <c r="D91" s="716"/>
      <c r="E91" s="761"/>
    </row>
    <row r="92" spans="1:5" ht="18" thickBot="1" x14ac:dyDescent="0.25">
      <c r="A92" s="186" t="s">
        <v>1729</v>
      </c>
      <c r="B92" s="384" t="s">
        <v>8968</v>
      </c>
      <c r="C92" s="384" t="s">
        <v>1730</v>
      </c>
      <c r="D92" s="384" t="s">
        <v>1731</v>
      </c>
      <c r="E92" s="187">
        <v>19638948</v>
      </c>
    </row>
    <row r="93" spans="1:5" x14ac:dyDescent="0.2">
      <c r="A93" s="759" t="s">
        <v>1732</v>
      </c>
      <c r="B93" s="759" t="s">
        <v>8969</v>
      </c>
      <c r="C93" s="383" t="s">
        <v>1713</v>
      </c>
      <c r="D93" s="759" t="s">
        <v>1715</v>
      </c>
      <c r="E93" s="760">
        <v>10342500</v>
      </c>
    </row>
    <row r="94" spans="1:5" ht="15.75" thickBot="1" x14ac:dyDescent="0.25">
      <c r="A94" s="716"/>
      <c r="B94" s="716"/>
      <c r="C94" s="384" t="s">
        <v>1714</v>
      </c>
      <c r="D94" s="716"/>
      <c r="E94" s="761"/>
    </row>
    <row r="95" spans="1:5" x14ac:dyDescent="0.2">
      <c r="A95" s="759" t="s">
        <v>1733</v>
      </c>
      <c r="B95" s="759" t="s">
        <v>8970</v>
      </c>
      <c r="C95" s="383" t="s">
        <v>1734</v>
      </c>
      <c r="D95" s="759" t="s">
        <v>1737</v>
      </c>
      <c r="E95" s="760">
        <v>7628906</v>
      </c>
    </row>
    <row r="96" spans="1:5" x14ac:dyDescent="0.2">
      <c r="A96" s="715"/>
      <c r="B96" s="715"/>
      <c r="C96" s="383" t="s">
        <v>1735</v>
      </c>
      <c r="D96" s="715"/>
      <c r="E96" s="762"/>
    </row>
    <row r="97" spans="1:5" ht="15.75" thickBot="1" x14ac:dyDescent="0.25">
      <c r="A97" s="716"/>
      <c r="B97" s="716"/>
      <c r="C97" s="384" t="s">
        <v>1736</v>
      </c>
      <c r="D97" s="716"/>
      <c r="E97" s="761"/>
    </row>
    <row r="98" spans="1:5" x14ac:dyDescent="0.2">
      <c r="A98" s="759" t="s">
        <v>1738</v>
      </c>
      <c r="B98" s="759" t="s">
        <v>8971</v>
      </c>
      <c r="C98" s="383" t="s">
        <v>1643</v>
      </c>
      <c r="D98" s="759" t="s">
        <v>1740</v>
      </c>
      <c r="E98" s="760">
        <v>9607500</v>
      </c>
    </row>
    <row r="99" spans="1:5" ht="15.75" thickBot="1" x14ac:dyDescent="0.25">
      <c r="A99" s="716"/>
      <c r="B99" s="716"/>
      <c r="C99" s="384" t="s">
        <v>1739</v>
      </c>
      <c r="D99" s="716"/>
      <c r="E99" s="761"/>
    </row>
    <row r="100" spans="1:5" x14ac:dyDescent="0.2">
      <c r="A100" s="759" t="s">
        <v>1741</v>
      </c>
      <c r="B100" s="759" t="s">
        <v>8972</v>
      </c>
      <c r="C100" s="383" t="s">
        <v>1742</v>
      </c>
      <c r="D100" s="759" t="s">
        <v>1744</v>
      </c>
      <c r="E100" s="760">
        <v>6081600</v>
      </c>
    </row>
    <row r="101" spans="1:5" ht="15.75" thickBot="1" x14ac:dyDescent="0.25">
      <c r="A101" s="716"/>
      <c r="B101" s="716"/>
      <c r="C101" s="384" t="s">
        <v>1743</v>
      </c>
      <c r="D101" s="716"/>
      <c r="E101" s="761"/>
    </row>
    <row r="102" spans="1:5" x14ac:dyDescent="0.2">
      <c r="A102" s="310"/>
    </row>
  </sheetData>
  <mergeCells count="175">
    <mergeCell ref="A98:A99"/>
    <mergeCell ref="B98:B99"/>
    <mergeCell ref="D98:D99"/>
    <mergeCell ref="E98:E99"/>
    <mergeCell ref="A100:A101"/>
    <mergeCell ref="B100:B101"/>
    <mergeCell ref="D100:D101"/>
    <mergeCell ref="E100:E101"/>
    <mergeCell ref="A93:A94"/>
    <mergeCell ref="B93:B94"/>
    <mergeCell ref="D93:D94"/>
    <mergeCell ref="E93:E94"/>
    <mergeCell ref="A95:A97"/>
    <mergeCell ref="B95:B97"/>
    <mergeCell ref="D95:D97"/>
    <mergeCell ref="E95:E97"/>
    <mergeCell ref="A88:A89"/>
    <mergeCell ref="B88:B89"/>
    <mergeCell ref="D88:D89"/>
    <mergeCell ref="E88:E89"/>
    <mergeCell ref="A90:A91"/>
    <mergeCell ref="B90:B91"/>
    <mergeCell ref="D90:D91"/>
    <mergeCell ref="E90:E91"/>
    <mergeCell ref="A84:A85"/>
    <mergeCell ref="B84:B85"/>
    <mergeCell ref="D84:D85"/>
    <mergeCell ref="E84:E85"/>
    <mergeCell ref="A86:A87"/>
    <mergeCell ref="B86:B87"/>
    <mergeCell ref="D86:D87"/>
    <mergeCell ref="E86:E87"/>
    <mergeCell ref="A80:A81"/>
    <mergeCell ref="B80:B81"/>
    <mergeCell ref="D80:D81"/>
    <mergeCell ref="E80:E81"/>
    <mergeCell ref="A82:A83"/>
    <mergeCell ref="B82:B83"/>
    <mergeCell ref="D82:D83"/>
    <mergeCell ref="E82:E83"/>
    <mergeCell ref="A74:A75"/>
    <mergeCell ref="B74:B75"/>
    <mergeCell ref="D74:D75"/>
    <mergeCell ref="E74:E75"/>
    <mergeCell ref="A76:A79"/>
    <mergeCell ref="B76:B79"/>
    <mergeCell ref="D76:D79"/>
    <mergeCell ref="E76:E79"/>
    <mergeCell ref="A70:A71"/>
    <mergeCell ref="B70:B71"/>
    <mergeCell ref="D70:D71"/>
    <mergeCell ref="E70:E71"/>
    <mergeCell ref="A72:A73"/>
    <mergeCell ref="B72:B73"/>
    <mergeCell ref="D72:D73"/>
    <mergeCell ref="E72:E73"/>
    <mergeCell ref="A65:A66"/>
    <mergeCell ref="B65:B66"/>
    <mergeCell ref="D65:D66"/>
    <mergeCell ref="E65:E66"/>
    <mergeCell ref="A67:A68"/>
    <mergeCell ref="B67:B68"/>
    <mergeCell ref="D67:D68"/>
    <mergeCell ref="E67:E68"/>
    <mergeCell ref="A61:A62"/>
    <mergeCell ref="B61:B62"/>
    <mergeCell ref="D61:D62"/>
    <mergeCell ref="E61:E62"/>
    <mergeCell ref="A63:A64"/>
    <mergeCell ref="B63:B64"/>
    <mergeCell ref="D63:D64"/>
    <mergeCell ref="E63:E64"/>
    <mergeCell ref="A56:A57"/>
    <mergeCell ref="B56:B57"/>
    <mergeCell ref="D56:D57"/>
    <mergeCell ref="E56:E57"/>
    <mergeCell ref="A58:A60"/>
    <mergeCell ref="B58:B60"/>
    <mergeCell ref="D58:D60"/>
    <mergeCell ref="E58:E60"/>
    <mergeCell ref="A52:A53"/>
    <mergeCell ref="B52:B53"/>
    <mergeCell ref="D52:D53"/>
    <mergeCell ref="E52:E53"/>
    <mergeCell ref="A54:A55"/>
    <mergeCell ref="B54:B55"/>
    <mergeCell ref="D54:D55"/>
    <mergeCell ref="E54:E55"/>
    <mergeCell ref="A48:A49"/>
    <mergeCell ref="B48:B49"/>
    <mergeCell ref="D48:D49"/>
    <mergeCell ref="E48:E49"/>
    <mergeCell ref="A50:A51"/>
    <mergeCell ref="B50:B51"/>
    <mergeCell ref="D50:D51"/>
    <mergeCell ref="E50:E51"/>
    <mergeCell ref="A44:A45"/>
    <mergeCell ref="B44:B45"/>
    <mergeCell ref="D44:D45"/>
    <mergeCell ref="E44:E45"/>
    <mergeCell ref="A46:A47"/>
    <mergeCell ref="B46:B47"/>
    <mergeCell ref="D46:D47"/>
    <mergeCell ref="E46:E47"/>
    <mergeCell ref="A39:A40"/>
    <mergeCell ref="B39:B40"/>
    <mergeCell ref="D39:D40"/>
    <mergeCell ref="E39:E40"/>
    <mergeCell ref="A41:A43"/>
    <mergeCell ref="B41:B43"/>
    <mergeCell ref="D41:D43"/>
    <mergeCell ref="E41:E43"/>
    <mergeCell ref="A35:A36"/>
    <mergeCell ref="B35:B36"/>
    <mergeCell ref="D35:D36"/>
    <mergeCell ref="E35:E36"/>
    <mergeCell ref="A37:A38"/>
    <mergeCell ref="B37:B38"/>
    <mergeCell ref="D37:D38"/>
    <mergeCell ref="E37:E38"/>
    <mergeCell ref="A31:A32"/>
    <mergeCell ref="B31:B32"/>
    <mergeCell ref="D31:D32"/>
    <mergeCell ref="E31:E32"/>
    <mergeCell ref="A33:A34"/>
    <mergeCell ref="B33:B34"/>
    <mergeCell ref="D33:D34"/>
    <mergeCell ref="E33:E34"/>
    <mergeCell ref="A27:A28"/>
    <mergeCell ref="B27:B28"/>
    <mergeCell ref="D27:D28"/>
    <mergeCell ref="E27:E28"/>
    <mergeCell ref="A29:A30"/>
    <mergeCell ref="B29:B30"/>
    <mergeCell ref="D29:D30"/>
    <mergeCell ref="E29:E30"/>
    <mergeCell ref="A21:A22"/>
    <mergeCell ref="B21:B22"/>
    <mergeCell ref="D21:D22"/>
    <mergeCell ref="E21:E22"/>
    <mergeCell ref="A24:A26"/>
    <mergeCell ref="B24:B26"/>
    <mergeCell ref="D24:D26"/>
    <mergeCell ref="E24:E26"/>
    <mergeCell ref="A17:A18"/>
    <mergeCell ref="B17:B18"/>
    <mergeCell ref="D17:D18"/>
    <mergeCell ref="E17:E18"/>
    <mergeCell ref="A19:A20"/>
    <mergeCell ref="B19:B20"/>
    <mergeCell ref="D19:D20"/>
    <mergeCell ref="E19:E20"/>
    <mergeCell ref="A13:A14"/>
    <mergeCell ref="B13:B14"/>
    <mergeCell ref="D13:D14"/>
    <mergeCell ref="E13:E14"/>
    <mergeCell ref="A15:A16"/>
    <mergeCell ref="B15:B16"/>
    <mergeCell ref="D15:D16"/>
    <mergeCell ref="E15:E16"/>
    <mergeCell ref="A8:A9"/>
    <mergeCell ref="B8:B9"/>
    <mergeCell ref="D8:D9"/>
    <mergeCell ref="E8:E9"/>
    <mergeCell ref="A10:A12"/>
    <mergeCell ref="B10:B12"/>
    <mergeCell ref="E10:E12"/>
    <mergeCell ref="A4:A5"/>
    <mergeCell ref="B4:B5"/>
    <mergeCell ref="D4:D5"/>
    <mergeCell ref="E4:E5"/>
    <mergeCell ref="A6:A7"/>
    <mergeCell ref="B6:B7"/>
    <mergeCell ref="D6:D7"/>
    <mergeCell ref="E6:E7"/>
  </mergeCells>
  <pageMargins left="0.25" right="0.25" top="0.75" bottom="0.75" header="0.3" footer="0.3"/>
  <pageSetup paperSize="8" scale="85" fitToHeight="0" orientation="landscape"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552"/>
  <sheetViews>
    <sheetView zoomScale="55" zoomScaleNormal="55" workbookViewId="0">
      <selection activeCell="B3" sqref="B3"/>
    </sheetView>
  </sheetViews>
  <sheetFormatPr defaultColWidth="9.85546875" defaultRowHeight="15" x14ac:dyDescent="0.2"/>
  <cols>
    <col min="1" max="1" width="9.85546875" style="26"/>
    <col min="2" max="2" width="97.28515625" style="26" customWidth="1"/>
    <col min="3" max="3" width="34.42578125" style="26" bestFit="1" customWidth="1"/>
    <col min="4" max="4" width="21.5703125" style="26" customWidth="1"/>
    <col min="5" max="5" width="33.28515625" style="26" customWidth="1"/>
    <col min="6" max="6" width="31.7109375" style="26" customWidth="1"/>
    <col min="7" max="7" width="50.140625" style="26" customWidth="1"/>
    <col min="8" max="16384" width="9.85546875" style="26"/>
  </cols>
  <sheetData>
    <row r="1" spans="1:7" x14ac:dyDescent="0.2">
      <c r="A1" s="553"/>
    </row>
    <row r="2" spans="1:7" s="18" customFormat="1" ht="18" x14ac:dyDescent="0.25">
      <c r="A2" s="114" t="s">
        <v>1745</v>
      </c>
    </row>
    <row r="3" spans="1:7" s="18" customFormat="1" ht="18" x14ac:dyDescent="0.25">
      <c r="A3" s="20" t="s">
        <v>1746</v>
      </c>
    </row>
    <row r="4" spans="1:7" x14ac:dyDescent="0.2">
      <c r="A4" s="95"/>
    </row>
    <row r="5" spans="1:7" s="18" customFormat="1" ht="18" x14ac:dyDescent="0.25">
      <c r="A5" s="20" t="s">
        <v>1747</v>
      </c>
    </row>
    <row r="6" spans="1:7" ht="15.75" thickBot="1" x14ac:dyDescent="0.25">
      <c r="A6" s="553"/>
    </row>
    <row r="7" spans="1:7" x14ac:dyDescent="0.2">
      <c r="A7" s="711" t="s">
        <v>3</v>
      </c>
      <c r="B7" s="554" t="s">
        <v>1748</v>
      </c>
      <c r="C7" s="554"/>
      <c r="D7" s="554"/>
      <c r="E7" s="554"/>
      <c r="F7" s="554"/>
      <c r="G7" s="554"/>
    </row>
    <row r="8" spans="1:7" s="548" customFormat="1" ht="30" x14ac:dyDescent="0.2">
      <c r="A8" s="712"/>
      <c r="B8" s="369" t="s">
        <v>1749</v>
      </c>
      <c r="C8" s="369" t="s">
        <v>1750</v>
      </c>
      <c r="D8" s="369" t="s">
        <v>1751</v>
      </c>
      <c r="E8" s="369" t="s">
        <v>6</v>
      </c>
      <c r="F8" s="369" t="s">
        <v>1752</v>
      </c>
      <c r="G8" s="369" t="s">
        <v>1753</v>
      </c>
    </row>
    <row r="9" spans="1:7" ht="15.75" thickBot="1" x14ac:dyDescent="0.25">
      <c r="A9" s="763"/>
      <c r="B9" s="318"/>
      <c r="C9" s="318"/>
      <c r="D9" s="318"/>
      <c r="E9" s="318"/>
      <c r="F9" s="318"/>
      <c r="G9" s="121" t="s">
        <v>1754</v>
      </c>
    </row>
    <row r="10" spans="1:7" x14ac:dyDescent="0.2">
      <c r="A10" s="711">
        <v>1</v>
      </c>
      <c r="B10" s="711" t="s">
        <v>1755</v>
      </c>
      <c r="C10" s="124"/>
      <c r="D10" s="711" t="s">
        <v>1757</v>
      </c>
      <c r="E10" s="124"/>
      <c r="F10" s="711" t="s">
        <v>1757</v>
      </c>
      <c r="G10" s="711" t="s">
        <v>1759</v>
      </c>
    </row>
    <row r="11" spans="1:7" x14ac:dyDescent="0.2">
      <c r="A11" s="712"/>
      <c r="B11" s="712"/>
      <c r="C11" s="124"/>
      <c r="D11" s="712"/>
      <c r="E11" s="124"/>
      <c r="F11" s="712"/>
      <c r="G11" s="712"/>
    </row>
    <row r="12" spans="1:7" ht="15.75" thickBot="1" x14ac:dyDescent="0.25">
      <c r="A12" s="763"/>
      <c r="B12" s="763"/>
      <c r="C12" s="124" t="s">
        <v>1756</v>
      </c>
      <c r="D12" s="763"/>
      <c r="E12" s="124" t="s">
        <v>1758</v>
      </c>
      <c r="F12" s="763"/>
      <c r="G12" s="763"/>
    </row>
    <row r="13" spans="1:7" x14ac:dyDescent="0.2">
      <c r="A13" s="711">
        <v>2</v>
      </c>
      <c r="B13" s="314"/>
      <c r="C13" s="449"/>
      <c r="D13" s="314"/>
      <c r="E13" s="449"/>
      <c r="F13" s="124"/>
      <c r="G13" s="124"/>
    </row>
    <row r="14" spans="1:7" x14ac:dyDescent="0.2">
      <c r="A14" s="712"/>
      <c r="B14" s="314" t="s">
        <v>1760</v>
      </c>
      <c r="C14" s="463" t="s">
        <v>1761</v>
      </c>
      <c r="D14" s="315" t="s">
        <v>8973</v>
      </c>
      <c r="E14" s="463" t="s">
        <v>1762</v>
      </c>
      <c r="F14" s="316" t="s">
        <v>8973</v>
      </c>
      <c r="G14" s="124" t="s">
        <v>1763</v>
      </c>
    </row>
    <row r="15" spans="1:7" ht="15.75" thickBot="1" x14ac:dyDescent="0.25">
      <c r="A15" s="763"/>
      <c r="B15" s="317"/>
      <c r="C15" s="183"/>
      <c r="D15" s="317"/>
      <c r="E15" s="183"/>
      <c r="F15" s="318"/>
      <c r="G15" s="318"/>
    </row>
    <row r="16" spans="1:7" x14ac:dyDescent="0.2">
      <c r="A16" s="711">
        <v>2</v>
      </c>
      <c r="B16" s="711" t="s">
        <v>1764</v>
      </c>
      <c r="C16" s="712" t="s">
        <v>1765</v>
      </c>
      <c r="D16" s="124"/>
      <c r="E16" s="712" t="s">
        <v>1762</v>
      </c>
      <c r="F16" s="124"/>
      <c r="G16" s="124"/>
    </row>
    <row r="17" spans="1:7" ht="15.75" thickBot="1" x14ac:dyDescent="0.25">
      <c r="A17" s="763"/>
      <c r="B17" s="763"/>
      <c r="C17" s="763"/>
      <c r="D17" s="319" t="s">
        <v>8974</v>
      </c>
      <c r="E17" s="763"/>
      <c r="F17" s="319" t="s">
        <v>8974</v>
      </c>
      <c r="G17" s="121" t="s">
        <v>1766</v>
      </c>
    </row>
    <row r="18" spans="1:7" x14ac:dyDescent="0.2">
      <c r="A18" s="711">
        <v>4</v>
      </c>
      <c r="B18" s="711" t="s">
        <v>1767</v>
      </c>
      <c r="C18" s="124"/>
      <c r="D18" s="764" t="s">
        <v>8975</v>
      </c>
      <c r="E18" s="711" t="s">
        <v>1762</v>
      </c>
      <c r="F18" s="764" t="s">
        <v>8975</v>
      </c>
      <c r="G18" s="124"/>
    </row>
    <row r="19" spans="1:7" ht="15.75" thickBot="1" x14ac:dyDescent="0.25">
      <c r="A19" s="763"/>
      <c r="B19" s="763"/>
      <c r="C19" s="121" t="s">
        <v>1768</v>
      </c>
      <c r="D19" s="765"/>
      <c r="E19" s="763"/>
      <c r="F19" s="765"/>
      <c r="G19" s="121" t="s">
        <v>1769</v>
      </c>
    </row>
    <row r="20" spans="1:7" x14ac:dyDescent="0.2">
      <c r="A20" s="711">
        <v>5</v>
      </c>
      <c r="B20" s="711" t="s">
        <v>1770</v>
      </c>
      <c r="C20" s="124"/>
      <c r="D20" s="764" t="s">
        <v>8976</v>
      </c>
      <c r="E20" s="711" t="s">
        <v>1762</v>
      </c>
      <c r="F20" s="764" t="s">
        <v>8976</v>
      </c>
      <c r="G20" s="124"/>
    </row>
    <row r="21" spans="1:7" ht="15.75" thickBot="1" x14ac:dyDescent="0.25">
      <c r="A21" s="763"/>
      <c r="B21" s="763"/>
      <c r="C21" s="121" t="s">
        <v>1768</v>
      </c>
      <c r="D21" s="765"/>
      <c r="E21" s="763"/>
      <c r="F21" s="765"/>
      <c r="G21" s="121" t="s">
        <v>1771</v>
      </c>
    </row>
    <row r="22" spans="1:7" x14ac:dyDescent="0.2">
      <c r="A22" s="711">
        <v>6</v>
      </c>
      <c r="B22" s="124"/>
      <c r="C22" s="124"/>
      <c r="D22" s="124"/>
      <c r="E22" s="124"/>
      <c r="F22" s="124"/>
      <c r="G22" s="124"/>
    </row>
    <row r="23" spans="1:7" x14ac:dyDescent="0.2">
      <c r="A23" s="712"/>
      <c r="B23" s="124" t="s">
        <v>6375</v>
      </c>
      <c r="C23" s="124" t="s">
        <v>1772</v>
      </c>
      <c r="D23" s="316" t="s">
        <v>8977</v>
      </c>
      <c r="E23" s="124" t="s">
        <v>1773</v>
      </c>
      <c r="F23" s="316" t="s">
        <v>8977</v>
      </c>
      <c r="G23" s="124" t="s">
        <v>1774</v>
      </c>
    </row>
    <row r="24" spans="1:7" ht="15.75" thickBot="1" x14ac:dyDescent="0.25">
      <c r="A24" s="763"/>
      <c r="B24" s="121"/>
      <c r="C24" s="318"/>
      <c r="D24" s="318"/>
      <c r="E24" s="318"/>
      <c r="F24" s="318"/>
      <c r="G24" s="318"/>
    </row>
    <row r="25" spans="1:7" x14ac:dyDescent="0.2">
      <c r="A25" s="711">
        <v>7</v>
      </c>
      <c r="B25" s="711" t="s">
        <v>1775</v>
      </c>
      <c r="C25" s="124"/>
      <c r="D25" s="124"/>
      <c r="E25" s="711" t="s">
        <v>1758</v>
      </c>
      <c r="F25" s="124"/>
      <c r="G25" s="124"/>
    </row>
    <row r="26" spans="1:7" x14ac:dyDescent="0.2">
      <c r="A26" s="712"/>
      <c r="B26" s="712"/>
      <c r="C26" s="124" t="s">
        <v>1776</v>
      </c>
      <c r="D26" s="316" t="s">
        <v>8978</v>
      </c>
      <c r="E26" s="712"/>
      <c r="F26" s="316" t="s">
        <v>8978</v>
      </c>
      <c r="G26" s="124" t="s">
        <v>1777</v>
      </c>
    </row>
    <row r="27" spans="1:7" ht="15.75" thickBot="1" x14ac:dyDescent="0.25">
      <c r="A27" s="763"/>
      <c r="B27" s="763"/>
      <c r="C27" s="121"/>
      <c r="D27" s="318"/>
      <c r="E27" s="763"/>
      <c r="F27" s="318"/>
      <c r="G27" s="318"/>
    </row>
    <row r="28" spans="1:7" x14ac:dyDescent="0.2">
      <c r="A28" s="711">
        <v>8</v>
      </c>
      <c r="B28" s="711" t="s">
        <v>1778</v>
      </c>
      <c r="C28" s="124"/>
      <c r="D28" s="124"/>
      <c r="E28" s="711" t="s">
        <v>1758</v>
      </c>
      <c r="F28" s="124"/>
      <c r="G28" s="124"/>
    </row>
    <row r="29" spans="1:7" x14ac:dyDescent="0.2">
      <c r="A29" s="712"/>
      <c r="B29" s="712"/>
      <c r="C29" s="124" t="s">
        <v>1776</v>
      </c>
      <c r="D29" s="316" t="s">
        <v>8979</v>
      </c>
      <c r="E29" s="712"/>
      <c r="F29" s="316" t="s">
        <v>8979</v>
      </c>
      <c r="G29" s="124" t="s">
        <v>1777</v>
      </c>
    </row>
    <row r="30" spans="1:7" x14ac:dyDescent="0.2">
      <c r="A30" s="712"/>
      <c r="B30" s="712"/>
      <c r="C30" s="124"/>
      <c r="D30" s="126"/>
      <c r="E30" s="712"/>
      <c r="F30" s="126"/>
      <c r="G30" s="126"/>
    </row>
    <row r="31" spans="1:7" x14ac:dyDescent="0.2">
      <c r="A31" s="712"/>
      <c r="B31" s="712"/>
      <c r="C31" s="124"/>
      <c r="D31" s="126"/>
      <c r="E31" s="712"/>
      <c r="F31" s="126"/>
      <c r="G31" s="126"/>
    </row>
    <row r="32" spans="1:7" ht="15.75" thickBot="1" x14ac:dyDescent="0.25">
      <c r="A32" s="763"/>
      <c r="B32" s="763"/>
      <c r="C32" s="121"/>
      <c r="D32" s="318"/>
      <c r="E32" s="763"/>
      <c r="F32" s="318"/>
      <c r="G32" s="318"/>
    </row>
    <row r="33" spans="1:7" x14ac:dyDescent="0.2">
      <c r="A33" s="711">
        <v>10</v>
      </c>
      <c r="B33" s="124"/>
      <c r="C33" s="711" t="s">
        <v>1779</v>
      </c>
      <c r="D33" s="124"/>
      <c r="E33" s="711" t="s">
        <v>1758</v>
      </c>
      <c r="F33" s="124"/>
      <c r="G33" s="124"/>
    </row>
    <row r="34" spans="1:7" ht="15.75" thickBot="1" x14ac:dyDescent="0.25">
      <c r="A34" s="763"/>
      <c r="B34" s="121" t="s">
        <v>6376</v>
      </c>
      <c r="C34" s="763"/>
      <c r="D34" s="319" t="s">
        <v>8980</v>
      </c>
      <c r="E34" s="763"/>
      <c r="F34" s="319" t="s">
        <v>8980</v>
      </c>
      <c r="G34" s="121" t="s">
        <v>1780</v>
      </c>
    </row>
    <row r="35" spans="1:7" x14ac:dyDescent="0.2">
      <c r="A35" s="711">
        <v>11</v>
      </c>
      <c r="B35" s="124" t="s">
        <v>1781</v>
      </c>
      <c r="C35" s="124"/>
      <c r="D35" s="124"/>
      <c r="E35" s="711" t="s">
        <v>1758</v>
      </c>
      <c r="F35" s="124"/>
      <c r="G35" s="711" t="s">
        <v>1783</v>
      </c>
    </row>
    <row r="36" spans="1:7" ht="15.75" thickBot="1" x14ac:dyDescent="0.25">
      <c r="A36" s="763"/>
      <c r="B36" s="121" t="s">
        <v>1782</v>
      </c>
      <c r="C36" s="121" t="s">
        <v>1779</v>
      </c>
      <c r="D36" s="319" t="s">
        <v>8981</v>
      </c>
      <c r="E36" s="763"/>
      <c r="F36" s="319" t="s">
        <v>8981</v>
      </c>
      <c r="G36" s="763"/>
    </row>
    <row r="37" spans="1:7" x14ac:dyDescent="0.2">
      <c r="A37" s="711">
        <v>12</v>
      </c>
      <c r="B37" s="124" t="s">
        <v>1784</v>
      </c>
      <c r="C37" s="124"/>
      <c r="D37" s="124"/>
      <c r="E37" s="711" t="s">
        <v>1758</v>
      </c>
      <c r="F37" s="124"/>
      <c r="G37" s="711" t="s">
        <v>1786</v>
      </c>
    </row>
    <row r="38" spans="1:7" ht="15.75" thickBot="1" x14ac:dyDescent="0.25">
      <c r="A38" s="763"/>
      <c r="B38" s="121" t="s">
        <v>1785</v>
      </c>
      <c r="C38" s="121" t="s">
        <v>1779</v>
      </c>
      <c r="D38" s="319" t="s">
        <v>8982</v>
      </c>
      <c r="E38" s="763"/>
      <c r="F38" s="319" t="s">
        <v>8982</v>
      </c>
      <c r="G38" s="763"/>
    </row>
    <row r="39" spans="1:7" x14ac:dyDescent="0.2">
      <c r="A39" s="711">
        <v>13</v>
      </c>
      <c r="B39" s="711" t="s">
        <v>1787</v>
      </c>
      <c r="C39" s="124"/>
      <c r="D39" s="764" t="s">
        <v>8983</v>
      </c>
      <c r="E39" s="711" t="s">
        <v>1762</v>
      </c>
      <c r="F39" s="764" t="s">
        <v>8984</v>
      </c>
      <c r="G39" s="124"/>
    </row>
    <row r="40" spans="1:7" ht="15.75" thickBot="1" x14ac:dyDescent="0.25">
      <c r="A40" s="763"/>
      <c r="B40" s="763"/>
      <c r="C40" s="121" t="s">
        <v>1788</v>
      </c>
      <c r="D40" s="765"/>
      <c r="E40" s="763"/>
      <c r="F40" s="765"/>
      <c r="G40" s="121" t="s">
        <v>1789</v>
      </c>
    </row>
    <row r="41" spans="1:7" x14ac:dyDescent="0.2">
      <c r="A41" s="711">
        <v>14</v>
      </c>
      <c r="B41" s="711" t="s">
        <v>1790</v>
      </c>
      <c r="C41" s="124"/>
      <c r="D41" s="124"/>
      <c r="E41" s="711" t="s">
        <v>1762</v>
      </c>
      <c r="F41" s="711" t="s">
        <v>1791</v>
      </c>
      <c r="G41" s="124"/>
    </row>
    <row r="42" spans="1:7" x14ac:dyDescent="0.2">
      <c r="A42" s="712"/>
      <c r="B42" s="712"/>
      <c r="C42" s="124" t="s">
        <v>1761</v>
      </c>
      <c r="D42" s="124"/>
      <c r="E42" s="712"/>
      <c r="F42" s="712"/>
      <c r="G42" s="124" t="s">
        <v>1789</v>
      </c>
    </row>
    <row r="43" spans="1:7" ht="15.75" thickBot="1" x14ac:dyDescent="0.25">
      <c r="A43" s="763"/>
      <c r="B43" s="763"/>
      <c r="C43" s="318"/>
      <c r="D43" s="121" t="s">
        <v>1791</v>
      </c>
      <c r="E43" s="763"/>
      <c r="F43" s="763"/>
      <c r="G43" s="318"/>
    </row>
    <row r="44" spans="1:7" x14ac:dyDescent="0.2">
      <c r="A44" s="711">
        <v>15</v>
      </c>
      <c r="B44" s="711" t="s">
        <v>1792</v>
      </c>
      <c r="C44" s="124"/>
      <c r="D44" s="124"/>
      <c r="E44" s="711" t="s">
        <v>1762</v>
      </c>
      <c r="F44" s="124"/>
      <c r="G44" s="124"/>
    </row>
    <row r="45" spans="1:7" ht="15.75" thickBot="1" x14ac:dyDescent="0.25">
      <c r="A45" s="763"/>
      <c r="B45" s="763"/>
      <c r="C45" s="121" t="s">
        <v>1793</v>
      </c>
      <c r="D45" s="319" t="s">
        <v>8985</v>
      </c>
      <c r="E45" s="763"/>
      <c r="F45" s="319" t="s">
        <v>8985</v>
      </c>
      <c r="G45" s="121" t="s">
        <v>1794</v>
      </c>
    </row>
    <row r="46" spans="1:7" x14ac:dyDescent="0.2">
      <c r="A46" s="711">
        <v>16</v>
      </c>
      <c r="B46" s="711" t="s">
        <v>1795</v>
      </c>
      <c r="C46" s="124"/>
      <c r="D46" s="764" t="s">
        <v>8986</v>
      </c>
      <c r="E46" s="711" t="s">
        <v>1762</v>
      </c>
      <c r="F46" s="764" t="s">
        <v>8986</v>
      </c>
      <c r="G46" s="711" t="s">
        <v>1796</v>
      </c>
    </row>
    <row r="47" spans="1:7" ht="15.75" thickBot="1" x14ac:dyDescent="0.25">
      <c r="A47" s="763"/>
      <c r="B47" s="763"/>
      <c r="C47" s="121" t="s">
        <v>1788</v>
      </c>
      <c r="D47" s="765"/>
      <c r="E47" s="763"/>
      <c r="F47" s="765"/>
      <c r="G47" s="763"/>
    </row>
    <row r="48" spans="1:7" x14ac:dyDescent="0.2">
      <c r="A48" s="711">
        <v>18</v>
      </c>
      <c r="B48" s="711" t="s">
        <v>1795</v>
      </c>
      <c r="C48" s="124"/>
      <c r="D48" s="764" t="s">
        <v>8986</v>
      </c>
      <c r="E48" s="711" t="s">
        <v>1762</v>
      </c>
      <c r="F48" s="764" t="s">
        <v>8986</v>
      </c>
      <c r="G48" s="711" t="s">
        <v>1796</v>
      </c>
    </row>
    <row r="49" spans="1:7" ht="15.75" thickBot="1" x14ac:dyDescent="0.25">
      <c r="A49" s="763"/>
      <c r="B49" s="763"/>
      <c r="C49" s="121" t="s">
        <v>1788</v>
      </c>
      <c r="D49" s="765"/>
      <c r="E49" s="763"/>
      <c r="F49" s="765"/>
      <c r="G49" s="763"/>
    </row>
    <row r="50" spans="1:7" x14ac:dyDescent="0.2">
      <c r="A50" s="320"/>
      <c r="B50" s="711" t="s">
        <v>1797</v>
      </c>
      <c r="C50" s="711" t="s">
        <v>1798</v>
      </c>
      <c r="D50" s="124"/>
      <c r="E50" s="711" t="s">
        <v>1762</v>
      </c>
      <c r="F50" s="124"/>
      <c r="G50" s="711" t="s">
        <v>1789</v>
      </c>
    </row>
    <row r="51" spans="1:7" x14ac:dyDescent="0.2">
      <c r="A51" s="320">
        <v>19</v>
      </c>
      <c r="B51" s="712"/>
      <c r="C51" s="712"/>
      <c r="D51" s="316" t="s">
        <v>8987</v>
      </c>
      <c r="E51" s="712"/>
      <c r="F51" s="316" t="s">
        <v>8987</v>
      </c>
      <c r="G51" s="712"/>
    </row>
    <row r="52" spans="1:7" ht="15.75" thickBot="1" x14ac:dyDescent="0.25">
      <c r="A52" s="313"/>
      <c r="B52" s="763"/>
      <c r="C52" s="763"/>
      <c r="D52" s="318"/>
      <c r="E52" s="763"/>
      <c r="F52" s="318"/>
      <c r="G52" s="763"/>
    </row>
    <row r="53" spans="1:7" x14ac:dyDescent="0.2">
      <c r="A53" s="711">
        <v>20</v>
      </c>
      <c r="B53" s="711" t="s">
        <v>1799</v>
      </c>
      <c r="C53" s="124"/>
      <c r="D53" s="124"/>
      <c r="E53" s="711" t="s">
        <v>1762</v>
      </c>
      <c r="F53" s="124"/>
      <c r="G53" s="711" t="s">
        <v>1801</v>
      </c>
    </row>
    <row r="54" spans="1:7" ht="15.75" thickBot="1" x14ac:dyDescent="0.25">
      <c r="A54" s="763"/>
      <c r="B54" s="763"/>
      <c r="C54" s="121" t="s">
        <v>1800</v>
      </c>
      <c r="D54" s="319" t="s">
        <v>8988</v>
      </c>
      <c r="E54" s="763"/>
      <c r="F54" s="319" t="s">
        <v>8988</v>
      </c>
      <c r="G54" s="763"/>
    </row>
    <row r="55" spans="1:7" x14ac:dyDescent="0.2">
      <c r="A55" s="711">
        <v>21</v>
      </c>
      <c r="B55" s="711" t="s">
        <v>1802</v>
      </c>
      <c r="C55" s="124"/>
      <c r="D55" s="124"/>
      <c r="E55" s="711" t="s">
        <v>1762</v>
      </c>
      <c r="F55" s="124"/>
      <c r="G55" s="711" t="s">
        <v>1803</v>
      </c>
    </row>
    <row r="56" spans="1:7" ht="15.75" thickBot="1" x14ac:dyDescent="0.25">
      <c r="A56" s="763"/>
      <c r="B56" s="763"/>
      <c r="C56" s="121" t="s">
        <v>1800</v>
      </c>
      <c r="D56" s="319" t="s">
        <v>8989</v>
      </c>
      <c r="E56" s="763"/>
      <c r="F56" s="319" t="s">
        <v>8989</v>
      </c>
      <c r="G56" s="763"/>
    </row>
    <row r="57" spans="1:7" ht="15.75" thickBot="1" x14ac:dyDescent="0.25">
      <c r="A57" s="313"/>
      <c r="B57" s="121"/>
      <c r="C57" s="121"/>
      <c r="D57" s="121"/>
      <c r="E57" s="121"/>
      <c r="F57" s="121"/>
      <c r="G57" s="121"/>
    </row>
    <row r="58" spans="1:7" x14ac:dyDescent="0.2">
      <c r="A58" s="711">
        <v>22</v>
      </c>
      <c r="B58" s="711" t="s">
        <v>1804</v>
      </c>
      <c r="C58" s="124"/>
      <c r="D58" s="124"/>
      <c r="E58" s="711" t="s">
        <v>1762</v>
      </c>
      <c r="F58" s="124"/>
      <c r="G58" s="711" t="s">
        <v>1806</v>
      </c>
    </row>
    <row r="59" spans="1:7" x14ac:dyDescent="0.2">
      <c r="A59" s="712"/>
      <c r="B59" s="712"/>
      <c r="C59" s="124" t="s">
        <v>1805</v>
      </c>
      <c r="D59" s="316" t="s">
        <v>8990</v>
      </c>
      <c r="E59" s="712"/>
      <c r="F59" s="316" t="s">
        <v>8990</v>
      </c>
      <c r="G59" s="712"/>
    </row>
    <row r="60" spans="1:7" ht="15.75" thickBot="1" x14ac:dyDescent="0.25">
      <c r="A60" s="763"/>
      <c r="B60" s="763"/>
      <c r="C60" s="318"/>
      <c r="D60" s="318"/>
      <c r="E60" s="763"/>
      <c r="F60" s="318"/>
      <c r="G60" s="763"/>
    </row>
    <row r="61" spans="1:7" x14ac:dyDescent="0.2">
      <c r="A61" s="711">
        <v>23</v>
      </c>
      <c r="B61" s="711" t="s">
        <v>1807</v>
      </c>
      <c r="C61" s="124"/>
      <c r="D61" s="124"/>
      <c r="E61" s="711" t="s">
        <v>1762</v>
      </c>
      <c r="F61" s="124"/>
      <c r="G61" s="711" t="s">
        <v>1809</v>
      </c>
    </row>
    <row r="62" spans="1:7" ht="15.75" thickBot="1" x14ac:dyDescent="0.25">
      <c r="A62" s="763"/>
      <c r="B62" s="763"/>
      <c r="C62" s="121" t="s">
        <v>1808</v>
      </c>
      <c r="D62" s="319" t="s">
        <v>8991</v>
      </c>
      <c r="E62" s="763"/>
      <c r="F62" s="319" t="s">
        <v>8991</v>
      </c>
      <c r="G62" s="763"/>
    </row>
    <row r="63" spans="1:7" x14ac:dyDescent="0.2">
      <c r="A63" s="711">
        <v>24</v>
      </c>
      <c r="B63" s="711" t="s">
        <v>1810</v>
      </c>
      <c r="C63" s="124"/>
      <c r="D63" s="124"/>
      <c r="E63" s="124"/>
      <c r="F63" s="124"/>
      <c r="G63" s="124"/>
    </row>
    <row r="64" spans="1:7" ht="15.75" thickBot="1" x14ac:dyDescent="0.25">
      <c r="A64" s="763"/>
      <c r="B64" s="763"/>
      <c r="C64" s="121" t="s">
        <v>1811</v>
      </c>
      <c r="D64" s="319" t="s">
        <v>8992</v>
      </c>
      <c r="E64" s="121" t="s">
        <v>1762</v>
      </c>
      <c r="F64" s="319" t="s">
        <v>8992</v>
      </c>
      <c r="G64" s="121" t="s">
        <v>1812</v>
      </c>
    </row>
    <row r="65" spans="1:7" x14ac:dyDescent="0.2">
      <c r="A65" s="711">
        <v>25</v>
      </c>
      <c r="B65" s="711" t="s">
        <v>1813</v>
      </c>
      <c r="C65" s="124"/>
      <c r="D65" s="711" t="s">
        <v>1814</v>
      </c>
      <c r="E65" s="124"/>
      <c r="F65" s="711" t="s">
        <v>1814</v>
      </c>
      <c r="G65" s="711" t="s">
        <v>1815</v>
      </c>
    </row>
    <row r="66" spans="1:7" ht="15.75" thickBot="1" x14ac:dyDescent="0.25">
      <c r="A66" s="763"/>
      <c r="B66" s="763"/>
      <c r="C66" s="121" t="s">
        <v>1811</v>
      </c>
      <c r="D66" s="763"/>
      <c r="E66" s="121" t="s">
        <v>6352</v>
      </c>
      <c r="F66" s="763"/>
      <c r="G66" s="763"/>
    </row>
    <row r="67" spans="1:7" x14ac:dyDescent="0.2">
      <c r="A67" s="711">
        <v>26</v>
      </c>
      <c r="B67" s="711" t="s">
        <v>1816</v>
      </c>
      <c r="C67" s="124"/>
      <c r="D67" s="711" t="s">
        <v>1817</v>
      </c>
      <c r="E67" s="124"/>
      <c r="F67" s="711" t="s">
        <v>1817</v>
      </c>
      <c r="G67" s="711" t="s">
        <v>1818</v>
      </c>
    </row>
    <row r="68" spans="1:7" x14ac:dyDescent="0.2">
      <c r="A68" s="712"/>
      <c r="B68" s="712"/>
      <c r="C68" s="124" t="s">
        <v>1758</v>
      </c>
      <c r="D68" s="712"/>
      <c r="E68" s="124" t="s">
        <v>1758</v>
      </c>
      <c r="F68" s="712"/>
      <c r="G68" s="712"/>
    </row>
    <row r="69" spans="1:7" ht="15.75" thickBot="1" x14ac:dyDescent="0.25">
      <c r="A69" s="763"/>
      <c r="B69" s="763"/>
      <c r="C69" s="318"/>
      <c r="D69" s="763"/>
      <c r="E69" s="318"/>
      <c r="F69" s="763"/>
      <c r="G69" s="763"/>
    </row>
    <row r="70" spans="1:7" x14ac:dyDescent="0.2">
      <c r="A70" s="711">
        <v>27</v>
      </c>
      <c r="B70" s="711" t="s">
        <v>1819</v>
      </c>
      <c r="C70" s="124"/>
      <c r="D70" s="124"/>
      <c r="E70" s="711" t="s">
        <v>1762</v>
      </c>
      <c r="F70" s="124"/>
      <c r="G70" s="711" t="s">
        <v>1821</v>
      </c>
    </row>
    <row r="71" spans="1:7" x14ac:dyDescent="0.2">
      <c r="A71" s="712"/>
      <c r="B71" s="712"/>
      <c r="C71" s="124" t="s">
        <v>1765</v>
      </c>
      <c r="D71" s="124" t="s">
        <v>1820</v>
      </c>
      <c r="E71" s="712"/>
      <c r="F71" s="124" t="s">
        <v>1820</v>
      </c>
      <c r="G71" s="712"/>
    </row>
    <row r="72" spans="1:7" ht="15.75" thickBot="1" x14ac:dyDescent="0.25">
      <c r="A72" s="763"/>
      <c r="B72" s="763"/>
      <c r="C72" s="318"/>
      <c r="D72" s="318"/>
      <c r="E72" s="763"/>
      <c r="F72" s="318"/>
      <c r="G72" s="763"/>
    </row>
    <row r="73" spans="1:7" x14ac:dyDescent="0.2">
      <c r="A73" s="711">
        <v>28</v>
      </c>
      <c r="B73" s="711" t="s">
        <v>1822</v>
      </c>
      <c r="C73" s="124"/>
      <c r="D73" s="124"/>
      <c r="E73" s="711" t="s">
        <v>1762</v>
      </c>
      <c r="F73" s="124"/>
      <c r="G73" s="124"/>
    </row>
    <row r="74" spans="1:7" x14ac:dyDescent="0.2">
      <c r="A74" s="712"/>
      <c r="B74" s="712"/>
      <c r="C74" s="124" t="s">
        <v>1765</v>
      </c>
      <c r="D74" s="124" t="s">
        <v>1823</v>
      </c>
      <c r="E74" s="712"/>
      <c r="F74" s="124" t="s">
        <v>1823</v>
      </c>
      <c r="G74" s="124" t="s">
        <v>1824</v>
      </c>
    </row>
    <row r="75" spans="1:7" ht="15.75" thickBot="1" x14ac:dyDescent="0.25">
      <c r="A75" s="763"/>
      <c r="B75" s="763"/>
      <c r="C75" s="318"/>
      <c r="D75" s="318"/>
      <c r="E75" s="763"/>
      <c r="F75" s="318"/>
      <c r="G75" s="121"/>
    </row>
    <row r="76" spans="1:7" x14ac:dyDescent="0.2">
      <c r="A76" s="711">
        <v>29</v>
      </c>
      <c r="B76" s="711" t="s">
        <v>1825</v>
      </c>
      <c r="C76" s="124"/>
      <c r="D76" s="124"/>
      <c r="E76" s="711" t="s">
        <v>1762</v>
      </c>
      <c r="F76" s="124"/>
      <c r="G76" s="124"/>
    </row>
    <row r="77" spans="1:7" x14ac:dyDescent="0.2">
      <c r="A77" s="712"/>
      <c r="B77" s="712"/>
      <c r="C77" s="124"/>
      <c r="D77" s="124" t="s">
        <v>1826</v>
      </c>
      <c r="E77" s="712"/>
      <c r="F77" s="124" t="s">
        <v>1826</v>
      </c>
      <c r="G77" s="124" t="s">
        <v>6359</v>
      </c>
    </row>
    <row r="78" spans="1:7" ht="15.75" thickBot="1" x14ac:dyDescent="0.25">
      <c r="A78" s="763"/>
      <c r="B78" s="763"/>
      <c r="C78" s="121" t="s">
        <v>1788</v>
      </c>
      <c r="D78" s="318"/>
      <c r="E78" s="763"/>
      <c r="F78" s="318"/>
      <c r="G78" s="121"/>
    </row>
    <row r="79" spans="1:7" x14ac:dyDescent="0.2">
      <c r="A79" s="711">
        <v>30</v>
      </c>
      <c r="B79" s="711" t="s">
        <v>1827</v>
      </c>
      <c r="C79" s="124"/>
      <c r="D79" s="711" t="s">
        <v>1828</v>
      </c>
      <c r="E79" s="124"/>
      <c r="F79" s="711" t="s">
        <v>1828</v>
      </c>
      <c r="G79" s="124"/>
    </row>
    <row r="80" spans="1:7" x14ac:dyDescent="0.2">
      <c r="A80" s="712"/>
      <c r="B80" s="712"/>
      <c r="C80" s="124"/>
      <c r="D80" s="712"/>
      <c r="E80" s="124" t="s">
        <v>1758</v>
      </c>
      <c r="F80" s="712"/>
      <c r="G80" s="124" t="s">
        <v>1829</v>
      </c>
    </row>
    <row r="81" spans="1:7" ht="15.75" thickBot="1" x14ac:dyDescent="0.25">
      <c r="A81" s="763"/>
      <c r="B81" s="763"/>
      <c r="C81" s="121" t="s">
        <v>1811</v>
      </c>
      <c r="D81" s="763"/>
      <c r="E81" s="121"/>
      <c r="F81" s="763"/>
      <c r="G81" s="121"/>
    </row>
    <row r="82" spans="1:7" x14ac:dyDescent="0.2">
      <c r="A82" s="711">
        <v>31</v>
      </c>
      <c r="B82" s="711" t="s">
        <v>1830</v>
      </c>
      <c r="C82" s="124"/>
      <c r="D82" s="711" t="s">
        <v>1831</v>
      </c>
      <c r="E82" s="124"/>
      <c r="F82" s="711" t="s">
        <v>1831</v>
      </c>
      <c r="G82" s="711" t="s">
        <v>1832</v>
      </c>
    </row>
    <row r="83" spans="1:7" x14ac:dyDescent="0.2">
      <c r="A83" s="712"/>
      <c r="B83" s="712"/>
      <c r="C83" s="124"/>
      <c r="D83" s="712"/>
      <c r="E83" s="124"/>
      <c r="F83" s="712"/>
      <c r="G83" s="712"/>
    </row>
    <row r="84" spans="1:7" ht="15.75" thickBot="1" x14ac:dyDescent="0.25">
      <c r="A84" s="763"/>
      <c r="B84" s="763"/>
      <c r="C84" s="121" t="s">
        <v>1779</v>
      </c>
      <c r="D84" s="763"/>
      <c r="E84" s="121" t="s">
        <v>1773</v>
      </c>
      <c r="F84" s="763"/>
      <c r="G84" s="763"/>
    </row>
    <row r="85" spans="1:7" x14ac:dyDescent="0.2">
      <c r="A85" s="711">
        <v>32</v>
      </c>
      <c r="B85" s="711" t="s">
        <v>1833</v>
      </c>
      <c r="C85" s="711" t="s">
        <v>1779</v>
      </c>
      <c r="D85" s="711" t="s">
        <v>1834</v>
      </c>
      <c r="E85" s="711" t="s">
        <v>1762</v>
      </c>
      <c r="F85" s="711" t="s">
        <v>1834</v>
      </c>
      <c r="G85" s="711" t="s">
        <v>1835</v>
      </c>
    </row>
    <row r="86" spans="1:7" ht="15.75" thickBot="1" x14ac:dyDescent="0.25">
      <c r="A86" s="763"/>
      <c r="B86" s="763"/>
      <c r="C86" s="763"/>
      <c r="D86" s="763"/>
      <c r="E86" s="763"/>
      <c r="F86" s="763"/>
      <c r="G86" s="763"/>
    </row>
    <row r="87" spans="1:7" x14ac:dyDescent="0.2">
      <c r="A87" s="711">
        <v>33</v>
      </c>
      <c r="B87" s="124" t="s">
        <v>1836</v>
      </c>
      <c r="C87" s="124"/>
      <c r="D87" s="711" t="s">
        <v>1837</v>
      </c>
      <c r="E87" s="711" t="s">
        <v>1762</v>
      </c>
      <c r="F87" s="711" t="s">
        <v>1837</v>
      </c>
      <c r="G87" s="711" t="s">
        <v>1838</v>
      </c>
    </row>
    <row r="88" spans="1:7" x14ac:dyDescent="0.2">
      <c r="A88" s="712"/>
      <c r="B88" s="124" t="s">
        <v>0</v>
      </c>
      <c r="C88" s="124" t="s">
        <v>1808</v>
      </c>
      <c r="D88" s="712"/>
      <c r="E88" s="712"/>
      <c r="F88" s="712"/>
      <c r="G88" s="712"/>
    </row>
    <row r="89" spans="1:7" ht="15.75" thickBot="1" x14ac:dyDescent="0.25">
      <c r="A89" s="763"/>
      <c r="B89" s="121"/>
      <c r="C89" s="318"/>
      <c r="D89" s="763"/>
      <c r="E89" s="763"/>
      <c r="F89" s="763"/>
      <c r="G89" s="763"/>
    </row>
    <row r="90" spans="1:7" ht="17.25" x14ac:dyDescent="0.2">
      <c r="A90" s="711">
        <v>34</v>
      </c>
      <c r="B90" s="124" t="s">
        <v>8993</v>
      </c>
      <c r="C90" s="124"/>
      <c r="D90" s="711" t="s">
        <v>1840</v>
      </c>
      <c r="E90" s="711" t="s">
        <v>1762</v>
      </c>
      <c r="F90" s="711" t="s">
        <v>1840</v>
      </c>
      <c r="G90" s="711" t="s">
        <v>1841</v>
      </c>
    </row>
    <row r="91" spans="1:7" ht="15.75" thickBot="1" x14ac:dyDescent="0.25">
      <c r="A91" s="763"/>
      <c r="B91" s="121" t="s">
        <v>1839</v>
      </c>
      <c r="C91" s="121" t="s">
        <v>1788</v>
      </c>
      <c r="D91" s="763"/>
      <c r="E91" s="763"/>
      <c r="F91" s="763"/>
      <c r="G91" s="763"/>
    </row>
    <row r="92" spans="1:7" x14ac:dyDescent="0.2">
      <c r="A92" s="711">
        <v>35</v>
      </c>
      <c r="B92" s="711" t="s">
        <v>1842</v>
      </c>
      <c r="C92" s="124"/>
      <c r="D92" s="124"/>
      <c r="E92" s="124"/>
      <c r="F92" s="711" t="s">
        <v>1844</v>
      </c>
      <c r="G92" s="711" t="s">
        <v>1846</v>
      </c>
    </row>
    <row r="93" spans="1:7" x14ac:dyDescent="0.2">
      <c r="A93" s="712"/>
      <c r="B93" s="712"/>
      <c r="C93" s="124" t="s">
        <v>1843</v>
      </c>
      <c r="D93" s="124" t="s">
        <v>1844</v>
      </c>
      <c r="E93" s="124" t="s">
        <v>1845</v>
      </c>
      <c r="F93" s="712"/>
      <c r="G93" s="712"/>
    </row>
    <row r="94" spans="1:7" ht="15.75" thickBot="1" x14ac:dyDescent="0.25">
      <c r="A94" s="763"/>
      <c r="B94" s="763"/>
      <c r="C94" s="318"/>
      <c r="D94" s="318"/>
      <c r="E94" s="121"/>
      <c r="F94" s="763"/>
      <c r="G94" s="763"/>
    </row>
    <row r="95" spans="1:7" x14ac:dyDescent="0.2">
      <c r="A95" s="711">
        <v>36</v>
      </c>
      <c r="B95" s="711" t="s">
        <v>6353</v>
      </c>
      <c r="C95" s="124"/>
      <c r="D95" s="124"/>
      <c r="E95" s="711"/>
      <c r="F95" s="711" t="s">
        <v>1848</v>
      </c>
      <c r="G95" s="711" t="s">
        <v>1789</v>
      </c>
    </row>
    <row r="96" spans="1:7" ht="30.75" thickBot="1" x14ac:dyDescent="0.25">
      <c r="A96" s="763"/>
      <c r="B96" s="763"/>
      <c r="C96" s="121" t="s">
        <v>1847</v>
      </c>
      <c r="D96" s="121" t="s">
        <v>1848</v>
      </c>
      <c r="E96" s="763"/>
      <c r="F96" s="763"/>
      <c r="G96" s="763"/>
    </row>
    <row r="97" spans="1:7" x14ac:dyDescent="0.2">
      <c r="A97" s="711">
        <v>37</v>
      </c>
      <c r="B97" s="711" t="s">
        <v>1849</v>
      </c>
      <c r="C97" s="711"/>
      <c r="D97" s="711" t="s">
        <v>1850</v>
      </c>
      <c r="E97" s="124"/>
      <c r="F97" s="711" t="s">
        <v>1850</v>
      </c>
      <c r="G97" s="711" t="s">
        <v>1851</v>
      </c>
    </row>
    <row r="98" spans="1:7" ht="15.75" thickBot="1" x14ac:dyDescent="0.25">
      <c r="A98" s="763"/>
      <c r="B98" s="763"/>
      <c r="C98" s="763"/>
      <c r="D98" s="763"/>
      <c r="E98" s="121" t="s">
        <v>1332</v>
      </c>
      <c r="F98" s="763"/>
      <c r="G98" s="763"/>
    </row>
    <row r="99" spans="1:7" ht="30.75" thickBot="1" x14ac:dyDescent="0.25">
      <c r="A99" s="313">
        <v>38</v>
      </c>
      <c r="B99" s="121" t="s">
        <v>1852</v>
      </c>
      <c r="C99" s="121" t="s">
        <v>1847</v>
      </c>
      <c r="D99" s="121" t="s">
        <v>1853</v>
      </c>
      <c r="E99" s="121" t="s">
        <v>1332</v>
      </c>
      <c r="F99" s="121" t="s">
        <v>1853</v>
      </c>
      <c r="G99" s="121" t="s">
        <v>1854</v>
      </c>
    </row>
    <row r="100" spans="1:7" ht="30.75" thickBot="1" x14ac:dyDescent="0.25">
      <c r="A100" s="313">
        <v>39</v>
      </c>
      <c r="B100" s="121" t="s">
        <v>1855</v>
      </c>
      <c r="C100" s="121" t="s">
        <v>1847</v>
      </c>
      <c r="D100" s="121" t="s">
        <v>1856</v>
      </c>
      <c r="E100" s="121" t="s">
        <v>1332</v>
      </c>
      <c r="F100" s="121" t="s">
        <v>1856</v>
      </c>
      <c r="G100" s="121" t="s">
        <v>1857</v>
      </c>
    </row>
    <row r="101" spans="1:7" ht="30.75" thickBot="1" x14ac:dyDescent="0.25">
      <c r="A101" s="313">
        <v>40</v>
      </c>
      <c r="B101" s="121" t="s">
        <v>1858</v>
      </c>
      <c r="C101" s="121" t="s">
        <v>1847</v>
      </c>
      <c r="D101" s="121" t="s">
        <v>1859</v>
      </c>
      <c r="E101" s="121" t="s">
        <v>1332</v>
      </c>
      <c r="F101" s="121" t="s">
        <v>1859</v>
      </c>
      <c r="G101" s="121" t="s">
        <v>1860</v>
      </c>
    </row>
    <row r="102" spans="1:7" ht="30.75" thickBot="1" x14ac:dyDescent="0.25">
      <c r="A102" s="313">
        <v>41</v>
      </c>
      <c r="B102" s="121" t="s">
        <v>1861</v>
      </c>
      <c r="C102" s="121" t="s">
        <v>1847</v>
      </c>
      <c r="D102" s="121" t="s">
        <v>1862</v>
      </c>
      <c r="E102" s="121" t="s">
        <v>1332</v>
      </c>
      <c r="F102" s="121" t="s">
        <v>1862</v>
      </c>
      <c r="G102" s="121" t="s">
        <v>1863</v>
      </c>
    </row>
    <row r="103" spans="1:7" x14ac:dyDescent="0.2">
      <c r="A103" s="711">
        <v>42</v>
      </c>
      <c r="B103" s="711" t="s">
        <v>1864</v>
      </c>
      <c r="C103" s="711" t="s">
        <v>1847</v>
      </c>
      <c r="D103" s="711" t="s">
        <v>1865</v>
      </c>
      <c r="E103" s="124"/>
      <c r="F103" s="711" t="s">
        <v>1865</v>
      </c>
      <c r="G103" s="711" t="s">
        <v>1866</v>
      </c>
    </row>
    <row r="104" spans="1:7" ht="15.75" thickBot="1" x14ac:dyDescent="0.25">
      <c r="A104" s="763"/>
      <c r="B104" s="763"/>
      <c r="C104" s="763"/>
      <c r="D104" s="763"/>
      <c r="E104" s="121" t="s">
        <v>1332</v>
      </c>
      <c r="F104" s="763"/>
      <c r="G104" s="763"/>
    </row>
    <row r="105" spans="1:7" x14ac:dyDescent="0.2">
      <c r="A105" s="711">
        <v>43</v>
      </c>
      <c r="B105" s="711" t="s">
        <v>1867</v>
      </c>
      <c r="C105" s="711" t="s">
        <v>1847</v>
      </c>
      <c r="D105" s="711" t="s">
        <v>1868</v>
      </c>
      <c r="E105" s="711" t="s">
        <v>1332</v>
      </c>
      <c r="F105" s="711" t="s">
        <v>1868</v>
      </c>
      <c r="G105" s="711" t="s">
        <v>1851</v>
      </c>
    </row>
    <row r="106" spans="1:7" ht="15.75" thickBot="1" x14ac:dyDescent="0.25">
      <c r="A106" s="763"/>
      <c r="B106" s="763"/>
      <c r="C106" s="763"/>
      <c r="D106" s="763"/>
      <c r="E106" s="763"/>
      <c r="F106" s="763"/>
      <c r="G106" s="763"/>
    </row>
    <row r="107" spans="1:7" x14ac:dyDescent="0.2">
      <c r="A107" s="711">
        <v>44</v>
      </c>
      <c r="B107" s="711" t="s">
        <v>1869</v>
      </c>
      <c r="C107" s="711" t="s">
        <v>1847</v>
      </c>
      <c r="D107" s="711" t="s">
        <v>1870</v>
      </c>
      <c r="E107" s="711" t="s">
        <v>1332</v>
      </c>
      <c r="F107" s="711" t="s">
        <v>1870</v>
      </c>
      <c r="G107" s="711" t="s">
        <v>1871</v>
      </c>
    </row>
    <row r="108" spans="1:7" ht="15.75" thickBot="1" x14ac:dyDescent="0.25">
      <c r="A108" s="763"/>
      <c r="B108" s="763"/>
      <c r="C108" s="763"/>
      <c r="D108" s="763"/>
      <c r="E108" s="763"/>
      <c r="F108" s="763"/>
      <c r="G108" s="763"/>
    </row>
    <row r="109" spans="1:7" x14ac:dyDescent="0.2">
      <c r="A109" s="711">
        <v>45</v>
      </c>
      <c r="B109" s="711" t="s">
        <v>1872</v>
      </c>
      <c r="C109" s="711" t="s">
        <v>1847</v>
      </c>
      <c r="D109" s="711" t="s">
        <v>1873</v>
      </c>
      <c r="E109" s="711" t="s">
        <v>1332</v>
      </c>
      <c r="F109" s="711" t="s">
        <v>1873</v>
      </c>
      <c r="G109" s="711" t="s">
        <v>1874</v>
      </c>
    </row>
    <row r="110" spans="1:7" ht="15.75" thickBot="1" x14ac:dyDescent="0.25">
      <c r="A110" s="763"/>
      <c r="B110" s="763"/>
      <c r="C110" s="763"/>
      <c r="D110" s="763"/>
      <c r="E110" s="763"/>
      <c r="F110" s="763"/>
      <c r="G110" s="763"/>
    </row>
    <row r="111" spans="1:7" x14ac:dyDescent="0.2">
      <c r="A111" s="711">
        <v>46</v>
      </c>
      <c r="B111" s="711" t="s">
        <v>1875</v>
      </c>
      <c r="C111" s="711" t="s">
        <v>1847</v>
      </c>
      <c r="D111" s="711" t="s">
        <v>1876</v>
      </c>
      <c r="E111" s="711" t="s">
        <v>1332</v>
      </c>
      <c r="F111" s="711" t="s">
        <v>1876</v>
      </c>
      <c r="G111" s="711" t="s">
        <v>1877</v>
      </c>
    </row>
    <row r="112" spans="1:7" ht="15.75" thickBot="1" x14ac:dyDescent="0.25">
      <c r="A112" s="763"/>
      <c r="B112" s="763"/>
      <c r="C112" s="763"/>
      <c r="D112" s="763"/>
      <c r="E112" s="763"/>
      <c r="F112" s="763"/>
      <c r="G112" s="763"/>
    </row>
    <row r="113" spans="1:7" x14ac:dyDescent="0.2">
      <c r="A113" s="711">
        <v>47</v>
      </c>
      <c r="B113" s="711" t="s">
        <v>1852</v>
      </c>
      <c r="C113" s="711" t="s">
        <v>1847</v>
      </c>
      <c r="D113" s="711" t="s">
        <v>1878</v>
      </c>
      <c r="E113" s="124"/>
      <c r="F113" s="711" t="s">
        <v>1878</v>
      </c>
      <c r="G113" s="711" t="s">
        <v>1879</v>
      </c>
    </row>
    <row r="114" spans="1:7" ht="15.75" thickBot="1" x14ac:dyDescent="0.25">
      <c r="A114" s="763"/>
      <c r="B114" s="763"/>
      <c r="C114" s="763"/>
      <c r="D114" s="763"/>
      <c r="E114" s="121" t="s">
        <v>1332</v>
      </c>
      <c r="F114" s="763"/>
      <c r="G114" s="763"/>
    </row>
    <row r="115" spans="1:7" ht="30.75" thickBot="1" x14ac:dyDescent="0.25">
      <c r="A115" s="313">
        <v>48</v>
      </c>
      <c r="B115" s="121" t="s">
        <v>1855</v>
      </c>
      <c r="C115" s="121" t="s">
        <v>1847</v>
      </c>
      <c r="D115" s="121" t="s">
        <v>1880</v>
      </c>
      <c r="E115" s="121" t="s">
        <v>1332</v>
      </c>
      <c r="F115" s="121" t="s">
        <v>1880</v>
      </c>
      <c r="G115" s="121" t="s">
        <v>1881</v>
      </c>
    </row>
    <row r="116" spans="1:7" ht="30.75" thickBot="1" x14ac:dyDescent="0.25">
      <c r="A116" s="313">
        <v>49</v>
      </c>
      <c r="B116" s="121" t="s">
        <v>1858</v>
      </c>
      <c r="C116" s="121" t="s">
        <v>1847</v>
      </c>
      <c r="D116" s="121" t="s">
        <v>1882</v>
      </c>
      <c r="E116" s="121" t="s">
        <v>1332</v>
      </c>
      <c r="F116" s="121" t="s">
        <v>1882</v>
      </c>
      <c r="G116" s="121" t="s">
        <v>1883</v>
      </c>
    </row>
    <row r="117" spans="1:7" ht="30.75" thickBot="1" x14ac:dyDescent="0.25">
      <c r="A117" s="313">
        <v>50</v>
      </c>
      <c r="B117" s="121" t="s">
        <v>1861</v>
      </c>
      <c r="C117" s="121" t="s">
        <v>1847</v>
      </c>
      <c r="D117" s="121" t="s">
        <v>1884</v>
      </c>
      <c r="E117" s="121" t="s">
        <v>1332</v>
      </c>
      <c r="F117" s="121" t="s">
        <v>1884</v>
      </c>
      <c r="G117" s="121" t="s">
        <v>6354</v>
      </c>
    </row>
    <row r="118" spans="1:7" x14ac:dyDescent="0.2">
      <c r="A118" s="711">
        <v>51</v>
      </c>
      <c r="B118" s="711" t="s">
        <v>1864</v>
      </c>
      <c r="C118" s="711" t="s">
        <v>1847</v>
      </c>
      <c r="D118" s="711" t="s">
        <v>1885</v>
      </c>
      <c r="E118" s="711" t="s">
        <v>1332</v>
      </c>
      <c r="F118" s="711" t="s">
        <v>1886</v>
      </c>
      <c r="G118" s="711" t="s">
        <v>1887</v>
      </c>
    </row>
    <row r="119" spans="1:7" ht="15.75" thickBot="1" x14ac:dyDescent="0.25">
      <c r="A119" s="763"/>
      <c r="B119" s="763"/>
      <c r="C119" s="763"/>
      <c r="D119" s="763"/>
      <c r="E119" s="763"/>
      <c r="F119" s="763"/>
      <c r="G119" s="763"/>
    </row>
    <row r="120" spans="1:7" x14ac:dyDescent="0.2">
      <c r="A120" s="711">
        <v>52</v>
      </c>
      <c r="B120" s="711" t="s">
        <v>1888</v>
      </c>
      <c r="C120" s="711" t="s">
        <v>1847</v>
      </c>
      <c r="D120" s="711" t="s">
        <v>1889</v>
      </c>
      <c r="E120" s="124"/>
      <c r="F120" s="711" t="s">
        <v>1889</v>
      </c>
      <c r="G120" s="711" t="s">
        <v>1890</v>
      </c>
    </row>
    <row r="121" spans="1:7" ht="15.75" thickBot="1" x14ac:dyDescent="0.25">
      <c r="A121" s="763"/>
      <c r="B121" s="763"/>
      <c r="C121" s="763"/>
      <c r="D121" s="763"/>
      <c r="E121" s="121" t="s">
        <v>1332</v>
      </c>
      <c r="F121" s="763"/>
      <c r="G121" s="763"/>
    </row>
    <row r="122" spans="1:7" x14ac:dyDescent="0.2">
      <c r="A122" s="711">
        <v>53</v>
      </c>
      <c r="B122" s="711" t="s">
        <v>1891</v>
      </c>
      <c r="C122" s="711"/>
      <c r="D122" s="711" t="s">
        <v>1892</v>
      </c>
      <c r="E122" s="711" t="s">
        <v>1332</v>
      </c>
      <c r="F122" s="711" t="s">
        <v>1892</v>
      </c>
      <c r="G122" s="711" t="s">
        <v>1893</v>
      </c>
    </row>
    <row r="123" spans="1:7" ht="15.75" thickBot="1" x14ac:dyDescent="0.25">
      <c r="A123" s="763"/>
      <c r="B123" s="763"/>
      <c r="C123" s="763"/>
      <c r="D123" s="763"/>
      <c r="E123" s="763"/>
      <c r="F123" s="763"/>
      <c r="G123" s="763"/>
    </row>
    <row r="124" spans="1:7" x14ac:dyDescent="0.2">
      <c r="A124" s="711">
        <v>54</v>
      </c>
      <c r="B124" s="711" t="s">
        <v>6360</v>
      </c>
      <c r="C124" s="711" t="s">
        <v>1894</v>
      </c>
      <c r="D124" s="711" t="s">
        <v>1895</v>
      </c>
      <c r="E124" s="711" t="s">
        <v>1332</v>
      </c>
      <c r="F124" s="711" t="s">
        <v>1895</v>
      </c>
      <c r="G124" s="711" t="s">
        <v>1896</v>
      </c>
    </row>
    <row r="125" spans="1:7" ht="15.75" thickBot="1" x14ac:dyDescent="0.25">
      <c r="A125" s="763"/>
      <c r="B125" s="763"/>
      <c r="C125" s="763"/>
      <c r="D125" s="763"/>
      <c r="E125" s="763"/>
      <c r="F125" s="763"/>
      <c r="G125" s="763"/>
    </row>
    <row r="126" spans="1:7" x14ac:dyDescent="0.2">
      <c r="A126" s="711">
        <v>55</v>
      </c>
      <c r="B126" s="711" t="s">
        <v>6361</v>
      </c>
      <c r="C126" s="711" t="s">
        <v>1894</v>
      </c>
      <c r="D126" s="711" t="s">
        <v>1895</v>
      </c>
      <c r="E126" s="711" t="s">
        <v>1332</v>
      </c>
      <c r="F126" s="711" t="s">
        <v>1895</v>
      </c>
      <c r="G126" s="711" t="s">
        <v>1897</v>
      </c>
    </row>
    <row r="127" spans="1:7" ht="15.75" thickBot="1" x14ac:dyDescent="0.25">
      <c r="A127" s="763"/>
      <c r="B127" s="763"/>
      <c r="C127" s="763"/>
      <c r="D127" s="763"/>
      <c r="E127" s="763"/>
      <c r="F127" s="763"/>
      <c r="G127" s="763"/>
    </row>
    <row r="128" spans="1:7" x14ac:dyDescent="0.2">
      <c r="A128" s="711">
        <v>56</v>
      </c>
      <c r="B128" s="711" t="s">
        <v>6362</v>
      </c>
      <c r="C128" s="711" t="s">
        <v>1894</v>
      </c>
      <c r="D128" s="711" t="s">
        <v>1895</v>
      </c>
      <c r="E128" s="711" t="s">
        <v>1332</v>
      </c>
      <c r="F128" s="711" t="s">
        <v>1895</v>
      </c>
      <c r="G128" s="711" t="s">
        <v>1898</v>
      </c>
    </row>
    <row r="129" spans="1:7" ht="15.75" thickBot="1" x14ac:dyDescent="0.25">
      <c r="A129" s="763"/>
      <c r="B129" s="763"/>
      <c r="C129" s="763"/>
      <c r="D129" s="763"/>
      <c r="E129" s="763"/>
      <c r="F129" s="763"/>
      <c r="G129" s="763"/>
    </row>
    <row r="130" spans="1:7" x14ac:dyDescent="0.2">
      <c r="A130" s="711">
        <v>57</v>
      </c>
      <c r="B130" s="711" t="s">
        <v>6363</v>
      </c>
      <c r="C130" s="711" t="s">
        <v>1894</v>
      </c>
      <c r="D130" s="711" t="s">
        <v>1895</v>
      </c>
      <c r="E130" s="124"/>
      <c r="F130" s="711" t="s">
        <v>1895</v>
      </c>
      <c r="G130" s="711" t="s">
        <v>1899</v>
      </c>
    </row>
    <row r="131" spans="1:7" ht="15.75" thickBot="1" x14ac:dyDescent="0.25">
      <c r="A131" s="763"/>
      <c r="B131" s="763"/>
      <c r="C131" s="763"/>
      <c r="D131" s="763"/>
      <c r="E131" s="121" t="s">
        <v>1332</v>
      </c>
      <c r="F131" s="763"/>
      <c r="G131" s="763"/>
    </row>
    <row r="132" spans="1:7" x14ac:dyDescent="0.2">
      <c r="A132" s="711">
        <v>58</v>
      </c>
      <c r="B132" s="711" t="s">
        <v>1900</v>
      </c>
      <c r="C132" s="711" t="s">
        <v>1894</v>
      </c>
      <c r="D132" s="711" t="s">
        <v>1901</v>
      </c>
      <c r="E132" s="711" t="s">
        <v>1332</v>
      </c>
      <c r="F132" s="711" t="s">
        <v>1901</v>
      </c>
      <c r="G132" s="711" t="s">
        <v>1902</v>
      </c>
    </row>
    <row r="133" spans="1:7" ht="15.75" thickBot="1" x14ac:dyDescent="0.25">
      <c r="A133" s="763"/>
      <c r="B133" s="763"/>
      <c r="C133" s="763"/>
      <c r="D133" s="763"/>
      <c r="E133" s="763"/>
      <c r="F133" s="763"/>
      <c r="G133" s="763"/>
    </row>
    <row r="134" spans="1:7" x14ac:dyDescent="0.2">
      <c r="A134" s="711">
        <v>59</v>
      </c>
      <c r="B134" s="711" t="s">
        <v>1903</v>
      </c>
      <c r="C134" s="711" t="s">
        <v>1894</v>
      </c>
      <c r="D134" s="711" t="s">
        <v>460</v>
      </c>
      <c r="E134" s="124"/>
      <c r="F134" s="711" t="s">
        <v>460</v>
      </c>
      <c r="G134" s="711" t="s">
        <v>1904</v>
      </c>
    </row>
    <row r="135" spans="1:7" ht="15.75" thickBot="1" x14ac:dyDescent="0.25">
      <c r="A135" s="763"/>
      <c r="B135" s="763"/>
      <c r="C135" s="763"/>
      <c r="D135" s="763"/>
      <c r="E135" s="121" t="s">
        <v>1332</v>
      </c>
      <c r="F135" s="763"/>
      <c r="G135" s="763"/>
    </row>
    <row r="136" spans="1:7" x14ac:dyDescent="0.2">
      <c r="A136" s="711">
        <v>60</v>
      </c>
      <c r="B136" s="711" t="s">
        <v>1905</v>
      </c>
      <c r="C136" s="711" t="s">
        <v>1776</v>
      </c>
      <c r="D136" s="711" t="s">
        <v>1906</v>
      </c>
      <c r="E136" s="711" t="s">
        <v>1762</v>
      </c>
      <c r="F136" s="711" t="s">
        <v>1906</v>
      </c>
      <c r="G136" s="711" t="s">
        <v>1907</v>
      </c>
    </row>
    <row r="137" spans="1:7" ht="15.75" thickBot="1" x14ac:dyDescent="0.25">
      <c r="A137" s="763"/>
      <c r="B137" s="763"/>
      <c r="C137" s="763"/>
      <c r="D137" s="763"/>
      <c r="E137" s="763"/>
      <c r="F137" s="763"/>
      <c r="G137" s="763"/>
    </row>
    <row r="138" spans="1:7" x14ac:dyDescent="0.2">
      <c r="A138" s="711">
        <v>61</v>
      </c>
      <c r="B138" s="711" t="s">
        <v>1908</v>
      </c>
      <c r="C138" s="711" t="s">
        <v>1909</v>
      </c>
      <c r="D138" s="711" t="s">
        <v>1910</v>
      </c>
      <c r="E138" s="711" t="s">
        <v>1762</v>
      </c>
      <c r="F138" s="711" t="s">
        <v>1910</v>
      </c>
      <c r="G138" s="711" t="s">
        <v>1911</v>
      </c>
    </row>
    <row r="139" spans="1:7" ht="15.75" thickBot="1" x14ac:dyDescent="0.25">
      <c r="A139" s="763"/>
      <c r="B139" s="763"/>
      <c r="C139" s="763"/>
      <c r="D139" s="763"/>
      <c r="E139" s="763"/>
      <c r="F139" s="763"/>
      <c r="G139" s="763"/>
    </row>
    <row r="140" spans="1:7" x14ac:dyDescent="0.2">
      <c r="A140" s="711">
        <v>62</v>
      </c>
      <c r="B140" s="711" t="s">
        <v>1912</v>
      </c>
      <c r="C140" s="711" t="s">
        <v>1776</v>
      </c>
      <c r="D140" s="711" t="s">
        <v>1913</v>
      </c>
      <c r="E140" s="711" t="s">
        <v>1762</v>
      </c>
      <c r="F140" s="711" t="s">
        <v>1913</v>
      </c>
      <c r="G140" s="711" t="s">
        <v>1914</v>
      </c>
    </row>
    <row r="141" spans="1:7" ht="15.75" thickBot="1" x14ac:dyDescent="0.25">
      <c r="A141" s="763"/>
      <c r="B141" s="763"/>
      <c r="C141" s="763"/>
      <c r="D141" s="763"/>
      <c r="E141" s="763"/>
      <c r="F141" s="763"/>
      <c r="G141" s="763"/>
    </row>
    <row r="142" spans="1:7" x14ac:dyDescent="0.2">
      <c r="A142" s="711">
        <v>63</v>
      </c>
      <c r="B142" s="711" t="s">
        <v>1915</v>
      </c>
      <c r="C142" s="711" t="s">
        <v>1916</v>
      </c>
      <c r="D142" s="711" t="s">
        <v>1917</v>
      </c>
      <c r="E142" s="711" t="s">
        <v>1762</v>
      </c>
      <c r="F142" s="711" t="s">
        <v>1917</v>
      </c>
      <c r="G142" s="124"/>
    </row>
    <row r="143" spans="1:7" x14ac:dyDescent="0.2">
      <c r="A143" s="712"/>
      <c r="B143" s="712"/>
      <c r="C143" s="712"/>
      <c r="D143" s="712"/>
      <c r="E143" s="712"/>
      <c r="F143" s="712"/>
      <c r="G143" s="124" t="s">
        <v>1918</v>
      </c>
    </row>
    <row r="144" spans="1:7" ht="15.75" thickBot="1" x14ac:dyDescent="0.25">
      <c r="A144" s="763"/>
      <c r="B144" s="763"/>
      <c r="C144" s="763"/>
      <c r="D144" s="763"/>
      <c r="E144" s="763"/>
      <c r="F144" s="763"/>
      <c r="G144" s="121"/>
    </row>
    <row r="145" spans="1:7" x14ac:dyDescent="0.2">
      <c r="A145" s="711">
        <v>64</v>
      </c>
      <c r="B145" s="711" t="s">
        <v>1919</v>
      </c>
      <c r="C145" s="711" t="s">
        <v>1776</v>
      </c>
      <c r="D145" s="711" t="s">
        <v>1920</v>
      </c>
      <c r="E145" s="711" t="s">
        <v>1762</v>
      </c>
      <c r="F145" s="711" t="s">
        <v>1920</v>
      </c>
      <c r="G145" s="711" t="s">
        <v>1914</v>
      </c>
    </row>
    <row r="146" spans="1:7" ht="15.75" thickBot="1" x14ac:dyDescent="0.25">
      <c r="A146" s="763"/>
      <c r="B146" s="763"/>
      <c r="C146" s="763"/>
      <c r="D146" s="763"/>
      <c r="E146" s="763"/>
      <c r="F146" s="763"/>
      <c r="G146" s="763"/>
    </row>
    <row r="147" spans="1:7" x14ac:dyDescent="0.2">
      <c r="A147" s="711">
        <v>65</v>
      </c>
      <c r="B147" s="711" t="s">
        <v>1921</v>
      </c>
      <c r="C147" s="711" t="s">
        <v>1894</v>
      </c>
      <c r="D147" s="711" t="s">
        <v>1895</v>
      </c>
      <c r="E147" s="711" t="s">
        <v>1762</v>
      </c>
      <c r="F147" s="711" t="s">
        <v>1895</v>
      </c>
      <c r="G147" s="711" t="s">
        <v>1922</v>
      </c>
    </row>
    <row r="148" spans="1:7" ht="15.75" thickBot="1" x14ac:dyDescent="0.25">
      <c r="A148" s="763"/>
      <c r="B148" s="763"/>
      <c r="C148" s="763"/>
      <c r="D148" s="763"/>
      <c r="E148" s="763"/>
      <c r="F148" s="763"/>
      <c r="G148" s="763"/>
    </row>
    <row r="149" spans="1:7" ht="18" thickBot="1" x14ac:dyDescent="0.25">
      <c r="A149" s="313">
        <v>66</v>
      </c>
      <c r="B149" s="121" t="s">
        <v>8994</v>
      </c>
      <c r="C149" s="121" t="s">
        <v>1788</v>
      </c>
      <c r="D149" s="121" t="s">
        <v>1923</v>
      </c>
      <c r="E149" s="121" t="s">
        <v>1762</v>
      </c>
      <c r="F149" s="121" t="s">
        <v>1923</v>
      </c>
      <c r="G149" s="121" t="s">
        <v>1924</v>
      </c>
    </row>
    <row r="150" spans="1:7" x14ac:dyDescent="0.2">
      <c r="A150" s="711">
        <v>67</v>
      </c>
      <c r="B150" s="711" t="s">
        <v>1925</v>
      </c>
      <c r="C150" s="711" t="s">
        <v>1926</v>
      </c>
      <c r="D150" s="711" t="s">
        <v>1927</v>
      </c>
      <c r="E150" s="711" t="s">
        <v>1762</v>
      </c>
      <c r="F150" s="711" t="s">
        <v>1927</v>
      </c>
      <c r="G150" s="711" t="s">
        <v>1928</v>
      </c>
    </row>
    <row r="151" spans="1:7" ht="15.75" thickBot="1" x14ac:dyDescent="0.25">
      <c r="A151" s="763"/>
      <c r="B151" s="763"/>
      <c r="C151" s="763"/>
      <c r="D151" s="763"/>
      <c r="E151" s="763"/>
      <c r="F151" s="763"/>
      <c r="G151" s="763"/>
    </row>
    <row r="152" spans="1:7" x14ac:dyDescent="0.2">
      <c r="A152" s="711">
        <v>68</v>
      </c>
      <c r="B152" s="711" t="s">
        <v>6349</v>
      </c>
      <c r="C152" s="711" t="s">
        <v>1929</v>
      </c>
      <c r="D152" s="711" t="s">
        <v>1930</v>
      </c>
      <c r="E152" s="711" t="s">
        <v>1762</v>
      </c>
      <c r="F152" s="711" t="s">
        <v>1930</v>
      </c>
      <c r="G152" s="711" t="s">
        <v>1931</v>
      </c>
    </row>
    <row r="153" spans="1:7" ht="15.75" thickBot="1" x14ac:dyDescent="0.25">
      <c r="A153" s="763"/>
      <c r="B153" s="763"/>
      <c r="C153" s="763"/>
      <c r="D153" s="763"/>
      <c r="E153" s="763"/>
      <c r="F153" s="763"/>
      <c r="G153" s="763"/>
    </row>
    <row r="154" spans="1:7" x14ac:dyDescent="0.2">
      <c r="A154" s="711">
        <v>69</v>
      </c>
      <c r="B154" s="711" t="s">
        <v>1932</v>
      </c>
      <c r="C154" s="711" t="s">
        <v>1933</v>
      </c>
      <c r="D154" s="711" t="s">
        <v>1934</v>
      </c>
      <c r="E154" s="711" t="s">
        <v>1332</v>
      </c>
      <c r="F154" s="711" t="s">
        <v>1934</v>
      </c>
      <c r="G154" s="711" t="s">
        <v>6364</v>
      </c>
    </row>
    <row r="155" spans="1:7" ht="15.75" thickBot="1" x14ac:dyDescent="0.25">
      <c r="A155" s="763"/>
      <c r="B155" s="763"/>
      <c r="C155" s="763"/>
      <c r="D155" s="763"/>
      <c r="E155" s="763"/>
      <c r="F155" s="763"/>
      <c r="G155" s="763"/>
    </row>
    <row r="156" spans="1:7" x14ac:dyDescent="0.2">
      <c r="A156" s="711">
        <v>70</v>
      </c>
      <c r="B156" s="711" t="s">
        <v>1935</v>
      </c>
      <c r="C156" s="711" t="s">
        <v>1811</v>
      </c>
      <c r="D156" s="711" t="s">
        <v>1936</v>
      </c>
      <c r="E156" s="711" t="s">
        <v>1758</v>
      </c>
      <c r="F156" s="711" t="s">
        <v>1936</v>
      </c>
      <c r="G156" s="711" t="s">
        <v>1937</v>
      </c>
    </row>
    <row r="157" spans="1:7" ht="15.75" thickBot="1" x14ac:dyDescent="0.25">
      <c r="A157" s="763"/>
      <c r="B157" s="763"/>
      <c r="C157" s="763"/>
      <c r="D157" s="763"/>
      <c r="E157" s="763"/>
      <c r="F157" s="763"/>
      <c r="G157" s="763"/>
    </row>
    <row r="158" spans="1:7" x14ac:dyDescent="0.2">
      <c r="A158" s="711">
        <v>71</v>
      </c>
      <c r="B158" s="711" t="s">
        <v>1938</v>
      </c>
      <c r="C158" s="711" t="s">
        <v>1939</v>
      </c>
      <c r="D158" s="711" t="s">
        <v>1940</v>
      </c>
      <c r="E158" s="711" t="s">
        <v>1762</v>
      </c>
      <c r="F158" s="711" t="s">
        <v>1940</v>
      </c>
      <c r="G158" s="711" t="s">
        <v>1941</v>
      </c>
    </row>
    <row r="159" spans="1:7" ht="15.75" thickBot="1" x14ac:dyDescent="0.25">
      <c r="A159" s="763"/>
      <c r="B159" s="763"/>
      <c r="C159" s="763"/>
      <c r="D159" s="763"/>
      <c r="E159" s="763"/>
      <c r="F159" s="763"/>
      <c r="G159" s="763"/>
    </row>
    <row r="160" spans="1:7" x14ac:dyDescent="0.2">
      <c r="A160" s="711">
        <v>72</v>
      </c>
      <c r="B160" s="711" t="s">
        <v>1942</v>
      </c>
      <c r="C160" s="711" t="s">
        <v>1761</v>
      </c>
      <c r="D160" s="711" t="s">
        <v>1943</v>
      </c>
      <c r="E160" s="711" t="s">
        <v>1762</v>
      </c>
      <c r="F160" s="711" t="s">
        <v>1943</v>
      </c>
      <c r="G160" s="711" t="s">
        <v>1944</v>
      </c>
    </row>
    <row r="161" spans="1:7" ht="15.75" thickBot="1" x14ac:dyDescent="0.25">
      <c r="A161" s="763"/>
      <c r="B161" s="763"/>
      <c r="C161" s="763"/>
      <c r="D161" s="763"/>
      <c r="E161" s="763"/>
      <c r="F161" s="763"/>
      <c r="G161" s="763"/>
    </row>
    <row r="162" spans="1:7" ht="15.75" thickBot="1" x14ac:dyDescent="0.25">
      <c r="A162" s="313">
        <v>73</v>
      </c>
      <c r="B162" s="121" t="s">
        <v>1945</v>
      </c>
      <c r="C162" s="121" t="s">
        <v>1761</v>
      </c>
      <c r="D162" s="121" t="s">
        <v>1946</v>
      </c>
      <c r="E162" s="121" t="s">
        <v>1762</v>
      </c>
      <c r="F162" s="121" t="s">
        <v>1946</v>
      </c>
      <c r="G162" s="121" t="s">
        <v>1947</v>
      </c>
    </row>
    <row r="163" spans="1:7" x14ac:dyDescent="0.2">
      <c r="A163" s="711">
        <v>74</v>
      </c>
      <c r="B163" s="711" t="s">
        <v>1948</v>
      </c>
      <c r="C163" s="711"/>
      <c r="D163" s="711" t="s">
        <v>1949</v>
      </c>
      <c r="E163" s="711" t="s">
        <v>1762</v>
      </c>
      <c r="F163" s="711" t="s">
        <v>1949</v>
      </c>
      <c r="G163" s="711" t="s">
        <v>1950</v>
      </c>
    </row>
    <row r="164" spans="1:7" ht="15.75" thickBot="1" x14ac:dyDescent="0.25">
      <c r="A164" s="763"/>
      <c r="B164" s="763"/>
      <c r="C164" s="763"/>
      <c r="D164" s="763"/>
      <c r="E164" s="763"/>
      <c r="F164" s="763"/>
      <c r="G164" s="763"/>
    </row>
    <row r="165" spans="1:7" x14ac:dyDescent="0.2">
      <c r="A165" s="711">
        <v>75</v>
      </c>
      <c r="B165" s="711" t="s">
        <v>1951</v>
      </c>
      <c r="C165" s="711" t="s">
        <v>1952</v>
      </c>
      <c r="D165" s="711" t="s">
        <v>1953</v>
      </c>
      <c r="E165" s="711" t="s">
        <v>1758</v>
      </c>
      <c r="F165" s="711" t="s">
        <v>1953</v>
      </c>
      <c r="G165" s="711" t="s">
        <v>1954</v>
      </c>
    </row>
    <row r="166" spans="1:7" ht="15.75" thickBot="1" x14ac:dyDescent="0.25">
      <c r="A166" s="763"/>
      <c r="B166" s="763"/>
      <c r="C166" s="763"/>
      <c r="D166" s="763"/>
      <c r="E166" s="763"/>
      <c r="F166" s="763"/>
      <c r="G166" s="763"/>
    </row>
    <row r="167" spans="1:7" x14ac:dyDescent="0.2">
      <c r="A167" s="711">
        <v>76</v>
      </c>
      <c r="B167" s="711" t="s">
        <v>1955</v>
      </c>
      <c r="C167" s="711" t="s">
        <v>1956</v>
      </c>
      <c r="D167" s="711" t="s">
        <v>1957</v>
      </c>
      <c r="E167" s="711" t="s">
        <v>1762</v>
      </c>
      <c r="F167" s="711" t="s">
        <v>1957</v>
      </c>
      <c r="G167" s="711" t="s">
        <v>1958</v>
      </c>
    </row>
    <row r="168" spans="1:7" ht="15.75" thickBot="1" x14ac:dyDescent="0.25">
      <c r="A168" s="763"/>
      <c r="B168" s="763"/>
      <c r="C168" s="763"/>
      <c r="D168" s="763"/>
      <c r="E168" s="763"/>
      <c r="F168" s="763"/>
      <c r="G168" s="763"/>
    </row>
    <row r="169" spans="1:7" x14ac:dyDescent="0.2">
      <c r="A169" s="711">
        <v>77</v>
      </c>
      <c r="B169" s="711" t="s">
        <v>8995</v>
      </c>
      <c r="C169" s="711" t="s">
        <v>1776</v>
      </c>
      <c r="D169" s="711" t="s">
        <v>1959</v>
      </c>
      <c r="E169" s="711" t="s">
        <v>1762</v>
      </c>
      <c r="F169" s="711" t="s">
        <v>1959</v>
      </c>
      <c r="G169" s="711" t="s">
        <v>1960</v>
      </c>
    </row>
    <row r="170" spans="1:7" ht="15.75" thickBot="1" x14ac:dyDescent="0.25">
      <c r="A170" s="763"/>
      <c r="B170" s="763"/>
      <c r="C170" s="763"/>
      <c r="D170" s="763"/>
      <c r="E170" s="763"/>
      <c r="F170" s="763"/>
      <c r="G170" s="763"/>
    </row>
    <row r="171" spans="1:7" x14ac:dyDescent="0.2">
      <c r="A171" s="711">
        <v>78</v>
      </c>
      <c r="B171" s="711" t="s">
        <v>1961</v>
      </c>
      <c r="C171" s="711" t="s">
        <v>1776</v>
      </c>
      <c r="D171" s="711" t="s">
        <v>1962</v>
      </c>
      <c r="E171" s="711" t="s">
        <v>1762</v>
      </c>
      <c r="F171" s="711" t="s">
        <v>1962</v>
      </c>
      <c r="G171" s="711" t="s">
        <v>1963</v>
      </c>
    </row>
    <row r="172" spans="1:7" ht="15.75" thickBot="1" x14ac:dyDescent="0.25">
      <c r="A172" s="763"/>
      <c r="B172" s="763"/>
      <c r="C172" s="763"/>
      <c r="D172" s="763"/>
      <c r="E172" s="763"/>
      <c r="F172" s="763"/>
      <c r="G172" s="763"/>
    </row>
    <row r="173" spans="1:7" x14ac:dyDescent="0.2">
      <c r="A173" s="711">
        <v>79</v>
      </c>
      <c r="B173" s="711" t="s">
        <v>1964</v>
      </c>
      <c r="C173" s="711" t="s">
        <v>1776</v>
      </c>
      <c r="D173" s="711" t="s">
        <v>1965</v>
      </c>
      <c r="E173" s="711" t="s">
        <v>1762</v>
      </c>
      <c r="F173" s="711" t="s">
        <v>1965</v>
      </c>
      <c r="G173" s="711" t="s">
        <v>1966</v>
      </c>
    </row>
    <row r="174" spans="1:7" ht="15.75" thickBot="1" x14ac:dyDescent="0.25">
      <c r="A174" s="763"/>
      <c r="B174" s="763"/>
      <c r="C174" s="763"/>
      <c r="D174" s="763"/>
      <c r="E174" s="763"/>
      <c r="F174" s="763"/>
      <c r="G174" s="763"/>
    </row>
    <row r="175" spans="1:7" x14ac:dyDescent="0.2">
      <c r="A175" s="711">
        <v>80</v>
      </c>
      <c r="B175" s="711" t="s">
        <v>1967</v>
      </c>
      <c r="C175" s="711" t="s">
        <v>1968</v>
      </c>
      <c r="D175" s="711" t="s">
        <v>1969</v>
      </c>
      <c r="E175" s="711" t="s">
        <v>1845</v>
      </c>
      <c r="F175" s="711" t="s">
        <v>1969</v>
      </c>
      <c r="G175" s="711" t="s">
        <v>1970</v>
      </c>
    </row>
    <row r="176" spans="1:7" ht="15.75" thickBot="1" x14ac:dyDescent="0.25">
      <c r="A176" s="763"/>
      <c r="B176" s="763"/>
      <c r="C176" s="763"/>
      <c r="D176" s="763"/>
      <c r="E176" s="763"/>
      <c r="F176" s="763"/>
      <c r="G176" s="763"/>
    </row>
    <row r="177" spans="1:7" x14ac:dyDescent="0.2">
      <c r="A177" s="711">
        <v>81</v>
      </c>
      <c r="B177" s="711" t="s">
        <v>1971</v>
      </c>
      <c r="C177" s="711" t="s">
        <v>1968</v>
      </c>
      <c r="D177" s="711" t="s">
        <v>1972</v>
      </c>
      <c r="E177" s="711" t="s">
        <v>1762</v>
      </c>
      <c r="F177" s="711" t="s">
        <v>1972</v>
      </c>
      <c r="G177" s="711" t="s">
        <v>1973</v>
      </c>
    </row>
    <row r="178" spans="1:7" ht="15.75" thickBot="1" x14ac:dyDescent="0.25">
      <c r="A178" s="763"/>
      <c r="B178" s="763"/>
      <c r="C178" s="763"/>
      <c r="D178" s="763"/>
      <c r="E178" s="763"/>
      <c r="F178" s="763"/>
      <c r="G178" s="763"/>
    </row>
    <row r="179" spans="1:7" ht="15.75" thickBot="1" x14ac:dyDescent="0.25">
      <c r="A179" s="313">
        <v>82</v>
      </c>
      <c r="B179" s="121" t="s">
        <v>1974</v>
      </c>
      <c r="C179" s="121" t="s">
        <v>1788</v>
      </c>
      <c r="D179" s="121" t="s">
        <v>1975</v>
      </c>
      <c r="E179" s="121" t="s">
        <v>1762</v>
      </c>
      <c r="F179" s="121" t="s">
        <v>1975</v>
      </c>
      <c r="G179" s="121" t="s">
        <v>1976</v>
      </c>
    </row>
    <row r="180" spans="1:7" x14ac:dyDescent="0.2">
      <c r="A180" s="711">
        <v>83</v>
      </c>
      <c r="B180" s="766" t="s">
        <v>1977</v>
      </c>
      <c r="C180" s="711" t="s">
        <v>1788</v>
      </c>
      <c r="D180" s="711" t="s">
        <v>1978</v>
      </c>
      <c r="E180" s="711" t="s">
        <v>1762</v>
      </c>
      <c r="F180" s="711" t="s">
        <v>1978</v>
      </c>
      <c r="G180" s="711" t="s">
        <v>1979</v>
      </c>
    </row>
    <row r="181" spans="1:7" ht="15.75" thickBot="1" x14ac:dyDescent="0.25">
      <c r="A181" s="763"/>
      <c r="B181" s="767"/>
      <c r="C181" s="763"/>
      <c r="D181" s="763"/>
      <c r="E181" s="763"/>
      <c r="F181" s="763"/>
      <c r="G181" s="763"/>
    </row>
    <row r="182" spans="1:7" x14ac:dyDescent="0.2">
      <c r="A182" s="711">
        <v>84</v>
      </c>
      <c r="B182" s="711" t="s">
        <v>1980</v>
      </c>
      <c r="C182" s="711" t="s">
        <v>1761</v>
      </c>
      <c r="D182" s="711" t="s">
        <v>1981</v>
      </c>
      <c r="E182" s="711" t="s">
        <v>1762</v>
      </c>
      <c r="F182" s="711" t="s">
        <v>1981</v>
      </c>
      <c r="G182" s="711" t="s">
        <v>1982</v>
      </c>
    </row>
    <row r="183" spans="1:7" ht="15.75" thickBot="1" x14ac:dyDescent="0.25">
      <c r="A183" s="763"/>
      <c r="B183" s="763"/>
      <c r="C183" s="763"/>
      <c r="D183" s="763"/>
      <c r="E183" s="763"/>
      <c r="F183" s="763"/>
      <c r="G183" s="763"/>
    </row>
    <row r="184" spans="1:7" x14ac:dyDescent="0.2">
      <c r="A184" s="711">
        <v>85</v>
      </c>
      <c r="B184" s="711" t="s">
        <v>1983</v>
      </c>
      <c r="C184" s="711" t="s">
        <v>1788</v>
      </c>
      <c r="D184" s="124"/>
      <c r="E184" s="711" t="s">
        <v>1762</v>
      </c>
      <c r="F184" s="124"/>
      <c r="G184" s="711" t="s">
        <v>1985</v>
      </c>
    </row>
    <row r="185" spans="1:7" ht="15.75" thickBot="1" x14ac:dyDescent="0.25">
      <c r="A185" s="763"/>
      <c r="B185" s="763"/>
      <c r="C185" s="763"/>
      <c r="D185" s="121" t="s">
        <v>1984</v>
      </c>
      <c r="E185" s="763"/>
      <c r="F185" s="121" t="s">
        <v>1984</v>
      </c>
      <c r="G185" s="763"/>
    </row>
    <row r="186" spans="1:7" x14ac:dyDescent="0.2">
      <c r="A186" s="711">
        <v>86</v>
      </c>
      <c r="B186" s="711" t="s">
        <v>1986</v>
      </c>
      <c r="C186" s="711" t="s">
        <v>1788</v>
      </c>
      <c r="D186" s="124"/>
      <c r="E186" s="711" t="s">
        <v>1762</v>
      </c>
      <c r="F186" s="124"/>
      <c r="G186" s="766" t="s">
        <v>1988</v>
      </c>
    </row>
    <row r="187" spans="1:7" ht="15.75" thickBot="1" x14ac:dyDescent="0.25">
      <c r="A187" s="763"/>
      <c r="B187" s="763"/>
      <c r="C187" s="763"/>
      <c r="D187" s="121" t="s">
        <v>1987</v>
      </c>
      <c r="E187" s="763"/>
      <c r="F187" s="121" t="s">
        <v>1987</v>
      </c>
      <c r="G187" s="767"/>
    </row>
    <row r="188" spans="1:7" x14ac:dyDescent="0.2">
      <c r="A188" s="711">
        <v>87</v>
      </c>
      <c r="B188" s="711" t="s">
        <v>1989</v>
      </c>
      <c r="C188" s="711" t="s">
        <v>1788</v>
      </c>
      <c r="D188" s="711" t="s">
        <v>1990</v>
      </c>
      <c r="E188" s="711" t="s">
        <v>1762</v>
      </c>
      <c r="F188" s="711" t="s">
        <v>1990</v>
      </c>
      <c r="G188" s="711" t="s">
        <v>1988</v>
      </c>
    </row>
    <row r="189" spans="1:7" ht="15.75" thickBot="1" x14ac:dyDescent="0.25">
      <c r="A189" s="763"/>
      <c r="B189" s="763"/>
      <c r="C189" s="763"/>
      <c r="D189" s="763"/>
      <c r="E189" s="763"/>
      <c r="F189" s="763"/>
      <c r="G189" s="763"/>
    </row>
    <row r="190" spans="1:7" x14ac:dyDescent="0.2">
      <c r="A190" s="711">
        <v>88</v>
      </c>
      <c r="B190" s="711" t="s">
        <v>1991</v>
      </c>
      <c r="C190" s="711" t="s">
        <v>1992</v>
      </c>
      <c r="D190" s="711" t="s">
        <v>460</v>
      </c>
      <c r="E190" s="711" t="s">
        <v>1762</v>
      </c>
      <c r="F190" s="711" t="s">
        <v>460</v>
      </c>
      <c r="G190" s="711" t="s">
        <v>1883</v>
      </c>
    </row>
    <row r="191" spans="1:7" ht="15.75" thickBot="1" x14ac:dyDescent="0.25">
      <c r="A191" s="763"/>
      <c r="B191" s="763"/>
      <c r="C191" s="763"/>
      <c r="D191" s="763"/>
      <c r="E191" s="763"/>
      <c r="F191" s="763"/>
      <c r="G191" s="763"/>
    </row>
    <row r="192" spans="1:7" x14ac:dyDescent="0.2">
      <c r="A192" s="711">
        <v>89</v>
      </c>
      <c r="B192" s="711" t="s">
        <v>1993</v>
      </c>
      <c r="C192" s="711" t="s">
        <v>1992</v>
      </c>
      <c r="D192" s="711" t="s">
        <v>1994</v>
      </c>
      <c r="E192" s="711" t="s">
        <v>1762</v>
      </c>
      <c r="F192" s="711" t="s">
        <v>1994</v>
      </c>
      <c r="G192" s="711" t="s">
        <v>1995</v>
      </c>
    </row>
    <row r="193" spans="1:7" ht="15.75" thickBot="1" x14ac:dyDescent="0.25">
      <c r="A193" s="763"/>
      <c r="B193" s="763"/>
      <c r="C193" s="763"/>
      <c r="D193" s="763"/>
      <c r="E193" s="763"/>
      <c r="F193" s="763"/>
      <c r="G193" s="763"/>
    </row>
    <row r="194" spans="1:7" x14ac:dyDescent="0.2">
      <c r="A194" s="711">
        <v>90</v>
      </c>
      <c r="B194" s="711" t="s">
        <v>1996</v>
      </c>
      <c r="C194" s="711" t="s">
        <v>1997</v>
      </c>
      <c r="D194" s="711" t="s">
        <v>1998</v>
      </c>
      <c r="E194" s="711" t="s">
        <v>1762</v>
      </c>
      <c r="F194" s="711" t="s">
        <v>1998</v>
      </c>
      <c r="G194" s="711" t="s">
        <v>1999</v>
      </c>
    </row>
    <row r="195" spans="1:7" x14ac:dyDescent="0.2">
      <c r="A195" s="712"/>
      <c r="B195" s="712"/>
      <c r="C195" s="712"/>
      <c r="D195" s="712"/>
      <c r="E195" s="712"/>
      <c r="F195" s="712"/>
      <c r="G195" s="712"/>
    </row>
    <row r="196" spans="1:7" ht="15.75" thickBot="1" x14ac:dyDescent="0.25">
      <c r="A196" s="763"/>
      <c r="B196" s="763"/>
      <c r="C196" s="763"/>
      <c r="D196" s="763"/>
      <c r="E196" s="763"/>
      <c r="F196" s="763"/>
      <c r="G196" s="763"/>
    </row>
    <row r="197" spans="1:7" x14ac:dyDescent="0.2">
      <c r="A197" s="711">
        <v>91</v>
      </c>
      <c r="B197" s="711" t="s">
        <v>2000</v>
      </c>
      <c r="C197" s="711" t="s">
        <v>1997</v>
      </c>
      <c r="D197" s="711" t="s">
        <v>2001</v>
      </c>
      <c r="E197" s="711" t="s">
        <v>1762</v>
      </c>
      <c r="F197" s="711" t="s">
        <v>2001</v>
      </c>
      <c r="G197" s="711" t="s">
        <v>2002</v>
      </c>
    </row>
    <row r="198" spans="1:7" x14ac:dyDescent="0.2">
      <c r="A198" s="712"/>
      <c r="B198" s="712"/>
      <c r="C198" s="712"/>
      <c r="D198" s="712"/>
      <c r="E198" s="712"/>
      <c r="F198" s="712"/>
      <c r="G198" s="712"/>
    </row>
    <row r="199" spans="1:7" ht="15.75" thickBot="1" x14ac:dyDescent="0.25">
      <c r="A199" s="763"/>
      <c r="B199" s="763"/>
      <c r="C199" s="763"/>
      <c r="D199" s="763"/>
      <c r="E199" s="763"/>
      <c r="F199" s="763"/>
      <c r="G199" s="763"/>
    </row>
    <row r="200" spans="1:7" x14ac:dyDescent="0.2">
      <c r="A200" s="711">
        <v>92</v>
      </c>
      <c r="B200" s="711" t="s">
        <v>2003</v>
      </c>
      <c r="C200" s="711" t="s">
        <v>1997</v>
      </c>
      <c r="D200" s="711" t="s">
        <v>1998</v>
      </c>
      <c r="E200" s="711" t="s">
        <v>1762</v>
      </c>
      <c r="F200" s="711" t="s">
        <v>1998</v>
      </c>
      <c r="G200" s="711" t="s">
        <v>2004</v>
      </c>
    </row>
    <row r="201" spans="1:7" x14ac:dyDescent="0.2">
      <c r="A201" s="712"/>
      <c r="B201" s="712"/>
      <c r="C201" s="712"/>
      <c r="D201" s="712"/>
      <c r="E201" s="712"/>
      <c r="F201" s="712"/>
      <c r="G201" s="712"/>
    </row>
    <row r="202" spans="1:7" x14ac:dyDescent="0.2">
      <c r="A202" s="712"/>
      <c r="B202" s="712"/>
      <c r="C202" s="712"/>
      <c r="D202" s="712"/>
      <c r="E202" s="712"/>
      <c r="F202" s="712"/>
      <c r="G202" s="712"/>
    </row>
    <row r="203" spans="1:7" x14ac:dyDescent="0.2">
      <c r="A203" s="712"/>
      <c r="B203" s="712"/>
      <c r="C203" s="712"/>
      <c r="D203" s="712"/>
      <c r="E203" s="712"/>
      <c r="F203" s="712"/>
      <c r="G203" s="712"/>
    </row>
    <row r="204" spans="1:7" ht="15.75" thickBot="1" x14ac:dyDescent="0.25">
      <c r="A204" s="763"/>
      <c r="B204" s="763"/>
      <c r="C204" s="763"/>
      <c r="D204" s="763"/>
      <c r="E204" s="763"/>
      <c r="F204" s="763"/>
      <c r="G204" s="763"/>
    </row>
    <row r="205" spans="1:7" x14ac:dyDescent="0.2">
      <c r="A205" s="711">
        <v>93</v>
      </c>
      <c r="B205" s="711" t="s">
        <v>2005</v>
      </c>
      <c r="C205" s="711" t="s">
        <v>1997</v>
      </c>
      <c r="D205" s="711" t="s">
        <v>2006</v>
      </c>
      <c r="E205" s="711" t="s">
        <v>1762</v>
      </c>
      <c r="F205" s="711" t="s">
        <v>2006</v>
      </c>
      <c r="G205" s="711" t="s">
        <v>2007</v>
      </c>
    </row>
    <row r="206" spans="1:7" x14ac:dyDescent="0.2">
      <c r="A206" s="712"/>
      <c r="B206" s="712"/>
      <c r="C206" s="712"/>
      <c r="D206" s="712"/>
      <c r="E206" s="712"/>
      <c r="F206" s="712"/>
      <c r="G206" s="712"/>
    </row>
    <row r="207" spans="1:7" x14ac:dyDescent="0.2">
      <c r="A207" s="712"/>
      <c r="B207" s="712"/>
      <c r="C207" s="712"/>
      <c r="D207" s="712"/>
      <c r="E207" s="712"/>
      <c r="F207" s="712"/>
      <c r="G207" s="712"/>
    </row>
    <row r="208" spans="1:7" ht="15.75" thickBot="1" x14ac:dyDescent="0.25">
      <c r="A208" s="763"/>
      <c r="B208" s="763"/>
      <c r="C208" s="763"/>
      <c r="D208" s="763"/>
      <c r="E208" s="763"/>
      <c r="F208" s="763"/>
      <c r="G208" s="763"/>
    </row>
    <row r="209" spans="1:7" ht="15.75" thickBot="1" x14ac:dyDescent="0.25">
      <c r="A209" s="313"/>
      <c r="B209" s="121"/>
      <c r="C209" s="121"/>
      <c r="D209" s="121"/>
      <c r="E209" s="121"/>
      <c r="F209" s="121"/>
      <c r="G209" s="121"/>
    </row>
    <row r="210" spans="1:7" x14ac:dyDescent="0.2">
      <c r="A210" s="711">
        <v>94</v>
      </c>
      <c r="B210" s="711" t="s">
        <v>2008</v>
      </c>
      <c r="C210" s="711" t="s">
        <v>1997</v>
      </c>
      <c r="D210" s="711" t="s">
        <v>2009</v>
      </c>
      <c r="E210" s="711" t="s">
        <v>1762</v>
      </c>
      <c r="F210" s="711" t="s">
        <v>2009</v>
      </c>
      <c r="G210" s="711" t="s">
        <v>2010</v>
      </c>
    </row>
    <row r="211" spans="1:7" x14ac:dyDescent="0.2">
      <c r="A211" s="712"/>
      <c r="B211" s="712"/>
      <c r="C211" s="712"/>
      <c r="D211" s="712"/>
      <c r="E211" s="712"/>
      <c r="F211" s="712"/>
      <c r="G211" s="712"/>
    </row>
    <row r="212" spans="1:7" x14ac:dyDescent="0.2">
      <c r="A212" s="712"/>
      <c r="B212" s="712"/>
      <c r="C212" s="712"/>
      <c r="D212" s="712"/>
      <c r="E212" s="712"/>
      <c r="F212" s="712"/>
      <c r="G212" s="712"/>
    </row>
    <row r="213" spans="1:7" ht="15.75" thickBot="1" x14ac:dyDescent="0.25">
      <c r="A213" s="763"/>
      <c r="B213" s="763"/>
      <c r="C213" s="763"/>
      <c r="D213" s="763"/>
      <c r="E213" s="763"/>
      <c r="F213" s="763"/>
      <c r="G213" s="763"/>
    </row>
    <row r="214" spans="1:7" x14ac:dyDescent="0.2">
      <c r="A214" s="711">
        <v>95</v>
      </c>
      <c r="B214" s="711" t="s">
        <v>2008</v>
      </c>
      <c r="C214" s="711" t="s">
        <v>1997</v>
      </c>
      <c r="D214" s="711" t="s">
        <v>2006</v>
      </c>
      <c r="E214" s="711" t="s">
        <v>1762</v>
      </c>
      <c r="F214" s="711" t="s">
        <v>2006</v>
      </c>
      <c r="G214" s="769" t="s">
        <v>2011</v>
      </c>
    </row>
    <row r="215" spans="1:7" ht="15.75" thickBot="1" x14ac:dyDescent="0.25">
      <c r="A215" s="763"/>
      <c r="B215" s="763"/>
      <c r="C215" s="763"/>
      <c r="D215" s="763"/>
      <c r="E215" s="763"/>
      <c r="F215" s="763"/>
      <c r="G215" s="770"/>
    </row>
    <row r="216" spans="1:7" x14ac:dyDescent="0.2">
      <c r="A216" s="711">
        <v>96</v>
      </c>
      <c r="B216" s="711" t="s">
        <v>2012</v>
      </c>
      <c r="C216" s="711" t="s">
        <v>1788</v>
      </c>
      <c r="D216" s="711" t="s">
        <v>2013</v>
      </c>
      <c r="E216" s="711" t="s">
        <v>1332</v>
      </c>
      <c r="F216" s="711" t="s">
        <v>2013</v>
      </c>
      <c r="G216" s="711" t="s">
        <v>2014</v>
      </c>
    </row>
    <row r="217" spans="1:7" ht="15.75" thickBot="1" x14ac:dyDescent="0.25">
      <c r="A217" s="763"/>
      <c r="B217" s="763"/>
      <c r="C217" s="763"/>
      <c r="D217" s="763"/>
      <c r="E217" s="763"/>
      <c r="F217" s="763"/>
      <c r="G217" s="763"/>
    </row>
    <row r="218" spans="1:7" ht="15.75" thickBot="1" x14ac:dyDescent="0.25">
      <c r="A218" s="313">
        <v>97</v>
      </c>
      <c r="B218" s="121" t="s">
        <v>2015</v>
      </c>
      <c r="C218" s="121" t="s">
        <v>1788</v>
      </c>
      <c r="D218" s="321">
        <v>18714285.149999999</v>
      </c>
      <c r="E218" s="121" t="s">
        <v>1332</v>
      </c>
      <c r="F218" s="321">
        <v>18714285.149999999</v>
      </c>
      <c r="G218" s="121" t="s">
        <v>2016</v>
      </c>
    </row>
    <row r="219" spans="1:7" ht="15.75" thickBot="1" x14ac:dyDescent="0.25">
      <c r="A219" s="313">
        <v>98</v>
      </c>
      <c r="B219" s="121" t="s">
        <v>2017</v>
      </c>
      <c r="C219" s="121" t="s">
        <v>1788</v>
      </c>
      <c r="D219" s="321">
        <v>18714285.149999999</v>
      </c>
      <c r="E219" s="121" t="s">
        <v>1332</v>
      </c>
      <c r="F219" s="321">
        <v>18714285.149999999</v>
      </c>
      <c r="G219" s="121" t="s">
        <v>2018</v>
      </c>
    </row>
    <row r="220" spans="1:7" ht="15.75" thickBot="1" x14ac:dyDescent="0.25">
      <c r="A220" s="313">
        <v>99</v>
      </c>
      <c r="B220" s="121" t="s">
        <v>2019</v>
      </c>
      <c r="C220" s="121" t="s">
        <v>1788</v>
      </c>
      <c r="D220" s="321">
        <v>18714285.149999999</v>
      </c>
      <c r="E220" s="121" t="s">
        <v>1332</v>
      </c>
      <c r="F220" s="321">
        <v>18714285.149999999</v>
      </c>
      <c r="G220" s="121" t="s">
        <v>2020</v>
      </c>
    </row>
    <row r="221" spans="1:7" x14ac:dyDescent="0.2">
      <c r="A221" s="711">
        <v>100</v>
      </c>
      <c r="B221" s="711" t="s">
        <v>2021</v>
      </c>
      <c r="C221" s="711" t="s">
        <v>1788</v>
      </c>
      <c r="D221" s="711" t="s">
        <v>2022</v>
      </c>
      <c r="E221" s="711" t="s">
        <v>1332</v>
      </c>
      <c r="F221" s="711" t="s">
        <v>2022</v>
      </c>
      <c r="G221" s="711" t="s">
        <v>2023</v>
      </c>
    </row>
    <row r="222" spans="1:7" ht="15.75" thickBot="1" x14ac:dyDescent="0.25">
      <c r="A222" s="763"/>
      <c r="B222" s="763"/>
      <c r="C222" s="763"/>
      <c r="D222" s="763"/>
      <c r="E222" s="763"/>
      <c r="F222" s="763"/>
      <c r="G222" s="763"/>
    </row>
    <row r="223" spans="1:7" x14ac:dyDescent="0.2">
      <c r="A223" s="711">
        <v>101</v>
      </c>
      <c r="B223" s="711" t="s">
        <v>2024</v>
      </c>
      <c r="C223" s="711" t="s">
        <v>1788</v>
      </c>
      <c r="D223" s="711" t="s">
        <v>2025</v>
      </c>
      <c r="E223" s="711" t="s">
        <v>1332</v>
      </c>
      <c r="F223" s="711" t="s">
        <v>2025</v>
      </c>
      <c r="G223" s="766" t="s">
        <v>6350</v>
      </c>
    </row>
    <row r="224" spans="1:7" x14ac:dyDescent="0.2">
      <c r="A224" s="712"/>
      <c r="B224" s="712"/>
      <c r="C224" s="712"/>
      <c r="D224" s="712"/>
      <c r="E224" s="712"/>
      <c r="F224" s="712"/>
      <c r="G224" s="768"/>
    </row>
    <row r="225" spans="1:7" ht="15.75" thickBot="1" x14ac:dyDescent="0.25">
      <c r="A225" s="763"/>
      <c r="B225" s="763"/>
      <c r="C225" s="763"/>
      <c r="D225" s="763"/>
      <c r="E225" s="763"/>
      <c r="F225" s="763"/>
      <c r="G225" s="767"/>
    </row>
    <row r="226" spans="1:7" ht="30.75" thickBot="1" x14ac:dyDescent="0.25">
      <c r="A226" s="313">
        <v>102</v>
      </c>
      <c r="B226" s="121" t="s">
        <v>2026</v>
      </c>
      <c r="C226" s="121" t="s">
        <v>2027</v>
      </c>
      <c r="D226" s="121" t="s">
        <v>2028</v>
      </c>
      <c r="E226" s="121" t="s">
        <v>1762</v>
      </c>
      <c r="F226" s="121" t="s">
        <v>2028</v>
      </c>
      <c r="G226" s="121" t="s">
        <v>2029</v>
      </c>
    </row>
    <row r="227" spans="1:7" ht="15.75" thickBot="1" x14ac:dyDescent="0.25">
      <c r="A227" s="313">
        <v>103</v>
      </c>
      <c r="B227" s="121" t="s">
        <v>2030</v>
      </c>
      <c r="C227" s="121" t="s">
        <v>1798</v>
      </c>
      <c r="D227" s="121" t="s">
        <v>2031</v>
      </c>
      <c r="E227" s="121" t="s">
        <v>1758</v>
      </c>
      <c r="F227" s="121" t="s">
        <v>2031</v>
      </c>
      <c r="G227" s="121" t="s">
        <v>2032</v>
      </c>
    </row>
    <row r="228" spans="1:7" ht="15.75" thickBot="1" x14ac:dyDescent="0.25">
      <c r="A228" s="313">
        <v>104</v>
      </c>
      <c r="B228" s="121" t="s">
        <v>2033</v>
      </c>
      <c r="C228" s="121" t="s">
        <v>1788</v>
      </c>
      <c r="D228" s="121" t="s">
        <v>2034</v>
      </c>
      <c r="E228" s="121" t="s">
        <v>1762</v>
      </c>
      <c r="F228" s="121" t="s">
        <v>2034</v>
      </c>
      <c r="G228" s="121" t="s">
        <v>2035</v>
      </c>
    </row>
    <row r="229" spans="1:7" ht="15.75" thickBot="1" x14ac:dyDescent="0.25">
      <c r="A229" s="313">
        <v>105</v>
      </c>
      <c r="B229" s="121" t="s">
        <v>2036</v>
      </c>
      <c r="C229" s="121" t="s">
        <v>1788</v>
      </c>
      <c r="D229" s="121" t="s">
        <v>2037</v>
      </c>
      <c r="E229" s="121" t="s">
        <v>1762</v>
      </c>
      <c r="F229" s="121" t="s">
        <v>2037</v>
      </c>
      <c r="G229" s="121" t="s">
        <v>2038</v>
      </c>
    </row>
    <row r="230" spans="1:7" ht="15.75" thickBot="1" x14ac:dyDescent="0.25">
      <c r="A230" s="313">
        <v>106</v>
      </c>
      <c r="B230" s="121" t="s">
        <v>2039</v>
      </c>
      <c r="C230" s="121" t="s">
        <v>2040</v>
      </c>
      <c r="D230" s="121" t="s">
        <v>2041</v>
      </c>
      <c r="E230" s="121" t="s">
        <v>1762</v>
      </c>
      <c r="F230" s="121" t="s">
        <v>2041</v>
      </c>
      <c r="G230" s="121" t="s">
        <v>2042</v>
      </c>
    </row>
    <row r="231" spans="1:7" ht="15.75" thickBot="1" x14ac:dyDescent="0.25">
      <c r="A231" s="313">
        <v>107</v>
      </c>
      <c r="B231" s="121" t="s">
        <v>2043</v>
      </c>
      <c r="C231" s="121" t="s">
        <v>2044</v>
      </c>
      <c r="D231" s="121" t="s">
        <v>2045</v>
      </c>
      <c r="E231" s="121" t="s">
        <v>1762</v>
      </c>
      <c r="F231" s="121" t="s">
        <v>2045</v>
      </c>
      <c r="G231" s="121" t="s">
        <v>2046</v>
      </c>
    </row>
    <row r="232" spans="1:7" ht="15.75" thickBot="1" x14ac:dyDescent="0.25">
      <c r="A232" s="313">
        <v>108</v>
      </c>
      <c r="B232" s="121" t="s">
        <v>2047</v>
      </c>
      <c r="C232" s="121" t="s">
        <v>2048</v>
      </c>
      <c r="D232" s="121" t="s">
        <v>2049</v>
      </c>
      <c r="E232" s="121" t="s">
        <v>1762</v>
      </c>
      <c r="F232" s="121" t="s">
        <v>2049</v>
      </c>
      <c r="G232" s="121" t="s">
        <v>2050</v>
      </c>
    </row>
    <row r="233" spans="1:7" x14ac:dyDescent="0.2">
      <c r="A233" s="711">
        <v>109</v>
      </c>
      <c r="B233" s="711" t="s">
        <v>2051</v>
      </c>
      <c r="C233" s="711" t="s">
        <v>2040</v>
      </c>
      <c r="D233" s="711" t="s">
        <v>2052</v>
      </c>
      <c r="E233" s="711" t="s">
        <v>1762</v>
      </c>
      <c r="F233" s="711" t="s">
        <v>2052</v>
      </c>
      <c r="G233" s="711" t="s">
        <v>2053</v>
      </c>
    </row>
    <row r="234" spans="1:7" x14ac:dyDescent="0.2">
      <c r="A234" s="712"/>
      <c r="B234" s="712"/>
      <c r="C234" s="712"/>
      <c r="D234" s="712"/>
      <c r="E234" s="712"/>
      <c r="F234" s="712"/>
      <c r="G234" s="712"/>
    </row>
    <row r="235" spans="1:7" ht="15.75" thickBot="1" x14ac:dyDescent="0.25">
      <c r="A235" s="763"/>
      <c r="B235" s="763"/>
      <c r="C235" s="763"/>
      <c r="D235" s="763"/>
      <c r="E235" s="763"/>
      <c r="F235" s="763"/>
      <c r="G235" s="763"/>
    </row>
    <row r="236" spans="1:7" ht="15.75" thickBot="1" x14ac:dyDescent="0.25">
      <c r="A236" s="313">
        <v>110</v>
      </c>
      <c r="B236" s="121"/>
      <c r="C236" s="121"/>
      <c r="D236" s="121"/>
      <c r="E236" s="121"/>
      <c r="F236" s="121"/>
      <c r="G236" s="121"/>
    </row>
    <row r="237" spans="1:7" ht="15.75" thickBot="1" x14ac:dyDescent="0.25">
      <c r="A237" s="313">
        <v>111</v>
      </c>
      <c r="B237" s="121" t="s">
        <v>2039</v>
      </c>
      <c r="C237" s="121" t="s">
        <v>2040</v>
      </c>
      <c r="D237" s="121" t="s">
        <v>2054</v>
      </c>
      <c r="E237" s="121" t="s">
        <v>1762</v>
      </c>
      <c r="F237" s="121" t="s">
        <v>2054</v>
      </c>
      <c r="G237" s="121" t="s">
        <v>2042</v>
      </c>
    </row>
    <row r="238" spans="1:7" ht="15.75" thickBot="1" x14ac:dyDescent="0.25">
      <c r="A238" s="313">
        <v>112</v>
      </c>
      <c r="B238" s="121" t="s">
        <v>2055</v>
      </c>
      <c r="C238" s="121" t="s">
        <v>2056</v>
      </c>
      <c r="D238" s="121" t="s">
        <v>2057</v>
      </c>
      <c r="E238" s="121" t="s">
        <v>1762</v>
      </c>
      <c r="F238" s="121" t="s">
        <v>2057</v>
      </c>
      <c r="G238" s="121" t="s">
        <v>2058</v>
      </c>
    </row>
    <row r="239" spans="1:7" ht="15.75" thickBot="1" x14ac:dyDescent="0.25">
      <c r="A239" s="313">
        <v>113</v>
      </c>
      <c r="B239" s="121" t="s">
        <v>2059</v>
      </c>
      <c r="C239" s="121" t="s">
        <v>1761</v>
      </c>
      <c r="D239" s="121" t="s">
        <v>2060</v>
      </c>
      <c r="E239" s="121" t="s">
        <v>1762</v>
      </c>
      <c r="F239" s="121" t="s">
        <v>2060</v>
      </c>
      <c r="G239" s="121" t="s">
        <v>2061</v>
      </c>
    </row>
    <row r="240" spans="1:7" ht="15.75" thickBot="1" x14ac:dyDescent="0.25">
      <c r="A240" s="313">
        <v>114</v>
      </c>
      <c r="B240" s="121" t="s">
        <v>2062</v>
      </c>
      <c r="C240" s="121" t="s">
        <v>1761</v>
      </c>
      <c r="D240" s="121" t="s">
        <v>2060</v>
      </c>
      <c r="E240" s="121" t="s">
        <v>1762</v>
      </c>
      <c r="F240" s="121" t="s">
        <v>2060</v>
      </c>
      <c r="G240" s="121" t="s">
        <v>2063</v>
      </c>
    </row>
    <row r="241" spans="1:7" ht="15.75" thickBot="1" x14ac:dyDescent="0.25">
      <c r="A241" s="313">
        <v>115</v>
      </c>
      <c r="B241" s="121" t="s">
        <v>2064</v>
      </c>
      <c r="C241" s="121" t="s">
        <v>1788</v>
      </c>
      <c r="D241" s="121" t="s">
        <v>2065</v>
      </c>
      <c r="E241" s="121" t="s">
        <v>1762</v>
      </c>
      <c r="F241" s="121" t="s">
        <v>2065</v>
      </c>
      <c r="G241" s="121" t="s">
        <v>2066</v>
      </c>
    </row>
    <row r="242" spans="1:7" ht="15.75" thickBot="1" x14ac:dyDescent="0.25">
      <c r="A242" s="313">
        <v>116</v>
      </c>
      <c r="B242" s="121" t="s">
        <v>6355</v>
      </c>
      <c r="C242" s="121" t="s">
        <v>1929</v>
      </c>
      <c r="D242" s="121" t="s">
        <v>2067</v>
      </c>
      <c r="E242" s="121" t="s">
        <v>1762</v>
      </c>
      <c r="F242" s="121" t="s">
        <v>2067</v>
      </c>
      <c r="G242" s="121" t="s">
        <v>2068</v>
      </c>
    </row>
    <row r="243" spans="1:7" x14ac:dyDescent="0.2">
      <c r="A243" s="711">
        <v>117</v>
      </c>
      <c r="B243" s="124"/>
      <c r="C243" s="711" t="s">
        <v>1798</v>
      </c>
      <c r="D243" s="711" t="s">
        <v>2070</v>
      </c>
      <c r="E243" s="711" t="s">
        <v>1762</v>
      </c>
      <c r="F243" s="711" t="s">
        <v>2070</v>
      </c>
      <c r="G243" s="711" t="s">
        <v>2071</v>
      </c>
    </row>
    <row r="244" spans="1:7" x14ac:dyDescent="0.2">
      <c r="A244" s="712"/>
      <c r="B244" s="124" t="s">
        <v>2069</v>
      </c>
      <c r="C244" s="712"/>
      <c r="D244" s="712"/>
      <c r="E244" s="712"/>
      <c r="F244" s="712"/>
      <c r="G244" s="712"/>
    </row>
    <row r="245" spans="1:7" ht="15.75" thickBot="1" x14ac:dyDescent="0.25">
      <c r="A245" s="763"/>
      <c r="B245" s="121"/>
      <c r="C245" s="763"/>
      <c r="D245" s="763"/>
      <c r="E245" s="763"/>
      <c r="F245" s="763"/>
      <c r="G245" s="763"/>
    </row>
    <row r="246" spans="1:7" x14ac:dyDescent="0.2">
      <c r="A246" s="711">
        <v>118</v>
      </c>
      <c r="B246" s="711" t="s">
        <v>2072</v>
      </c>
      <c r="C246" s="711" t="s">
        <v>1788</v>
      </c>
      <c r="D246" s="711" t="s">
        <v>2073</v>
      </c>
      <c r="E246" s="711" t="s">
        <v>1762</v>
      </c>
      <c r="F246" s="711" t="s">
        <v>2073</v>
      </c>
      <c r="G246" s="711" t="s">
        <v>2074</v>
      </c>
    </row>
    <row r="247" spans="1:7" ht="15.75" thickBot="1" x14ac:dyDescent="0.25">
      <c r="A247" s="763"/>
      <c r="B247" s="763"/>
      <c r="C247" s="763"/>
      <c r="D247" s="763"/>
      <c r="E247" s="763"/>
      <c r="F247" s="763"/>
      <c r="G247" s="763"/>
    </row>
    <row r="248" spans="1:7" x14ac:dyDescent="0.2">
      <c r="A248" s="711">
        <v>119</v>
      </c>
      <c r="B248" s="711" t="s">
        <v>2075</v>
      </c>
      <c r="C248" s="711"/>
      <c r="D248" s="711" t="s">
        <v>2076</v>
      </c>
      <c r="E248" s="711" t="s">
        <v>1762</v>
      </c>
      <c r="F248" s="711" t="s">
        <v>2076</v>
      </c>
      <c r="G248" s="711" t="s">
        <v>2077</v>
      </c>
    </row>
    <row r="249" spans="1:7" ht="15.75" thickBot="1" x14ac:dyDescent="0.25">
      <c r="A249" s="763"/>
      <c r="B249" s="763"/>
      <c r="C249" s="763"/>
      <c r="D249" s="763"/>
      <c r="E249" s="763"/>
      <c r="F249" s="763"/>
      <c r="G249" s="763"/>
    </row>
    <row r="250" spans="1:7" x14ac:dyDescent="0.2">
      <c r="A250" s="711">
        <v>120</v>
      </c>
      <c r="B250" s="711" t="s">
        <v>6365</v>
      </c>
      <c r="C250" s="711" t="s">
        <v>2078</v>
      </c>
      <c r="D250" s="711" t="s">
        <v>2079</v>
      </c>
      <c r="E250" s="711" t="s">
        <v>1762</v>
      </c>
      <c r="F250" s="711" t="s">
        <v>2079</v>
      </c>
      <c r="G250" s="711" t="s">
        <v>2080</v>
      </c>
    </row>
    <row r="251" spans="1:7" ht="15.75" thickBot="1" x14ac:dyDescent="0.25">
      <c r="A251" s="763"/>
      <c r="B251" s="763"/>
      <c r="C251" s="763"/>
      <c r="D251" s="763"/>
      <c r="E251" s="763"/>
      <c r="F251" s="763"/>
      <c r="G251" s="763"/>
    </row>
    <row r="252" spans="1:7" x14ac:dyDescent="0.2">
      <c r="A252" s="711">
        <v>121</v>
      </c>
      <c r="B252" s="711" t="s">
        <v>2081</v>
      </c>
      <c r="C252" s="711" t="s">
        <v>1788</v>
      </c>
      <c r="D252" s="711" t="s">
        <v>460</v>
      </c>
      <c r="E252" s="711" t="s">
        <v>1762</v>
      </c>
      <c r="F252" s="711" t="s">
        <v>460</v>
      </c>
      <c r="G252" s="711" t="s">
        <v>6366</v>
      </c>
    </row>
    <row r="253" spans="1:7" ht="15.75" thickBot="1" x14ac:dyDescent="0.25">
      <c r="A253" s="763"/>
      <c r="B253" s="763"/>
      <c r="C253" s="763"/>
      <c r="D253" s="763"/>
      <c r="E253" s="763"/>
      <c r="F253" s="763"/>
      <c r="G253" s="763"/>
    </row>
    <row r="254" spans="1:7" x14ac:dyDescent="0.2">
      <c r="A254" s="711">
        <v>122</v>
      </c>
      <c r="B254" s="711" t="s">
        <v>2082</v>
      </c>
      <c r="C254" s="711" t="s">
        <v>1929</v>
      </c>
      <c r="D254" s="711" t="s">
        <v>2083</v>
      </c>
      <c r="E254" s="711" t="s">
        <v>1762</v>
      </c>
      <c r="F254" s="711" t="s">
        <v>2083</v>
      </c>
      <c r="G254" s="711" t="s">
        <v>2084</v>
      </c>
    </row>
    <row r="255" spans="1:7" ht="15.75" thickBot="1" x14ac:dyDescent="0.25">
      <c r="A255" s="763"/>
      <c r="B255" s="763"/>
      <c r="C255" s="763"/>
      <c r="D255" s="763"/>
      <c r="E255" s="763"/>
      <c r="F255" s="763"/>
      <c r="G255" s="763"/>
    </row>
    <row r="256" spans="1:7" x14ac:dyDescent="0.2">
      <c r="A256" s="711">
        <v>123</v>
      </c>
      <c r="B256" s="124"/>
      <c r="C256" s="711" t="s">
        <v>1765</v>
      </c>
      <c r="D256" s="711" t="s">
        <v>2086</v>
      </c>
      <c r="E256" s="711" t="s">
        <v>1762</v>
      </c>
      <c r="F256" s="711" t="s">
        <v>2086</v>
      </c>
      <c r="G256" s="711" t="s">
        <v>6367</v>
      </c>
    </row>
    <row r="257" spans="1:7" x14ac:dyDescent="0.2">
      <c r="A257" s="712"/>
      <c r="B257" s="124" t="s">
        <v>2085</v>
      </c>
      <c r="C257" s="712"/>
      <c r="D257" s="712"/>
      <c r="E257" s="712"/>
      <c r="F257" s="712"/>
      <c r="G257" s="712"/>
    </row>
    <row r="258" spans="1:7" ht="15.75" thickBot="1" x14ac:dyDescent="0.25">
      <c r="A258" s="763"/>
      <c r="B258" s="121"/>
      <c r="C258" s="763"/>
      <c r="D258" s="763"/>
      <c r="E258" s="763"/>
      <c r="F258" s="763"/>
      <c r="G258" s="763"/>
    </row>
    <row r="259" spans="1:7" ht="15.75" thickBot="1" x14ac:dyDescent="0.25">
      <c r="A259" s="313">
        <v>124</v>
      </c>
      <c r="B259" s="121" t="s">
        <v>2087</v>
      </c>
      <c r="C259" s="121" t="s">
        <v>1761</v>
      </c>
      <c r="D259" s="121" t="s">
        <v>2088</v>
      </c>
      <c r="E259" s="121" t="s">
        <v>1762</v>
      </c>
      <c r="F259" s="121" t="s">
        <v>2088</v>
      </c>
      <c r="G259" s="121" t="s">
        <v>2029</v>
      </c>
    </row>
    <row r="260" spans="1:7" ht="30.75" thickBot="1" x14ac:dyDescent="0.25">
      <c r="A260" s="313">
        <v>125</v>
      </c>
      <c r="B260" s="121" t="s">
        <v>2089</v>
      </c>
      <c r="C260" s="121" t="s">
        <v>1929</v>
      </c>
      <c r="D260" s="121" t="s">
        <v>2090</v>
      </c>
      <c r="E260" s="121" t="s">
        <v>1762</v>
      </c>
      <c r="F260" s="121" t="s">
        <v>2090</v>
      </c>
      <c r="G260" s="121" t="s">
        <v>2091</v>
      </c>
    </row>
    <row r="261" spans="1:7" x14ac:dyDescent="0.2">
      <c r="A261" s="711">
        <v>126</v>
      </c>
      <c r="B261" s="711" t="s">
        <v>2092</v>
      </c>
      <c r="C261" s="711" t="s">
        <v>1929</v>
      </c>
      <c r="D261" s="711" t="s">
        <v>2083</v>
      </c>
      <c r="E261" s="711" t="s">
        <v>1762</v>
      </c>
      <c r="F261" s="711" t="s">
        <v>2083</v>
      </c>
      <c r="G261" s="711" t="s">
        <v>6351</v>
      </c>
    </row>
    <row r="262" spans="1:7" ht="15.75" thickBot="1" x14ac:dyDescent="0.25">
      <c r="A262" s="763"/>
      <c r="B262" s="763"/>
      <c r="C262" s="763"/>
      <c r="D262" s="763"/>
      <c r="E262" s="763"/>
      <c r="F262" s="763"/>
      <c r="G262" s="763"/>
    </row>
    <row r="263" spans="1:7" x14ac:dyDescent="0.2">
      <c r="A263" s="711">
        <v>127</v>
      </c>
      <c r="B263" s="711" t="s">
        <v>2093</v>
      </c>
      <c r="C263" s="711" t="s">
        <v>1788</v>
      </c>
      <c r="D263" s="711" t="s">
        <v>2094</v>
      </c>
      <c r="E263" s="711" t="s">
        <v>1762</v>
      </c>
      <c r="F263" s="711" t="s">
        <v>2094</v>
      </c>
      <c r="G263" s="711" t="s">
        <v>2095</v>
      </c>
    </row>
    <row r="264" spans="1:7" ht="15.75" thickBot="1" x14ac:dyDescent="0.25">
      <c r="A264" s="763"/>
      <c r="B264" s="763"/>
      <c r="C264" s="763"/>
      <c r="D264" s="763"/>
      <c r="E264" s="763"/>
      <c r="F264" s="763"/>
      <c r="G264" s="763"/>
    </row>
    <row r="265" spans="1:7" x14ac:dyDescent="0.2">
      <c r="A265" s="711">
        <v>128</v>
      </c>
      <c r="B265" s="711" t="s">
        <v>2096</v>
      </c>
      <c r="C265" s="711" t="s">
        <v>1788</v>
      </c>
      <c r="D265" s="711" t="s">
        <v>2097</v>
      </c>
      <c r="E265" s="711" t="s">
        <v>1762</v>
      </c>
      <c r="F265" s="711" t="s">
        <v>2097</v>
      </c>
      <c r="G265" s="711" t="s">
        <v>2077</v>
      </c>
    </row>
    <row r="266" spans="1:7" ht="15.75" thickBot="1" x14ac:dyDescent="0.25">
      <c r="A266" s="763"/>
      <c r="B266" s="763"/>
      <c r="C266" s="763"/>
      <c r="D266" s="763"/>
      <c r="E266" s="763"/>
      <c r="F266" s="763"/>
      <c r="G266" s="763"/>
    </row>
    <row r="267" spans="1:7" x14ac:dyDescent="0.2">
      <c r="A267" s="711">
        <v>129</v>
      </c>
      <c r="B267" s="711" t="s">
        <v>2098</v>
      </c>
      <c r="C267" s="711" t="s">
        <v>2099</v>
      </c>
      <c r="D267" s="711" t="s">
        <v>2094</v>
      </c>
      <c r="E267" s="711" t="s">
        <v>1762</v>
      </c>
      <c r="F267" s="711" t="s">
        <v>2094</v>
      </c>
      <c r="G267" s="711" t="s">
        <v>1803</v>
      </c>
    </row>
    <row r="268" spans="1:7" ht="15.75" thickBot="1" x14ac:dyDescent="0.25">
      <c r="A268" s="763"/>
      <c r="B268" s="763"/>
      <c r="C268" s="763"/>
      <c r="D268" s="763"/>
      <c r="E268" s="763"/>
      <c r="F268" s="763"/>
      <c r="G268" s="763"/>
    </row>
    <row r="269" spans="1:7" x14ac:dyDescent="0.2">
      <c r="A269" s="711">
        <v>130</v>
      </c>
      <c r="B269" s="711" t="s">
        <v>2100</v>
      </c>
      <c r="C269" s="711" t="s">
        <v>2099</v>
      </c>
      <c r="D269" s="711" t="s">
        <v>2101</v>
      </c>
      <c r="E269" s="711" t="s">
        <v>1762</v>
      </c>
      <c r="F269" s="711" t="s">
        <v>2102</v>
      </c>
      <c r="G269" s="766" t="s">
        <v>2103</v>
      </c>
    </row>
    <row r="270" spans="1:7" ht="15.75" thickBot="1" x14ac:dyDescent="0.25">
      <c r="A270" s="763"/>
      <c r="B270" s="763"/>
      <c r="C270" s="763"/>
      <c r="D270" s="763"/>
      <c r="E270" s="763"/>
      <c r="F270" s="763"/>
      <c r="G270" s="767"/>
    </row>
    <row r="271" spans="1:7" ht="15.75" thickBot="1" x14ac:dyDescent="0.25">
      <c r="A271" s="313">
        <v>131</v>
      </c>
      <c r="B271" s="121" t="s">
        <v>2104</v>
      </c>
      <c r="C271" s="121" t="s">
        <v>1788</v>
      </c>
      <c r="D271" s="121" t="s">
        <v>2105</v>
      </c>
      <c r="E271" s="121" t="s">
        <v>1762</v>
      </c>
      <c r="F271" s="121" t="s">
        <v>2105</v>
      </c>
      <c r="G271" s="121" t="s">
        <v>2106</v>
      </c>
    </row>
    <row r="272" spans="1:7" x14ac:dyDescent="0.2">
      <c r="A272" s="711">
        <v>132</v>
      </c>
      <c r="B272" s="711" t="s">
        <v>2107</v>
      </c>
      <c r="C272" s="711" t="s">
        <v>1765</v>
      </c>
      <c r="D272" s="711" t="s">
        <v>2108</v>
      </c>
      <c r="E272" s="711" t="s">
        <v>1762</v>
      </c>
      <c r="F272" s="711" t="s">
        <v>2108</v>
      </c>
      <c r="G272" s="711" t="s">
        <v>2109</v>
      </c>
    </row>
    <row r="273" spans="1:7" ht="15.75" thickBot="1" x14ac:dyDescent="0.25">
      <c r="A273" s="763"/>
      <c r="B273" s="763"/>
      <c r="C273" s="763"/>
      <c r="D273" s="763"/>
      <c r="E273" s="763"/>
      <c r="F273" s="763"/>
      <c r="G273" s="763"/>
    </row>
    <row r="274" spans="1:7" x14ac:dyDescent="0.2">
      <c r="A274" s="711">
        <v>133</v>
      </c>
      <c r="B274" s="711" t="s">
        <v>2110</v>
      </c>
      <c r="C274" s="711" t="s">
        <v>1788</v>
      </c>
      <c r="D274" s="711" t="s">
        <v>2111</v>
      </c>
      <c r="E274" s="711" t="s">
        <v>1762</v>
      </c>
      <c r="F274" s="711" t="s">
        <v>2111</v>
      </c>
      <c r="G274" s="711" t="s">
        <v>2112</v>
      </c>
    </row>
    <row r="275" spans="1:7" ht="15.75" thickBot="1" x14ac:dyDescent="0.25">
      <c r="A275" s="763"/>
      <c r="B275" s="763"/>
      <c r="C275" s="763"/>
      <c r="D275" s="763"/>
      <c r="E275" s="763"/>
      <c r="F275" s="763"/>
      <c r="G275" s="763"/>
    </row>
    <row r="276" spans="1:7" x14ac:dyDescent="0.2">
      <c r="A276" s="711">
        <v>134</v>
      </c>
      <c r="B276" s="711" t="s">
        <v>2113</v>
      </c>
      <c r="C276" s="711" t="s">
        <v>1761</v>
      </c>
      <c r="D276" s="711" t="s">
        <v>2114</v>
      </c>
      <c r="E276" s="711" t="s">
        <v>1762</v>
      </c>
      <c r="F276" s="711" t="s">
        <v>2114</v>
      </c>
      <c r="G276" s="711" t="s">
        <v>2115</v>
      </c>
    </row>
    <row r="277" spans="1:7" ht="15.75" thickBot="1" x14ac:dyDescent="0.25">
      <c r="A277" s="763"/>
      <c r="B277" s="763"/>
      <c r="C277" s="763"/>
      <c r="D277" s="763"/>
      <c r="E277" s="763"/>
      <c r="F277" s="763"/>
      <c r="G277" s="763"/>
    </row>
    <row r="278" spans="1:7" x14ac:dyDescent="0.2">
      <c r="A278" s="711">
        <v>135</v>
      </c>
      <c r="B278" s="711" t="s">
        <v>2116</v>
      </c>
      <c r="C278" s="711" t="s">
        <v>2044</v>
      </c>
      <c r="D278" s="711" t="s">
        <v>2117</v>
      </c>
      <c r="E278" s="711" t="s">
        <v>1762</v>
      </c>
      <c r="F278" s="711" t="s">
        <v>2117</v>
      </c>
      <c r="G278" s="711" t="s">
        <v>2118</v>
      </c>
    </row>
    <row r="279" spans="1:7" ht="15.75" thickBot="1" x14ac:dyDescent="0.25">
      <c r="A279" s="763"/>
      <c r="B279" s="763"/>
      <c r="C279" s="763"/>
      <c r="D279" s="763"/>
      <c r="E279" s="763"/>
      <c r="F279" s="763"/>
      <c r="G279" s="763"/>
    </row>
    <row r="280" spans="1:7" x14ac:dyDescent="0.2">
      <c r="A280" s="711">
        <v>136</v>
      </c>
      <c r="B280" s="711" t="s">
        <v>2119</v>
      </c>
      <c r="C280" s="711" t="s">
        <v>2044</v>
      </c>
      <c r="D280" s="711" t="s">
        <v>2117</v>
      </c>
      <c r="E280" s="711" t="s">
        <v>1762</v>
      </c>
      <c r="F280" s="711" t="s">
        <v>2117</v>
      </c>
      <c r="G280" s="766" t="s">
        <v>2120</v>
      </c>
    </row>
    <row r="281" spans="1:7" ht="15.75" thickBot="1" x14ac:dyDescent="0.25">
      <c r="A281" s="763"/>
      <c r="B281" s="763"/>
      <c r="C281" s="763"/>
      <c r="D281" s="763"/>
      <c r="E281" s="763"/>
      <c r="F281" s="763"/>
      <c r="G281" s="767"/>
    </row>
    <row r="282" spans="1:7" x14ac:dyDescent="0.2">
      <c r="A282" s="711">
        <v>137</v>
      </c>
      <c r="B282" s="711" t="s">
        <v>2121</v>
      </c>
      <c r="C282" s="711" t="s">
        <v>2044</v>
      </c>
      <c r="D282" s="711" t="s">
        <v>2117</v>
      </c>
      <c r="E282" s="711" t="s">
        <v>1762</v>
      </c>
      <c r="F282" s="711" t="s">
        <v>2117</v>
      </c>
      <c r="G282" s="711" t="s">
        <v>2122</v>
      </c>
    </row>
    <row r="283" spans="1:7" ht="15.75" thickBot="1" x14ac:dyDescent="0.25">
      <c r="A283" s="763"/>
      <c r="B283" s="763"/>
      <c r="C283" s="763"/>
      <c r="D283" s="763"/>
      <c r="E283" s="763"/>
      <c r="F283" s="763"/>
      <c r="G283" s="763"/>
    </row>
    <row r="284" spans="1:7" x14ac:dyDescent="0.2">
      <c r="A284" s="711">
        <v>138</v>
      </c>
      <c r="B284" s="711" t="s">
        <v>2123</v>
      </c>
      <c r="C284" s="711" t="s">
        <v>2044</v>
      </c>
      <c r="D284" s="711" t="s">
        <v>2117</v>
      </c>
      <c r="E284" s="711" t="s">
        <v>1762</v>
      </c>
      <c r="F284" s="711" t="s">
        <v>2117</v>
      </c>
      <c r="G284" s="711" t="s">
        <v>2120</v>
      </c>
    </row>
    <row r="285" spans="1:7" ht="15.75" thickBot="1" x14ac:dyDescent="0.25">
      <c r="A285" s="763"/>
      <c r="B285" s="763"/>
      <c r="C285" s="763"/>
      <c r="D285" s="763"/>
      <c r="E285" s="763"/>
      <c r="F285" s="763"/>
      <c r="G285" s="763"/>
    </row>
    <row r="286" spans="1:7" x14ac:dyDescent="0.2">
      <c r="A286" s="711">
        <v>139</v>
      </c>
      <c r="B286" s="711" t="s">
        <v>2124</v>
      </c>
      <c r="C286" s="711" t="s">
        <v>2044</v>
      </c>
      <c r="D286" s="711" t="s">
        <v>2117</v>
      </c>
      <c r="E286" s="711" t="s">
        <v>1762</v>
      </c>
      <c r="F286" s="711" t="s">
        <v>2117</v>
      </c>
      <c r="G286" s="711" t="s">
        <v>2125</v>
      </c>
    </row>
    <row r="287" spans="1:7" ht="15.75" thickBot="1" x14ac:dyDescent="0.25">
      <c r="A287" s="763"/>
      <c r="B287" s="763"/>
      <c r="C287" s="763"/>
      <c r="D287" s="763"/>
      <c r="E287" s="763"/>
      <c r="F287" s="763"/>
      <c r="G287" s="763"/>
    </row>
    <row r="288" spans="1:7" x14ac:dyDescent="0.2">
      <c r="A288" s="711">
        <v>140</v>
      </c>
      <c r="B288" s="711" t="s">
        <v>2126</v>
      </c>
      <c r="C288" s="711" t="s">
        <v>1929</v>
      </c>
      <c r="D288" s="711" t="s">
        <v>2083</v>
      </c>
      <c r="E288" s="711" t="s">
        <v>1762</v>
      </c>
      <c r="F288" s="711" t="s">
        <v>2083</v>
      </c>
      <c r="G288" s="711" t="s">
        <v>2127</v>
      </c>
    </row>
    <row r="289" spans="1:7" ht="15.75" thickBot="1" x14ac:dyDescent="0.25">
      <c r="A289" s="763"/>
      <c r="B289" s="763"/>
      <c r="C289" s="763"/>
      <c r="D289" s="763"/>
      <c r="E289" s="763"/>
      <c r="F289" s="763"/>
      <c r="G289" s="763"/>
    </row>
    <row r="290" spans="1:7" ht="15.75" thickBot="1" x14ac:dyDescent="0.25">
      <c r="A290" s="313">
        <v>141</v>
      </c>
      <c r="B290" s="121" t="s">
        <v>2128</v>
      </c>
      <c r="C290" s="121" t="s">
        <v>2048</v>
      </c>
      <c r="D290" s="121" t="s">
        <v>2049</v>
      </c>
      <c r="E290" s="121" t="s">
        <v>1762</v>
      </c>
      <c r="F290" s="121" t="s">
        <v>2049</v>
      </c>
      <c r="G290" s="121" t="s">
        <v>2050</v>
      </c>
    </row>
    <row r="291" spans="1:7" x14ac:dyDescent="0.2">
      <c r="A291" s="711">
        <v>142</v>
      </c>
      <c r="B291" s="711" t="s">
        <v>2051</v>
      </c>
      <c r="C291" s="711" t="s">
        <v>2040</v>
      </c>
      <c r="D291" s="711" t="s">
        <v>2052</v>
      </c>
      <c r="E291" s="711" t="s">
        <v>1762</v>
      </c>
      <c r="F291" s="711" t="s">
        <v>2052</v>
      </c>
      <c r="G291" s="711" t="s">
        <v>2053</v>
      </c>
    </row>
    <row r="292" spans="1:7" x14ac:dyDescent="0.2">
      <c r="A292" s="712"/>
      <c r="B292" s="712"/>
      <c r="C292" s="712"/>
      <c r="D292" s="712"/>
      <c r="E292" s="712"/>
      <c r="F292" s="712"/>
      <c r="G292" s="712"/>
    </row>
    <row r="293" spans="1:7" ht="15.75" thickBot="1" x14ac:dyDescent="0.25">
      <c r="A293" s="763"/>
      <c r="B293" s="763"/>
      <c r="C293" s="763"/>
      <c r="D293" s="763"/>
      <c r="E293" s="763"/>
      <c r="F293" s="763"/>
      <c r="G293" s="763"/>
    </row>
    <row r="294" spans="1:7" x14ac:dyDescent="0.2">
      <c r="A294" s="711">
        <v>143</v>
      </c>
      <c r="B294" s="711" t="s">
        <v>2129</v>
      </c>
      <c r="C294" s="711" t="s">
        <v>1929</v>
      </c>
      <c r="D294" s="711" t="s">
        <v>2083</v>
      </c>
      <c r="E294" s="711" t="s">
        <v>1762</v>
      </c>
      <c r="F294" s="711" t="s">
        <v>2083</v>
      </c>
      <c r="G294" s="711" t="s">
        <v>2130</v>
      </c>
    </row>
    <row r="295" spans="1:7" ht="15.75" thickBot="1" x14ac:dyDescent="0.25">
      <c r="A295" s="763"/>
      <c r="B295" s="763"/>
      <c r="C295" s="763"/>
      <c r="D295" s="763"/>
      <c r="E295" s="763"/>
      <c r="F295" s="763"/>
      <c r="G295" s="763"/>
    </row>
    <row r="296" spans="1:7" x14ac:dyDescent="0.2">
      <c r="A296" s="711">
        <v>144</v>
      </c>
      <c r="B296" s="711" t="s">
        <v>2131</v>
      </c>
      <c r="C296" s="711" t="s">
        <v>2044</v>
      </c>
      <c r="D296" s="711" t="s">
        <v>2132</v>
      </c>
      <c r="E296" s="711" t="s">
        <v>1762</v>
      </c>
      <c r="F296" s="711" t="s">
        <v>2132</v>
      </c>
      <c r="G296" s="711" t="s">
        <v>2133</v>
      </c>
    </row>
    <row r="297" spans="1:7" ht="15.75" thickBot="1" x14ac:dyDescent="0.25">
      <c r="A297" s="763"/>
      <c r="B297" s="763"/>
      <c r="C297" s="763"/>
      <c r="D297" s="763"/>
      <c r="E297" s="763"/>
      <c r="F297" s="763"/>
      <c r="G297" s="763"/>
    </row>
    <row r="298" spans="1:7" x14ac:dyDescent="0.2">
      <c r="A298" s="711">
        <v>145</v>
      </c>
      <c r="B298" s="711" t="s">
        <v>2134</v>
      </c>
      <c r="C298" s="711" t="s">
        <v>1788</v>
      </c>
      <c r="D298" s="711" t="s">
        <v>2135</v>
      </c>
      <c r="E298" s="711" t="s">
        <v>1762</v>
      </c>
      <c r="F298" s="711" t="s">
        <v>2135</v>
      </c>
      <c r="G298" s="711" t="s">
        <v>2136</v>
      </c>
    </row>
    <row r="299" spans="1:7" ht="15.75" thickBot="1" x14ac:dyDescent="0.25">
      <c r="A299" s="763"/>
      <c r="B299" s="763"/>
      <c r="C299" s="763"/>
      <c r="D299" s="763"/>
      <c r="E299" s="763"/>
      <c r="F299" s="763"/>
      <c r="G299" s="763"/>
    </row>
    <row r="300" spans="1:7" x14ac:dyDescent="0.2">
      <c r="A300" s="711">
        <v>146</v>
      </c>
      <c r="B300" s="711" t="s">
        <v>2137</v>
      </c>
      <c r="C300" s="711" t="s">
        <v>2044</v>
      </c>
      <c r="D300" s="711" t="s">
        <v>2117</v>
      </c>
      <c r="E300" s="711" t="s">
        <v>1762</v>
      </c>
      <c r="F300" s="711" t="s">
        <v>2117</v>
      </c>
      <c r="G300" s="711" t="s">
        <v>2138</v>
      </c>
    </row>
    <row r="301" spans="1:7" ht="15.75" thickBot="1" x14ac:dyDescent="0.25">
      <c r="A301" s="763"/>
      <c r="B301" s="763"/>
      <c r="C301" s="763"/>
      <c r="D301" s="763"/>
      <c r="E301" s="763"/>
      <c r="F301" s="763"/>
      <c r="G301" s="763"/>
    </row>
    <row r="302" spans="1:7" x14ac:dyDescent="0.2">
      <c r="A302" s="711">
        <v>147</v>
      </c>
      <c r="B302" s="711" t="s">
        <v>2139</v>
      </c>
      <c r="C302" s="711" t="s">
        <v>1929</v>
      </c>
      <c r="D302" s="711" t="s">
        <v>2083</v>
      </c>
      <c r="E302" s="711" t="s">
        <v>1762</v>
      </c>
      <c r="F302" s="711" t="s">
        <v>2140</v>
      </c>
      <c r="G302" s="711" t="s">
        <v>2141</v>
      </c>
    </row>
    <row r="303" spans="1:7" ht="15.75" thickBot="1" x14ac:dyDescent="0.25">
      <c r="A303" s="763"/>
      <c r="B303" s="763"/>
      <c r="C303" s="763"/>
      <c r="D303" s="763"/>
      <c r="E303" s="763"/>
      <c r="F303" s="763"/>
      <c r="G303" s="763"/>
    </row>
    <row r="304" spans="1:7" x14ac:dyDescent="0.2">
      <c r="A304" s="711">
        <v>148</v>
      </c>
      <c r="B304" s="711" t="s">
        <v>2142</v>
      </c>
      <c r="C304" s="711" t="s">
        <v>1788</v>
      </c>
      <c r="D304" s="711" t="s">
        <v>2143</v>
      </c>
      <c r="E304" s="711" t="s">
        <v>1762</v>
      </c>
      <c r="F304" s="711" t="s">
        <v>2143</v>
      </c>
      <c r="G304" s="711" t="s">
        <v>2144</v>
      </c>
    </row>
    <row r="305" spans="1:7" ht="15.75" thickBot="1" x14ac:dyDescent="0.25">
      <c r="A305" s="763"/>
      <c r="B305" s="763"/>
      <c r="C305" s="763"/>
      <c r="D305" s="763"/>
      <c r="E305" s="763"/>
      <c r="F305" s="763"/>
      <c r="G305" s="763"/>
    </row>
    <row r="306" spans="1:7" ht="15.75" thickBot="1" x14ac:dyDescent="0.25">
      <c r="A306" s="313">
        <v>149</v>
      </c>
      <c r="B306" s="121" t="s">
        <v>2145</v>
      </c>
      <c r="C306" s="121" t="s">
        <v>1776</v>
      </c>
      <c r="D306" s="121" t="s">
        <v>2146</v>
      </c>
      <c r="E306" s="121" t="s">
        <v>1758</v>
      </c>
      <c r="F306" s="121" t="s">
        <v>2146</v>
      </c>
      <c r="G306" s="121" t="s">
        <v>2147</v>
      </c>
    </row>
    <row r="307" spans="1:7" ht="15.75" thickBot="1" x14ac:dyDescent="0.25">
      <c r="A307" s="313">
        <v>150</v>
      </c>
      <c r="B307" s="121" t="s">
        <v>2148</v>
      </c>
      <c r="C307" s="121"/>
      <c r="D307" s="121" t="s">
        <v>2149</v>
      </c>
      <c r="E307" s="121" t="s">
        <v>1762</v>
      </c>
      <c r="F307" s="121" t="s">
        <v>2149</v>
      </c>
      <c r="G307" s="121" t="s">
        <v>2150</v>
      </c>
    </row>
    <row r="308" spans="1:7" x14ac:dyDescent="0.2">
      <c r="A308" s="711">
        <v>151</v>
      </c>
      <c r="B308" s="711" t="s">
        <v>2151</v>
      </c>
      <c r="C308" s="711" t="s">
        <v>1761</v>
      </c>
      <c r="D308" s="711" t="s">
        <v>2152</v>
      </c>
      <c r="E308" s="711" t="s">
        <v>1762</v>
      </c>
      <c r="F308" s="711" t="s">
        <v>2152</v>
      </c>
      <c r="G308" s="711" t="s">
        <v>2153</v>
      </c>
    </row>
    <row r="309" spans="1:7" x14ac:dyDescent="0.2">
      <c r="A309" s="712"/>
      <c r="B309" s="712"/>
      <c r="C309" s="712"/>
      <c r="D309" s="712"/>
      <c r="E309" s="712"/>
      <c r="F309" s="712"/>
      <c r="G309" s="712"/>
    </row>
    <row r="310" spans="1:7" ht="15.75" thickBot="1" x14ac:dyDescent="0.25">
      <c r="A310" s="763"/>
      <c r="B310" s="763"/>
      <c r="C310" s="763"/>
      <c r="D310" s="763"/>
      <c r="E310" s="763"/>
      <c r="F310" s="763"/>
      <c r="G310" s="763"/>
    </row>
    <row r="311" spans="1:7" x14ac:dyDescent="0.2">
      <c r="A311" s="711">
        <v>152</v>
      </c>
      <c r="B311" s="711" t="s">
        <v>2154</v>
      </c>
      <c r="C311" s="711" t="s">
        <v>2044</v>
      </c>
      <c r="D311" s="711" t="s">
        <v>2117</v>
      </c>
      <c r="E311" s="711" t="s">
        <v>1762</v>
      </c>
      <c r="F311" s="711" t="s">
        <v>2117</v>
      </c>
      <c r="G311" s="711" t="s">
        <v>2155</v>
      </c>
    </row>
    <row r="312" spans="1:7" ht="15.75" thickBot="1" x14ac:dyDescent="0.25">
      <c r="A312" s="763"/>
      <c r="B312" s="763"/>
      <c r="C312" s="763"/>
      <c r="D312" s="763"/>
      <c r="E312" s="763"/>
      <c r="F312" s="763"/>
      <c r="G312" s="763"/>
    </row>
    <row r="313" spans="1:7" x14ac:dyDescent="0.2">
      <c r="A313" s="711">
        <v>153</v>
      </c>
      <c r="B313" s="711" t="s">
        <v>2156</v>
      </c>
      <c r="C313" s="711" t="s">
        <v>1929</v>
      </c>
      <c r="D313" s="711" t="s">
        <v>2083</v>
      </c>
      <c r="E313" s="711" t="s">
        <v>1762</v>
      </c>
      <c r="F313" s="711" t="s">
        <v>2083</v>
      </c>
      <c r="G313" s="322" t="s">
        <v>2157</v>
      </c>
    </row>
    <row r="314" spans="1:7" x14ac:dyDescent="0.2">
      <c r="A314" s="712"/>
      <c r="B314" s="712"/>
      <c r="C314" s="712"/>
      <c r="D314" s="712"/>
      <c r="E314" s="712"/>
      <c r="F314" s="712"/>
      <c r="G314" s="124" t="s">
        <v>2158</v>
      </c>
    </row>
    <row r="315" spans="1:7" ht="15.75" thickBot="1" x14ac:dyDescent="0.25">
      <c r="A315" s="763"/>
      <c r="B315" s="763"/>
      <c r="C315" s="763"/>
      <c r="D315" s="763"/>
      <c r="E315" s="763"/>
      <c r="F315" s="763"/>
      <c r="G315" s="121"/>
    </row>
    <row r="316" spans="1:7" x14ac:dyDescent="0.2">
      <c r="A316" s="711">
        <v>154</v>
      </c>
      <c r="B316" s="124" t="s">
        <v>2159</v>
      </c>
      <c r="C316" s="711" t="s">
        <v>1929</v>
      </c>
      <c r="D316" s="711" t="s">
        <v>2083</v>
      </c>
      <c r="E316" s="711" t="s">
        <v>1762</v>
      </c>
      <c r="F316" s="711" t="s">
        <v>2083</v>
      </c>
      <c r="G316" s="711" t="s">
        <v>2161</v>
      </c>
    </row>
    <row r="317" spans="1:7" x14ac:dyDescent="0.2">
      <c r="A317" s="712"/>
      <c r="B317" s="124" t="s">
        <v>2160</v>
      </c>
      <c r="C317" s="712"/>
      <c r="D317" s="712"/>
      <c r="E317" s="712"/>
      <c r="F317" s="712"/>
      <c r="G317" s="712"/>
    </row>
    <row r="318" spans="1:7" ht="15.75" thickBot="1" x14ac:dyDescent="0.25">
      <c r="A318" s="763"/>
      <c r="B318" s="121"/>
      <c r="C318" s="763"/>
      <c r="D318" s="763"/>
      <c r="E318" s="763"/>
      <c r="F318" s="763"/>
      <c r="G318" s="763"/>
    </row>
    <row r="319" spans="1:7" x14ac:dyDescent="0.2">
      <c r="A319" s="711">
        <v>155</v>
      </c>
      <c r="B319" s="711" t="s">
        <v>2162</v>
      </c>
      <c r="C319" s="711" t="s">
        <v>2044</v>
      </c>
      <c r="D319" s="711" t="s">
        <v>2117</v>
      </c>
      <c r="E319" s="711" t="s">
        <v>1762</v>
      </c>
      <c r="F319" s="711" t="s">
        <v>2117</v>
      </c>
      <c r="G319" s="711" t="s">
        <v>2163</v>
      </c>
    </row>
    <row r="320" spans="1:7" ht="15.75" thickBot="1" x14ac:dyDescent="0.25">
      <c r="A320" s="763"/>
      <c r="B320" s="763"/>
      <c r="C320" s="763"/>
      <c r="D320" s="763"/>
      <c r="E320" s="763"/>
      <c r="F320" s="763"/>
      <c r="G320" s="763"/>
    </row>
    <row r="321" spans="1:7" x14ac:dyDescent="0.2">
      <c r="A321" s="711">
        <v>156</v>
      </c>
      <c r="B321" s="711" t="s">
        <v>2164</v>
      </c>
      <c r="C321" s="711" t="s">
        <v>1788</v>
      </c>
      <c r="D321" s="711" t="s">
        <v>2165</v>
      </c>
      <c r="E321" s="711" t="s">
        <v>1762</v>
      </c>
      <c r="F321" s="711" t="s">
        <v>2166</v>
      </c>
      <c r="G321" s="711" t="s">
        <v>2167</v>
      </c>
    </row>
    <row r="322" spans="1:7" ht="15.75" thickBot="1" x14ac:dyDescent="0.25">
      <c r="A322" s="763"/>
      <c r="B322" s="763"/>
      <c r="C322" s="763"/>
      <c r="D322" s="763"/>
      <c r="E322" s="763"/>
      <c r="F322" s="763"/>
      <c r="G322" s="763"/>
    </row>
    <row r="323" spans="1:7" x14ac:dyDescent="0.2">
      <c r="A323" s="711">
        <v>157</v>
      </c>
      <c r="B323" s="711" t="s">
        <v>2168</v>
      </c>
      <c r="C323" s="711" t="s">
        <v>2044</v>
      </c>
      <c r="D323" s="711" t="s">
        <v>2169</v>
      </c>
      <c r="E323" s="711" t="s">
        <v>1762</v>
      </c>
      <c r="F323" s="711" t="s">
        <v>2169</v>
      </c>
      <c r="G323" s="711" t="s">
        <v>2170</v>
      </c>
    </row>
    <row r="324" spans="1:7" ht="15.75" thickBot="1" x14ac:dyDescent="0.25">
      <c r="A324" s="763"/>
      <c r="B324" s="763"/>
      <c r="C324" s="763"/>
      <c r="D324" s="763"/>
      <c r="E324" s="763"/>
      <c r="F324" s="763"/>
      <c r="G324" s="763"/>
    </row>
    <row r="325" spans="1:7" x14ac:dyDescent="0.2">
      <c r="A325" s="711">
        <v>158</v>
      </c>
      <c r="B325" s="711" t="s">
        <v>2171</v>
      </c>
      <c r="C325" s="711" t="s">
        <v>2172</v>
      </c>
      <c r="D325" s="711" t="s">
        <v>2173</v>
      </c>
      <c r="E325" s="711" t="s">
        <v>1762</v>
      </c>
      <c r="F325" s="711" t="s">
        <v>2173</v>
      </c>
      <c r="G325" s="711" t="s">
        <v>2174</v>
      </c>
    </row>
    <row r="326" spans="1:7" ht="15.75" thickBot="1" x14ac:dyDescent="0.25">
      <c r="A326" s="763"/>
      <c r="B326" s="763"/>
      <c r="C326" s="763"/>
      <c r="D326" s="763"/>
      <c r="E326" s="763"/>
      <c r="F326" s="763"/>
      <c r="G326" s="763"/>
    </row>
    <row r="327" spans="1:7" x14ac:dyDescent="0.2">
      <c r="A327" s="711">
        <v>159</v>
      </c>
      <c r="B327" s="711" t="s">
        <v>2175</v>
      </c>
      <c r="C327" s="711" t="s">
        <v>1798</v>
      </c>
      <c r="D327" s="711" t="s">
        <v>2176</v>
      </c>
      <c r="E327" s="711" t="s">
        <v>1762</v>
      </c>
      <c r="F327" s="711" t="s">
        <v>2176</v>
      </c>
      <c r="G327" s="711" t="s">
        <v>2174</v>
      </c>
    </row>
    <row r="328" spans="1:7" x14ac:dyDescent="0.2">
      <c r="A328" s="712"/>
      <c r="B328" s="712"/>
      <c r="C328" s="712"/>
      <c r="D328" s="712"/>
      <c r="E328" s="712"/>
      <c r="F328" s="712"/>
      <c r="G328" s="712"/>
    </row>
    <row r="329" spans="1:7" ht="15.75" thickBot="1" x14ac:dyDescent="0.25">
      <c r="A329" s="763"/>
      <c r="B329" s="763"/>
      <c r="C329" s="763"/>
      <c r="D329" s="763"/>
      <c r="E329" s="763"/>
      <c r="F329" s="763"/>
      <c r="G329" s="763"/>
    </row>
    <row r="330" spans="1:7" x14ac:dyDescent="0.2">
      <c r="A330" s="711">
        <v>160</v>
      </c>
      <c r="B330" s="711" t="s">
        <v>2177</v>
      </c>
      <c r="C330" s="711" t="s">
        <v>1761</v>
      </c>
      <c r="D330" s="766" t="s">
        <v>2178</v>
      </c>
      <c r="E330" s="711" t="s">
        <v>1762</v>
      </c>
      <c r="F330" s="766" t="s">
        <v>2178</v>
      </c>
      <c r="G330" s="711" t="s">
        <v>2179</v>
      </c>
    </row>
    <row r="331" spans="1:7" ht="15.75" thickBot="1" x14ac:dyDescent="0.25">
      <c r="A331" s="763"/>
      <c r="B331" s="763"/>
      <c r="C331" s="763"/>
      <c r="D331" s="767"/>
      <c r="E331" s="763"/>
      <c r="F331" s="767"/>
      <c r="G331" s="763"/>
    </row>
    <row r="332" spans="1:7" x14ac:dyDescent="0.2">
      <c r="A332" s="711">
        <v>161</v>
      </c>
      <c r="B332" s="711" t="s">
        <v>2180</v>
      </c>
      <c r="C332" s="711" t="s">
        <v>1761</v>
      </c>
      <c r="D332" s="711" t="s">
        <v>2181</v>
      </c>
      <c r="E332" s="711" t="s">
        <v>1762</v>
      </c>
      <c r="F332" s="711" t="s">
        <v>2181</v>
      </c>
      <c r="G332" s="711" t="s">
        <v>2182</v>
      </c>
    </row>
    <row r="333" spans="1:7" ht="15.75" thickBot="1" x14ac:dyDescent="0.25">
      <c r="A333" s="763"/>
      <c r="B333" s="763"/>
      <c r="C333" s="763"/>
      <c r="D333" s="763"/>
      <c r="E333" s="763"/>
      <c r="F333" s="763"/>
      <c r="G333" s="763"/>
    </row>
    <row r="334" spans="1:7" x14ac:dyDescent="0.2">
      <c r="A334" s="711">
        <v>162</v>
      </c>
      <c r="B334" s="711" t="s">
        <v>2183</v>
      </c>
      <c r="C334" s="711" t="s">
        <v>1761</v>
      </c>
      <c r="D334" s="711" t="s">
        <v>2184</v>
      </c>
      <c r="E334" s="711" t="s">
        <v>1758</v>
      </c>
      <c r="F334" s="711" t="s">
        <v>2184</v>
      </c>
      <c r="G334" s="711" t="s">
        <v>2185</v>
      </c>
    </row>
    <row r="335" spans="1:7" ht="15.75" thickBot="1" x14ac:dyDescent="0.25">
      <c r="A335" s="763"/>
      <c r="B335" s="763"/>
      <c r="C335" s="763"/>
      <c r="D335" s="763"/>
      <c r="E335" s="763"/>
      <c r="F335" s="763"/>
      <c r="G335" s="763"/>
    </row>
    <row r="336" spans="1:7" x14ac:dyDescent="0.2">
      <c r="A336" s="711">
        <v>163</v>
      </c>
      <c r="B336" s="711" t="s">
        <v>2186</v>
      </c>
      <c r="C336" s="711" t="s">
        <v>1788</v>
      </c>
      <c r="D336" s="711" t="s">
        <v>2187</v>
      </c>
      <c r="E336" s="711" t="s">
        <v>1762</v>
      </c>
      <c r="F336" s="711" t="s">
        <v>2187</v>
      </c>
      <c r="G336" s="711" t="s">
        <v>2188</v>
      </c>
    </row>
    <row r="337" spans="1:7" x14ac:dyDescent="0.2">
      <c r="A337" s="712"/>
      <c r="B337" s="712"/>
      <c r="C337" s="712"/>
      <c r="D337" s="712"/>
      <c r="E337" s="712"/>
      <c r="F337" s="712"/>
      <c r="G337" s="712"/>
    </row>
    <row r="338" spans="1:7" ht="15.75" thickBot="1" x14ac:dyDescent="0.25">
      <c r="A338" s="763"/>
      <c r="B338" s="763"/>
      <c r="C338" s="763"/>
      <c r="D338" s="763"/>
      <c r="E338" s="763"/>
      <c r="F338" s="763"/>
      <c r="G338" s="763"/>
    </row>
    <row r="339" spans="1:7" x14ac:dyDescent="0.2">
      <c r="A339" s="711">
        <v>164</v>
      </c>
      <c r="B339" s="711" t="s">
        <v>6368</v>
      </c>
      <c r="C339" s="711" t="s">
        <v>2189</v>
      </c>
      <c r="D339" s="711" t="s">
        <v>2190</v>
      </c>
      <c r="E339" s="711" t="s">
        <v>1332</v>
      </c>
      <c r="F339" s="711" t="s">
        <v>2190</v>
      </c>
      <c r="G339" s="711" t="s">
        <v>2191</v>
      </c>
    </row>
    <row r="340" spans="1:7" ht="15.75" thickBot="1" x14ac:dyDescent="0.25">
      <c r="A340" s="763"/>
      <c r="B340" s="763"/>
      <c r="C340" s="763"/>
      <c r="D340" s="763"/>
      <c r="E340" s="763"/>
      <c r="F340" s="763"/>
      <c r="G340" s="763"/>
    </row>
    <row r="341" spans="1:7" x14ac:dyDescent="0.2">
      <c r="A341" s="711">
        <v>165</v>
      </c>
      <c r="B341" s="711" t="s">
        <v>6369</v>
      </c>
      <c r="C341" s="711" t="s">
        <v>2189</v>
      </c>
      <c r="D341" s="711" t="s">
        <v>2190</v>
      </c>
      <c r="E341" s="711" t="s">
        <v>1332</v>
      </c>
      <c r="F341" s="711" t="s">
        <v>2190</v>
      </c>
      <c r="G341" s="711" t="s">
        <v>2192</v>
      </c>
    </row>
    <row r="342" spans="1:7" ht="15.75" thickBot="1" x14ac:dyDescent="0.25">
      <c r="A342" s="763"/>
      <c r="B342" s="763"/>
      <c r="C342" s="763"/>
      <c r="D342" s="763"/>
      <c r="E342" s="763"/>
      <c r="F342" s="763"/>
      <c r="G342" s="763"/>
    </row>
    <row r="343" spans="1:7" ht="30.75" thickBot="1" x14ac:dyDescent="0.25">
      <c r="A343" s="313">
        <v>166</v>
      </c>
      <c r="B343" s="121" t="s">
        <v>6370</v>
      </c>
      <c r="C343" s="121" t="s">
        <v>2189</v>
      </c>
      <c r="D343" s="121" t="s">
        <v>2190</v>
      </c>
      <c r="E343" s="121" t="s">
        <v>1332</v>
      </c>
      <c r="F343" s="121" t="s">
        <v>2190</v>
      </c>
      <c r="G343" s="121" t="s">
        <v>2193</v>
      </c>
    </row>
    <row r="344" spans="1:7" ht="30.75" thickBot="1" x14ac:dyDescent="0.25">
      <c r="A344" s="313">
        <v>167</v>
      </c>
      <c r="B344" s="121" t="s">
        <v>6371</v>
      </c>
      <c r="C344" s="121" t="s">
        <v>2189</v>
      </c>
      <c r="D344" s="121" t="s">
        <v>2190</v>
      </c>
      <c r="E344" s="121" t="s">
        <v>1332</v>
      </c>
      <c r="F344" s="121" t="s">
        <v>2190</v>
      </c>
      <c r="G344" s="121" t="s">
        <v>2194</v>
      </c>
    </row>
    <row r="345" spans="1:7" ht="30.75" thickBot="1" x14ac:dyDescent="0.25">
      <c r="A345" s="313">
        <v>168</v>
      </c>
      <c r="B345" s="121" t="s">
        <v>6372</v>
      </c>
      <c r="C345" s="121" t="s">
        <v>2189</v>
      </c>
      <c r="D345" s="121" t="s">
        <v>2190</v>
      </c>
      <c r="E345" s="121" t="s">
        <v>1332</v>
      </c>
      <c r="F345" s="121" t="s">
        <v>2190</v>
      </c>
      <c r="G345" s="121" t="s">
        <v>2195</v>
      </c>
    </row>
    <row r="346" spans="1:7" ht="30.75" thickBot="1" x14ac:dyDescent="0.25">
      <c r="A346" s="313">
        <v>169</v>
      </c>
      <c r="B346" s="121" t="s">
        <v>6373</v>
      </c>
      <c r="C346" s="121" t="s">
        <v>2189</v>
      </c>
      <c r="D346" s="121" t="s">
        <v>2190</v>
      </c>
      <c r="E346" s="121" t="s">
        <v>1332</v>
      </c>
      <c r="F346" s="121" t="s">
        <v>2190</v>
      </c>
      <c r="G346" s="121" t="s">
        <v>2196</v>
      </c>
    </row>
    <row r="347" spans="1:7" x14ac:dyDescent="0.2">
      <c r="A347" s="711">
        <v>170</v>
      </c>
      <c r="B347" s="711" t="s">
        <v>2197</v>
      </c>
      <c r="C347" s="711" t="s">
        <v>1788</v>
      </c>
      <c r="D347" s="711" t="s">
        <v>2198</v>
      </c>
      <c r="E347" s="711" t="s">
        <v>1762</v>
      </c>
      <c r="F347" s="711" t="s">
        <v>2198</v>
      </c>
      <c r="G347" s="711" t="s">
        <v>2199</v>
      </c>
    </row>
    <row r="348" spans="1:7" ht="15.75" thickBot="1" x14ac:dyDescent="0.25">
      <c r="A348" s="763"/>
      <c r="B348" s="763"/>
      <c r="C348" s="763"/>
      <c r="D348" s="763"/>
      <c r="E348" s="763"/>
      <c r="F348" s="763"/>
      <c r="G348" s="763"/>
    </row>
    <row r="349" spans="1:7" x14ac:dyDescent="0.2">
      <c r="A349" s="711">
        <v>171</v>
      </c>
      <c r="B349" s="711" t="s">
        <v>2200</v>
      </c>
      <c r="C349" s="711" t="s">
        <v>2201</v>
      </c>
      <c r="D349" s="711" t="s">
        <v>2202</v>
      </c>
      <c r="E349" s="711" t="s">
        <v>2203</v>
      </c>
      <c r="F349" s="711" t="s">
        <v>2202</v>
      </c>
      <c r="G349" s="711" t="s">
        <v>2204</v>
      </c>
    </row>
    <row r="350" spans="1:7" x14ac:dyDescent="0.2">
      <c r="A350" s="712"/>
      <c r="B350" s="712"/>
      <c r="C350" s="712"/>
      <c r="D350" s="712"/>
      <c r="E350" s="712"/>
      <c r="F350" s="712"/>
      <c r="G350" s="712"/>
    </row>
    <row r="351" spans="1:7" ht="15.75" thickBot="1" x14ac:dyDescent="0.25">
      <c r="A351" s="763"/>
      <c r="B351" s="763"/>
      <c r="C351" s="763"/>
      <c r="D351" s="763"/>
      <c r="E351" s="763"/>
      <c r="F351" s="763"/>
      <c r="G351" s="763"/>
    </row>
    <row r="352" spans="1:7" x14ac:dyDescent="0.2">
      <c r="A352" s="711">
        <v>172</v>
      </c>
      <c r="B352" s="711" t="s">
        <v>2205</v>
      </c>
      <c r="C352" s="711" t="s">
        <v>1811</v>
      </c>
      <c r="D352" s="711" t="s">
        <v>2206</v>
      </c>
      <c r="E352" s="711" t="s">
        <v>1762</v>
      </c>
      <c r="F352" s="711" t="s">
        <v>2206</v>
      </c>
      <c r="G352" s="711" t="s">
        <v>2207</v>
      </c>
    </row>
    <row r="353" spans="1:7" ht="15.75" thickBot="1" x14ac:dyDescent="0.25">
      <c r="A353" s="763"/>
      <c r="B353" s="763"/>
      <c r="C353" s="763"/>
      <c r="D353" s="763"/>
      <c r="E353" s="763"/>
      <c r="F353" s="763"/>
      <c r="G353" s="763"/>
    </row>
    <row r="354" spans="1:7" x14ac:dyDescent="0.2">
      <c r="A354" s="711">
        <v>173</v>
      </c>
      <c r="B354" s="711" t="s">
        <v>2205</v>
      </c>
      <c r="C354" s="711" t="s">
        <v>1811</v>
      </c>
      <c r="D354" s="711" t="s">
        <v>2206</v>
      </c>
      <c r="E354" s="711" t="s">
        <v>1762</v>
      </c>
      <c r="F354" s="711" t="s">
        <v>2206</v>
      </c>
      <c r="G354" s="711" t="s">
        <v>2208</v>
      </c>
    </row>
    <row r="355" spans="1:7" ht="15.75" thickBot="1" x14ac:dyDescent="0.25">
      <c r="A355" s="763"/>
      <c r="B355" s="763"/>
      <c r="C355" s="763"/>
      <c r="D355" s="763"/>
      <c r="E355" s="763"/>
      <c r="F355" s="763"/>
      <c r="G355" s="763"/>
    </row>
    <row r="356" spans="1:7" ht="30.75" thickBot="1" x14ac:dyDescent="0.25">
      <c r="A356" s="313">
        <v>174</v>
      </c>
      <c r="B356" s="121" t="s">
        <v>2209</v>
      </c>
      <c r="C356" s="121" t="s">
        <v>1916</v>
      </c>
      <c r="D356" s="121" t="s">
        <v>2210</v>
      </c>
      <c r="E356" s="121" t="s">
        <v>1762</v>
      </c>
      <c r="F356" s="121" t="s">
        <v>2210</v>
      </c>
      <c r="G356" s="121" t="s">
        <v>2211</v>
      </c>
    </row>
    <row r="357" spans="1:7" x14ac:dyDescent="0.2">
      <c r="A357" s="711">
        <v>175</v>
      </c>
      <c r="B357" s="711" t="s">
        <v>2212</v>
      </c>
      <c r="C357" s="711" t="s">
        <v>2213</v>
      </c>
      <c r="D357" s="711" t="s">
        <v>2214</v>
      </c>
      <c r="E357" s="711" t="s">
        <v>1762</v>
      </c>
      <c r="F357" s="711" t="s">
        <v>2214</v>
      </c>
      <c r="G357" s="711" t="s">
        <v>2215</v>
      </c>
    </row>
    <row r="358" spans="1:7" ht="15.75" thickBot="1" x14ac:dyDescent="0.25">
      <c r="A358" s="763"/>
      <c r="B358" s="763"/>
      <c r="C358" s="763"/>
      <c r="D358" s="763"/>
      <c r="E358" s="763"/>
      <c r="F358" s="763"/>
      <c r="G358" s="763"/>
    </row>
    <row r="359" spans="1:7" x14ac:dyDescent="0.2">
      <c r="A359" s="711">
        <v>176</v>
      </c>
      <c r="B359" s="711" t="s">
        <v>2216</v>
      </c>
      <c r="C359" s="711" t="s">
        <v>2213</v>
      </c>
      <c r="D359" s="711" t="s">
        <v>2217</v>
      </c>
      <c r="E359" s="711" t="s">
        <v>1762</v>
      </c>
      <c r="F359" s="711" t="s">
        <v>2217</v>
      </c>
      <c r="G359" s="711" t="s">
        <v>2211</v>
      </c>
    </row>
    <row r="360" spans="1:7" ht="15.75" thickBot="1" x14ac:dyDescent="0.25">
      <c r="A360" s="763"/>
      <c r="B360" s="763"/>
      <c r="C360" s="763"/>
      <c r="D360" s="763"/>
      <c r="E360" s="763"/>
      <c r="F360" s="763"/>
      <c r="G360" s="763"/>
    </row>
    <row r="361" spans="1:7" x14ac:dyDescent="0.2">
      <c r="A361" s="711">
        <v>177</v>
      </c>
      <c r="B361" s="711" t="s">
        <v>2218</v>
      </c>
      <c r="C361" s="711" t="s">
        <v>2219</v>
      </c>
      <c r="D361" s="711" t="s">
        <v>2220</v>
      </c>
      <c r="E361" s="711" t="s">
        <v>1762</v>
      </c>
      <c r="F361" s="711" t="s">
        <v>2220</v>
      </c>
      <c r="G361" s="711" t="s">
        <v>2221</v>
      </c>
    </row>
    <row r="362" spans="1:7" ht="15.75" thickBot="1" x14ac:dyDescent="0.25">
      <c r="A362" s="763"/>
      <c r="B362" s="763"/>
      <c r="C362" s="763"/>
      <c r="D362" s="763"/>
      <c r="E362" s="763"/>
      <c r="F362" s="763"/>
      <c r="G362" s="763"/>
    </row>
    <row r="363" spans="1:7" x14ac:dyDescent="0.2">
      <c r="A363" s="711">
        <v>178</v>
      </c>
      <c r="B363" s="711" t="s">
        <v>2222</v>
      </c>
      <c r="C363" s="711" t="s">
        <v>1761</v>
      </c>
      <c r="D363" s="711" t="s">
        <v>2223</v>
      </c>
      <c r="E363" s="711" t="s">
        <v>1762</v>
      </c>
      <c r="F363" s="711" t="s">
        <v>2223</v>
      </c>
      <c r="G363" s="711" t="s">
        <v>2224</v>
      </c>
    </row>
    <row r="364" spans="1:7" ht="15.75" thickBot="1" x14ac:dyDescent="0.25">
      <c r="A364" s="763"/>
      <c r="B364" s="763"/>
      <c r="C364" s="763"/>
      <c r="D364" s="763"/>
      <c r="E364" s="763"/>
      <c r="F364" s="763"/>
      <c r="G364" s="763"/>
    </row>
    <row r="365" spans="1:7" x14ac:dyDescent="0.2">
      <c r="A365" s="711">
        <v>179</v>
      </c>
      <c r="B365" s="711" t="s">
        <v>2225</v>
      </c>
      <c r="C365" s="711" t="s">
        <v>2226</v>
      </c>
      <c r="D365" s="711" t="s">
        <v>2227</v>
      </c>
      <c r="E365" s="711" t="s">
        <v>1762</v>
      </c>
      <c r="F365" s="711" t="s">
        <v>2227</v>
      </c>
      <c r="G365" s="711" t="s">
        <v>2228</v>
      </c>
    </row>
    <row r="366" spans="1:7" ht="15.75" thickBot="1" x14ac:dyDescent="0.25">
      <c r="A366" s="763"/>
      <c r="B366" s="763"/>
      <c r="C366" s="763"/>
      <c r="D366" s="763"/>
      <c r="E366" s="763"/>
      <c r="F366" s="763"/>
      <c r="G366" s="763"/>
    </row>
    <row r="367" spans="1:7" ht="15.75" thickBot="1" x14ac:dyDescent="0.25">
      <c r="A367" s="313">
        <v>180</v>
      </c>
      <c r="B367" s="121" t="s">
        <v>2229</v>
      </c>
      <c r="C367" s="121" t="s">
        <v>2230</v>
      </c>
      <c r="D367" s="121" t="s">
        <v>2231</v>
      </c>
      <c r="E367" s="121" t="s">
        <v>1762</v>
      </c>
      <c r="F367" s="121" t="s">
        <v>2231</v>
      </c>
      <c r="G367" s="121" t="s">
        <v>2228</v>
      </c>
    </row>
    <row r="368" spans="1:7" x14ac:dyDescent="0.2">
      <c r="A368" s="711">
        <v>181</v>
      </c>
      <c r="B368" s="711" t="s">
        <v>2232</v>
      </c>
      <c r="C368" s="711" t="s">
        <v>2233</v>
      </c>
      <c r="D368" s="711" t="s">
        <v>2234</v>
      </c>
      <c r="E368" s="711" t="s">
        <v>1762</v>
      </c>
      <c r="F368" s="711" t="s">
        <v>2234</v>
      </c>
      <c r="G368" s="711" t="s">
        <v>2235</v>
      </c>
    </row>
    <row r="369" spans="1:7" ht="15.75" thickBot="1" x14ac:dyDescent="0.25">
      <c r="A369" s="763"/>
      <c r="B369" s="763"/>
      <c r="C369" s="763"/>
      <c r="D369" s="763"/>
      <c r="E369" s="763"/>
      <c r="F369" s="763"/>
      <c r="G369" s="763"/>
    </row>
    <row r="370" spans="1:7" x14ac:dyDescent="0.2">
      <c r="A370" s="711">
        <v>181</v>
      </c>
      <c r="B370" s="711" t="s">
        <v>2236</v>
      </c>
      <c r="C370" s="711" t="s">
        <v>2189</v>
      </c>
      <c r="D370" s="711" t="s">
        <v>2237</v>
      </c>
      <c r="E370" s="711"/>
      <c r="F370" s="711" t="s">
        <v>2237</v>
      </c>
      <c r="G370" s="711" t="s">
        <v>2238</v>
      </c>
    </row>
    <row r="371" spans="1:7" ht="15.75" thickBot="1" x14ac:dyDescent="0.25">
      <c r="A371" s="763"/>
      <c r="B371" s="763"/>
      <c r="C371" s="763"/>
      <c r="D371" s="763"/>
      <c r="E371" s="763"/>
      <c r="F371" s="763"/>
      <c r="G371" s="763"/>
    </row>
    <row r="372" spans="1:7" x14ac:dyDescent="0.2">
      <c r="A372" s="711">
        <v>182</v>
      </c>
      <c r="B372" s="124" t="s">
        <v>2239</v>
      </c>
      <c r="C372" s="711" t="s">
        <v>1788</v>
      </c>
      <c r="D372" s="711" t="s">
        <v>2240</v>
      </c>
      <c r="E372" s="711" t="s">
        <v>1762</v>
      </c>
      <c r="F372" s="711" t="s">
        <v>2240</v>
      </c>
      <c r="G372" s="711" t="s">
        <v>2241</v>
      </c>
    </row>
    <row r="373" spans="1:7" ht="15.75" thickBot="1" x14ac:dyDescent="0.25">
      <c r="A373" s="763"/>
      <c r="B373" s="323" t="s">
        <v>6356</v>
      </c>
      <c r="C373" s="763"/>
      <c r="D373" s="763"/>
      <c r="E373" s="763"/>
      <c r="F373" s="763"/>
      <c r="G373" s="763"/>
    </row>
    <row r="374" spans="1:7" x14ac:dyDescent="0.2">
      <c r="A374" s="711">
        <v>183</v>
      </c>
      <c r="B374" s="711" t="s">
        <v>2242</v>
      </c>
      <c r="C374" s="711" t="s">
        <v>1761</v>
      </c>
      <c r="D374" s="711" t="s">
        <v>2243</v>
      </c>
      <c r="E374" s="711" t="s">
        <v>1762</v>
      </c>
      <c r="F374" s="711" t="s">
        <v>2243</v>
      </c>
      <c r="G374" s="711" t="s">
        <v>2244</v>
      </c>
    </row>
    <row r="375" spans="1:7" ht="15.75" thickBot="1" x14ac:dyDescent="0.25">
      <c r="A375" s="763"/>
      <c r="B375" s="763"/>
      <c r="C375" s="763"/>
      <c r="D375" s="763"/>
      <c r="E375" s="763"/>
      <c r="F375" s="763"/>
      <c r="G375" s="763"/>
    </row>
    <row r="376" spans="1:7" x14ac:dyDescent="0.2">
      <c r="A376" s="711">
        <v>184</v>
      </c>
      <c r="B376" s="711" t="s">
        <v>2245</v>
      </c>
      <c r="C376" s="711" t="s">
        <v>2246</v>
      </c>
      <c r="D376" s="711" t="s">
        <v>2247</v>
      </c>
      <c r="E376" s="711" t="s">
        <v>1762</v>
      </c>
      <c r="F376" s="711" t="s">
        <v>2247</v>
      </c>
      <c r="G376" s="711" t="s">
        <v>2248</v>
      </c>
    </row>
    <row r="377" spans="1:7" ht="15.75" thickBot="1" x14ac:dyDescent="0.25">
      <c r="A377" s="763"/>
      <c r="B377" s="763"/>
      <c r="C377" s="763"/>
      <c r="D377" s="763"/>
      <c r="E377" s="763"/>
      <c r="F377" s="763"/>
      <c r="G377" s="763"/>
    </row>
    <row r="378" spans="1:7" x14ac:dyDescent="0.2">
      <c r="A378" s="711">
        <v>185</v>
      </c>
      <c r="B378" s="711" t="s">
        <v>2249</v>
      </c>
      <c r="C378" s="711" t="s">
        <v>1761</v>
      </c>
      <c r="D378" s="711" t="s">
        <v>2250</v>
      </c>
      <c r="E378" s="711" t="s">
        <v>1762</v>
      </c>
      <c r="F378" s="711" t="s">
        <v>2250</v>
      </c>
      <c r="G378" s="711" t="s">
        <v>2251</v>
      </c>
    </row>
    <row r="379" spans="1:7" ht="15.75" thickBot="1" x14ac:dyDescent="0.25">
      <c r="A379" s="763"/>
      <c r="B379" s="763"/>
      <c r="C379" s="763"/>
      <c r="D379" s="763"/>
      <c r="E379" s="763"/>
      <c r="F379" s="763"/>
      <c r="G379" s="763"/>
    </row>
    <row r="380" spans="1:7" x14ac:dyDescent="0.2">
      <c r="A380" s="711">
        <v>186</v>
      </c>
      <c r="B380" s="711" t="s">
        <v>2252</v>
      </c>
      <c r="C380" s="711" t="s">
        <v>1788</v>
      </c>
      <c r="D380" s="711" t="s">
        <v>2253</v>
      </c>
      <c r="E380" s="711" t="s">
        <v>1762</v>
      </c>
      <c r="F380" s="711" t="s">
        <v>2253</v>
      </c>
      <c r="G380" s="711" t="s">
        <v>2254</v>
      </c>
    </row>
    <row r="381" spans="1:7" ht="15.75" thickBot="1" x14ac:dyDescent="0.25">
      <c r="A381" s="763"/>
      <c r="B381" s="763"/>
      <c r="C381" s="763"/>
      <c r="D381" s="763"/>
      <c r="E381" s="763"/>
      <c r="F381" s="763"/>
      <c r="G381" s="763"/>
    </row>
    <row r="382" spans="1:7" x14ac:dyDescent="0.2">
      <c r="A382" s="711">
        <v>187</v>
      </c>
      <c r="B382" s="711" t="s">
        <v>2255</v>
      </c>
      <c r="C382" s="711" t="s">
        <v>1788</v>
      </c>
      <c r="D382" s="711" t="s">
        <v>1205</v>
      </c>
      <c r="E382" s="711" t="s">
        <v>1762</v>
      </c>
      <c r="F382" s="711" t="s">
        <v>1205</v>
      </c>
      <c r="G382" s="711" t="s">
        <v>2256</v>
      </c>
    </row>
    <row r="383" spans="1:7" ht="15.75" thickBot="1" x14ac:dyDescent="0.25">
      <c r="A383" s="763"/>
      <c r="B383" s="763"/>
      <c r="C383" s="763"/>
      <c r="D383" s="763"/>
      <c r="E383" s="763"/>
      <c r="F383" s="763"/>
      <c r="G383" s="763"/>
    </row>
    <row r="384" spans="1:7" x14ac:dyDescent="0.2">
      <c r="A384" s="711">
        <v>189</v>
      </c>
      <c r="B384" s="711" t="s">
        <v>2257</v>
      </c>
      <c r="C384" s="711" t="s">
        <v>1788</v>
      </c>
      <c r="D384" s="711" t="s">
        <v>2258</v>
      </c>
      <c r="E384" s="711" t="s">
        <v>1762</v>
      </c>
      <c r="F384" s="711" t="s">
        <v>2258</v>
      </c>
      <c r="G384" s="711" t="s">
        <v>2259</v>
      </c>
    </row>
    <row r="385" spans="1:7" ht="15.75" thickBot="1" x14ac:dyDescent="0.25">
      <c r="A385" s="763"/>
      <c r="B385" s="763"/>
      <c r="C385" s="763"/>
      <c r="D385" s="763"/>
      <c r="E385" s="763"/>
      <c r="F385" s="763"/>
      <c r="G385" s="763"/>
    </row>
    <row r="386" spans="1:7" x14ac:dyDescent="0.2">
      <c r="A386" s="711">
        <v>190</v>
      </c>
      <c r="B386" s="711" t="s">
        <v>2260</v>
      </c>
      <c r="C386" s="711" t="s">
        <v>1788</v>
      </c>
      <c r="D386" s="711" t="s">
        <v>2261</v>
      </c>
      <c r="E386" s="711" t="s">
        <v>1762</v>
      </c>
      <c r="F386" s="711" t="s">
        <v>2261</v>
      </c>
      <c r="G386" s="711" t="s">
        <v>2262</v>
      </c>
    </row>
    <row r="387" spans="1:7" ht="15.75" thickBot="1" x14ac:dyDescent="0.25">
      <c r="A387" s="763"/>
      <c r="B387" s="763"/>
      <c r="C387" s="763"/>
      <c r="D387" s="763"/>
      <c r="E387" s="763"/>
      <c r="F387" s="763"/>
      <c r="G387" s="763"/>
    </row>
    <row r="388" spans="1:7" x14ac:dyDescent="0.2">
      <c r="A388" s="711">
        <v>191</v>
      </c>
      <c r="B388" s="711" t="s">
        <v>2263</v>
      </c>
      <c r="C388" s="711" t="s">
        <v>2044</v>
      </c>
      <c r="D388" s="711" t="s">
        <v>2117</v>
      </c>
      <c r="E388" s="711" t="s">
        <v>1762</v>
      </c>
      <c r="F388" s="711" t="s">
        <v>2117</v>
      </c>
      <c r="G388" s="711" t="s">
        <v>2264</v>
      </c>
    </row>
    <row r="389" spans="1:7" ht="15.75" thickBot="1" x14ac:dyDescent="0.25">
      <c r="A389" s="763"/>
      <c r="B389" s="763"/>
      <c r="C389" s="763"/>
      <c r="D389" s="763"/>
      <c r="E389" s="763"/>
      <c r="F389" s="763"/>
      <c r="G389" s="763"/>
    </row>
    <row r="390" spans="1:7" x14ac:dyDescent="0.2">
      <c r="A390" s="711">
        <v>192</v>
      </c>
      <c r="B390" s="124" t="s">
        <v>2265</v>
      </c>
      <c r="C390" s="711" t="s">
        <v>1929</v>
      </c>
      <c r="D390" s="711" t="s">
        <v>2267</v>
      </c>
      <c r="E390" s="711" t="s">
        <v>1762</v>
      </c>
      <c r="F390" s="711" t="s">
        <v>2267</v>
      </c>
      <c r="G390" s="711" t="s">
        <v>2268</v>
      </c>
    </row>
    <row r="391" spans="1:7" ht="15.75" thickBot="1" x14ac:dyDescent="0.25">
      <c r="A391" s="763"/>
      <c r="B391" s="121" t="s">
        <v>2266</v>
      </c>
      <c r="C391" s="763"/>
      <c r="D391" s="763"/>
      <c r="E391" s="763"/>
      <c r="F391" s="763"/>
      <c r="G391" s="763"/>
    </row>
    <row r="392" spans="1:7" x14ac:dyDescent="0.2">
      <c r="A392" s="711">
        <v>193</v>
      </c>
      <c r="B392" s="711" t="s">
        <v>2269</v>
      </c>
      <c r="C392" s="711" t="s">
        <v>1916</v>
      </c>
      <c r="D392" s="711" t="s">
        <v>2270</v>
      </c>
      <c r="E392" s="711" t="s">
        <v>1762</v>
      </c>
      <c r="F392" s="711" t="s">
        <v>2270</v>
      </c>
      <c r="G392" s="711" t="s">
        <v>2271</v>
      </c>
    </row>
    <row r="393" spans="1:7" ht="15.75" thickBot="1" x14ac:dyDescent="0.25">
      <c r="A393" s="763"/>
      <c r="B393" s="763"/>
      <c r="C393" s="763"/>
      <c r="D393" s="763"/>
      <c r="E393" s="763"/>
      <c r="F393" s="763"/>
      <c r="G393" s="763"/>
    </row>
    <row r="394" spans="1:7" x14ac:dyDescent="0.2">
      <c r="A394" s="711">
        <v>194</v>
      </c>
      <c r="B394" s="711" t="s">
        <v>2272</v>
      </c>
      <c r="C394" s="711" t="s">
        <v>1916</v>
      </c>
      <c r="D394" s="711" t="s">
        <v>2270</v>
      </c>
      <c r="E394" s="711" t="s">
        <v>1762</v>
      </c>
      <c r="F394" s="711" t="s">
        <v>2270</v>
      </c>
      <c r="G394" s="711" t="s">
        <v>2273</v>
      </c>
    </row>
    <row r="395" spans="1:7" ht="15.75" thickBot="1" x14ac:dyDescent="0.25">
      <c r="A395" s="763"/>
      <c r="B395" s="763"/>
      <c r="C395" s="763"/>
      <c r="D395" s="763"/>
      <c r="E395" s="763"/>
      <c r="F395" s="763"/>
      <c r="G395" s="763"/>
    </row>
    <row r="396" spans="1:7" x14ac:dyDescent="0.2">
      <c r="A396" s="711">
        <v>195</v>
      </c>
      <c r="B396" s="711" t="s">
        <v>2274</v>
      </c>
      <c r="C396" s="711" t="s">
        <v>1916</v>
      </c>
      <c r="D396" s="711" t="s">
        <v>2275</v>
      </c>
      <c r="E396" s="711" t="s">
        <v>1762</v>
      </c>
      <c r="F396" s="711" t="s">
        <v>2275</v>
      </c>
      <c r="G396" s="711" t="s">
        <v>2276</v>
      </c>
    </row>
    <row r="397" spans="1:7" ht="15.75" thickBot="1" x14ac:dyDescent="0.25">
      <c r="A397" s="763"/>
      <c r="B397" s="763"/>
      <c r="C397" s="763"/>
      <c r="D397" s="763"/>
      <c r="E397" s="763"/>
      <c r="F397" s="763"/>
      <c r="G397" s="763"/>
    </row>
    <row r="398" spans="1:7" x14ac:dyDescent="0.2">
      <c r="A398" s="711">
        <v>196</v>
      </c>
      <c r="B398" s="711" t="s">
        <v>2277</v>
      </c>
      <c r="C398" s="711" t="s">
        <v>1916</v>
      </c>
      <c r="D398" s="711" t="s">
        <v>2278</v>
      </c>
      <c r="E398" s="711" t="s">
        <v>1762</v>
      </c>
      <c r="F398" s="711" t="s">
        <v>2278</v>
      </c>
      <c r="G398" s="711" t="s">
        <v>2279</v>
      </c>
    </row>
    <row r="399" spans="1:7" ht="15.75" thickBot="1" x14ac:dyDescent="0.25">
      <c r="A399" s="763"/>
      <c r="B399" s="763"/>
      <c r="C399" s="763"/>
      <c r="D399" s="763"/>
      <c r="E399" s="763"/>
      <c r="F399" s="763"/>
      <c r="G399" s="763"/>
    </row>
    <row r="400" spans="1:7" x14ac:dyDescent="0.2">
      <c r="A400" s="711">
        <v>197</v>
      </c>
      <c r="B400" s="124" t="s">
        <v>2280</v>
      </c>
      <c r="C400" s="711" t="s">
        <v>2282</v>
      </c>
      <c r="D400" s="711" t="s">
        <v>2283</v>
      </c>
      <c r="E400" s="711" t="s">
        <v>1762</v>
      </c>
      <c r="F400" s="711" t="s">
        <v>2283</v>
      </c>
      <c r="G400" s="711" t="s">
        <v>2284</v>
      </c>
    </row>
    <row r="401" spans="1:7" ht="15.75" thickBot="1" x14ac:dyDescent="0.25">
      <c r="A401" s="763"/>
      <c r="B401" s="121" t="s">
        <v>2281</v>
      </c>
      <c r="C401" s="763"/>
      <c r="D401" s="763"/>
      <c r="E401" s="763"/>
      <c r="F401" s="763"/>
      <c r="G401" s="763"/>
    </row>
    <row r="402" spans="1:7" x14ac:dyDescent="0.2">
      <c r="A402" s="711">
        <v>198</v>
      </c>
      <c r="B402" s="711" t="s">
        <v>2285</v>
      </c>
      <c r="C402" s="711"/>
      <c r="D402" s="711" t="s">
        <v>2076</v>
      </c>
      <c r="E402" s="711" t="s">
        <v>1762</v>
      </c>
      <c r="F402" s="711" t="s">
        <v>2076</v>
      </c>
      <c r="G402" s="711" t="s">
        <v>2286</v>
      </c>
    </row>
    <row r="403" spans="1:7" ht="15.75" thickBot="1" x14ac:dyDescent="0.25">
      <c r="A403" s="763"/>
      <c r="B403" s="763"/>
      <c r="C403" s="763"/>
      <c r="D403" s="763"/>
      <c r="E403" s="763"/>
      <c r="F403" s="763"/>
      <c r="G403" s="763"/>
    </row>
    <row r="404" spans="1:7" x14ac:dyDescent="0.2">
      <c r="A404" s="711">
        <v>199</v>
      </c>
      <c r="B404" s="711" t="s">
        <v>2287</v>
      </c>
      <c r="C404" s="711" t="s">
        <v>2172</v>
      </c>
      <c r="D404" s="711" t="s">
        <v>2288</v>
      </c>
      <c r="E404" s="711" t="s">
        <v>1762</v>
      </c>
      <c r="F404" s="711" t="s">
        <v>2288</v>
      </c>
      <c r="G404" s="711" t="s">
        <v>2289</v>
      </c>
    </row>
    <row r="405" spans="1:7" ht="15.75" thickBot="1" x14ac:dyDescent="0.25">
      <c r="A405" s="763"/>
      <c r="B405" s="763"/>
      <c r="C405" s="763"/>
      <c r="D405" s="763"/>
      <c r="E405" s="763"/>
      <c r="F405" s="763"/>
      <c r="G405" s="763"/>
    </row>
    <row r="406" spans="1:7" x14ac:dyDescent="0.2">
      <c r="A406" s="711">
        <v>200</v>
      </c>
      <c r="B406" s="711" t="s">
        <v>2290</v>
      </c>
      <c r="C406" s="711" t="s">
        <v>1788</v>
      </c>
      <c r="D406" s="711" t="s">
        <v>2291</v>
      </c>
      <c r="E406" s="711" t="s">
        <v>1762</v>
      </c>
      <c r="F406" s="711" t="s">
        <v>2291</v>
      </c>
      <c r="G406" s="711" t="s">
        <v>2292</v>
      </c>
    </row>
    <row r="407" spans="1:7" ht="15.75" thickBot="1" x14ac:dyDescent="0.25">
      <c r="A407" s="763"/>
      <c r="B407" s="763"/>
      <c r="C407" s="763"/>
      <c r="D407" s="763"/>
      <c r="E407" s="763"/>
      <c r="F407" s="763"/>
      <c r="G407" s="763"/>
    </row>
    <row r="408" spans="1:7" x14ac:dyDescent="0.2">
      <c r="A408" s="711">
        <v>201</v>
      </c>
      <c r="B408" s="711" t="s">
        <v>2293</v>
      </c>
      <c r="C408" s="711" t="s">
        <v>1762</v>
      </c>
      <c r="D408" s="711" t="s">
        <v>2294</v>
      </c>
      <c r="E408" s="711" t="s">
        <v>1762</v>
      </c>
      <c r="F408" s="711" t="s">
        <v>2294</v>
      </c>
      <c r="G408" s="711" t="s">
        <v>2295</v>
      </c>
    </row>
    <row r="409" spans="1:7" x14ac:dyDescent="0.2">
      <c r="A409" s="712"/>
      <c r="B409" s="712"/>
      <c r="C409" s="712"/>
      <c r="D409" s="712"/>
      <c r="E409" s="712"/>
      <c r="F409" s="712"/>
      <c r="G409" s="712"/>
    </row>
    <row r="410" spans="1:7" ht="15.75" thickBot="1" x14ac:dyDescent="0.25">
      <c r="A410" s="763"/>
      <c r="B410" s="763"/>
      <c r="C410" s="763"/>
      <c r="D410" s="763"/>
      <c r="E410" s="763"/>
      <c r="F410" s="763"/>
      <c r="G410" s="763"/>
    </row>
    <row r="411" spans="1:7" x14ac:dyDescent="0.2">
      <c r="A411" s="711">
        <v>202</v>
      </c>
      <c r="B411" s="711" t="s">
        <v>2296</v>
      </c>
      <c r="C411" s="711" t="s">
        <v>1761</v>
      </c>
      <c r="D411" s="711" t="s">
        <v>2297</v>
      </c>
      <c r="E411" s="711" t="s">
        <v>1762</v>
      </c>
      <c r="F411" s="711" t="s">
        <v>2297</v>
      </c>
      <c r="G411" s="711" t="s">
        <v>2298</v>
      </c>
    </row>
    <row r="412" spans="1:7" ht="15.75" thickBot="1" x14ac:dyDescent="0.25">
      <c r="A412" s="763"/>
      <c r="B412" s="763"/>
      <c r="C412" s="763"/>
      <c r="D412" s="763"/>
      <c r="E412" s="763"/>
      <c r="F412" s="763"/>
      <c r="G412" s="763"/>
    </row>
    <row r="413" spans="1:7" x14ac:dyDescent="0.2">
      <c r="A413" s="711">
        <v>203</v>
      </c>
      <c r="B413" s="711" t="s">
        <v>2299</v>
      </c>
      <c r="C413" s="124"/>
      <c r="D413" s="124"/>
      <c r="E413" s="124"/>
      <c r="F413" s="124"/>
      <c r="G413" s="124" t="s">
        <v>0</v>
      </c>
    </row>
    <row r="414" spans="1:7" x14ac:dyDescent="0.2">
      <c r="A414" s="712"/>
      <c r="B414" s="712"/>
      <c r="C414" s="124"/>
      <c r="D414" s="124"/>
      <c r="E414" s="124"/>
      <c r="F414" s="124"/>
      <c r="G414" s="124"/>
    </row>
    <row r="415" spans="1:7" x14ac:dyDescent="0.2">
      <c r="A415" s="712"/>
      <c r="B415" s="712"/>
      <c r="C415" s="124"/>
      <c r="D415" s="124"/>
      <c r="E415" s="124"/>
      <c r="F415" s="124"/>
      <c r="G415" s="124"/>
    </row>
    <row r="416" spans="1:7" x14ac:dyDescent="0.2">
      <c r="A416" s="712"/>
      <c r="B416" s="712"/>
      <c r="C416" s="124"/>
      <c r="D416" s="124"/>
      <c r="E416" s="124"/>
      <c r="F416" s="124"/>
      <c r="G416" s="124" t="s">
        <v>2301</v>
      </c>
    </row>
    <row r="417" spans="1:7" x14ac:dyDescent="0.2">
      <c r="A417" s="712"/>
      <c r="B417" s="712"/>
      <c r="C417" s="124"/>
      <c r="D417" s="124"/>
      <c r="E417" s="124"/>
      <c r="F417" s="124"/>
      <c r="G417" s="124"/>
    </row>
    <row r="418" spans="1:7" x14ac:dyDescent="0.2">
      <c r="A418" s="712"/>
      <c r="B418" s="712"/>
      <c r="C418" s="124"/>
      <c r="D418" s="124" t="s">
        <v>2300</v>
      </c>
      <c r="E418" s="124" t="s">
        <v>1762</v>
      </c>
      <c r="F418" s="124" t="s">
        <v>2300</v>
      </c>
      <c r="G418" s="126"/>
    </row>
    <row r="419" spans="1:7" ht="15.75" thickBot="1" x14ac:dyDescent="0.25">
      <c r="A419" s="763"/>
      <c r="B419" s="763"/>
      <c r="C419" s="121" t="s">
        <v>1761</v>
      </c>
      <c r="D419" s="121"/>
      <c r="E419" s="318"/>
      <c r="F419" s="121"/>
      <c r="G419" s="318"/>
    </row>
    <row r="420" spans="1:7" x14ac:dyDescent="0.2">
      <c r="A420" s="711">
        <v>204</v>
      </c>
      <c r="B420" s="711" t="s">
        <v>2302</v>
      </c>
      <c r="C420" s="711" t="s">
        <v>1929</v>
      </c>
      <c r="D420" s="711" t="s">
        <v>2303</v>
      </c>
      <c r="E420" s="711" t="s">
        <v>1762</v>
      </c>
      <c r="F420" s="711" t="s">
        <v>2303</v>
      </c>
      <c r="G420" s="711" t="s">
        <v>2304</v>
      </c>
    </row>
    <row r="421" spans="1:7" ht="15.75" thickBot="1" x14ac:dyDescent="0.25">
      <c r="A421" s="763"/>
      <c r="B421" s="763"/>
      <c r="C421" s="763"/>
      <c r="D421" s="763"/>
      <c r="E421" s="763"/>
      <c r="F421" s="763"/>
      <c r="G421" s="763"/>
    </row>
    <row r="422" spans="1:7" x14ac:dyDescent="0.2">
      <c r="A422" s="711">
        <v>205</v>
      </c>
      <c r="B422" s="711" t="s">
        <v>2305</v>
      </c>
      <c r="C422" s="711" t="s">
        <v>1761</v>
      </c>
      <c r="D422" s="711" t="s">
        <v>2306</v>
      </c>
      <c r="E422" s="711" t="s">
        <v>1762</v>
      </c>
      <c r="F422" s="711" t="s">
        <v>2306</v>
      </c>
      <c r="G422" s="711" t="s">
        <v>2307</v>
      </c>
    </row>
    <row r="423" spans="1:7" x14ac:dyDescent="0.2">
      <c r="A423" s="712"/>
      <c r="B423" s="712"/>
      <c r="C423" s="712"/>
      <c r="D423" s="712"/>
      <c r="E423" s="712"/>
      <c r="F423" s="712"/>
      <c r="G423" s="712"/>
    </row>
    <row r="424" spans="1:7" ht="15.75" thickBot="1" x14ac:dyDescent="0.25">
      <c r="A424" s="763"/>
      <c r="B424" s="763"/>
      <c r="C424" s="763"/>
      <c r="D424" s="763"/>
      <c r="E424" s="763"/>
      <c r="F424" s="763"/>
      <c r="G424" s="763"/>
    </row>
    <row r="425" spans="1:7" ht="15.75" thickBot="1" x14ac:dyDescent="0.25">
      <c r="A425" s="313">
        <v>206</v>
      </c>
      <c r="B425" s="121" t="s">
        <v>2128</v>
      </c>
      <c r="C425" s="121" t="s">
        <v>2048</v>
      </c>
      <c r="D425" s="121" t="s">
        <v>2049</v>
      </c>
      <c r="E425" s="121" t="s">
        <v>1762</v>
      </c>
      <c r="F425" s="121" t="s">
        <v>2049</v>
      </c>
      <c r="G425" s="121" t="s">
        <v>2050</v>
      </c>
    </row>
    <row r="426" spans="1:7" x14ac:dyDescent="0.2">
      <c r="A426" s="711">
        <v>207</v>
      </c>
      <c r="B426" s="711" t="s">
        <v>2308</v>
      </c>
      <c r="C426" s="711" t="s">
        <v>1761</v>
      </c>
      <c r="D426" s="711" t="s">
        <v>2309</v>
      </c>
      <c r="E426" s="711" t="s">
        <v>1762</v>
      </c>
      <c r="F426" s="711" t="s">
        <v>2309</v>
      </c>
      <c r="G426" s="711" t="s">
        <v>2310</v>
      </c>
    </row>
    <row r="427" spans="1:7" ht="15.75" thickBot="1" x14ac:dyDescent="0.25">
      <c r="A427" s="763"/>
      <c r="B427" s="763"/>
      <c r="C427" s="763"/>
      <c r="D427" s="763"/>
      <c r="E427" s="763"/>
      <c r="F427" s="763"/>
      <c r="G427" s="763"/>
    </row>
    <row r="428" spans="1:7" x14ac:dyDescent="0.2">
      <c r="A428" s="711">
        <v>208</v>
      </c>
      <c r="B428" s="124"/>
      <c r="C428" s="711" t="s">
        <v>1788</v>
      </c>
      <c r="D428" s="711" t="s">
        <v>2312</v>
      </c>
      <c r="E428" s="711" t="s">
        <v>2313</v>
      </c>
      <c r="F428" s="711" t="s">
        <v>2312</v>
      </c>
      <c r="G428" s="711" t="s">
        <v>6374</v>
      </c>
    </row>
    <row r="429" spans="1:7" x14ac:dyDescent="0.2">
      <c r="A429" s="712"/>
      <c r="B429" s="124" t="s">
        <v>2311</v>
      </c>
      <c r="C429" s="712"/>
      <c r="D429" s="712"/>
      <c r="E429" s="712"/>
      <c r="F429" s="712"/>
      <c r="G429" s="712"/>
    </row>
    <row r="430" spans="1:7" ht="15.75" thickBot="1" x14ac:dyDescent="0.25">
      <c r="A430" s="763"/>
      <c r="B430" s="121"/>
      <c r="C430" s="763"/>
      <c r="D430" s="763"/>
      <c r="E430" s="763"/>
      <c r="F430" s="763"/>
      <c r="G430" s="763"/>
    </row>
    <row r="431" spans="1:7" x14ac:dyDescent="0.2">
      <c r="A431" s="711">
        <v>209</v>
      </c>
      <c r="B431" s="711" t="s">
        <v>2314</v>
      </c>
      <c r="C431" s="711"/>
      <c r="D431" s="711" t="s">
        <v>2315</v>
      </c>
      <c r="E431" s="711" t="s">
        <v>1762</v>
      </c>
      <c r="F431" s="711" t="s">
        <v>2315</v>
      </c>
      <c r="G431" s="711" t="s">
        <v>2316</v>
      </c>
    </row>
    <row r="432" spans="1:7" ht="15.75" thickBot="1" x14ac:dyDescent="0.25">
      <c r="A432" s="763"/>
      <c r="B432" s="763"/>
      <c r="C432" s="763"/>
      <c r="D432" s="763"/>
      <c r="E432" s="763"/>
      <c r="F432" s="763"/>
      <c r="G432" s="763"/>
    </row>
    <row r="433" spans="1:7" x14ac:dyDescent="0.2">
      <c r="A433" s="711">
        <v>230</v>
      </c>
      <c r="B433" s="124" t="s">
        <v>2317</v>
      </c>
      <c r="C433" s="711"/>
      <c r="D433" s="711" t="s">
        <v>2076</v>
      </c>
      <c r="E433" s="711" t="s">
        <v>1762</v>
      </c>
      <c r="F433" s="711" t="s">
        <v>2076</v>
      </c>
      <c r="G433" s="711" t="s">
        <v>2320</v>
      </c>
    </row>
    <row r="434" spans="1:7" x14ac:dyDescent="0.2">
      <c r="A434" s="712"/>
      <c r="B434" s="124" t="s">
        <v>2318</v>
      </c>
      <c r="C434" s="712"/>
      <c r="D434" s="712"/>
      <c r="E434" s="712"/>
      <c r="F434" s="712"/>
      <c r="G434" s="712"/>
    </row>
    <row r="435" spans="1:7" ht="15.75" thickBot="1" x14ac:dyDescent="0.25">
      <c r="A435" s="763"/>
      <c r="B435" s="324" t="s">
        <v>2319</v>
      </c>
      <c r="C435" s="763"/>
      <c r="D435" s="763"/>
      <c r="E435" s="763"/>
      <c r="F435" s="763"/>
      <c r="G435" s="763"/>
    </row>
    <row r="436" spans="1:7" x14ac:dyDescent="0.2">
      <c r="A436" s="711">
        <v>231</v>
      </c>
      <c r="B436" s="711" t="s">
        <v>2321</v>
      </c>
      <c r="C436" s="711" t="s">
        <v>2230</v>
      </c>
      <c r="D436" s="711" t="s">
        <v>2322</v>
      </c>
      <c r="E436" s="711" t="s">
        <v>1762</v>
      </c>
      <c r="F436" s="711" t="s">
        <v>2322</v>
      </c>
      <c r="G436" s="711" t="s">
        <v>2323</v>
      </c>
    </row>
    <row r="437" spans="1:7" ht="15.75" thickBot="1" x14ac:dyDescent="0.25">
      <c r="A437" s="763"/>
      <c r="B437" s="763"/>
      <c r="C437" s="763"/>
      <c r="D437" s="763"/>
      <c r="E437" s="763"/>
      <c r="F437" s="763"/>
      <c r="G437" s="763"/>
    </row>
    <row r="438" spans="1:7" x14ac:dyDescent="0.2">
      <c r="A438" s="711">
        <v>232</v>
      </c>
      <c r="B438" s="711" t="s">
        <v>2324</v>
      </c>
      <c r="C438" s="711" t="s">
        <v>2230</v>
      </c>
      <c r="D438" s="711" t="s">
        <v>2322</v>
      </c>
      <c r="E438" s="711" t="s">
        <v>1762</v>
      </c>
      <c r="F438" s="711" t="s">
        <v>2322</v>
      </c>
      <c r="G438" s="711" t="s">
        <v>2323</v>
      </c>
    </row>
    <row r="439" spans="1:7" ht="15.75" thickBot="1" x14ac:dyDescent="0.25">
      <c r="A439" s="763"/>
      <c r="B439" s="763"/>
      <c r="C439" s="763"/>
      <c r="D439" s="763"/>
      <c r="E439" s="763"/>
      <c r="F439" s="763"/>
      <c r="G439" s="763"/>
    </row>
    <row r="440" spans="1:7" x14ac:dyDescent="0.2">
      <c r="A440" s="711">
        <v>233</v>
      </c>
      <c r="B440" s="711" t="s">
        <v>2325</v>
      </c>
      <c r="C440" s="711" t="s">
        <v>1788</v>
      </c>
      <c r="D440" s="711" t="s">
        <v>2326</v>
      </c>
      <c r="E440" s="711" t="s">
        <v>1762</v>
      </c>
      <c r="F440" s="711" t="s">
        <v>2326</v>
      </c>
      <c r="G440" s="711" t="s">
        <v>2327</v>
      </c>
    </row>
    <row r="441" spans="1:7" ht="15.75" thickBot="1" x14ac:dyDescent="0.25">
      <c r="A441" s="763"/>
      <c r="B441" s="763"/>
      <c r="C441" s="763"/>
      <c r="D441" s="763"/>
      <c r="E441" s="763"/>
      <c r="F441" s="763"/>
      <c r="G441" s="763"/>
    </row>
    <row r="442" spans="1:7" x14ac:dyDescent="0.2">
      <c r="A442" s="711">
        <v>234</v>
      </c>
      <c r="B442" s="711" t="s">
        <v>2328</v>
      </c>
      <c r="C442" s="711" t="s">
        <v>1761</v>
      </c>
      <c r="D442" s="711" t="s">
        <v>2329</v>
      </c>
      <c r="E442" s="711" t="s">
        <v>1762</v>
      </c>
      <c r="F442" s="711" t="s">
        <v>2329</v>
      </c>
      <c r="G442" s="711" t="s">
        <v>2330</v>
      </c>
    </row>
    <row r="443" spans="1:7" ht="15.75" thickBot="1" x14ac:dyDescent="0.25">
      <c r="A443" s="763"/>
      <c r="B443" s="763"/>
      <c r="C443" s="763"/>
      <c r="D443" s="763"/>
      <c r="E443" s="763"/>
      <c r="F443" s="763"/>
      <c r="G443" s="763"/>
    </row>
    <row r="444" spans="1:7" x14ac:dyDescent="0.2">
      <c r="A444" s="711">
        <v>235</v>
      </c>
      <c r="B444" s="711" t="s">
        <v>2331</v>
      </c>
      <c r="C444" s="124"/>
      <c r="D444" s="711" t="s">
        <v>2332</v>
      </c>
      <c r="E444" s="711" t="s">
        <v>1762</v>
      </c>
      <c r="F444" s="711" t="s">
        <v>2332</v>
      </c>
      <c r="G444" s="711" t="s">
        <v>2333</v>
      </c>
    </row>
    <row r="445" spans="1:7" x14ac:dyDescent="0.2">
      <c r="A445" s="712"/>
      <c r="B445" s="712"/>
      <c r="C445" s="124"/>
      <c r="D445" s="712"/>
      <c r="E445" s="712"/>
      <c r="F445" s="712"/>
      <c r="G445" s="712"/>
    </row>
    <row r="446" spans="1:7" x14ac:dyDescent="0.2">
      <c r="A446" s="712"/>
      <c r="B446" s="712"/>
      <c r="C446" s="124"/>
      <c r="D446" s="712"/>
      <c r="E446" s="712"/>
      <c r="F446" s="712"/>
      <c r="G446" s="712"/>
    </row>
    <row r="447" spans="1:7" ht="15.75" thickBot="1" x14ac:dyDescent="0.25">
      <c r="A447" s="763"/>
      <c r="B447" s="763"/>
      <c r="C447" s="121" t="s">
        <v>1788</v>
      </c>
      <c r="D447" s="763"/>
      <c r="E447" s="763"/>
      <c r="F447" s="763"/>
      <c r="G447" s="763"/>
    </row>
    <row r="448" spans="1:7" x14ac:dyDescent="0.2">
      <c r="A448" s="711">
        <v>236</v>
      </c>
      <c r="B448" s="711" t="s">
        <v>2334</v>
      </c>
      <c r="C448" s="711" t="s">
        <v>2044</v>
      </c>
      <c r="D448" s="711" t="s">
        <v>2335</v>
      </c>
      <c r="E448" s="711" t="s">
        <v>1762</v>
      </c>
      <c r="F448" s="711" t="s">
        <v>2335</v>
      </c>
      <c r="G448" s="711" t="s">
        <v>2336</v>
      </c>
    </row>
    <row r="449" spans="1:7" ht="15.75" thickBot="1" x14ac:dyDescent="0.25">
      <c r="A449" s="763"/>
      <c r="B449" s="763"/>
      <c r="C449" s="763"/>
      <c r="D449" s="763"/>
      <c r="E449" s="763"/>
      <c r="F449" s="763"/>
      <c r="G449" s="763"/>
    </row>
    <row r="450" spans="1:7" x14ac:dyDescent="0.2">
      <c r="A450" s="711">
        <v>237</v>
      </c>
      <c r="B450" s="124" t="s">
        <v>2337</v>
      </c>
      <c r="C450" s="711" t="s">
        <v>1788</v>
      </c>
      <c r="D450" s="711" t="s">
        <v>2339</v>
      </c>
      <c r="E450" s="711" t="s">
        <v>1762</v>
      </c>
      <c r="F450" s="711" t="s">
        <v>2339</v>
      </c>
      <c r="G450" s="711" t="s">
        <v>2340</v>
      </c>
    </row>
    <row r="451" spans="1:7" x14ac:dyDescent="0.2">
      <c r="A451" s="712"/>
      <c r="B451" s="124" t="s">
        <v>2338</v>
      </c>
      <c r="C451" s="712"/>
      <c r="D451" s="712"/>
      <c r="E451" s="712"/>
      <c r="F451" s="712"/>
      <c r="G451" s="712"/>
    </row>
    <row r="452" spans="1:7" ht="15.75" thickBot="1" x14ac:dyDescent="0.25">
      <c r="A452" s="763"/>
      <c r="B452" s="121"/>
      <c r="C452" s="763"/>
      <c r="D452" s="763"/>
      <c r="E452" s="763"/>
      <c r="F452" s="763"/>
      <c r="G452" s="763"/>
    </row>
    <row r="453" spans="1:7" ht="15.75" thickBot="1" x14ac:dyDescent="0.25">
      <c r="A453" s="313">
        <v>138</v>
      </c>
      <c r="B453" s="121" t="s">
        <v>2128</v>
      </c>
      <c r="C453" s="121" t="s">
        <v>2048</v>
      </c>
      <c r="D453" s="121" t="s">
        <v>2049</v>
      </c>
      <c r="E453" s="121" t="s">
        <v>1762</v>
      </c>
      <c r="F453" s="121" t="s">
        <v>2049</v>
      </c>
      <c r="G453" s="121" t="s">
        <v>2050</v>
      </c>
    </row>
    <row r="454" spans="1:7" x14ac:dyDescent="0.2">
      <c r="A454" s="711">
        <v>239</v>
      </c>
      <c r="B454" s="711" t="s">
        <v>2341</v>
      </c>
      <c r="C454" s="711" t="s">
        <v>1788</v>
      </c>
      <c r="D454" s="711" t="s">
        <v>2342</v>
      </c>
      <c r="E454" s="711" t="s">
        <v>1762</v>
      </c>
      <c r="F454" s="711" t="s">
        <v>2342</v>
      </c>
      <c r="G454" s="711" t="s">
        <v>2343</v>
      </c>
    </row>
    <row r="455" spans="1:7" ht="15.75" thickBot="1" x14ac:dyDescent="0.25">
      <c r="A455" s="763"/>
      <c r="B455" s="763"/>
      <c r="C455" s="763"/>
      <c r="D455" s="763"/>
      <c r="E455" s="763"/>
      <c r="F455" s="763"/>
      <c r="G455" s="763"/>
    </row>
    <row r="456" spans="1:7" x14ac:dyDescent="0.2">
      <c r="A456" s="711">
        <v>240</v>
      </c>
      <c r="B456" s="711" t="s">
        <v>2344</v>
      </c>
      <c r="C456" s="711" t="s">
        <v>1929</v>
      </c>
      <c r="D456" s="711" t="s">
        <v>2345</v>
      </c>
      <c r="E456" s="711" t="s">
        <v>1762</v>
      </c>
      <c r="F456" s="711" t="s">
        <v>2345</v>
      </c>
      <c r="G456" s="711" t="s">
        <v>2343</v>
      </c>
    </row>
    <row r="457" spans="1:7" ht="15.75" thickBot="1" x14ac:dyDescent="0.25">
      <c r="A457" s="763"/>
      <c r="B457" s="763"/>
      <c r="C457" s="763"/>
      <c r="D457" s="763"/>
      <c r="E457" s="763"/>
      <c r="F457" s="763"/>
      <c r="G457" s="763"/>
    </row>
    <row r="458" spans="1:7" x14ac:dyDescent="0.2">
      <c r="A458" s="711">
        <v>241</v>
      </c>
      <c r="B458" s="711" t="s">
        <v>2346</v>
      </c>
      <c r="C458" s="711" t="s">
        <v>2347</v>
      </c>
      <c r="D458" s="711" t="s">
        <v>2348</v>
      </c>
      <c r="E458" s="711" t="s">
        <v>1332</v>
      </c>
      <c r="F458" s="711" t="s">
        <v>2348</v>
      </c>
      <c r="G458" s="711" t="s">
        <v>2349</v>
      </c>
    </row>
    <row r="459" spans="1:7" ht="15.75" thickBot="1" x14ac:dyDescent="0.25">
      <c r="A459" s="763"/>
      <c r="B459" s="763"/>
      <c r="C459" s="763"/>
      <c r="D459" s="763"/>
      <c r="E459" s="763"/>
      <c r="F459" s="763"/>
      <c r="G459" s="763"/>
    </row>
    <row r="460" spans="1:7" x14ac:dyDescent="0.2">
      <c r="A460" s="711">
        <v>242</v>
      </c>
      <c r="B460" s="124" t="s">
        <v>2350</v>
      </c>
      <c r="C460" s="711" t="s">
        <v>2347</v>
      </c>
      <c r="D460" s="711" t="s">
        <v>2352</v>
      </c>
      <c r="E460" s="711" t="s">
        <v>1332</v>
      </c>
      <c r="F460" s="711" t="s">
        <v>2352</v>
      </c>
      <c r="G460" s="711" t="s">
        <v>2353</v>
      </c>
    </row>
    <row r="461" spans="1:7" x14ac:dyDescent="0.2">
      <c r="A461" s="712"/>
      <c r="B461" s="124" t="s">
        <v>2351</v>
      </c>
      <c r="C461" s="712"/>
      <c r="D461" s="712"/>
      <c r="E461" s="712"/>
      <c r="F461" s="712"/>
      <c r="G461" s="712"/>
    </row>
    <row r="462" spans="1:7" ht="15.75" thickBot="1" x14ac:dyDescent="0.25">
      <c r="A462" s="763"/>
      <c r="B462" s="121"/>
      <c r="C462" s="763"/>
      <c r="D462" s="763"/>
      <c r="E462" s="763"/>
      <c r="F462" s="763"/>
      <c r="G462" s="763"/>
    </row>
    <row r="463" spans="1:7" x14ac:dyDescent="0.2">
      <c r="A463" s="711">
        <v>243</v>
      </c>
      <c r="B463" s="711" t="s">
        <v>2354</v>
      </c>
      <c r="C463" s="711" t="s">
        <v>1788</v>
      </c>
      <c r="D463" s="711" t="s">
        <v>2355</v>
      </c>
      <c r="E463" s="711" t="s">
        <v>1762</v>
      </c>
      <c r="F463" s="711" t="s">
        <v>2355</v>
      </c>
      <c r="G463" s="711" t="s">
        <v>2356</v>
      </c>
    </row>
    <row r="464" spans="1:7" ht="15.75" thickBot="1" x14ac:dyDescent="0.25">
      <c r="A464" s="763"/>
      <c r="B464" s="763"/>
      <c r="C464" s="763"/>
      <c r="D464" s="763"/>
      <c r="E464" s="763"/>
      <c r="F464" s="763"/>
      <c r="G464" s="763"/>
    </row>
    <row r="465" spans="1:7" x14ac:dyDescent="0.2">
      <c r="A465" s="711">
        <v>244</v>
      </c>
      <c r="B465" s="711" t="s">
        <v>2357</v>
      </c>
      <c r="C465" s="711" t="s">
        <v>1788</v>
      </c>
      <c r="D465" s="711" t="s">
        <v>2358</v>
      </c>
      <c r="E465" s="711" t="s">
        <v>1762</v>
      </c>
      <c r="F465" s="711" t="s">
        <v>2358</v>
      </c>
      <c r="G465" s="711" t="s">
        <v>2359</v>
      </c>
    </row>
    <row r="466" spans="1:7" x14ac:dyDescent="0.2">
      <c r="A466" s="712"/>
      <c r="B466" s="712"/>
      <c r="C466" s="712"/>
      <c r="D466" s="712"/>
      <c r="E466" s="712"/>
      <c r="F466" s="712"/>
      <c r="G466" s="712"/>
    </row>
    <row r="467" spans="1:7" ht="15.75" thickBot="1" x14ac:dyDescent="0.25">
      <c r="A467" s="763"/>
      <c r="B467" s="763"/>
      <c r="C467" s="763"/>
      <c r="D467" s="763"/>
      <c r="E467" s="763"/>
      <c r="F467" s="763"/>
      <c r="G467" s="763"/>
    </row>
    <row r="468" spans="1:7" x14ac:dyDescent="0.2">
      <c r="A468" s="711">
        <v>245</v>
      </c>
      <c r="B468" s="711" t="s">
        <v>2360</v>
      </c>
      <c r="C468" s="711" t="s">
        <v>1788</v>
      </c>
      <c r="D468" s="711" t="s">
        <v>2361</v>
      </c>
      <c r="E468" s="711" t="s">
        <v>1762</v>
      </c>
      <c r="F468" s="711" t="s">
        <v>2361</v>
      </c>
      <c r="G468" s="711" t="s">
        <v>2362</v>
      </c>
    </row>
    <row r="469" spans="1:7" ht="15.75" thickBot="1" x14ac:dyDescent="0.25">
      <c r="A469" s="763"/>
      <c r="B469" s="763"/>
      <c r="C469" s="763"/>
      <c r="D469" s="763"/>
      <c r="E469" s="763"/>
      <c r="F469" s="763"/>
      <c r="G469" s="763"/>
    </row>
    <row r="470" spans="1:7" x14ac:dyDescent="0.2">
      <c r="A470" s="711">
        <v>246</v>
      </c>
      <c r="B470" s="711" t="s">
        <v>2363</v>
      </c>
      <c r="C470" s="711" t="s">
        <v>1992</v>
      </c>
      <c r="D470" s="711" t="s">
        <v>2364</v>
      </c>
      <c r="E470" s="711" t="s">
        <v>1762</v>
      </c>
      <c r="F470" s="711" t="s">
        <v>2364</v>
      </c>
      <c r="G470" s="711" t="s">
        <v>2365</v>
      </c>
    </row>
    <row r="471" spans="1:7" x14ac:dyDescent="0.2">
      <c r="A471" s="712"/>
      <c r="B471" s="712"/>
      <c r="C471" s="712"/>
      <c r="D471" s="712"/>
      <c r="E471" s="712"/>
      <c r="F471" s="712"/>
      <c r="G471" s="712"/>
    </row>
    <row r="472" spans="1:7" ht="15.75" thickBot="1" x14ac:dyDescent="0.25">
      <c r="A472" s="763"/>
      <c r="B472" s="763"/>
      <c r="C472" s="763"/>
      <c r="D472" s="763"/>
      <c r="E472" s="763"/>
      <c r="F472" s="763"/>
      <c r="G472" s="763"/>
    </row>
    <row r="473" spans="1:7" x14ac:dyDescent="0.2">
      <c r="A473" s="711">
        <v>247</v>
      </c>
      <c r="B473" s="711" t="s">
        <v>2366</v>
      </c>
      <c r="C473" s="711" t="s">
        <v>1761</v>
      </c>
      <c r="D473" s="711" t="s">
        <v>1208</v>
      </c>
      <c r="E473" s="711" t="s">
        <v>1762</v>
      </c>
      <c r="F473" s="711" t="s">
        <v>1208</v>
      </c>
      <c r="G473" s="711" t="s">
        <v>2367</v>
      </c>
    </row>
    <row r="474" spans="1:7" x14ac:dyDescent="0.2">
      <c r="A474" s="712"/>
      <c r="B474" s="712"/>
      <c r="C474" s="712"/>
      <c r="D474" s="712"/>
      <c r="E474" s="712"/>
      <c r="F474" s="712"/>
      <c r="G474" s="712"/>
    </row>
    <row r="475" spans="1:7" ht="15.75" thickBot="1" x14ac:dyDescent="0.25">
      <c r="A475" s="763"/>
      <c r="B475" s="763"/>
      <c r="C475" s="763"/>
      <c r="D475" s="763"/>
      <c r="E475" s="763"/>
      <c r="F475" s="763"/>
      <c r="G475" s="763"/>
    </row>
    <row r="476" spans="1:7" x14ac:dyDescent="0.2">
      <c r="A476" s="711">
        <v>248</v>
      </c>
      <c r="B476" s="711" t="s">
        <v>2368</v>
      </c>
      <c r="C476" s="711" t="s">
        <v>1761</v>
      </c>
      <c r="D476" s="711" t="s">
        <v>2369</v>
      </c>
      <c r="E476" s="711" t="s">
        <v>1762</v>
      </c>
      <c r="F476" s="711" t="s">
        <v>2369</v>
      </c>
      <c r="G476" s="711" t="s">
        <v>2370</v>
      </c>
    </row>
    <row r="477" spans="1:7" x14ac:dyDescent="0.2">
      <c r="A477" s="712"/>
      <c r="B477" s="712"/>
      <c r="C477" s="712"/>
      <c r="D477" s="712"/>
      <c r="E477" s="712"/>
      <c r="F477" s="712"/>
      <c r="G477" s="712"/>
    </row>
    <row r="478" spans="1:7" ht="15.75" thickBot="1" x14ac:dyDescent="0.25">
      <c r="A478" s="763"/>
      <c r="B478" s="763"/>
      <c r="C478" s="763"/>
      <c r="D478" s="763"/>
      <c r="E478" s="763"/>
      <c r="F478" s="763"/>
      <c r="G478" s="763"/>
    </row>
    <row r="479" spans="1:7" x14ac:dyDescent="0.2">
      <c r="A479" s="711">
        <v>249</v>
      </c>
      <c r="B479" s="711" t="s">
        <v>2371</v>
      </c>
      <c r="C479" s="711" t="s">
        <v>1761</v>
      </c>
      <c r="D479" s="711" t="s">
        <v>2369</v>
      </c>
      <c r="E479" s="711" t="s">
        <v>1762</v>
      </c>
      <c r="F479" s="711" t="s">
        <v>2369</v>
      </c>
      <c r="G479" s="711" t="s">
        <v>2372</v>
      </c>
    </row>
    <row r="480" spans="1:7" ht="15.75" thickBot="1" x14ac:dyDescent="0.25">
      <c r="A480" s="763"/>
      <c r="B480" s="763"/>
      <c r="C480" s="763"/>
      <c r="D480" s="763"/>
      <c r="E480" s="763"/>
      <c r="F480" s="763"/>
      <c r="G480" s="763"/>
    </row>
    <row r="481" spans="1:7" x14ac:dyDescent="0.2">
      <c r="A481" s="711">
        <v>250</v>
      </c>
      <c r="B481" s="711" t="s">
        <v>8996</v>
      </c>
      <c r="C481" s="711" t="s">
        <v>2044</v>
      </c>
      <c r="D481" s="711" t="s">
        <v>2117</v>
      </c>
      <c r="E481" s="711" t="s">
        <v>1762</v>
      </c>
      <c r="F481" s="711" t="s">
        <v>2117</v>
      </c>
      <c r="G481" s="711" t="s">
        <v>2373</v>
      </c>
    </row>
    <row r="482" spans="1:7" ht="15.75" thickBot="1" x14ac:dyDescent="0.25">
      <c r="A482" s="763"/>
      <c r="B482" s="763"/>
      <c r="C482" s="763"/>
      <c r="D482" s="763"/>
      <c r="E482" s="763"/>
      <c r="F482" s="763"/>
      <c r="G482" s="763"/>
    </row>
    <row r="483" spans="1:7" x14ac:dyDescent="0.2">
      <c r="A483" s="711">
        <v>251</v>
      </c>
      <c r="B483" s="711" t="s">
        <v>8997</v>
      </c>
      <c r="C483" s="711" t="s">
        <v>2044</v>
      </c>
      <c r="D483" s="711" t="s">
        <v>2117</v>
      </c>
      <c r="E483" s="711" t="s">
        <v>1762</v>
      </c>
      <c r="F483" s="711" t="s">
        <v>2117</v>
      </c>
      <c r="G483" s="711" t="s">
        <v>2374</v>
      </c>
    </row>
    <row r="484" spans="1:7" x14ac:dyDescent="0.2">
      <c r="A484" s="712"/>
      <c r="B484" s="712"/>
      <c r="C484" s="712"/>
      <c r="D484" s="712"/>
      <c r="E484" s="712"/>
      <c r="F484" s="712"/>
      <c r="G484" s="712"/>
    </row>
    <row r="485" spans="1:7" ht="15.75" thickBot="1" x14ac:dyDescent="0.25">
      <c r="A485" s="763"/>
      <c r="B485" s="763"/>
      <c r="C485" s="763"/>
      <c r="D485" s="763"/>
      <c r="E485" s="763"/>
      <c r="F485" s="763"/>
      <c r="G485" s="763"/>
    </row>
    <row r="486" spans="1:7" x14ac:dyDescent="0.2">
      <c r="A486" s="711">
        <v>252</v>
      </c>
      <c r="B486" s="711" t="s">
        <v>8998</v>
      </c>
      <c r="C486" s="711" t="s">
        <v>2044</v>
      </c>
      <c r="D486" s="711" t="s">
        <v>2117</v>
      </c>
      <c r="E486" s="711" t="s">
        <v>1762</v>
      </c>
      <c r="F486" s="711" t="s">
        <v>2117</v>
      </c>
      <c r="G486" s="711" t="s">
        <v>2375</v>
      </c>
    </row>
    <row r="487" spans="1:7" x14ac:dyDescent="0.2">
      <c r="A487" s="712"/>
      <c r="B487" s="712"/>
      <c r="C487" s="712"/>
      <c r="D487" s="712"/>
      <c r="E487" s="712"/>
      <c r="F487" s="712"/>
      <c r="G487" s="712"/>
    </row>
    <row r="488" spans="1:7" ht="15.75" thickBot="1" x14ac:dyDescent="0.25">
      <c r="A488" s="763"/>
      <c r="B488" s="763"/>
      <c r="C488" s="763"/>
      <c r="D488" s="763"/>
      <c r="E488" s="763"/>
      <c r="F488" s="763"/>
      <c r="G488" s="763"/>
    </row>
    <row r="489" spans="1:7" x14ac:dyDescent="0.2">
      <c r="A489" s="711">
        <v>253</v>
      </c>
      <c r="B489" s="711" t="s">
        <v>8999</v>
      </c>
      <c r="C489" s="711" t="s">
        <v>2044</v>
      </c>
      <c r="D489" s="711" t="s">
        <v>2117</v>
      </c>
      <c r="E489" s="711" t="s">
        <v>1762</v>
      </c>
      <c r="F489" s="711" t="s">
        <v>2117</v>
      </c>
      <c r="G489" s="711" t="s">
        <v>2376</v>
      </c>
    </row>
    <row r="490" spans="1:7" x14ac:dyDescent="0.2">
      <c r="A490" s="712"/>
      <c r="B490" s="712"/>
      <c r="C490" s="712"/>
      <c r="D490" s="712"/>
      <c r="E490" s="712"/>
      <c r="F490" s="712"/>
      <c r="G490" s="712"/>
    </row>
    <row r="491" spans="1:7" ht="15.75" thickBot="1" x14ac:dyDescent="0.25">
      <c r="A491" s="763"/>
      <c r="B491" s="763"/>
      <c r="C491" s="763"/>
      <c r="D491" s="763"/>
      <c r="E491" s="763"/>
      <c r="F491" s="763"/>
      <c r="G491" s="763"/>
    </row>
    <row r="492" spans="1:7" x14ac:dyDescent="0.2">
      <c r="A492" s="711">
        <v>254</v>
      </c>
      <c r="B492" s="711" t="s">
        <v>2377</v>
      </c>
      <c r="C492" s="711" t="s">
        <v>2044</v>
      </c>
      <c r="D492" s="711" t="s">
        <v>2117</v>
      </c>
      <c r="E492" s="711" t="s">
        <v>1762</v>
      </c>
      <c r="F492" s="711" t="s">
        <v>2117</v>
      </c>
      <c r="G492" s="711" t="s">
        <v>2378</v>
      </c>
    </row>
    <row r="493" spans="1:7" x14ac:dyDescent="0.2">
      <c r="A493" s="712"/>
      <c r="B493" s="712"/>
      <c r="C493" s="712"/>
      <c r="D493" s="712"/>
      <c r="E493" s="712"/>
      <c r="F493" s="712"/>
      <c r="G493" s="712"/>
    </row>
    <row r="494" spans="1:7" ht="15.75" thickBot="1" x14ac:dyDescent="0.25">
      <c r="A494" s="763"/>
      <c r="B494" s="763"/>
      <c r="C494" s="763"/>
      <c r="D494" s="763"/>
      <c r="E494" s="763"/>
      <c r="F494" s="763"/>
      <c r="G494" s="763"/>
    </row>
    <row r="495" spans="1:7" x14ac:dyDescent="0.2">
      <c r="A495" s="711">
        <v>255</v>
      </c>
      <c r="B495" s="711" t="s">
        <v>2379</v>
      </c>
      <c r="C495" s="711" t="s">
        <v>2189</v>
      </c>
      <c r="D495" s="711" t="s">
        <v>2190</v>
      </c>
      <c r="E495" s="711" t="s">
        <v>1332</v>
      </c>
      <c r="F495" s="711" t="s">
        <v>2190</v>
      </c>
      <c r="G495" s="711" t="s">
        <v>2380</v>
      </c>
    </row>
    <row r="496" spans="1:7" x14ac:dyDescent="0.2">
      <c r="A496" s="712"/>
      <c r="B496" s="712"/>
      <c r="C496" s="712"/>
      <c r="D496" s="712"/>
      <c r="E496" s="712"/>
      <c r="F496" s="712"/>
      <c r="G496" s="712"/>
    </row>
    <row r="497" spans="1:7" ht="15.75" thickBot="1" x14ac:dyDescent="0.25">
      <c r="A497" s="763"/>
      <c r="B497" s="763"/>
      <c r="C497" s="763"/>
      <c r="D497" s="763"/>
      <c r="E497" s="763"/>
      <c r="F497" s="763"/>
      <c r="G497" s="763"/>
    </row>
    <row r="498" spans="1:7" x14ac:dyDescent="0.2">
      <c r="A498" s="711">
        <v>256</v>
      </c>
      <c r="B498" s="711" t="s">
        <v>2381</v>
      </c>
      <c r="C498" s="711" t="s">
        <v>2189</v>
      </c>
      <c r="D498" s="711" t="s">
        <v>2190</v>
      </c>
      <c r="E498" s="711" t="s">
        <v>1332</v>
      </c>
      <c r="F498" s="711" t="s">
        <v>2190</v>
      </c>
      <c r="G498" s="711" t="s">
        <v>2382</v>
      </c>
    </row>
    <row r="499" spans="1:7" ht="15.75" thickBot="1" x14ac:dyDescent="0.25">
      <c r="A499" s="763"/>
      <c r="B499" s="763"/>
      <c r="C499" s="763"/>
      <c r="D499" s="763"/>
      <c r="E499" s="763"/>
      <c r="F499" s="763"/>
      <c r="G499" s="763"/>
    </row>
    <row r="500" spans="1:7" ht="45.75" thickBot="1" x14ac:dyDescent="0.25">
      <c r="A500" s="313">
        <v>257</v>
      </c>
      <c r="B500" s="121" t="s">
        <v>2383</v>
      </c>
      <c r="C500" s="121" t="s">
        <v>1761</v>
      </c>
      <c r="D500" s="121" t="s">
        <v>2384</v>
      </c>
      <c r="E500" s="121" t="s">
        <v>1762</v>
      </c>
      <c r="F500" s="121" t="s">
        <v>2384</v>
      </c>
      <c r="G500" s="121" t="s">
        <v>2385</v>
      </c>
    </row>
    <row r="501" spans="1:7" x14ac:dyDescent="0.2">
      <c r="A501" s="711">
        <v>358</v>
      </c>
      <c r="B501" s="711" t="s">
        <v>6357</v>
      </c>
      <c r="C501" s="711" t="s">
        <v>2233</v>
      </c>
      <c r="D501" s="711" t="s">
        <v>2386</v>
      </c>
      <c r="E501" s="711" t="s">
        <v>1762</v>
      </c>
      <c r="F501" s="711" t="s">
        <v>2386</v>
      </c>
      <c r="G501" s="711" t="s">
        <v>2387</v>
      </c>
    </row>
    <row r="502" spans="1:7" ht="15.75" thickBot="1" x14ac:dyDescent="0.25">
      <c r="A502" s="763"/>
      <c r="B502" s="763"/>
      <c r="C502" s="763"/>
      <c r="D502" s="763"/>
      <c r="E502" s="763"/>
      <c r="F502" s="763"/>
      <c r="G502" s="763"/>
    </row>
    <row r="503" spans="1:7" x14ac:dyDescent="0.2">
      <c r="A503" s="711">
        <v>359</v>
      </c>
      <c r="B503" s="711" t="s">
        <v>2388</v>
      </c>
      <c r="C503" s="711" t="s">
        <v>1761</v>
      </c>
      <c r="D503" s="711" t="s">
        <v>2389</v>
      </c>
      <c r="E503" s="711" t="s">
        <v>1762</v>
      </c>
      <c r="F503" s="711" t="s">
        <v>2389</v>
      </c>
      <c r="G503" s="711" t="s">
        <v>2390</v>
      </c>
    </row>
    <row r="504" spans="1:7" ht="15.75" thickBot="1" x14ac:dyDescent="0.25">
      <c r="A504" s="763"/>
      <c r="B504" s="763"/>
      <c r="C504" s="763"/>
      <c r="D504" s="763"/>
      <c r="E504" s="763"/>
      <c r="F504" s="763"/>
      <c r="G504" s="763"/>
    </row>
    <row r="505" spans="1:7" ht="17.25" x14ac:dyDescent="0.2">
      <c r="A505" s="711">
        <v>360</v>
      </c>
      <c r="B505" s="124" t="s">
        <v>9000</v>
      </c>
      <c r="C505" s="711" t="s">
        <v>1788</v>
      </c>
      <c r="D505" s="711" t="s">
        <v>2392</v>
      </c>
      <c r="E505" s="711" t="s">
        <v>1762</v>
      </c>
      <c r="F505" s="711" t="s">
        <v>2392</v>
      </c>
      <c r="G505" s="711" t="s">
        <v>2393</v>
      </c>
    </row>
    <row r="506" spans="1:7" ht="15.75" thickBot="1" x14ac:dyDescent="0.25">
      <c r="A506" s="763"/>
      <c r="B506" s="121" t="s">
        <v>2391</v>
      </c>
      <c r="C506" s="763"/>
      <c r="D506" s="763"/>
      <c r="E506" s="763"/>
      <c r="F506" s="763"/>
      <c r="G506" s="763"/>
    </row>
    <row r="507" spans="1:7" ht="45" x14ac:dyDescent="0.2">
      <c r="A507" s="711">
        <v>361</v>
      </c>
      <c r="B507" s="124" t="s">
        <v>6358</v>
      </c>
      <c r="C507" s="711" t="s">
        <v>1761</v>
      </c>
      <c r="D507" s="711" t="s">
        <v>2384</v>
      </c>
      <c r="E507" s="711" t="s">
        <v>1762</v>
      </c>
      <c r="F507" s="711" t="s">
        <v>2384</v>
      </c>
      <c r="G507" s="711" t="s">
        <v>2395</v>
      </c>
    </row>
    <row r="508" spans="1:7" x14ac:dyDescent="0.2">
      <c r="A508" s="712"/>
      <c r="B508" s="124" t="s">
        <v>2394</v>
      </c>
      <c r="C508" s="712"/>
      <c r="D508" s="712"/>
      <c r="E508" s="712"/>
      <c r="F508" s="712"/>
      <c r="G508" s="712"/>
    </row>
    <row r="509" spans="1:7" ht="15.75" thickBot="1" x14ac:dyDescent="0.25">
      <c r="A509" s="763"/>
      <c r="B509" s="121"/>
      <c r="C509" s="763"/>
      <c r="D509" s="763"/>
      <c r="E509" s="763"/>
      <c r="F509" s="763"/>
      <c r="G509" s="763"/>
    </row>
    <row r="510" spans="1:7" x14ac:dyDescent="0.2">
      <c r="A510" s="711">
        <v>362</v>
      </c>
      <c r="B510" s="711" t="s">
        <v>2396</v>
      </c>
      <c r="C510" s="711" t="s">
        <v>1761</v>
      </c>
      <c r="D510" s="711" t="s">
        <v>2397</v>
      </c>
      <c r="E510" s="711" t="s">
        <v>1762</v>
      </c>
      <c r="F510" s="711" t="s">
        <v>2397</v>
      </c>
      <c r="G510" s="711" t="s">
        <v>2398</v>
      </c>
    </row>
    <row r="511" spans="1:7" ht="15.75" thickBot="1" x14ac:dyDescent="0.25">
      <c r="A511" s="763"/>
      <c r="B511" s="763"/>
      <c r="C511" s="763"/>
      <c r="D511" s="763"/>
      <c r="E511" s="763"/>
      <c r="F511" s="763"/>
      <c r="G511" s="763"/>
    </row>
    <row r="512" spans="1:7" x14ac:dyDescent="0.2">
      <c r="A512" s="711">
        <v>363</v>
      </c>
      <c r="B512" s="711" t="s">
        <v>2399</v>
      </c>
      <c r="C512" s="711" t="s">
        <v>1788</v>
      </c>
      <c r="D512" s="711" t="s">
        <v>2400</v>
      </c>
      <c r="E512" s="711" t="s">
        <v>1762</v>
      </c>
      <c r="F512" s="711" t="s">
        <v>2400</v>
      </c>
      <c r="G512" s="711" t="s">
        <v>2401</v>
      </c>
    </row>
    <row r="513" spans="1:7" ht="15.75" thickBot="1" x14ac:dyDescent="0.25">
      <c r="A513" s="763"/>
      <c r="B513" s="763"/>
      <c r="C513" s="763"/>
      <c r="D513" s="763"/>
      <c r="E513" s="763"/>
      <c r="F513" s="763"/>
      <c r="G513" s="763"/>
    </row>
    <row r="514" spans="1:7" x14ac:dyDescent="0.2">
      <c r="A514" s="711">
        <v>364</v>
      </c>
      <c r="B514" s="711" t="s">
        <v>2402</v>
      </c>
      <c r="C514" s="711" t="s">
        <v>2040</v>
      </c>
      <c r="D514" s="711" t="s">
        <v>2403</v>
      </c>
      <c r="E514" s="711" t="s">
        <v>1762</v>
      </c>
      <c r="F514" s="711" t="s">
        <v>2403</v>
      </c>
      <c r="G514" s="711" t="s">
        <v>2404</v>
      </c>
    </row>
    <row r="515" spans="1:7" ht="15.75" thickBot="1" x14ac:dyDescent="0.25">
      <c r="A515" s="763"/>
      <c r="B515" s="763"/>
      <c r="C515" s="763"/>
      <c r="D515" s="763"/>
      <c r="E515" s="763"/>
      <c r="F515" s="763"/>
      <c r="G515" s="763"/>
    </row>
    <row r="516" spans="1:7" x14ac:dyDescent="0.2">
      <c r="A516" s="711">
        <v>365</v>
      </c>
      <c r="B516" s="711" t="s">
        <v>2405</v>
      </c>
      <c r="C516" s="711" t="s">
        <v>1761</v>
      </c>
      <c r="D516" s="711" t="s">
        <v>2406</v>
      </c>
      <c r="E516" s="711" t="s">
        <v>1762</v>
      </c>
      <c r="F516" s="711" t="s">
        <v>2406</v>
      </c>
      <c r="G516" s="711" t="s">
        <v>2407</v>
      </c>
    </row>
    <row r="517" spans="1:7" ht="15.75" thickBot="1" x14ac:dyDescent="0.25">
      <c r="A517" s="763"/>
      <c r="B517" s="763"/>
      <c r="C517" s="763"/>
      <c r="D517" s="763"/>
      <c r="E517" s="763"/>
      <c r="F517" s="763"/>
      <c r="G517" s="763"/>
    </row>
    <row r="518" spans="1:7" x14ac:dyDescent="0.2">
      <c r="A518" s="711">
        <v>366</v>
      </c>
      <c r="B518" s="711" t="s">
        <v>2408</v>
      </c>
      <c r="C518" s="711" t="s">
        <v>1788</v>
      </c>
      <c r="D518" s="711" t="s">
        <v>2409</v>
      </c>
      <c r="E518" s="711" t="s">
        <v>1762</v>
      </c>
      <c r="F518" s="711" t="s">
        <v>2409</v>
      </c>
      <c r="G518" s="711" t="s">
        <v>2410</v>
      </c>
    </row>
    <row r="519" spans="1:7" ht="15.75" thickBot="1" x14ac:dyDescent="0.25">
      <c r="A519" s="763"/>
      <c r="B519" s="763"/>
      <c r="C519" s="763"/>
      <c r="D519" s="763"/>
      <c r="E519" s="763"/>
      <c r="F519" s="763"/>
      <c r="G519" s="763"/>
    </row>
    <row r="520" spans="1:7" x14ac:dyDescent="0.2">
      <c r="A520" s="711">
        <v>367</v>
      </c>
      <c r="B520" s="711" t="s">
        <v>2411</v>
      </c>
      <c r="C520" s="711" t="s">
        <v>1788</v>
      </c>
      <c r="D520" s="711" t="s">
        <v>2412</v>
      </c>
      <c r="E520" s="711" t="s">
        <v>1762</v>
      </c>
      <c r="F520" s="711" t="s">
        <v>2412</v>
      </c>
      <c r="G520" s="711" t="s">
        <v>2413</v>
      </c>
    </row>
    <row r="521" spans="1:7" ht="15.75" thickBot="1" x14ac:dyDescent="0.25">
      <c r="A521" s="763"/>
      <c r="B521" s="763"/>
      <c r="C521" s="763"/>
      <c r="D521" s="763"/>
      <c r="E521" s="763"/>
      <c r="F521" s="763"/>
      <c r="G521" s="763"/>
    </row>
    <row r="522" spans="1:7" x14ac:dyDescent="0.2">
      <c r="A522" s="711">
        <v>368</v>
      </c>
      <c r="B522" s="711" t="s">
        <v>2414</v>
      </c>
      <c r="C522" s="711" t="s">
        <v>2415</v>
      </c>
      <c r="D522" s="711" t="s">
        <v>2416</v>
      </c>
      <c r="E522" s="711" t="s">
        <v>1762</v>
      </c>
      <c r="F522" s="711" t="s">
        <v>2417</v>
      </c>
      <c r="G522" s="711" t="s">
        <v>2418</v>
      </c>
    </row>
    <row r="523" spans="1:7" ht="15.75" thickBot="1" x14ac:dyDescent="0.25">
      <c r="A523" s="763"/>
      <c r="B523" s="763"/>
      <c r="C523" s="763"/>
      <c r="D523" s="763"/>
      <c r="E523" s="763"/>
      <c r="F523" s="763"/>
      <c r="G523" s="763"/>
    </row>
    <row r="524" spans="1:7" ht="15.75" thickBot="1" x14ac:dyDescent="0.25">
      <c r="A524" s="313">
        <v>369</v>
      </c>
      <c r="B524" s="121" t="s">
        <v>2419</v>
      </c>
      <c r="C524" s="121" t="s">
        <v>2044</v>
      </c>
      <c r="D524" s="121" t="s">
        <v>2117</v>
      </c>
      <c r="E524" s="121" t="s">
        <v>1762</v>
      </c>
      <c r="F524" s="121" t="s">
        <v>2117</v>
      </c>
      <c r="G524" s="121" t="s">
        <v>2420</v>
      </c>
    </row>
    <row r="525" spans="1:7" x14ac:dyDescent="0.2">
      <c r="A525" s="711">
        <v>370</v>
      </c>
      <c r="B525" s="711" t="s">
        <v>2421</v>
      </c>
      <c r="C525" s="711" t="s">
        <v>1788</v>
      </c>
      <c r="D525" s="711" t="s">
        <v>2422</v>
      </c>
      <c r="E525" s="711" t="s">
        <v>1762</v>
      </c>
      <c r="F525" s="711" t="s">
        <v>2422</v>
      </c>
      <c r="G525" s="711" t="s">
        <v>2423</v>
      </c>
    </row>
    <row r="526" spans="1:7" ht="15.75" thickBot="1" x14ac:dyDescent="0.25">
      <c r="A526" s="763"/>
      <c r="B526" s="763"/>
      <c r="C526" s="763"/>
      <c r="D526" s="763"/>
      <c r="E526" s="763"/>
      <c r="F526" s="763"/>
      <c r="G526" s="763"/>
    </row>
    <row r="527" spans="1:7" ht="15.75" thickBot="1" x14ac:dyDescent="0.25">
      <c r="A527" s="313">
        <v>371</v>
      </c>
      <c r="B527" s="121" t="s">
        <v>2424</v>
      </c>
      <c r="C527" s="121" t="s">
        <v>1992</v>
      </c>
      <c r="D527" s="121" t="s">
        <v>2425</v>
      </c>
      <c r="E527" s="121" t="s">
        <v>1762</v>
      </c>
      <c r="F527" s="121" t="s">
        <v>2425</v>
      </c>
      <c r="G527" s="121" t="s">
        <v>2426</v>
      </c>
    </row>
    <row r="528" spans="1:7" x14ac:dyDescent="0.2">
      <c r="A528" s="711">
        <v>372</v>
      </c>
      <c r="B528" s="711" t="s">
        <v>2427</v>
      </c>
      <c r="C528" s="711" t="s">
        <v>1761</v>
      </c>
      <c r="D528" s="711" t="s">
        <v>2329</v>
      </c>
      <c r="E528" s="711" t="s">
        <v>1762</v>
      </c>
      <c r="F528" s="711" t="s">
        <v>2329</v>
      </c>
      <c r="G528" s="711" t="s">
        <v>1803</v>
      </c>
    </row>
    <row r="529" spans="1:7" ht="15.75" thickBot="1" x14ac:dyDescent="0.25">
      <c r="A529" s="763"/>
      <c r="B529" s="763"/>
      <c r="C529" s="763"/>
      <c r="D529" s="763"/>
      <c r="E529" s="763"/>
      <c r="F529" s="763"/>
      <c r="G529" s="763"/>
    </row>
    <row r="530" spans="1:7" x14ac:dyDescent="0.2">
      <c r="A530" s="711">
        <v>373</v>
      </c>
      <c r="B530" s="711" t="s">
        <v>2428</v>
      </c>
      <c r="C530" s="711" t="s">
        <v>1788</v>
      </c>
      <c r="D530" s="711" t="s">
        <v>2429</v>
      </c>
      <c r="E530" s="711" t="s">
        <v>1762</v>
      </c>
      <c r="F530" s="711" t="s">
        <v>2429</v>
      </c>
      <c r="G530" s="711" t="s">
        <v>2430</v>
      </c>
    </row>
    <row r="531" spans="1:7" ht="15.75" thickBot="1" x14ac:dyDescent="0.25">
      <c r="A531" s="763"/>
      <c r="B531" s="763"/>
      <c r="C531" s="763"/>
      <c r="D531" s="763"/>
      <c r="E531" s="763"/>
      <c r="F531" s="763"/>
      <c r="G531" s="763"/>
    </row>
    <row r="532" spans="1:7" x14ac:dyDescent="0.2">
      <c r="A532" s="711">
        <v>374</v>
      </c>
      <c r="B532" s="711" t="s">
        <v>2431</v>
      </c>
      <c r="C532" s="711" t="s">
        <v>2040</v>
      </c>
      <c r="D532" s="711" t="s">
        <v>2432</v>
      </c>
      <c r="E532" s="711" t="s">
        <v>1762</v>
      </c>
      <c r="F532" s="711" t="s">
        <v>2432</v>
      </c>
      <c r="G532" s="711" t="s">
        <v>2433</v>
      </c>
    </row>
    <row r="533" spans="1:7" ht="15.75" thickBot="1" x14ac:dyDescent="0.25">
      <c r="A533" s="763"/>
      <c r="B533" s="763"/>
      <c r="C533" s="763"/>
      <c r="D533" s="763"/>
      <c r="E533" s="763"/>
      <c r="F533" s="763"/>
      <c r="G533" s="763"/>
    </row>
    <row r="534" spans="1:7" x14ac:dyDescent="0.2">
      <c r="A534" s="711">
        <v>375</v>
      </c>
      <c r="B534" s="711" t="s">
        <v>2434</v>
      </c>
      <c r="C534" s="711" t="s">
        <v>2044</v>
      </c>
      <c r="D534" s="711" t="s">
        <v>2117</v>
      </c>
      <c r="E534" s="711" t="s">
        <v>1762</v>
      </c>
      <c r="F534" s="711" t="s">
        <v>2117</v>
      </c>
      <c r="G534" s="711" t="s">
        <v>2435</v>
      </c>
    </row>
    <row r="535" spans="1:7" ht="15.75" thickBot="1" x14ac:dyDescent="0.25">
      <c r="A535" s="763"/>
      <c r="B535" s="763"/>
      <c r="C535" s="763"/>
      <c r="D535" s="763"/>
      <c r="E535" s="763"/>
      <c r="F535" s="763"/>
      <c r="G535" s="763"/>
    </row>
    <row r="536" spans="1:7" x14ac:dyDescent="0.2">
      <c r="A536" s="711">
        <v>376</v>
      </c>
      <c r="B536" s="711" t="s">
        <v>2436</v>
      </c>
      <c r="C536" s="711" t="s">
        <v>1788</v>
      </c>
      <c r="D536" s="711" t="s">
        <v>2437</v>
      </c>
      <c r="E536" s="711" t="s">
        <v>1762</v>
      </c>
      <c r="F536" s="711" t="s">
        <v>2437</v>
      </c>
      <c r="G536" s="711" t="s">
        <v>2438</v>
      </c>
    </row>
    <row r="537" spans="1:7" ht="15.75" thickBot="1" x14ac:dyDescent="0.25">
      <c r="A537" s="763"/>
      <c r="B537" s="763"/>
      <c r="C537" s="763"/>
      <c r="D537" s="763"/>
      <c r="E537" s="763"/>
      <c r="F537" s="763"/>
      <c r="G537" s="763"/>
    </row>
    <row r="538" spans="1:7" x14ac:dyDescent="0.2">
      <c r="A538" s="711">
        <v>377</v>
      </c>
      <c r="B538" s="711" t="s">
        <v>2439</v>
      </c>
      <c r="C538" s="711" t="s">
        <v>1793</v>
      </c>
      <c r="D538" s="711" t="s">
        <v>2440</v>
      </c>
      <c r="E538" s="711" t="s">
        <v>1762</v>
      </c>
      <c r="F538" s="711" t="s">
        <v>2440</v>
      </c>
      <c r="G538" s="711" t="s">
        <v>2438</v>
      </c>
    </row>
    <row r="539" spans="1:7" ht="15.75" thickBot="1" x14ac:dyDescent="0.25">
      <c r="A539" s="763"/>
      <c r="B539" s="763"/>
      <c r="C539" s="763"/>
      <c r="D539" s="763"/>
      <c r="E539" s="763"/>
      <c r="F539" s="763"/>
      <c r="G539" s="763"/>
    </row>
    <row r="540" spans="1:7" x14ac:dyDescent="0.2">
      <c r="A540" s="711">
        <v>378</v>
      </c>
      <c r="B540" s="124"/>
      <c r="C540" s="711" t="s">
        <v>1929</v>
      </c>
      <c r="D540" s="711" t="s">
        <v>2083</v>
      </c>
      <c r="E540" s="711" t="s">
        <v>1762</v>
      </c>
      <c r="F540" s="711" t="s">
        <v>2083</v>
      </c>
      <c r="G540" s="711" t="s">
        <v>2442</v>
      </c>
    </row>
    <row r="541" spans="1:7" x14ac:dyDescent="0.2">
      <c r="A541" s="712"/>
      <c r="B541" s="124" t="s">
        <v>2441</v>
      </c>
      <c r="C541" s="712"/>
      <c r="D541" s="712"/>
      <c r="E541" s="712"/>
      <c r="F541" s="712"/>
      <c r="G541" s="712"/>
    </row>
    <row r="542" spans="1:7" ht="15.75" thickBot="1" x14ac:dyDescent="0.25">
      <c r="A542" s="763"/>
      <c r="B542" s="121"/>
      <c r="C542" s="763"/>
      <c r="D542" s="763"/>
      <c r="E542" s="763"/>
      <c r="F542" s="763"/>
      <c r="G542" s="763"/>
    </row>
    <row r="543" spans="1:7" x14ac:dyDescent="0.2">
      <c r="A543" s="711">
        <v>379</v>
      </c>
      <c r="B543" s="711" t="s">
        <v>2443</v>
      </c>
      <c r="C543" s="711" t="s">
        <v>2444</v>
      </c>
      <c r="D543" s="711" t="s">
        <v>2445</v>
      </c>
      <c r="E543" s="711" t="s">
        <v>1762</v>
      </c>
      <c r="F543" s="711" t="s">
        <v>2445</v>
      </c>
      <c r="G543" s="711" t="s">
        <v>2446</v>
      </c>
    </row>
    <row r="544" spans="1:7" ht="15.75" thickBot="1" x14ac:dyDescent="0.25">
      <c r="A544" s="763"/>
      <c r="B544" s="763"/>
      <c r="C544" s="763"/>
      <c r="D544" s="763"/>
      <c r="E544" s="763"/>
      <c r="F544" s="763"/>
      <c r="G544" s="763"/>
    </row>
    <row r="545" spans="1:7" x14ac:dyDescent="0.2">
      <c r="A545" s="711">
        <v>380</v>
      </c>
      <c r="B545" s="124"/>
      <c r="C545" s="711" t="s">
        <v>1761</v>
      </c>
      <c r="D545" s="711" t="s">
        <v>2448</v>
      </c>
      <c r="E545" s="711" t="s">
        <v>1762</v>
      </c>
      <c r="F545" s="711" t="s">
        <v>2448</v>
      </c>
      <c r="G545" s="711" t="s">
        <v>2449</v>
      </c>
    </row>
    <row r="546" spans="1:7" ht="45" x14ac:dyDescent="0.2">
      <c r="A546" s="712"/>
      <c r="B546" s="124" t="s">
        <v>2447</v>
      </c>
      <c r="C546" s="712"/>
      <c r="D546" s="712"/>
      <c r="E546" s="712"/>
      <c r="F546" s="712"/>
      <c r="G546" s="712"/>
    </row>
    <row r="547" spans="1:7" ht="15.75" thickBot="1" x14ac:dyDescent="0.25">
      <c r="A547" s="763"/>
      <c r="B547" s="121"/>
      <c r="C547" s="763"/>
      <c r="D547" s="763"/>
      <c r="E547" s="763"/>
      <c r="F547" s="763"/>
      <c r="G547" s="763"/>
    </row>
    <row r="548" spans="1:7" x14ac:dyDescent="0.2">
      <c r="A548" s="711">
        <v>381</v>
      </c>
      <c r="B548" s="711" t="s">
        <v>2450</v>
      </c>
      <c r="C548" s="711" t="s">
        <v>2444</v>
      </c>
      <c r="D548" s="711" t="s">
        <v>2451</v>
      </c>
      <c r="E548" s="711" t="s">
        <v>1762</v>
      </c>
      <c r="F548" s="711" t="s">
        <v>2451</v>
      </c>
      <c r="G548" s="711" t="s">
        <v>2452</v>
      </c>
    </row>
    <row r="549" spans="1:7" ht="15.75" thickBot="1" x14ac:dyDescent="0.25">
      <c r="A549" s="763"/>
      <c r="B549" s="763"/>
      <c r="C549" s="763"/>
      <c r="D549" s="763"/>
      <c r="E549" s="763"/>
      <c r="F549" s="763"/>
      <c r="G549" s="763"/>
    </row>
    <row r="550" spans="1:7" ht="30.75" thickBot="1" x14ac:dyDescent="0.25">
      <c r="A550" s="313">
        <v>382</v>
      </c>
      <c r="B550" s="121" t="s">
        <v>2453</v>
      </c>
      <c r="C550" s="121" t="s">
        <v>1788</v>
      </c>
      <c r="D550" s="121" t="s">
        <v>2454</v>
      </c>
      <c r="E550" s="121" t="s">
        <v>1762</v>
      </c>
      <c r="F550" s="121" t="s">
        <v>2454</v>
      </c>
      <c r="G550" s="121" t="s">
        <v>2455</v>
      </c>
    </row>
    <row r="551" spans="1:7" ht="15.75" thickBot="1" x14ac:dyDescent="0.25">
      <c r="A551" s="313">
        <v>383</v>
      </c>
      <c r="B551" s="121" t="s">
        <v>2456</v>
      </c>
      <c r="C551" s="121" t="s">
        <v>2457</v>
      </c>
      <c r="D551" s="121" t="s">
        <v>2458</v>
      </c>
      <c r="E551" s="121" t="s">
        <v>1332</v>
      </c>
      <c r="F551" s="121" t="s">
        <v>2458</v>
      </c>
      <c r="G551" s="121" t="s">
        <v>2459</v>
      </c>
    </row>
    <row r="552" spans="1:7" x14ac:dyDescent="0.2">
      <c r="A552" s="95"/>
    </row>
  </sheetData>
  <mergeCells count="1373">
    <mergeCell ref="G548:G549"/>
    <mergeCell ref="A548:A549"/>
    <mergeCell ref="B548:B549"/>
    <mergeCell ref="C548:C549"/>
    <mergeCell ref="D548:D549"/>
    <mergeCell ref="E548:E549"/>
    <mergeCell ref="F548:F549"/>
    <mergeCell ref="G543:G544"/>
    <mergeCell ref="A545:A547"/>
    <mergeCell ref="C545:C547"/>
    <mergeCell ref="D545:D547"/>
    <mergeCell ref="E545:E547"/>
    <mergeCell ref="F545:F547"/>
    <mergeCell ref="G545:G547"/>
    <mergeCell ref="A543:A544"/>
    <mergeCell ref="B543:B544"/>
    <mergeCell ref="C543:C544"/>
    <mergeCell ref="D543:D544"/>
    <mergeCell ref="E543:E544"/>
    <mergeCell ref="F543:F544"/>
    <mergeCell ref="A540:A542"/>
    <mergeCell ref="C540:C542"/>
    <mergeCell ref="D540:D542"/>
    <mergeCell ref="E540:E542"/>
    <mergeCell ref="F540:F542"/>
    <mergeCell ref="G540:G542"/>
    <mergeCell ref="G536:G537"/>
    <mergeCell ref="A538:A539"/>
    <mergeCell ref="B538:B539"/>
    <mergeCell ref="C538:C539"/>
    <mergeCell ref="D538:D539"/>
    <mergeCell ref="E538:E539"/>
    <mergeCell ref="F538:F539"/>
    <mergeCell ref="G538:G539"/>
    <mergeCell ref="A536:A537"/>
    <mergeCell ref="B536:B537"/>
    <mergeCell ref="C536:C537"/>
    <mergeCell ref="D536:D537"/>
    <mergeCell ref="E536:E537"/>
    <mergeCell ref="F536:F537"/>
    <mergeCell ref="G532:G533"/>
    <mergeCell ref="A534:A535"/>
    <mergeCell ref="B534:B535"/>
    <mergeCell ref="C534:C535"/>
    <mergeCell ref="D534:D535"/>
    <mergeCell ref="E534:E535"/>
    <mergeCell ref="F534:F535"/>
    <mergeCell ref="G534:G535"/>
    <mergeCell ref="A532:A533"/>
    <mergeCell ref="B532:B533"/>
    <mergeCell ref="C532:C533"/>
    <mergeCell ref="D532:D533"/>
    <mergeCell ref="E532:E533"/>
    <mergeCell ref="F532:F533"/>
    <mergeCell ref="G528:G529"/>
    <mergeCell ref="A530:A531"/>
    <mergeCell ref="B530:B531"/>
    <mergeCell ref="C530:C531"/>
    <mergeCell ref="D530:D531"/>
    <mergeCell ref="E530:E531"/>
    <mergeCell ref="F530:F531"/>
    <mergeCell ref="G530:G531"/>
    <mergeCell ref="A528:A529"/>
    <mergeCell ref="B528:B529"/>
    <mergeCell ref="C528:C529"/>
    <mergeCell ref="D528:D529"/>
    <mergeCell ref="E528:E529"/>
    <mergeCell ref="F528:F529"/>
    <mergeCell ref="G522:G523"/>
    <mergeCell ref="A525:A526"/>
    <mergeCell ref="B525:B526"/>
    <mergeCell ref="C525:C526"/>
    <mergeCell ref="D525:D526"/>
    <mergeCell ref="E525:E526"/>
    <mergeCell ref="F525:F526"/>
    <mergeCell ref="G525:G526"/>
    <mergeCell ref="A522:A523"/>
    <mergeCell ref="B522:B523"/>
    <mergeCell ref="C522:C523"/>
    <mergeCell ref="D522:D523"/>
    <mergeCell ref="E522:E523"/>
    <mergeCell ref="F522:F523"/>
    <mergeCell ref="G518:G519"/>
    <mergeCell ref="A520:A521"/>
    <mergeCell ref="B520:B521"/>
    <mergeCell ref="C520:C521"/>
    <mergeCell ref="D520:D521"/>
    <mergeCell ref="E520:E521"/>
    <mergeCell ref="F520:F521"/>
    <mergeCell ref="G520:G521"/>
    <mergeCell ref="A518:A519"/>
    <mergeCell ref="B518:B519"/>
    <mergeCell ref="C518:C519"/>
    <mergeCell ref="D518:D519"/>
    <mergeCell ref="E518:E519"/>
    <mergeCell ref="F518:F519"/>
    <mergeCell ref="G514:G515"/>
    <mergeCell ref="A516:A517"/>
    <mergeCell ref="B516:B517"/>
    <mergeCell ref="C516:C517"/>
    <mergeCell ref="D516:D517"/>
    <mergeCell ref="E516:E517"/>
    <mergeCell ref="F516:F517"/>
    <mergeCell ref="G516:G517"/>
    <mergeCell ref="A514:A515"/>
    <mergeCell ref="B514:B515"/>
    <mergeCell ref="C514:C515"/>
    <mergeCell ref="D514:D515"/>
    <mergeCell ref="E514:E515"/>
    <mergeCell ref="F514:F515"/>
    <mergeCell ref="G510:G511"/>
    <mergeCell ref="A512:A513"/>
    <mergeCell ref="B512:B513"/>
    <mergeCell ref="C512:C513"/>
    <mergeCell ref="D512:D513"/>
    <mergeCell ref="E512:E513"/>
    <mergeCell ref="F512:F513"/>
    <mergeCell ref="G512:G513"/>
    <mergeCell ref="A510:A511"/>
    <mergeCell ref="B510:B511"/>
    <mergeCell ref="C510:C511"/>
    <mergeCell ref="D510:D511"/>
    <mergeCell ref="E510:E511"/>
    <mergeCell ref="F510:F511"/>
    <mergeCell ref="A507:A509"/>
    <mergeCell ref="C507:C509"/>
    <mergeCell ref="D507:D509"/>
    <mergeCell ref="E507:E509"/>
    <mergeCell ref="F507:F509"/>
    <mergeCell ref="G507:G509"/>
    <mergeCell ref="A505:A506"/>
    <mergeCell ref="C505:C506"/>
    <mergeCell ref="D505:D506"/>
    <mergeCell ref="E505:E506"/>
    <mergeCell ref="F505:F506"/>
    <mergeCell ref="G505:G506"/>
    <mergeCell ref="G501:G502"/>
    <mergeCell ref="A503:A504"/>
    <mergeCell ref="B503:B504"/>
    <mergeCell ref="C503:C504"/>
    <mergeCell ref="D503:D504"/>
    <mergeCell ref="E503:E504"/>
    <mergeCell ref="F503:F504"/>
    <mergeCell ref="G503:G504"/>
    <mergeCell ref="A501:A502"/>
    <mergeCell ref="B501:B502"/>
    <mergeCell ref="C501:C502"/>
    <mergeCell ref="D501:D502"/>
    <mergeCell ref="E501:E502"/>
    <mergeCell ref="F501:F502"/>
    <mergeCell ref="G495:G497"/>
    <mergeCell ref="A498:A499"/>
    <mergeCell ref="B498:B499"/>
    <mergeCell ref="C498:C499"/>
    <mergeCell ref="D498:D499"/>
    <mergeCell ref="E498:E499"/>
    <mergeCell ref="F498:F499"/>
    <mergeCell ref="G498:G499"/>
    <mergeCell ref="A495:A497"/>
    <mergeCell ref="B495:B497"/>
    <mergeCell ref="C495:C497"/>
    <mergeCell ref="D495:D497"/>
    <mergeCell ref="E495:E497"/>
    <mergeCell ref="F495:F497"/>
    <mergeCell ref="G489:G491"/>
    <mergeCell ref="A492:A494"/>
    <mergeCell ref="B492:B494"/>
    <mergeCell ref="C492:C494"/>
    <mergeCell ref="D492:D494"/>
    <mergeCell ref="E492:E494"/>
    <mergeCell ref="F492:F494"/>
    <mergeCell ref="G492:G494"/>
    <mergeCell ref="A489:A491"/>
    <mergeCell ref="B489:B491"/>
    <mergeCell ref="C489:C491"/>
    <mergeCell ref="D489:D491"/>
    <mergeCell ref="E489:E491"/>
    <mergeCell ref="F489:F491"/>
    <mergeCell ref="G483:G485"/>
    <mergeCell ref="A486:A488"/>
    <mergeCell ref="B486:B488"/>
    <mergeCell ref="C486:C488"/>
    <mergeCell ref="D486:D488"/>
    <mergeCell ref="E486:E488"/>
    <mergeCell ref="F486:F488"/>
    <mergeCell ref="G486:G488"/>
    <mergeCell ref="A483:A485"/>
    <mergeCell ref="B483:B485"/>
    <mergeCell ref="C483:C485"/>
    <mergeCell ref="D483:D485"/>
    <mergeCell ref="E483:E485"/>
    <mergeCell ref="F483:F485"/>
    <mergeCell ref="G479:G480"/>
    <mergeCell ref="A481:A482"/>
    <mergeCell ref="B481:B482"/>
    <mergeCell ref="C481:C482"/>
    <mergeCell ref="D481:D482"/>
    <mergeCell ref="E481:E482"/>
    <mergeCell ref="F481:F482"/>
    <mergeCell ref="G481:G482"/>
    <mergeCell ref="A479:A480"/>
    <mergeCell ref="B479:B480"/>
    <mergeCell ref="C479:C480"/>
    <mergeCell ref="D479:D480"/>
    <mergeCell ref="E479:E480"/>
    <mergeCell ref="F479:F480"/>
    <mergeCell ref="G473:G475"/>
    <mergeCell ref="A476:A478"/>
    <mergeCell ref="B476:B478"/>
    <mergeCell ref="C476:C478"/>
    <mergeCell ref="D476:D478"/>
    <mergeCell ref="E476:E478"/>
    <mergeCell ref="F476:F478"/>
    <mergeCell ref="G476:G478"/>
    <mergeCell ref="A473:A475"/>
    <mergeCell ref="B473:B475"/>
    <mergeCell ref="C473:C475"/>
    <mergeCell ref="D473:D475"/>
    <mergeCell ref="E473:E475"/>
    <mergeCell ref="F473:F475"/>
    <mergeCell ref="G468:G469"/>
    <mergeCell ref="A470:A472"/>
    <mergeCell ref="B470:B472"/>
    <mergeCell ref="C470:C472"/>
    <mergeCell ref="D470:D472"/>
    <mergeCell ref="E470:E472"/>
    <mergeCell ref="F470:F472"/>
    <mergeCell ref="G470:G472"/>
    <mergeCell ref="A468:A469"/>
    <mergeCell ref="B468:B469"/>
    <mergeCell ref="C468:C469"/>
    <mergeCell ref="D468:D469"/>
    <mergeCell ref="E468:E469"/>
    <mergeCell ref="F468:F469"/>
    <mergeCell ref="G463:G464"/>
    <mergeCell ref="A465:A467"/>
    <mergeCell ref="B465:B467"/>
    <mergeCell ref="C465:C467"/>
    <mergeCell ref="D465:D467"/>
    <mergeCell ref="E465:E467"/>
    <mergeCell ref="F465:F467"/>
    <mergeCell ref="G465:G467"/>
    <mergeCell ref="A463:A464"/>
    <mergeCell ref="B463:B464"/>
    <mergeCell ref="C463:C464"/>
    <mergeCell ref="D463:D464"/>
    <mergeCell ref="E463:E464"/>
    <mergeCell ref="F463:F464"/>
    <mergeCell ref="G458:G459"/>
    <mergeCell ref="A460:A462"/>
    <mergeCell ref="C460:C462"/>
    <mergeCell ref="D460:D462"/>
    <mergeCell ref="E460:E462"/>
    <mergeCell ref="F460:F462"/>
    <mergeCell ref="G460:G462"/>
    <mergeCell ref="A458:A459"/>
    <mergeCell ref="B458:B459"/>
    <mergeCell ref="C458:C459"/>
    <mergeCell ref="D458:D459"/>
    <mergeCell ref="E458:E459"/>
    <mergeCell ref="F458:F459"/>
    <mergeCell ref="G454:G455"/>
    <mergeCell ref="A456:A457"/>
    <mergeCell ref="B456:B457"/>
    <mergeCell ref="C456:C457"/>
    <mergeCell ref="D456:D457"/>
    <mergeCell ref="E456:E457"/>
    <mergeCell ref="F456:F457"/>
    <mergeCell ref="G456:G457"/>
    <mergeCell ref="A454:A455"/>
    <mergeCell ref="B454:B455"/>
    <mergeCell ref="C454:C455"/>
    <mergeCell ref="D454:D455"/>
    <mergeCell ref="E454:E455"/>
    <mergeCell ref="F454:F455"/>
    <mergeCell ref="G448:G449"/>
    <mergeCell ref="A450:A452"/>
    <mergeCell ref="C450:C452"/>
    <mergeCell ref="D450:D452"/>
    <mergeCell ref="E450:E452"/>
    <mergeCell ref="F450:F452"/>
    <mergeCell ref="G450:G452"/>
    <mergeCell ref="A448:A449"/>
    <mergeCell ref="B448:B449"/>
    <mergeCell ref="C448:C449"/>
    <mergeCell ref="D448:D449"/>
    <mergeCell ref="E448:E449"/>
    <mergeCell ref="F448:F449"/>
    <mergeCell ref="A444:A447"/>
    <mergeCell ref="B444:B447"/>
    <mergeCell ref="D444:D447"/>
    <mergeCell ref="E444:E447"/>
    <mergeCell ref="F444:F447"/>
    <mergeCell ref="G444:G447"/>
    <mergeCell ref="G440:G441"/>
    <mergeCell ref="A442:A443"/>
    <mergeCell ref="B442:B443"/>
    <mergeCell ref="C442:C443"/>
    <mergeCell ref="D442:D443"/>
    <mergeCell ref="E442:E443"/>
    <mergeCell ref="F442:F443"/>
    <mergeCell ref="G442:G443"/>
    <mergeCell ref="A440:A441"/>
    <mergeCell ref="B440:B441"/>
    <mergeCell ref="C440:C441"/>
    <mergeCell ref="D440:D441"/>
    <mergeCell ref="E440:E441"/>
    <mergeCell ref="F440:F441"/>
    <mergeCell ref="G436:G437"/>
    <mergeCell ref="A438:A439"/>
    <mergeCell ref="B438:B439"/>
    <mergeCell ref="C438:C439"/>
    <mergeCell ref="D438:D439"/>
    <mergeCell ref="E438:E439"/>
    <mergeCell ref="F438:F439"/>
    <mergeCell ref="G438:G439"/>
    <mergeCell ref="A436:A437"/>
    <mergeCell ref="B436:B437"/>
    <mergeCell ref="C436:C437"/>
    <mergeCell ref="D436:D437"/>
    <mergeCell ref="E436:E437"/>
    <mergeCell ref="F436:F437"/>
    <mergeCell ref="G431:G432"/>
    <mergeCell ref="A433:A435"/>
    <mergeCell ref="C433:C435"/>
    <mergeCell ref="D433:D435"/>
    <mergeCell ref="E433:E435"/>
    <mergeCell ref="F433:F435"/>
    <mergeCell ref="G433:G435"/>
    <mergeCell ref="A431:A432"/>
    <mergeCell ref="B431:B432"/>
    <mergeCell ref="C431:C432"/>
    <mergeCell ref="D431:D432"/>
    <mergeCell ref="E431:E432"/>
    <mergeCell ref="F431:F432"/>
    <mergeCell ref="A428:A430"/>
    <mergeCell ref="C428:C430"/>
    <mergeCell ref="D428:D430"/>
    <mergeCell ref="E428:E430"/>
    <mergeCell ref="F428:F430"/>
    <mergeCell ref="G428:G430"/>
    <mergeCell ref="G422:G424"/>
    <mergeCell ref="A426:A427"/>
    <mergeCell ref="B426:B427"/>
    <mergeCell ref="C426:C427"/>
    <mergeCell ref="D426:D427"/>
    <mergeCell ref="E426:E427"/>
    <mergeCell ref="F426:F427"/>
    <mergeCell ref="G426:G427"/>
    <mergeCell ref="A422:A424"/>
    <mergeCell ref="B422:B424"/>
    <mergeCell ref="C422:C424"/>
    <mergeCell ref="D422:D424"/>
    <mergeCell ref="E422:E424"/>
    <mergeCell ref="F422:F424"/>
    <mergeCell ref="G411:G412"/>
    <mergeCell ref="A413:A419"/>
    <mergeCell ref="B413:B419"/>
    <mergeCell ref="A420:A421"/>
    <mergeCell ref="B420:B421"/>
    <mergeCell ref="C420:C421"/>
    <mergeCell ref="D420:D421"/>
    <mergeCell ref="E420:E421"/>
    <mergeCell ref="F420:F421"/>
    <mergeCell ref="G420:G421"/>
    <mergeCell ref="A411:A412"/>
    <mergeCell ref="B411:B412"/>
    <mergeCell ref="C411:C412"/>
    <mergeCell ref="D411:D412"/>
    <mergeCell ref="E411:E412"/>
    <mergeCell ref="F411:F412"/>
    <mergeCell ref="G406:G407"/>
    <mergeCell ref="A408:A410"/>
    <mergeCell ref="B408:B410"/>
    <mergeCell ref="C408:C410"/>
    <mergeCell ref="D408:D410"/>
    <mergeCell ref="E408:E410"/>
    <mergeCell ref="F408:F410"/>
    <mergeCell ref="G408:G410"/>
    <mergeCell ref="A406:A407"/>
    <mergeCell ref="B406:B407"/>
    <mergeCell ref="C406:C407"/>
    <mergeCell ref="D406:D407"/>
    <mergeCell ref="E406:E407"/>
    <mergeCell ref="F406:F407"/>
    <mergeCell ref="G402:G403"/>
    <mergeCell ref="A404:A405"/>
    <mergeCell ref="B404:B405"/>
    <mergeCell ref="C404:C405"/>
    <mergeCell ref="D404:D405"/>
    <mergeCell ref="E404:E405"/>
    <mergeCell ref="F404:F405"/>
    <mergeCell ref="G404:G405"/>
    <mergeCell ref="A402:A403"/>
    <mergeCell ref="B402:B403"/>
    <mergeCell ref="C402:C403"/>
    <mergeCell ref="D402:D403"/>
    <mergeCell ref="E402:E403"/>
    <mergeCell ref="F402:F403"/>
    <mergeCell ref="A400:A401"/>
    <mergeCell ref="C400:C401"/>
    <mergeCell ref="D400:D401"/>
    <mergeCell ref="E400:E401"/>
    <mergeCell ref="F400:F401"/>
    <mergeCell ref="G400:G401"/>
    <mergeCell ref="G396:G397"/>
    <mergeCell ref="A398:A399"/>
    <mergeCell ref="B398:B399"/>
    <mergeCell ref="C398:C399"/>
    <mergeCell ref="D398:D399"/>
    <mergeCell ref="E398:E399"/>
    <mergeCell ref="F398:F399"/>
    <mergeCell ref="G398:G399"/>
    <mergeCell ref="A396:A397"/>
    <mergeCell ref="B396:B397"/>
    <mergeCell ref="C396:C397"/>
    <mergeCell ref="D396:D397"/>
    <mergeCell ref="E396:E397"/>
    <mergeCell ref="F396:F397"/>
    <mergeCell ref="G392:G393"/>
    <mergeCell ref="A394:A395"/>
    <mergeCell ref="B394:B395"/>
    <mergeCell ref="C394:C395"/>
    <mergeCell ref="D394:D395"/>
    <mergeCell ref="E394:E395"/>
    <mergeCell ref="F394:F395"/>
    <mergeCell ref="G394:G395"/>
    <mergeCell ref="A392:A393"/>
    <mergeCell ref="B392:B393"/>
    <mergeCell ref="C392:C393"/>
    <mergeCell ref="D392:D393"/>
    <mergeCell ref="E392:E393"/>
    <mergeCell ref="F392:F393"/>
    <mergeCell ref="A390:A391"/>
    <mergeCell ref="C390:C391"/>
    <mergeCell ref="D390:D391"/>
    <mergeCell ref="E390:E391"/>
    <mergeCell ref="F390:F391"/>
    <mergeCell ref="G390:G391"/>
    <mergeCell ref="G386:G387"/>
    <mergeCell ref="A388:A389"/>
    <mergeCell ref="B388:B389"/>
    <mergeCell ref="C388:C389"/>
    <mergeCell ref="D388:D389"/>
    <mergeCell ref="E388:E389"/>
    <mergeCell ref="F388:F389"/>
    <mergeCell ref="G388:G389"/>
    <mergeCell ref="A386:A387"/>
    <mergeCell ref="B386:B387"/>
    <mergeCell ref="C386:C387"/>
    <mergeCell ref="D386:D387"/>
    <mergeCell ref="E386:E387"/>
    <mergeCell ref="F386:F387"/>
    <mergeCell ref="G382:G383"/>
    <mergeCell ref="A384:A385"/>
    <mergeCell ref="B384:B385"/>
    <mergeCell ref="C384:C385"/>
    <mergeCell ref="D384:D385"/>
    <mergeCell ref="E384:E385"/>
    <mergeCell ref="F384:F385"/>
    <mergeCell ref="G384:G385"/>
    <mergeCell ref="A382:A383"/>
    <mergeCell ref="B382:B383"/>
    <mergeCell ref="C382:C383"/>
    <mergeCell ref="D382:D383"/>
    <mergeCell ref="E382:E383"/>
    <mergeCell ref="F382:F383"/>
    <mergeCell ref="G378:G379"/>
    <mergeCell ref="A380:A381"/>
    <mergeCell ref="B380:B381"/>
    <mergeCell ref="C380:C381"/>
    <mergeCell ref="D380:D381"/>
    <mergeCell ref="E380:E381"/>
    <mergeCell ref="F380:F381"/>
    <mergeCell ref="G380:G381"/>
    <mergeCell ref="A378:A379"/>
    <mergeCell ref="B378:B379"/>
    <mergeCell ref="C378:C379"/>
    <mergeCell ref="D378:D379"/>
    <mergeCell ref="E378:E379"/>
    <mergeCell ref="F378:F379"/>
    <mergeCell ref="G374:G375"/>
    <mergeCell ref="A376:A377"/>
    <mergeCell ref="B376:B377"/>
    <mergeCell ref="C376:C377"/>
    <mergeCell ref="D376:D377"/>
    <mergeCell ref="E376:E377"/>
    <mergeCell ref="F376:F377"/>
    <mergeCell ref="G376:G377"/>
    <mergeCell ref="A374:A375"/>
    <mergeCell ref="B374:B375"/>
    <mergeCell ref="C374:C375"/>
    <mergeCell ref="D374:D375"/>
    <mergeCell ref="E374:E375"/>
    <mergeCell ref="F374:F375"/>
    <mergeCell ref="A372:A373"/>
    <mergeCell ref="C372:C373"/>
    <mergeCell ref="D372:D373"/>
    <mergeCell ref="E372:E373"/>
    <mergeCell ref="F372:F373"/>
    <mergeCell ref="G372:G373"/>
    <mergeCell ref="G368:G369"/>
    <mergeCell ref="A370:A371"/>
    <mergeCell ref="B370:B371"/>
    <mergeCell ref="C370:C371"/>
    <mergeCell ref="D370:D371"/>
    <mergeCell ref="E370:E371"/>
    <mergeCell ref="F370:F371"/>
    <mergeCell ref="G370:G371"/>
    <mergeCell ref="A368:A369"/>
    <mergeCell ref="B368:B369"/>
    <mergeCell ref="C368:C369"/>
    <mergeCell ref="D368:D369"/>
    <mergeCell ref="E368:E369"/>
    <mergeCell ref="F368:F369"/>
    <mergeCell ref="G363:G364"/>
    <mergeCell ref="A365:A366"/>
    <mergeCell ref="B365:B366"/>
    <mergeCell ref="C365:C366"/>
    <mergeCell ref="D365:D366"/>
    <mergeCell ref="E365:E366"/>
    <mergeCell ref="F365:F366"/>
    <mergeCell ref="G365:G366"/>
    <mergeCell ref="A363:A364"/>
    <mergeCell ref="B363:B364"/>
    <mergeCell ref="C363:C364"/>
    <mergeCell ref="D363:D364"/>
    <mergeCell ref="E363:E364"/>
    <mergeCell ref="F363:F364"/>
    <mergeCell ref="G359:G360"/>
    <mergeCell ref="A361:A362"/>
    <mergeCell ref="B361:B362"/>
    <mergeCell ref="C361:C362"/>
    <mergeCell ref="D361:D362"/>
    <mergeCell ref="E361:E362"/>
    <mergeCell ref="F361:F362"/>
    <mergeCell ref="G361:G362"/>
    <mergeCell ref="A359:A360"/>
    <mergeCell ref="B359:B360"/>
    <mergeCell ref="C359:C360"/>
    <mergeCell ref="D359:D360"/>
    <mergeCell ref="E359:E360"/>
    <mergeCell ref="F359:F360"/>
    <mergeCell ref="G354:G355"/>
    <mergeCell ref="A357:A358"/>
    <mergeCell ref="B357:B358"/>
    <mergeCell ref="C357:C358"/>
    <mergeCell ref="D357:D358"/>
    <mergeCell ref="E357:E358"/>
    <mergeCell ref="F357:F358"/>
    <mergeCell ref="G357:G358"/>
    <mergeCell ref="A354:A355"/>
    <mergeCell ref="B354:B355"/>
    <mergeCell ref="C354:C355"/>
    <mergeCell ref="D354:D355"/>
    <mergeCell ref="E354:E355"/>
    <mergeCell ref="F354:F355"/>
    <mergeCell ref="G349:G351"/>
    <mergeCell ref="A352:A353"/>
    <mergeCell ref="B352:B353"/>
    <mergeCell ref="C352:C353"/>
    <mergeCell ref="D352:D353"/>
    <mergeCell ref="E352:E353"/>
    <mergeCell ref="F352:F353"/>
    <mergeCell ref="G352:G353"/>
    <mergeCell ref="A349:A351"/>
    <mergeCell ref="B349:B351"/>
    <mergeCell ref="C349:C351"/>
    <mergeCell ref="D349:D351"/>
    <mergeCell ref="E349:E351"/>
    <mergeCell ref="F349:F351"/>
    <mergeCell ref="G341:G342"/>
    <mergeCell ref="A347:A348"/>
    <mergeCell ref="B347:B348"/>
    <mergeCell ref="C347:C348"/>
    <mergeCell ref="D347:D348"/>
    <mergeCell ref="E347:E348"/>
    <mergeCell ref="F347:F348"/>
    <mergeCell ref="G347:G348"/>
    <mergeCell ref="A341:A342"/>
    <mergeCell ref="B341:B342"/>
    <mergeCell ref="C341:C342"/>
    <mergeCell ref="D341:D342"/>
    <mergeCell ref="E341:E342"/>
    <mergeCell ref="F341:F342"/>
    <mergeCell ref="G336:G338"/>
    <mergeCell ref="A339:A340"/>
    <mergeCell ref="B339:B340"/>
    <mergeCell ref="C339:C340"/>
    <mergeCell ref="D339:D340"/>
    <mergeCell ref="E339:E340"/>
    <mergeCell ref="F339:F340"/>
    <mergeCell ref="G339:G340"/>
    <mergeCell ref="A336:A338"/>
    <mergeCell ref="B336:B338"/>
    <mergeCell ref="C336:C338"/>
    <mergeCell ref="D336:D338"/>
    <mergeCell ref="E336:E338"/>
    <mergeCell ref="F336:F338"/>
    <mergeCell ref="G332:G333"/>
    <mergeCell ref="A334:A335"/>
    <mergeCell ref="B334:B335"/>
    <mergeCell ref="C334:C335"/>
    <mergeCell ref="D334:D335"/>
    <mergeCell ref="E334:E335"/>
    <mergeCell ref="F334:F335"/>
    <mergeCell ref="G334:G335"/>
    <mergeCell ref="A332:A333"/>
    <mergeCell ref="B332:B333"/>
    <mergeCell ref="C332:C333"/>
    <mergeCell ref="D332:D333"/>
    <mergeCell ref="E332:E333"/>
    <mergeCell ref="F332:F333"/>
    <mergeCell ref="G327:G329"/>
    <mergeCell ref="A330:A331"/>
    <mergeCell ref="B330:B331"/>
    <mergeCell ref="C330:C331"/>
    <mergeCell ref="D330:D331"/>
    <mergeCell ref="E330:E331"/>
    <mergeCell ref="F330:F331"/>
    <mergeCell ref="G330:G331"/>
    <mergeCell ref="A327:A329"/>
    <mergeCell ref="B327:B329"/>
    <mergeCell ref="C327:C329"/>
    <mergeCell ref="D327:D329"/>
    <mergeCell ref="E327:E329"/>
    <mergeCell ref="F327:F329"/>
    <mergeCell ref="G323:G324"/>
    <mergeCell ref="A325:A326"/>
    <mergeCell ref="B325:B326"/>
    <mergeCell ref="C325:C326"/>
    <mergeCell ref="D325:D326"/>
    <mergeCell ref="E325:E326"/>
    <mergeCell ref="F325:F326"/>
    <mergeCell ref="G325:G326"/>
    <mergeCell ref="A323:A324"/>
    <mergeCell ref="B323:B324"/>
    <mergeCell ref="C323:C324"/>
    <mergeCell ref="D323:D324"/>
    <mergeCell ref="E323:E324"/>
    <mergeCell ref="F323:F324"/>
    <mergeCell ref="G319:G320"/>
    <mergeCell ref="A321:A322"/>
    <mergeCell ref="B321:B322"/>
    <mergeCell ref="C321:C322"/>
    <mergeCell ref="D321:D322"/>
    <mergeCell ref="E321:E322"/>
    <mergeCell ref="F321:F322"/>
    <mergeCell ref="G321:G322"/>
    <mergeCell ref="A319:A320"/>
    <mergeCell ref="B319:B320"/>
    <mergeCell ref="C319:C320"/>
    <mergeCell ref="D319:D320"/>
    <mergeCell ref="E319:E320"/>
    <mergeCell ref="F319:F320"/>
    <mergeCell ref="A316:A318"/>
    <mergeCell ref="C316:C318"/>
    <mergeCell ref="D316:D318"/>
    <mergeCell ref="E316:E318"/>
    <mergeCell ref="F316:F318"/>
    <mergeCell ref="G316:G318"/>
    <mergeCell ref="G311:G312"/>
    <mergeCell ref="A313:A315"/>
    <mergeCell ref="B313:B315"/>
    <mergeCell ref="C313:C315"/>
    <mergeCell ref="D313:D315"/>
    <mergeCell ref="E313:E315"/>
    <mergeCell ref="F313:F315"/>
    <mergeCell ref="A311:A312"/>
    <mergeCell ref="B311:B312"/>
    <mergeCell ref="C311:C312"/>
    <mergeCell ref="D311:D312"/>
    <mergeCell ref="E311:E312"/>
    <mergeCell ref="F311:F312"/>
    <mergeCell ref="G304:G305"/>
    <mergeCell ref="A308:A310"/>
    <mergeCell ref="B308:B310"/>
    <mergeCell ref="C308:C310"/>
    <mergeCell ref="D308:D310"/>
    <mergeCell ref="E308:E310"/>
    <mergeCell ref="F308:F310"/>
    <mergeCell ref="G308:G310"/>
    <mergeCell ref="A304:A305"/>
    <mergeCell ref="B304:B305"/>
    <mergeCell ref="C304:C305"/>
    <mergeCell ref="D304:D305"/>
    <mergeCell ref="E304:E305"/>
    <mergeCell ref="F304:F305"/>
    <mergeCell ref="G300:G301"/>
    <mergeCell ref="A302:A303"/>
    <mergeCell ref="B302:B303"/>
    <mergeCell ref="C302:C303"/>
    <mergeCell ref="D302:D303"/>
    <mergeCell ref="E302:E303"/>
    <mergeCell ref="F302:F303"/>
    <mergeCell ref="G302:G303"/>
    <mergeCell ref="A300:A301"/>
    <mergeCell ref="B300:B301"/>
    <mergeCell ref="C300:C301"/>
    <mergeCell ref="D300:D301"/>
    <mergeCell ref="E300:E301"/>
    <mergeCell ref="F300:F301"/>
    <mergeCell ref="G296:G297"/>
    <mergeCell ref="A298:A299"/>
    <mergeCell ref="B298:B299"/>
    <mergeCell ref="C298:C299"/>
    <mergeCell ref="D298:D299"/>
    <mergeCell ref="E298:E299"/>
    <mergeCell ref="F298:F299"/>
    <mergeCell ref="G298:G299"/>
    <mergeCell ref="A296:A297"/>
    <mergeCell ref="B296:B297"/>
    <mergeCell ref="C296:C297"/>
    <mergeCell ref="D296:D297"/>
    <mergeCell ref="E296:E297"/>
    <mergeCell ref="F296:F297"/>
    <mergeCell ref="G291:G293"/>
    <mergeCell ref="A294:A295"/>
    <mergeCell ref="B294:B295"/>
    <mergeCell ref="C294:C295"/>
    <mergeCell ref="D294:D295"/>
    <mergeCell ref="E294:E295"/>
    <mergeCell ref="F294:F295"/>
    <mergeCell ref="G294:G295"/>
    <mergeCell ref="A291:A293"/>
    <mergeCell ref="B291:B293"/>
    <mergeCell ref="C291:C293"/>
    <mergeCell ref="D291:D293"/>
    <mergeCell ref="E291:E293"/>
    <mergeCell ref="F291:F293"/>
    <mergeCell ref="G286:G287"/>
    <mergeCell ref="A288:A289"/>
    <mergeCell ref="B288:B289"/>
    <mergeCell ref="C288:C289"/>
    <mergeCell ref="D288:D289"/>
    <mergeCell ref="E288:E289"/>
    <mergeCell ref="F288:F289"/>
    <mergeCell ref="G288:G289"/>
    <mergeCell ref="A286:A287"/>
    <mergeCell ref="B286:B287"/>
    <mergeCell ref="C286:C287"/>
    <mergeCell ref="D286:D287"/>
    <mergeCell ref="E286:E287"/>
    <mergeCell ref="F286:F287"/>
    <mergeCell ref="G282:G283"/>
    <mergeCell ref="A284:A285"/>
    <mergeCell ref="B284:B285"/>
    <mergeCell ref="C284:C285"/>
    <mergeCell ref="D284:D285"/>
    <mergeCell ref="E284:E285"/>
    <mergeCell ref="F284:F285"/>
    <mergeCell ref="G284:G285"/>
    <mergeCell ref="A282:A283"/>
    <mergeCell ref="B282:B283"/>
    <mergeCell ref="C282:C283"/>
    <mergeCell ref="D282:D283"/>
    <mergeCell ref="E282:E283"/>
    <mergeCell ref="F282:F283"/>
    <mergeCell ref="G278:G279"/>
    <mergeCell ref="A280:A281"/>
    <mergeCell ref="B280:B281"/>
    <mergeCell ref="C280:C281"/>
    <mergeCell ref="D280:D281"/>
    <mergeCell ref="E280:E281"/>
    <mergeCell ref="F280:F281"/>
    <mergeCell ref="G280:G281"/>
    <mergeCell ref="A278:A279"/>
    <mergeCell ref="B278:B279"/>
    <mergeCell ref="C278:C279"/>
    <mergeCell ref="D278:D279"/>
    <mergeCell ref="E278:E279"/>
    <mergeCell ref="F278:F279"/>
    <mergeCell ref="G274:G275"/>
    <mergeCell ref="A276:A277"/>
    <mergeCell ref="B276:B277"/>
    <mergeCell ref="C276:C277"/>
    <mergeCell ref="D276:D277"/>
    <mergeCell ref="E276:E277"/>
    <mergeCell ref="F276:F277"/>
    <mergeCell ref="G276:G277"/>
    <mergeCell ref="A274:A275"/>
    <mergeCell ref="B274:B275"/>
    <mergeCell ref="C274:C275"/>
    <mergeCell ref="D274:D275"/>
    <mergeCell ref="E274:E275"/>
    <mergeCell ref="F274:F275"/>
    <mergeCell ref="G269:G270"/>
    <mergeCell ref="A272:A273"/>
    <mergeCell ref="B272:B273"/>
    <mergeCell ref="C272:C273"/>
    <mergeCell ref="D272:D273"/>
    <mergeCell ref="E272:E273"/>
    <mergeCell ref="F272:F273"/>
    <mergeCell ref="G272:G273"/>
    <mergeCell ref="A269:A270"/>
    <mergeCell ref="B269:B270"/>
    <mergeCell ref="C269:C270"/>
    <mergeCell ref="D269:D270"/>
    <mergeCell ref="E269:E270"/>
    <mergeCell ref="F269:F270"/>
    <mergeCell ref="G265:G266"/>
    <mergeCell ref="A267:A268"/>
    <mergeCell ref="B267:B268"/>
    <mergeCell ref="C267:C268"/>
    <mergeCell ref="D267:D268"/>
    <mergeCell ref="E267:E268"/>
    <mergeCell ref="F267:F268"/>
    <mergeCell ref="G267:G268"/>
    <mergeCell ref="A265:A266"/>
    <mergeCell ref="B265:B266"/>
    <mergeCell ref="C265:C266"/>
    <mergeCell ref="D265:D266"/>
    <mergeCell ref="E265:E266"/>
    <mergeCell ref="F265:F266"/>
    <mergeCell ref="G261:G262"/>
    <mergeCell ref="A263:A264"/>
    <mergeCell ref="B263:B264"/>
    <mergeCell ref="C263:C264"/>
    <mergeCell ref="D263:D264"/>
    <mergeCell ref="E263:E264"/>
    <mergeCell ref="F263:F264"/>
    <mergeCell ref="G263:G264"/>
    <mergeCell ref="A261:A262"/>
    <mergeCell ref="B261:B262"/>
    <mergeCell ref="C261:C262"/>
    <mergeCell ref="D261:D262"/>
    <mergeCell ref="E261:E262"/>
    <mergeCell ref="F261:F262"/>
    <mergeCell ref="G254:G255"/>
    <mergeCell ref="A256:A258"/>
    <mergeCell ref="C256:C258"/>
    <mergeCell ref="D256:D258"/>
    <mergeCell ref="E256:E258"/>
    <mergeCell ref="F256:F258"/>
    <mergeCell ref="G256:G258"/>
    <mergeCell ref="A254:A255"/>
    <mergeCell ref="B254:B255"/>
    <mergeCell ref="C254:C255"/>
    <mergeCell ref="D254:D255"/>
    <mergeCell ref="E254:E255"/>
    <mergeCell ref="F254:F255"/>
    <mergeCell ref="G250:G251"/>
    <mergeCell ref="A252:A253"/>
    <mergeCell ref="B252:B253"/>
    <mergeCell ref="C252:C253"/>
    <mergeCell ref="D252:D253"/>
    <mergeCell ref="E252:E253"/>
    <mergeCell ref="F252:F253"/>
    <mergeCell ref="G252:G253"/>
    <mergeCell ref="A250:A251"/>
    <mergeCell ref="B250:B251"/>
    <mergeCell ref="C250:C251"/>
    <mergeCell ref="D250:D251"/>
    <mergeCell ref="E250:E251"/>
    <mergeCell ref="F250:F251"/>
    <mergeCell ref="G246:G247"/>
    <mergeCell ref="A248:A249"/>
    <mergeCell ref="B248:B249"/>
    <mergeCell ref="C248:C249"/>
    <mergeCell ref="D248:D249"/>
    <mergeCell ref="E248:E249"/>
    <mergeCell ref="F248:F249"/>
    <mergeCell ref="G248:G249"/>
    <mergeCell ref="A246:A247"/>
    <mergeCell ref="B246:B247"/>
    <mergeCell ref="C246:C247"/>
    <mergeCell ref="D246:D247"/>
    <mergeCell ref="E246:E247"/>
    <mergeCell ref="F246:F247"/>
    <mergeCell ref="G233:G235"/>
    <mergeCell ref="A243:A245"/>
    <mergeCell ref="C243:C245"/>
    <mergeCell ref="D243:D245"/>
    <mergeCell ref="E243:E245"/>
    <mergeCell ref="F243:F245"/>
    <mergeCell ref="G243:G245"/>
    <mergeCell ref="A233:A235"/>
    <mergeCell ref="B233:B235"/>
    <mergeCell ref="C233:C235"/>
    <mergeCell ref="D233:D235"/>
    <mergeCell ref="E233:E235"/>
    <mergeCell ref="F233:F235"/>
    <mergeCell ref="G221:G222"/>
    <mergeCell ref="A223:A225"/>
    <mergeCell ref="B223:B225"/>
    <mergeCell ref="C223:C225"/>
    <mergeCell ref="D223:D225"/>
    <mergeCell ref="E223:E225"/>
    <mergeCell ref="F223:F225"/>
    <mergeCell ref="G223:G225"/>
    <mergeCell ref="A221:A222"/>
    <mergeCell ref="B221:B222"/>
    <mergeCell ref="C221:C222"/>
    <mergeCell ref="D221:D222"/>
    <mergeCell ref="E221:E222"/>
    <mergeCell ref="F221:F222"/>
    <mergeCell ref="G214:G215"/>
    <mergeCell ref="A216:A217"/>
    <mergeCell ref="B216:B217"/>
    <mergeCell ref="C216:C217"/>
    <mergeCell ref="D216:D217"/>
    <mergeCell ref="E216:E217"/>
    <mergeCell ref="F216:F217"/>
    <mergeCell ref="G216:G217"/>
    <mergeCell ref="A214:A215"/>
    <mergeCell ref="B214:B215"/>
    <mergeCell ref="C214:C215"/>
    <mergeCell ref="D214:D215"/>
    <mergeCell ref="E214:E215"/>
    <mergeCell ref="F214:F215"/>
    <mergeCell ref="G205:G208"/>
    <mergeCell ref="A210:A213"/>
    <mergeCell ref="B210:B213"/>
    <mergeCell ref="C210:C213"/>
    <mergeCell ref="D210:D213"/>
    <mergeCell ref="E210:E213"/>
    <mergeCell ref="F210:F213"/>
    <mergeCell ref="G210:G213"/>
    <mergeCell ref="A205:A208"/>
    <mergeCell ref="B205:B208"/>
    <mergeCell ref="C205:C208"/>
    <mergeCell ref="D205:D208"/>
    <mergeCell ref="E205:E208"/>
    <mergeCell ref="F205:F208"/>
    <mergeCell ref="G197:G199"/>
    <mergeCell ref="A200:A204"/>
    <mergeCell ref="B200:B204"/>
    <mergeCell ref="C200:C204"/>
    <mergeCell ref="D200:D204"/>
    <mergeCell ref="E200:E204"/>
    <mergeCell ref="F200:F204"/>
    <mergeCell ref="G200:G204"/>
    <mergeCell ref="A197:A199"/>
    <mergeCell ref="B197:B199"/>
    <mergeCell ref="C197:C199"/>
    <mergeCell ref="D197:D199"/>
    <mergeCell ref="E197:E199"/>
    <mergeCell ref="F197:F199"/>
    <mergeCell ref="G192:G193"/>
    <mergeCell ref="A194:A196"/>
    <mergeCell ref="B194:B196"/>
    <mergeCell ref="C194:C196"/>
    <mergeCell ref="D194:D196"/>
    <mergeCell ref="E194:E196"/>
    <mergeCell ref="F194:F196"/>
    <mergeCell ref="G194:G196"/>
    <mergeCell ref="A192:A193"/>
    <mergeCell ref="B192:B193"/>
    <mergeCell ref="C192:C193"/>
    <mergeCell ref="D192:D193"/>
    <mergeCell ref="E192:E193"/>
    <mergeCell ref="F192:F193"/>
    <mergeCell ref="G188:G189"/>
    <mergeCell ref="A190:A191"/>
    <mergeCell ref="B190:B191"/>
    <mergeCell ref="C190:C191"/>
    <mergeCell ref="D190:D191"/>
    <mergeCell ref="E190:E191"/>
    <mergeCell ref="F190:F191"/>
    <mergeCell ref="G190:G191"/>
    <mergeCell ref="A188:A189"/>
    <mergeCell ref="B188:B189"/>
    <mergeCell ref="C188:C189"/>
    <mergeCell ref="D188:D189"/>
    <mergeCell ref="E188:E189"/>
    <mergeCell ref="F188:F189"/>
    <mergeCell ref="A184:A185"/>
    <mergeCell ref="B184:B185"/>
    <mergeCell ref="C184:C185"/>
    <mergeCell ref="E184:E185"/>
    <mergeCell ref="G184:G185"/>
    <mergeCell ref="A186:A187"/>
    <mergeCell ref="B186:B187"/>
    <mergeCell ref="C186:C187"/>
    <mergeCell ref="E186:E187"/>
    <mergeCell ref="G186:G187"/>
    <mergeCell ref="G180:G181"/>
    <mergeCell ref="A182:A183"/>
    <mergeCell ref="B182:B183"/>
    <mergeCell ref="C182:C183"/>
    <mergeCell ref="D182:D183"/>
    <mergeCell ref="E182:E183"/>
    <mergeCell ref="F182:F183"/>
    <mergeCell ref="G182:G183"/>
    <mergeCell ref="A180:A181"/>
    <mergeCell ref="B180:B181"/>
    <mergeCell ref="C180:C181"/>
    <mergeCell ref="D180:D181"/>
    <mergeCell ref="E180:E181"/>
    <mergeCell ref="F180:F181"/>
    <mergeCell ref="G175:G176"/>
    <mergeCell ref="A177:A178"/>
    <mergeCell ref="B177:B178"/>
    <mergeCell ref="C177:C178"/>
    <mergeCell ref="D177:D178"/>
    <mergeCell ref="E177:E178"/>
    <mergeCell ref="F177:F178"/>
    <mergeCell ref="G177:G178"/>
    <mergeCell ref="A175:A176"/>
    <mergeCell ref="B175:B176"/>
    <mergeCell ref="C175:C176"/>
    <mergeCell ref="D175:D176"/>
    <mergeCell ref="E175:E176"/>
    <mergeCell ref="F175:F176"/>
    <mergeCell ref="G171:G172"/>
    <mergeCell ref="A173:A174"/>
    <mergeCell ref="B173:B174"/>
    <mergeCell ref="C173:C174"/>
    <mergeCell ref="D173:D174"/>
    <mergeCell ref="E173:E174"/>
    <mergeCell ref="F173:F174"/>
    <mergeCell ref="G173:G174"/>
    <mergeCell ref="A171:A172"/>
    <mergeCell ref="B171:B172"/>
    <mergeCell ref="C171:C172"/>
    <mergeCell ref="D171:D172"/>
    <mergeCell ref="E171:E172"/>
    <mergeCell ref="F171:F172"/>
    <mergeCell ref="G167:G168"/>
    <mergeCell ref="A169:A170"/>
    <mergeCell ref="B169:B170"/>
    <mergeCell ref="C169:C170"/>
    <mergeCell ref="D169:D170"/>
    <mergeCell ref="E169:E170"/>
    <mergeCell ref="F169:F170"/>
    <mergeCell ref="G169:G170"/>
    <mergeCell ref="A167:A168"/>
    <mergeCell ref="B167:B168"/>
    <mergeCell ref="C167:C168"/>
    <mergeCell ref="D167:D168"/>
    <mergeCell ref="E167:E168"/>
    <mergeCell ref="F167:F168"/>
    <mergeCell ref="G163:G164"/>
    <mergeCell ref="A165:A166"/>
    <mergeCell ref="B165:B166"/>
    <mergeCell ref="C165:C166"/>
    <mergeCell ref="D165:D166"/>
    <mergeCell ref="E165:E166"/>
    <mergeCell ref="F165:F166"/>
    <mergeCell ref="G165:G166"/>
    <mergeCell ref="A163:A164"/>
    <mergeCell ref="B163:B164"/>
    <mergeCell ref="C163:C164"/>
    <mergeCell ref="D163:D164"/>
    <mergeCell ref="E163:E164"/>
    <mergeCell ref="F163:F164"/>
    <mergeCell ref="G158:G159"/>
    <mergeCell ref="A160:A161"/>
    <mergeCell ref="B160:B161"/>
    <mergeCell ref="C160:C161"/>
    <mergeCell ref="D160:D161"/>
    <mergeCell ref="E160:E161"/>
    <mergeCell ref="F160:F161"/>
    <mergeCell ref="G160:G161"/>
    <mergeCell ref="A158:A159"/>
    <mergeCell ref="B158:B159"/>
    <mergeCell ref="C158:C159"/>
    <mergeCell ref="D158:D159"/>
    <mergeCell ref="E158:E159"/>
    <mergeCell ref="F158:F159"/>
    <mergeCell ref="G154:G155"/>
    <mergeCell ref="A156:A157"/>
    <mergeCell ref="B156:B157"/>
    <mergeCell ref="C156:C157"/>
    <mergeCell ref="D156:D157"/>
    <mergeCell ref="E156:E157"/>
    <mergeCell ref="F156:F157"/>
    <mergeCell ref="G156:G157"/>
    <mergeCell ref="A154:A155"/>
    <mergeCell ref="B154:B155"/>
    <mergeCell ref="C154:C155"/>
    <mergeCell ref="D154:D155"/>
    <mergeCell ref="E154:E155"/>
    <mergeCell ref="F154:F155"/>
    <mergeCell ref="G150:G151"/>
    <mergeCell ref="A152:A153"/>
    <mergeCell ref="B152:B153"/>
    <mergeCell ref="C152:C153"/>
    <mergeCell ref="D152:D153"/>
    <mergeCell ref="E152:E153"/>
    <mergeCell ref="F152:F153"/>
    <mergeCell ref="G152:G153"/>
    <mergeCell ref="A150:A151"/>
    <mergeCell ref="B150:B151"/>
    <mergeCell ref="C150:C151"/>
    <mergeCell ref="D150:D151"/>
    <mergeCell ref="E150:E151"/>
    <mergeCell ref="F150:F151"/>
    <mergeCell ref="G145:G146"/>
    <mergeCell ref="A147:A148"/>
    <mergeCell ref="B147:B148"/>
    <mergeCell ref="C147:C148"/>
    <mergeCell ref="D147:D148"/>
    <mergeCell ref="E147:E148"/>
    <mergeCell ref="F147:F148"/>
    <mergeCell ref="G147:G148"/>
    <mergeCell ref="A145:A146"/>
    <mergeCell ref="B145:B146"/>
    <mergeCell ref="C145:C146"/>
    <mergeCell ref="D145:D146"/>
    <mergeCell ref="E145:E146"/>
    <mergeCell ref="F145:F146"/>
    <mergeCell ref="G140:G141"/>
    <mergeCell ref="A142:A144"/>
    <mergeCell ref="B142:B144"/>
    <mergeCell ref="C142:C144"/>
    <mergeCell ref="D142:D144"/>
    <mergeCell ref="E142:E144"/>
    <mergeCell ref="F142:F144"/>
    <mergeCell ref="A140:A141"/>
    <mergeCell ref="B140:B141"/>
    <mergeCell ref="C140:C141"/>
    <mergeCell ref="D140:D141"/>
    <mergeCell ref="E140:E141"/>
    <mergeCell ref="F140:F141"/>
    <mergeCell ref="G136:G137"/>
    <mergeCell ref="A138:A139"/>
    <mergeCell ref="B138:B139"/>
    <mergeCell ref="C138:C139"/>
    <mergeCell ref="D138:D139"/>
    <mergeCell ref="E138:E139"/>
    <mergeCell ref="F138:F139"/>
    <mergeCell ref="G138:G139"/>
    <mergeCell ref="A136:A137"/>
    <mergeCell ref="B136:B137"/>
    <mergeCell ref="C136:C137"/>
    <mergeCell ref="D136:D137"/>
    <mergeCell ref="E136:E137"/>
    <mergeCell ref="F136:F137"/>
    <mergeCell ref="G132:G133"/>
    <mergeCell ref="A134:A135"/>
    <mergeCell ref="B134:B135"/>
    <mergeCell ref="C134:C135"/>
    <mergeCell ref="D134:D135"/>
    <mergeCell ref="F134:F135"/>
    <mergeCell ref="G134:G135"/>
    <mergeCell ref="A132:A133"/>
    <mergeCell ref="B132:B133"/>
    <mergeCell ref="C132:C133"/>
    <mergeCell ref="D132:D133"/>
    <mergeCell ref="E132:E133"/>
    <mergeCell ref="F132:F133"/>
    <mergeCell ref="A130:A131"/>
    <mergeCell ref="B130:B131"/>
    <mergeCell ref="C130:C131"/>
    <mergeCell ref="D130:D131"/>
    <mergeCell ref="F130:F131"/>
    <mergeCell ref="G130:G131"/>
    <mergeCell ref="G126:G127"/>
    <mergeCell ref="A128:A129"/>
    <mergeCell ref="B128:B129"/>
    <mergeCell ref="C128:C129"/>
    <mergeCell ref="D128:D129"/>
    <mergeCell ref="E128:E129"/>
    <mergeCell ref="F128:F129"/>
    <mergeCell ref="G128:G129"/>
    <mergeCell ref="A126:A127"/>
    <mergeCell ref="B126:B127"/>
    <mergeCell ref="C126:C127"/>
    <mergeCell ref="D126:D127"/>
    <mergeCell ref="E126:E127"/>
    <mergeCell ref="F126:F127"/>
    <mergeCell ref="G122:G123"/>
    <mergeCell ref="A124:A125"/>
    <mergeCell ref="B124:B125"/>
    <mergeCell ref="C124:C125"/>
    <mergeCell ref="D124:D125"/>
    <mergeCell ref="E124:E125"/>
    <mergeCell ref="F124:F125"/>
    <mergeCell ref="G124:G125"/>
    <mergeCell ref="A122:A123"/>
    <mergeCell ref="B122:B123"/>
    <mergeCell ref="C122:C123"/>
    <mergeCell ref="D122:D123"/>
    <mergeCell ref="E122:E123"/>
    <mergeCell ref="F122:F123"/>
    <mergeCell ref="G118:G119"/>
    <mergeCell ref="A120:A121"/>
    <mergeCell ref="B120:B121"/>
    <mergeCell ref="C120:C121"/>
    <mergeCell ref="D120:D121"/>
    <mergeCell ref="F120:F121"/>
    <mergeCell ref="G120:G121"/>
    <mergeCell ref="A118:A119"/>
    <mergeCell ref="B118:B119"/>
    <mergeCell ref="C118:C119"/>
    <mergeCell ref="D118:D119"/>
    <mergeCell ref="E118:E119"/>
    <mergeCell ref="F118:F119"/>
    <mergeCell ref="A113:A114"/>
    <mergeCell ref="B113:B114"/>
    <mergeCell ref="C113:C114"/>
    <mergeCell ref="D113:D114"/>
    <mergeCell ref="F113:F114"/>
    <mergeCell ref="G113:G114"/>
    <mergeCell ref="G109:G110"/>
    <mergeCell ref="A111:A112"/>
    <mergeCell ref="B111:B112"/>
    <mergeCell ref="C111:C112"/>
    <mergeCell ref="D111:D112"/>
    <mergeCell ref="E111:E112"/>
    <mergeCell ref="F111:F112"/>
    <mergeCell ref="G111:G112"/>
    <mergeCell ref="A109:A110"/>
    <mergeCell ref="B109:B110"/>
    <mergeCell ref="C109:C110"/>
    <mergeCell ref="D109:D110"/>
    <mergeCell ref="E109:E110"/>
    <mergeCell ref="F109:F110"/>
    <mergeCell ref="G105:G106"/>
    <mergeCell ref="A107:A108"/>
    <mergeCell ref="B107:B108"/>
    <mergeCell ref="C107:C108"/>
    <mergeCell ref="D107:D108"/>
    <mergeCell ref="E107:E108"/>
    <mergeCell ref="F107:F108"/>
    <mergeCell ref="G107:G108"/>
    <mergeCell ref="A105:A106"/>
    <mergeCell ref="B105:B106"/>
    <mergeCell ref="C105:C106"/>
    <mergeCell ref="D105:D106"/>
    <mergeCell ref="E105:E106"/>
    <mergeCell ref="F105:F106"/>
    <mergeCell ref="G97:G98"/>
    <mergeCell ref="A103:A104"/>
    <mergeCell ref="B103:B104"/>
    <mergeCell ref="C103:C104"/>
    <mergeCell ref="D103:D104"/>
    <mergeCell ref="F103:F104"/>
    <mergeCell ref="G103:G104"/>
    <mergeCell ref="A95:A96"/>
    <mergeCell ref="B95:B96"/>
    <mergeCell ref="E95:E96"/>
    <mergeCell ref="F95:F96"/>
    <mergeCell ref="G95:G96"/>
    <mergeCell ref="A97:A98"/>
    <mergeCell ref="B97:B98"/>
    <mergeCell ref="C97:C98"/>
    <mergeCell ref="D97:D98"/>
    <mergeCell ref="F97:F98"/>
    <mergeCell ref="E90:E91"/>
    <mergeCell ref="F90:F91"/>
    <mergeCell ref="G90:G91"/>
    <mergeCell ref="A92:A94"/>
    <mergeCell ref="B92:B94"/>
    <mergeCell ref="F92:F94"/>
    <mergeCell ref="G92:G94"/>
    <mergeCell ref="C85:C86"/>
    <mergeCell ref="D85:D86"/>
    <mergeCell ref="E85:E86"/>
    <mergeCell ref="F85:F86"/>
    <mergeCell ref="G85:G86"/>
    <mergeCell ref="A87:A89"/>
    <mergeCell ref="D87:D89"/>
    <mergeCell ref="E87:E89"/>
    <mergeCell ref="F87:F89"/>
    <mergeCell ref="G87:G89"/>
    <mergeCell ref="F79:F81"/>
    <mergeCell ref="A82:A84"/>
    <mergeCell ref="B82:B84"/>
    <mergeCell ref="D82:D84"/>
    <mergeCell ref="F82:F84"/>
    <mergeCell ref="G82:G84"/>
    <mergeCell ref="E70:E72"/>
    <mergeCell ref="G70:G72"/>
    <mergeCell ref="A73:A75"/>
    <mergeCell ref="B73:B75"/>
    <mergeCell ref="E73:E75"/>
    <mergeCell ref="A76:A78"/>
    <mergeCell ref="B76:B78"/>
    <mergeCell ref="E76:E78"/>
    <mergeCell ref="F65:F66"/>
    <mergeCell ref="G65:G66"/>
    <mergeCell ref="A67:A69"/>
    <mergeCell ref="B67:B69"/>
    <mergeCell ref="D67:D69"/>
    <mergeCell ref="F67:F69"/>
    <mergeCell ref="G67:G69"/>
    <mergeCell ref="E58:E60"/>
    <mergeCell ref="G58:G60"/>
    <mergeCell ref="A61:A62"/>
    <mergeCell ref="B61:B62"/>
    <mergeCell ref="E61:E62"/>
    <mergeCell ref="G61:G62"/>
    <mergeCell ref="E53:E54"/>
    <mergeCell ref="G53:G54"/>
    <mergeCell ref="A55:A56"/>
    <mergeCell ref="B55:B56"/>
    <mergeCell ref="E55:E56"/>
    <mergeCell ref="G55:G56"/>
    <mergeCell ref="D48:D49"/>
    <mergeCell ref="E48:E49"/>
    <mergeCell ref="F48:F49"/>
    <mergeCell ref="G48:G49"/>
    <mergeCell ref="B50:B52"/>
    <mergeCell ref="C50:C52"/>
    <mergeCell ref="E50:E52"/>
    <mergeCell ref="G50:G52"/>
    <mergeCell ref="A53:A54"/>
    <mergeCell ref="B53:B54"/>
    <mergeCell ref="A48:A49"/>
    <mergeCell ref="B48:B49"/>
    <mergeCell ref="E41:E43"/>
    <mergeCell ref="F41:F43"/>
    <mergeCell ref="A33:A34"/>
    <mergeCell ref="C33:C34"/>
    <mergeCell ref="E33:E34"/>
    <mergeCell ref="A35:A36"/>
    <mergeCell ref="E35:E36"/>
    <mergeCell ref="G35:G36"/>
    <mergeCell ref="A44:A45"/>
    <mergeCell ref="B44:B45"/>
    <mergeCell ref="E44:E45"/>
    <mergeCell ref="A37:A38"/>
    <mergeCell ref="E37:E38"/>
    <mergeCell ref="A39:A40"/>
    <mergeCell ref="B39:B40"/>
    <mergeCell ref="D39:D40"/>
    <mergeCell ref="E39:E40"/>
    <mergeCell ref="G10:G12"/>
    <mergeCell ref="A13:A15"/>
    <mergeCell ref="A16:A17"/>
    <mergeCell ref="B16:B17"/>
    <mergeCell ref="C16:C17"/>
    <mergeCell ref="E16:E17"/>
    <mergeCell ref="A90:A91"/>
    <mergeCell ref="D90:D91"/>
    <mergeCell ref="A85:A86"/>
    <mergeCell ref="B85:B86"/>
    <mergeCell ref="A79:A81"/>
    <mergeCell ref="B79:B81"/>
    <mergeCell ref="D79:D81"/>
    <mergeCell ref="A70:A72"/>
    <mergeCell ref="B70:B72"/>
    <mergeCell ref="A63:A64"/>
    <mergeCell ref="B63:B64"/>
    <mergeCell ref="A65:A66"/>
    <mergeCell ref="B65:B66"/>
    <mergeCell ref="D65:D66"/>
    <mergeCell ref="A58:A60"/>
    <mergeCell ref="B58:B60"/>
    <mergeCell ref="A46:A47"/>
    <mergeCell ref="B46:B47"/>
    <mergeCell ref="D46:D47"/>
    <mergeCell ref="E46:E47"/>
    <mergeCell ref="F46:F47"/>
    <mergeCell ref="G46:G47"/>
    <mergeCell ref="G37:G38"/>
    <mergeCell ref="F39:F40"/>
    <mergeCell ref="A41:A43"/>
    <mergeCell ref="B41:B43"/>
    <mergeCell ref="A28:A32"/>
    <mergeCell ref="B28:B32"/>
    <mergeCell ref="E28:E32"/>
    <mergeCell ref="A20:A21"/>
    <mergeCell ref="B20:B21"/>
    <mergeCell ref="D20:D21"/>
    <mergeCell ref="E20:E21"/>
    <mergeCell ref="A18:A19"/>
    <mergeCell ref="B18:B19"/>
    <mergeCell ref="A10:A12"/>
    <mergeCell ref="B10:B12"/>
    <mergeCell ref="A7:A9"/>
    <mergeCell ref="D18:D19"/>
    <mergeCell ref="E18:E19"/>
    <mergeCell ref="F18:F19"/>
    <mergeCell ref="F20:F21"/>
    <mergeCell ref="A22:A24"/>
    <mergeCell ref="A25:A27"/>
    <mergeCell ref="B25:B27"/>
    <mergeCell ref="E25:E27"/>
    <mergeCell ref="D10:D12"/>
    <mergeCell ref="F10:F12"/>
  </mergeCells>
  <pageMargins left="0.25" right="0.25" top="0.75" bottom="0.75" header="0.3" footer="0.3"/>
  <pageSetup paperSize="8" scale="73" fitToHeight="0" orientation="landscape"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343"/>
  <sheetViews>
    <sheetView zoomScale="62" zoomScaleNormal="62" workbookViewId="0">
      <selection sqref="A1:XFD1"/>
    </sheetView>
  </sheetViews>
  <sheetFormatPr defaultRowHeight="15" x14ac:dyDescent="0.2"/>
  <cols>
    <col min="1" max="1" width="7.5703125" style="129" customWidth="1"/>
    <col min="2" max="2" width="91.42578125" style="129" customWidth="1"/>
    <col min="3" max="3" width="53.85546875" style="226" customWidth="1"/>
    <col min="4" max="4" width="14.5703125" style="557" customWidth="1"/>
    <col min="5" max="5" width="32.5703125" style="129" bestFit="1" customWidth="1"/>
    <col min="6" max="6" width="29" style="129" customWidth="1"/>
    <col min="7" max="7" width="27.85546875" style="129" bestFit="1" customWidth="1"/>
    <col min="8" max="8" width="30.5703125" style="129" bestFit="1" customWidth="1"/>
    <col min="9" max="9" width="24.140625" style="129" bestFit="1" customWidth="1"/>
    <col min="10" max="12" width="9.140625" style="129" customWidth="1"/>
    <col min="13" max="16384" width="9.140625" style="129"/>
  </cols>
  <sheetData>
    <row r="1" spans="1:10" s="5" customFormat="1" ht="18" x14ac:dyDescent="0.25">
      <c r="B1" s="771" t="s">
        <v>2460</v>
      </c>
      <c r="C1" s="771"/>
      <c r="D1" s="563"/>
    </row>
    <row r="3" spans="1:10" s="559" customFormat="1" x14ac:dyDescent="0.2">
      <c r="A3" s="344" t="s">
        <v>203</v>
      </c>
      <c r="B3" s="341" t="s">
        <v>2461</v>
      </c>
      <c r="C3" s="342" t="s">
        <v>2462</v>
      </c>
      <c r="D3" s="343" t="s">
        <v>2463</v>
      </c>
      <c r="E3" s="341" t="s">
        <v>2464</v>
      </c>
      <c r="F3" s="341" t="s">
        <v>2465</v>
      </c>
      <c r="G3" s="341" t="s">
        <v>2466</v>
      </c>
      <c r="H3" s="345" t="s">
        <v>612</v>
      </c>
      <c r="I3" s="341" t="s">
        <v>2467</v>
      </c>
      <c r="J3" s="558"/>
    </row>
    <row r="4" spans="1:10" s="562" customFormat="1" x14ac:dyDescent="0.2">
      <c r="A4" s="224"/>
      <c r="B4" s="224"/>
      <c r="C4" s="225"/>
      <c r="D4" s="325" t="s">
        <v>1174</v>
      </c>
      <c r="E4" s="224" t="s">
        <v>2468</v>
      </c>
      <c r="F4" s="224"/>
      <c r="G4" s="224"/>
      <c r="H4" s="216"/>
      <c r="I4" s="560"/>
      <c r="J4" s="561"/>
    </row>
    <row r="5" spans="1:10" ht="30" x14ac:dyDescent="0.2">
      <c r="A5" s="224">
        <v>1</v>
      </c>
      <c r="B5" s="224" t="s">
        <v>2469</v>
      </c>
      <c r="C5" s="225" t="s">
        <v>2470</v>
      </c>
      <c r="D5" s="325" t="s">
        <v>2471</v>
      </c>
      <c r="E5" s="224" t="s">
        <v>2472</v>
      </c>
      <c r="F5" s="224" t="s">
        <v>2473</v>
      </c>
      <c r="G5" s="224" t="s">
        <v>2474</v>
      </c>
      <c r="H5" s="326" t="s">
        <v>2475</v>
      </c>
      <c r="I5" s="326">
        <v>6732000</v>
      </c>
      <c r="J5" s="536"/>
    </row>
    <row r="6" spans="1:10" ht="30" x14ac:dyDescent="0.2">
      <c r="A6" s="224">
        <v>2</v>
      </c>
      <c r="B6" s="224" t="s">
        <v>2476</v>
      </c>
      <c r="C6" s="225" t="s">
        <v>6378</v>
      </c>
      <c r="D6" s="325" t="s">
        <v>2477</v>
      </c>
      <c r="E6" s="224" t="s">
        <v>2478</v>
      </c>
      <c r="F6" s="224" t="s">
        <v>2479</v>
      </c>
      <c r="G6" s="224" t="s">
        <v>2480</v>
      </c>
      <c r="H6" s="224" t="s">
        <v>2481</v>
      </c>
      <c r="I6" s="326">
        <v>14355000</v>
      </c>
      <c r="J6" s="536"/>
    </row>
    <row r="7" spans="1:10" ht="30" x14ac:dyDescent="0.2">
      <c r="A7" s="224">
        <v>3</v>
      </c>
      <c r="B7" s="224" t="s">
        <v>2482</v>
      </c>
      <c r="C7" s="328" t="s">
        <v>2483</v>
      </c>
      <c r="D7" s="325" t="s">
        <v>2477</v>
      </c>
      <c r="E7" s="224" t="s">
        <v>2484</v>
      </c>
      <c r="F7" s="224" t="s">
        <v>2485</v>
      </c>
      <c r="G7" s="224" t="s">
        <v>2480</v>
      </c>
      <c r="H7" s="224" t="s">
        <v>2486</v>
      </c>
      <c r="I7" s="326">
        <v>18590000</v>
      </c>
      <c r="J7" s="536"/>
    </row>
    <row r="8" spans="1:10" ht="30" x14ac:dyDescent="0.2">
      <c r="A8" s="329">
        <v>4</v>
      </c>
      <c r="B8" s="224" t="s">
        <v>2487</v>
      </c>
      <c r="C8" s="225" t="s">
        <v>2488</v>
      </c>
      <c r="D8" s="325" t="s">
        <v>2477</v>
      </c>
      <c r="E8" s="224" t="s">
        <v>2489</v>
      </c>
      <c r="F8" s="224" t="s">
        <v>2490</v>
      </c>
      <c r="G8" s="224" t="s">
        <v>2480</v>
      </c>
      <c r="H8" s="224" t="s">
        <v>2491</v>
      </c>
      <c r="I8" s="326">
        <v>8500000</v>
      </c>
      <c r="J8" s="536"/>
    </row>
    <row r="9" spans="1:10" ht="30" x14ac:dyDescent="0.2">
      <c r="A9" s="329">
        <v>5</v>
      </c>
      <c r="B9" s="329" t="s">
        <v>2492</v>
      </c>
      <c r="C9" s="225" t="s">
        <v>2493</v>
      </c>
      <c r="D9" s="325" t="s">
        <v>2477</v>
      </c>
      <c r="E9" s="224" t="s">
        <v>2494</v>
      </c>
      <c r="F9" s="224" t="s">
        <v>2495</v>
      </c>
      <c r="G9" s="224" t="s">
        <v>2480</v>
      </c>
      <c r="H9" s="224" t="s">
        <v>2496</v>
      </c>
      <c r="I9" s="326">
        <v>34944000</v>
      </c>
      <c r="J9" s="536"/>
    </row>
    <row r="10" spans="1:10" ht="30" x14ac:dyDescent="0.2">
      <c r="A10" s="224">
        <v>6</v>
      </c>
      <c r="B10" s="329" t="s">
        <v>2492</v>
      </c>
      <c r="C10" s="225" t="s">
        <v>6379</v>
      </c>
      <c r="D10" s="325" t="s">
        <v>2477</v>
      </c>
      <c r="E10" s="224" t="s">
        <v>2497</v>
      </c>
      <c r="F10" s="224" t="s">
        <v>2498</v>
      </c>
      <c r="G10" s="224" t="s">
        <v>2480</v>
      </c>
      <c r="H10" s="224" t="s">
        <v>6380</v>
      </c>
      <c r="I10" s="326">
        <v>31988000</v>
      </c>
      <c r="J10" s="536"/>
    </row>
    <row r="11" spans="1:10" ht="30" x14ac:dyDescent="0.2">
      <c r="A11" s="224">
        <v>7</v>
      </c>
      <c r="B11" s="329" t="s">
        <v>2499</v>
      </c>
      <c r="C11" s="328" t="s">
        <v>2500</v>
      </c>
      <c r="D11" s="325" t="s">
        <v>2477</v>
      </c>
      <c r="E11" s="224" t="s">
        <v>2501</v>
      </c>
      <c r="F11" s="224" t="s">
        <v>2502</v>
      </c>
      <c r="G11" s="224" t="s">
        <v>2480</v>
      </c>
      <c r="H11" s="329" t="s">
        <v>2503</v>
      </c>
      <c r="I11" s="326">
        <v>42224600</v>
      </c>
      <c r="J11" s="536"/>
    </row>
    <row r="12" spans="1:10" ht="30" x14ac:dyDescent="0.2">
      <c r="A12" s="329">
        <v>8</v>
      </c>
      <c r="B12" s="329" t="s">
        <v>2504</v>
      </c>
      <c r="C12" s="328" t="s">
        <v>2505</v>
      </c>
      <c r="D12" s="325" t="s">
        <v>2477</v>
      </c>
      <c r="E12" s="224" t="s">
        <v>2506</v>
      </c>
      <c r="F12" s="224" t="s">
        <v>2507</v>
      </c>
      <c r="G12" s="224" t="s">
        <v>2480</v>
      </c>
      <c r="H12" s="329" t="s">
        <v>2508</v>
      </c>
      <c r="I12" s="326">
        <v>11652900</v>
      </c>
      <c r="J12" s="536"/>
    </row>
    <row r="13" spans="1:10" ht="30" x14ac:dyDescent="0.2">
      <c r="A13" s="329">
        <v>9</v>
      </c>
      <c r="B13" s="329" t="s">
        <v>2509</v>
      </c>
      <c r="C13" s="328" t="s">
        <v>2510</v>
      </c>
      <c r="D13" s="330" t="s">
        <v>2511</v>
      </c>
      <c r="E13" s="224" t="s">
        <v>2512</v>
      </c>
      <c r="F13" s="224" t="s">
        <v>2513</v>
      </c>
      <c r="G13" s="224" t="s">
        <v>2480</v>
      </c>
      <c r="H13" s="329" t="s">
        <v>2514</v>
      </c>
      <c r="I13" s="326">
        <v>7177500</v>
      </c>
      <c r="J13" s="536"/>
    </row>
    <row r="14" spans="1:10" ht="30" x14ac:dyDescent="0.2">
      <c r="A14" s="329">
        <v>10</v>
      </c>
      <c r="B14" s="329" t="s">
        <v>2515</v>
      </c>
      <c r="C14" s="328" t="s">
        <v>2510</v>
      </c>
      <c r="D14" s="325" t="s">
        <v>2477</v>
      </c>
      <c r="E14" s="224" t="s">
        <v>2478</v>
      </c>
      <c r="F14" s="224" t="s">
        <v>2516</v>
      </c>
      <c r="G14" s="224" t="s">
        <v>2480</v>
      </c>
      <c r="H14" s="329" t="s">
        <v>2508</v>
      </c>
      <c r="I14" s="326">
        <v>22138300</v>
      </c>
      <c r="J14" s="536"/>
    </row>
    <row r="15" spans="1:10" ht="30" x14ac:dyDescent="0.2">
      <c r="A15" s="329">
        <v>11</v>
      </c>
      <c r="B15" s="329" t="s">
        <v>2469</v>
      </c>
      <c r="C15" s="328" t="s">
        <v>2517</v>
      </c>
      <c r="D15" s="325" t="s">
        <v>2477</v>
      </c>
      <c r="E15" s="224" t="s">
        <v>2484</v>
      </c>
      <c r="F15" s="224" t="s">
        <v>2518</v>
      </c>
      <c r="G15" s="224" t="s">
        <v>2480</v>
      </c>
      <c r="H15" s="329" t="s">
        <v>2519</v>
      </c>
      <c r="I15" s="331">
        <v>7200000</v>
      </c>
      <c r="J15" s="536"/>
    </row>
    <row r="16" spans="1:10" ht="30" x14ac:dyDescent="0.2">
      <c r="A16" s="329">
        <v>12</v>
      </c>
      <c r="B16" s="329" t="s">
        <v>2520</v>
      </c>
      <c r="C16" s="328" t="s">
        <v>2510</v>
      </c>
      <c r="D16" s="325" t="s">
        <v>2477</v>
      </c>
      <c r="E16" s="224" t="s">
        <v>2489</v>
      </c>
      <c r="F16" s="224" t="s">
        <v>2521</v>
      </c>
      <c r="G16" s="224" t="s">
        <v>2480</v>
      </c>
      <c r="H16" s="329" t="s">
        <v>2508</v>
      </c>
      <c r="I16" s="326">
        <v>19998400</v>
      </c>
      <c r="J16" s="536"/>
    </row>
    <row r="17" spans="1:10" ht="30" x14ac:dyDescent="0.2">
      <c r="A17" s="329">
        <v>13</v>
      </c>
      <c r="B17" s="329" t="s">
        <v>2522</v>
      </c>
      <c r="C17" s="328" t="s">
        <v>2523</v>
      </c>
      <c r="D17" s="325" t="s">
        <v>2477</v>
      </c>
      <c r="E17" s="329" t="s">
        <v>2524</v>
      </c>
      <c r="F17" s="329" t="s">
        <v>2525</v>
      </c>
      <c r="G17" s="329" t="s">
        <v>2526</v>
      </c>
      <c r="H17" s="329" t="s">
        <v>2527</v>
      </c>
      <c r="I17" s="326">
        <v>20000000</v>
      </c>
      <c r="J17" s="536"/>
    </row>
    <row r="18" spans="1:10" ht="30" x14ac:dyDescent="0.2">
      <c r="A18" s="329">
        <v>14</v>
      </c>
      <c r="B18" s="329" t="s">
        <v>2528</v>
      </c>
      <c r="C18" s="328" t="s">
        <v>2523</v>
      </c>
      <c r="D18" s="325" t="s">
        <v>2477</v>
      </c>
      <c r="E18" s="224" t="s">
        <v>2478</v>
      </c>
      <c r="F18" s="224" t="s">
        <v>2529</v>
      </c>
      <c r="G18" s="224" t="s">
        <v>2480</v>
      </c>
      <c r="H18" s="329" t="s">
        <v>2530</v>
      </c>
      <c r="I18" s="326">
        <v>6000000</v>
      </c>
      <c r="J18" s="536"/>
    </row>
    <row r="19" spans="1:10" ht="30" x14ac:dyDescent="0.2">
      <c r="A19" s="329">
        <v>15</v>
      </c>
      <c r="B19" s="329" t="s">
        <v>2531</v>
      </c>
      <c r="C19" s="328" t="s">
        <v>2523</v>
      </c>
      <c r="D19" s="325" t="s">
        <v>2477</v>
      </c>
      <c r="E19" s="224" t="s">
        <v>2484</v>
      </c>
      <c r="F19" s="224" t="s">
        <v>2532</v>
      </c>
      <c r="G19" s="224" t="s">
        <v>2480</v>
      </c>
      <c r="H19" s="329" t="s">
        <v>2533</v>
      </c>
      <c r="I19" s="326">
        <v>15000000</v>
      </c>
      <c r="J19" s="536"/>
    </row>
    <row r="20" spans="1:10" ht="30" x14ac:dyDescent="0.2">
      <c r="A20" s="329">
        <v>16</v>
      </c>
      <c r="B20" s="329" t="s">
        <v>2534</v>
      </c>
      <c r="C20" s="328" t="s">
        <v>2523</v>
      </c>
      <c r="D20" s="325" t="s">
        <v>2477</v>
      </c>
      <c r="E20" s="224" t="s">
        <v>2489</v>
      </c>
      <c r="F20" s="224" t="s">
        <v>2535</v>
      </c>
      <c r="G20" s="224" t="s">
        <v>2480</v>
      </c>
      <c r="H20" s="329" t="s">
        <v>2536</v>
      </c>
      <c r="I20" s="326">
        <v>6000000</v>
      </c>
      <c r="J20" s="536"/>
    </row>
    <row r="21" spans="1:10" ht="30" x14ac:dyDescent="0.2">
      <c r="A21" s="329">
        <v>17</v>
      </c>
      <c r="B21" s="329" t="s">
        <v>2537</v>
      </c>
      <c r="C21" s="328" t="s">
        <v>2483</v>
      </c>
      <c r="D21" s="325" t="s">
        <v>2477</v>
      </c>
      <c r="E21" s="224" t="s">
        <v>2494</v>
      </c>
      <c r="F21" s="224" t="s">
        <v>2538</v>
      </c>
      <c r="G21" s="224" t="s">
        <v>2474</v>
      </c>
      <c r="H21" s="329" t="s">
        <v>2539</v>
      </c>
      <c r="I21" s="326">
        <v>17542500</v>
      </c>
      <c r="J21" s="536"/>
    </row>
    <row r="22" spans="1:10" ht="30" x14ac:dyDescent="0.2">
      <c r="A22" s="329">
        <v>18</v>
      </c>
      <c r="B22" s="329" t="s">
        <v>2540</v>
      </c>
      <c r="C22" s="328" t="s">
        <v>2541</v>
      </c>
      <c r="D22" s="325" t="s">
        <v>2477</v>
      </c>
      <c r="E22" s="224" t="s">
        <v>2497</v>
      </c>
      <c r="F22" s="224" t="s">
        <v>2542</v>
      </c>
      <c r="G22" s="224" t="s">
        <v>2480</v>
      </c>
      <c r="H22" s="329" t="s">
        <v>2491</v>
      </c>
      <c r="I22" s="326">
        <v>23490000</v>
      </c>
      <c r="J22" s="536"/>
    </row>
    <row r="23" spans="1:10" ht="30" x14ac:dyDescent="0.2">
      <c r="A23" s="329">
        <v>19</v>
      </c>
      <c r="B23" s="329" t="s">
        <v>2543</v>
      </c>
      <c r="C23" s="328" t="s">
        <v>2488</v>
      </c>
      <c r="D23" s="325" t="s">
        <v>2477</v>
      </c>
      <c r="E23" s="224" t="s">
        <v>2501</v>
      </c>
      <c r="F23" s="224" t="s">
        <v>2544</v>
      </c>
      <c r="G23" s="224" t="s">
        <v>2480</v>
      </c>
      <c r="H23" s="329" t="s">
        <v>2491</v>
      </c>
      <c r="I23" s="326">
        <v>8410000</v>
      </c>
      <c r="J23" s="536"/>
    </row>
    <row r="24" spans="1:10" ht="30" x14ac:dyDescent="0.2">
      <c r="A24" s="329">
        <v>20</v>
      </c>
      <c r="B24" s="329" t="s">
        <v>2545</v>
      </c>
      <c r="C24" s="328" t="s">
        <v>2546</v>
      </c>
      <c r="D24" s="330" t="s">
        <v>2547</v>
      </c>
      <c r="E24" s="329" t="s">
        <v>2548</v>
      </c>
      <c r="F24" s="224" t="s">
        <v>2549</v>
      </c>
      <c r="G24" s="224" t="s">
        <v>2480</v>
      </c>
      <c r="H24" s="329" t="s">
        <v>2550</v>
      </c>
      <c r="I24" s="326">
        <v>204878000</v>
      </c>
      <c r="J24" s="536"/>
    </row>
    <row r="25" spans="1:10" ht="30" x14ac:dyDescent="0.2">
      <c r="A25" s="329">
        <v>21</v>
      </c>
      <c r="B25" s="329" t="s">
        <v>2551</v>
      </c>
      <c r="C25" s="328" t="s">
        <v>2552</v>
      </c>
      <c r="D25" s="325" t="s">
        <v>2477</v>
      </c>
      <c r="E25" s="224" t="s">
        <v>2478</v>
      </c>
      <c r="F25" s="224" t="s">
        <v>2553</v>
      </c>
      <c r="G25" s="224" t="s">
        <v>2480</v>
      </c>
      <c r="H25" s="329" t="s">
        <v>2550</v>
      </c>
      <c r="I25" s="326">
        <v>204979950</v>
      </c>
      <c r="J25" s="536"/>
    </row>
    <row r="26" spans="1:10" ht="30" x14ac:dyDescent="0.2">
      <c r="A26" s="329">
        <v>22</v>
      </c>
      <c r="B26" s="329" t="s">
        <v>2554</v>
      </c>
      <c r="C26" s="328" t="s">
        <v>2555</v>
      </c>
      <c r="D26" s="325" t="s">
        <v>2477</v>
      </c>
      <c r="E26" s="224" t="s">
        <v>2484</v>
      </c>
      <c r="F26" s="224" t="s">
        <v>2556</v>
      </c>
      <c r="G26" s="224" t="s">
        <v>2480</v>
      </c>
      <c r="H26" s="329" t="s">
        <v>2550</v>
      </c>
      <c r="I26" s="326">
        <v>204979950</v>
      </c>
      <c r="J26" s="536"/>
    </row>
    <row r="27" spans="1:10" ht="30" x14ac:dyDescent="0.2">
      <c r="A27" s="329">
        <v>23</v>
      </c>
      <c r="B27" s="329" t="s">
        <v>2557</v>
      </c>
      <c r="C27" s="328" t="s">
        <v>2558</v>
      </c>
      <c r="D27" s="325" t="s">
        <v>2477</v>
      </c>
      <c r="E27" s="224" t="s">
        <v>2489</v>
      </c>
      <c r="F27" s="224" t="s">
        <v>2559</v>
      </c>
      <c r="G27" s="224" t="s">
        <v>2480</v>
      </c>
      <c r="H27" s="329" t="s">
        <v>2550</v>
      </c>
      <c r="I27" s="332">
        <v>205328639.59999999</v>
      </c>
      <c r="J27" s="536"/>
    </row>
    <row r="28" spans="1:10" ht="30" x14ac:dyDescent="0.2">
      <c r="A28" s="329">
        <v>24</v>
      </c>
      <c r="B28" s="224" t="s">
        <v>2560</v>
      </c>
      <c r="C28" s="328" t="s">
        <v>2488</v>
      </c>
      <c r="D28" s="325" t="s">
        <v>2477</v>
      </c>
      <c r="E28" s="224" t="s">
        <v>2494</v>
      </c>
      <c r="F28" s="224" t="s">
        <v>2561</v>
      </c>
      <c r="G28" s="224" t="s">
        <v>2480</v>
      </c>
      <c r="H28" s="329" t="s">
        <v>2550</v>
      </c>
      <c r="I28" s="332">
        <v>205328639.59999999</v>
      </c>
      <c r="J28" s="536"/>
    </row>
    <row r="29" spans="1:10" ht="30" x14ac:dyDescent="0.2">
      <c r="A29" s="329">
        <v>25</v>
      </c>
      <c r="B29" s="224" t="s">
        <v>2562</v>
      </c>
      <c r="C29" s="328" t="s">
        <v>2563</v>
      </c>
      <c r="D29" s="325" t="s">
        <v>2477</v>
      </c>
      <c r="E29" s="224" t="s">
        <v>2497</v>
      </c>
      <c r="F29" s="224" t="s">
        <v>2564</v>
      </c>
      <c r="G29" s="224" t="s">
        <v>2480</v>
      </c>
      <c r="H29" s="329" t="s">
        <v>2550</v>
      </c>
      <c r="I29" s="332">
        <v>204979.95</v>
      </c>
      <c r="J29" s="536"/>
    </row>
    <row r="30" spans="1:10" ht="30" x14ac:dyDescent="0.2">
      <c r="A30" s="329">
        <v>26</v>
      </c>
      <c r="B30" s="224" t="s">
        <v>2565</v>
      </c>
      <c r="C30" s="328" t="s">
        <v>2566</v>
      </c>
      <c r="D30" s="325" t="s">
        <v>2477</v>
      </c>
      <c r="E30" s="224" t="s">
        <v>2501</v>
      </c>
      <c r="F30" s="224" t="s">
        <v>2567</v>
      </c>
      <c r="G30" s="224" t="s">
        <v>2480</v>
      </c>
      <c r="H30" s="329" t="s">
        <v>2550</v>
      </c>
      <c r="I30" s="332">
        <v>204878062.5</v>
      </c>
      <c r="J30" s="536"/>
    </row>
    <row r="31" spans="1:10" ht="30" x14ac:dyDescent="0.2">
      <c r="A31" s="329">
        <v>27</v>
      </c>
      <c r="B31" s="224" t="s">
        <v>2568</v>
      </c>
      <c r="C31" s="328" t="s">
        <v>2569</v>
      </c>
      <c r="D31" s="325" t="s">
        <v>2477</v>
      </c>
      <c r="E31" s="224" t="s">
        <v>2506</v>
      </c>
      <c r="F31" s="224" t="s">
        <v>2570</v>
      </c>
      <c r="G31" s="224" t="s">
        <v>2480</v>
      </c>
      <c r="H31" s="329" t="s">
        <v>2550</v>
      </c>
      <c r="I31" s="326">
        <v>204979950</v>
      </c>
      <c r="J31" s="536"/>
    </row>
    <row r="32" spans="1:10" ht="30" x14ac:dyDescent="0.2">
      <c r="A32" s="329">
        <v>28</v>
      </c>
      <c r="B32" s="329" t="s">
        <v>2571</v>
      </c>
      <c r="C32" s="328" t="s">
        <v>2572</v>
      </c>
      <c r="D32" s="325" t="s">
        <v>2477</v>
      </c>
      <c r="E32" s="224" t="s">
        <v>2573</v>
      </c>
      <c r="F32" s="224" t="s">
        <v>2574</v>
      </c>
      <c r="G32" s="224" t="s">
        <v>2480</v>
      </c>
      <c r="H32" s="329" t="s">
        <v>2575</v>
      </c>
      <c r="I32" s="332">
        <v>140727594.16</v>
      </c>
      <c r="J32" s="536"/>
    </row>
    <row r="33" spans="1:10" ht="30" x14ac:dyDescent="0.2">
      <c r="A33" s="329">
        <v>29</v>
      </c>
      <c r="B33" s="329" t="s">
        <v>2576</v>
      </c>
      <c r="C33" s="328" t="s">
        <v>2577</v>
      </c>
      <c r="D33" s="330" t="s">
        <v>2578</v>
      </c>
      <c r="E33" s="329" t="s">
        <v>2579</v>
      </c>
      <c r="F33" s="224" t="s">
        <v>2580</v>
      </c>
      <c r="G33" s="224" t="s">
        <v>2480</v>
      </c>
      <c r="H33" s="329" t="s">
        <v>2581</v>
      </c>
      <c r="I33" s="326">
        <v>22150000</v>
      </c>
      <c r="J33" s="536"/>
    </row>
    <row r="34" spans="1:10" ht="30" x14ac:dyDescent="0.2">
      <c r="A34" s="329">
        <v>30</v>
      </c>
      <c r="B34" s="329" t="s">
        <v>2582</v>
      </c>
      <c r="C34" s="328" t="s">
        <v>2583</v>
      </c>
      <c r="D34" s="325" t="s">
        <v>2477</v>
      </c>
      <c r="E34" s="224" t="s">
        <v>2478</v>
      </c>
      <c r="F34" s="224" t="s">
        <v>2584</v>
      </c>
      <c r="G34" s="224" t="s">
        <v>2480</v>
      </c>
      <c r="H34" s="329" t="s">
        <v>2550</v>
      </c>
      <c r="I34" s="326">
        <v>18929766.239999998</v>
      </c>
      <c r="J34" s="536"/>
    </row>
    <row r="35" spans="1:10" ht="30" x14ac:dyDescent="0.2">
      <c r="A35" s="329">
        <v>31</v>
      </c>
      <c r="B35" s="329" t="s">
        <v>2585</v>
      </c>
      <c r="C35" s="328" t="s">
        <v>2586</v>
      </c>
      <c r="D35" s="325" t="s">
        <v>2477</v>
      </c>
      <c r="E35" s="224" t="s">
        <v>2484</v>
      </c>
      <c r="F35" s="224" t="s">
        <v>2587</v>
      </c>
      <c r="G35" s="224" t="s">
        <v>2480</v>
      </c>
      <c r="H35" s="329" t="s">
        <v>2508</v>
      </c>
      <c r="I35" s="326">
        <v>34855500</v>
      </c>
      <c r="J35" s="536"/>
    </row>
    <row r="36" spans="1:10" ht="30" x14ac:dyDescent="0.2">
      <c r="A36" s="329">
        <v>32</v>
      </c>
      <c r="B36" s="329" t="s">
        <v>2576</v>
      </c>
      <c r="C36" s="328" t="s">
        <v>2488</v>
      </c>
      <c r="D36" s="325" t="s">
        <v>2477</v>
      </c>
      <c r="E36" s="224" t="s">
        <v>2489</v>
      </c>
      <c r="F36" s="224" t="s">
        <v>2588</v>
      </c>
      <c r="G36" s="224" t="s">
        <v>2480</v>
      </c>
      <c r="H36" s="329" t="s">
        <v>2508</v>
      </c>
      <c r="I36" s="326">
        <v>23170000</v>
      </c>
      <c r="J36" s="536"/>
    </row>
    <row r="37" spans="1:10" ht="30" x14ac:dyDescent="0.2">
      <c r="A37" s="329">
        <v>33</v>
      </c>
      <c r="B37" s="329" t="s">
        <v>2469</v>
      </c>
      <c r="C37" s="328" t="s">
        <v>2589</v>
      </c>
      <c r="D37" s="325" t="s">
        <v>2477</v>
      </c>
      <c r="E37" s="224" t="s">
        <v>2494</v>
      </c>
      <c r="F37" s="224" t="s">
        <v>2590</v>
      </c>
      <c r="G37" s="224" t="s">
        <v>2591</v>
      </c>
      <c r="H37" s="329" t="s">
        <v>2592</v>
      </c>
      <c r="I37" s="326">
        <v>7920000</v>
      </c>
      <c r="J37" s="536"/>
    </row>
    <row r="38" spans="1:10" ht="30" x14ac:dyDescent="0.2">
      <c r="A38" s="329">
        <v>34</v>
      </c>
      <c r="B38" s="329" t="s">
        <v>2593</v>
      </c>
      <c r="C38" s="328" t="s">
        <v>2594</v>
      </c>
      <c r="D38" s="325" t="s">
        <v>2477</v>
      </c>
      <c r="E38" s="224" t="s">
        <v>2497</v>
      </c>
      <c r="F38" s="224" t="s">
        <v>2595</v>
      </c>
      <c r="G38" s="224" t="s">
        <v>2480</v>
      </c>
      <c r="H38" s="329" t="s">
        <v>2508</v>
      </c>
      <c r="I38" s="326">
        <v>15312000</v>
      </c>
      <c r="J38" s="536"/>
    </row>
    <row r="39" spans="1:10" ht="30" x14ac:dyDescent="0.2">
      <c r="A39" s="329">
        <v>35</v>
      </c>
      <c r="B39" s="329" t="s">
        <v>2596</v>
      </c>
      <c r="C39" s="328" t="s">
        <v>2597</v>
      </c>
      <c r="D39" s="325" t="s">
        <v>2477</v>
      </c>
      <c r="E39" s="224" t="s">
        <v>2501</v>
      </c>
      <c r="F39" s="224" t="s">
        <v>2598</v>
      </c>
      <c r="G39" s="329" t="s">
        <v>2599</v>
      </c>
      <c r="H39" s="329" t="s">
        <v>2600</v>
      </c>
      <c r="I39" s="326">
        <v>4400000</v>
      </c>
      <c r="J39" s="536"/>
    </row>
    <row r="40" spans="1:10" ht="30" x14ac:dyDescent="0.2">
      <c r="A40" s="329">
        <v>36</v>
      </c>
      <c r="B40" s="329" t="s">
        <v>2593</v>
      </c>
      <c r="C40" s="328" t="s">
        <v>2488</v>
      </c>
      <c r="D40" s="330" t="s">
        <v>2601</v>
      </c>
      <c r="E40" s="329" t="s">
        <v>2602</v>
      </c>
      <c r="F40" s="329" t="s">
        <v>2603</v>
      </c>
      <c r="G40" s="224" t="s">
        <v>2474</v>
      </c>
      <c r="H40" s="329" t="s">
        <v>2508</v>
      </c>
      <c r="I40" s="326">
        <v>15003500</v>
      </c>
      <c r="J40" s="536"/>
    </row>
    <row r="41" spans="1:10" ht="30" x14ac:dyDescent="0.2">
      <c r="A41" s="329">
        <v>37</v>
      </c>
      <c r="B41" s="329" t="s">
        <v>2604</v>
      </c>
      <c r="C41" s="328" t="s">
        <v>2605</v>
      </c>
      <c r="D41" s="325" t="s">
        <v>2477</v>
      </c>
      <c r="E41" s="224" t="s">
        <v>2478</v>
      </c>
      <c r="F41" s="224" t="s">
        <v>2606</v>
      </c>
      <c r="G41" s="224" t="s">
        <v>2480</v>
      </c>
      <c r="H41" s="329" t="s">
        <v>2607</v>
      </c>
      <c r="I41" s="326">
        <v>7402500</v>
      </c>
      <c r="J41" s="536"/>
    </row>
    <row r="42" spans="1:10" ht="30" x14ac:dyDescent="0.2">
      <c r="A42" s="329">
        <v>38</v>
      </c>
      <c r="B42" s="329" t="s">
        <v>2608</v>
      </c>
      <c r="C42" s="328" t="s">
        <v>2488</v>
      </c>
      <c r="D42" s="325" t="s">
        <v>2477</v>
      </c>
      <c r="E42" s="224" t="s">
        <v>2484</v>
      </c>
      <c r="F42" s="224" t="s">
        <v>2609</v>
      </c>
      <c r="G42" s="224" t="s">
        <v>2480</v>
      </c>
      <c r="H42" s="329" t="s">
        <v>2539</v>
      </c>
      <c r="I42" s="326">
        <v>21007200</v>
      </c>
      <c r="J42" s="536"/>
    </row>
    <row r="43" spans="1:10" x14ac:dyDescent="0.2">
      <c r="A43" s="329">
        <v>39</v>
      </c>
      <c r="B43" s="329" t="s">
        <v>2610</v>
      </c>
      <c r="C43" s="328" t="s">
        <v>2611</v>
      </c>
      <c r="D43" s="325" t="s">
        <v>2477</v>
      </c>
      <c r="E43" s="224" t="s">
        <v>2489</v>
      </c>
      <c r="F43" s="224" t="s">
        <v>2612</v>
      </c>
      <c r="G43" s="224" t="s">
        <v>2480</v>
      </c>
      <c r="H43" s="329" t="s">
        <v>2613</v>
      </c>
      <c r="I43" s="326">
        <v>16363000</v>
      </c>
      <c r="J43" s="536"/>
    </row>
    <row r="44" spans="1:10" ht="30" x14ac:dyDescent="0.2">
      <c r="A44" s="329">
        <v>40</v>
      </c>
      <c r="B44" s="329" t="s">
        <v>2614</v>
      </c>
      <c r="C44" s="328" t="s">
        <v>2541</v>
      </c>
      <c r="D44" s="325" t="s">
        <v>2477</v>
      </c>
      <c r="E44" s="224" t="s">
        <v>2494</v>
      </c>
      <c r="F44" s="224" t="s">
        <v>2615</v>
      </c>
      <c r="G44" s="224" t="s">
        <v>2480</v>
      </c>
      <c r="H44" s="329" t="s">
        <v>2616</v>
      </c>
      <c r="I44" s="326">
        <v>7500000</v>
      </c>
    </row>
    <row r="45" spans="1:10" ht="30" x14ac:dyDescent="0.2">
      <c r="A45" s="329">
        <v>41</v>
      </c>
      <c r="B45" s="329" t="s">
        <v>2617</v>
      </c>
      <c r="C45" s="328" t="s">
        <v>2625</v>
      </c>
      <c r="D45" s="325" t="s">
        <v>2477</v>
      </c>
      <c r="E45" s="224" t="s">
        <v>2497</v>
      </c>
      <c r="F45" s="224" t="s">
        <v>2618</v>
      </c>
      <c r="G45" s="224" t="s">
        <v>2480</v>
      </c>
      <c r="H45" s="329" t="s">
        <v>2619</v>
      </c>
      <c r="I45" s="326">
        <v>12420000</v>
      </c>
    </row>
    <row r="46" spans="1:10" ht="30" x14ac:dyDescent="0.2">
      <c r="A46" s="329">
        <v>42</v>
      </c>
      <c r="B46" s="329" t="s">
        <v>2620</v>
      </c>
      <c r="C46" s="328" t="s">
        <v>2621</v>
      </c>
      <c r="D46" s="325" t="s">
        <v>2477</v>
      </c>
      <c r="E46" s="224" t="s">
        <v>2501</v>
      </c>
      <c r="F46" s="224" t="s">
        <v>2622</v>
      </c>
      <c r="G46" s="224" t="s">
        <v>2480</v>
      </c>
      <c r="H46" s="329" t="s">
        <v>2623</v>
      </c>
      <c r="I46" s="326">
        <v>8550000</v>
      </c>
    </row>
    <row r="47" spans="1:10" ht="30" x14ac:dyDescent="0.2">
      <c r="A47" s="329">
        <v>43</v>
      </c>
      <c r="B47" s="329" t="s">
        <v>2624</v>
      </c>
      <c r="C47" s="328" t="s">
        <v>2625</v>
      </c>
      <c r="D47" s="325" t="s">
        <v>2477</v>
      </c>
      <c r="E47" s="224" t="s">
        <v>2506</v>
      </c>
      <c r="F47" s="224" t="s">
        <v>2626</v>
      </c>
      <c r="G47" s="224" t="s">
        <v>2480</v>
      </c>
      <c r="H47" s="329" t="s">
        <v>2627</v>
      </c>
      <c r="I47" s="326">
        <v>6426000</v>
      </c>
    </row>
    <row r="48" spans="1:10" ht="30" x14ac:dyDescent="0.2">
      <c r="A48" s="329">
        <v>44</v>
      </c>
      <c r="B48" s="329" t="s">
        <v>2628</v>
      </c>
      <c r="C48" s="328" t="s">
        <v>2625</v>
      </c>
      <c r="D48" s="325" t="s">
        <v>2477</v>
      </c>
      <c r="E48" s="224" t="s">
        <v>2573</v>
      </c>
      <c r="F48" s="224" t="s">
        <v>2629</v>
      </c>
      <c r="G48" s="224" t="s">
        <v>2480</v>
      </c>
      <c r="H48" s="329" t="s">
        <v>2630</v>
      </c>
      <c r="I48" s="331">
        <v>5895000</v>
      </c>
    </row>
    <row r="49" spans="1:9" ht="30" x14ac:dyDescent="0.2">
      <c r="A49" s="329">
        <v>45</v>
      </c>
      <c r="B49" s="329" t="s">
        <v>2631</v>
      </c>
      <c r="C49" s="328" t="s">
        <v>2632</v>
      </c>
      <c r="D49" s="325" t="s">
        <v>2477</v>
      </c>
      <c r="E49" s="224" t="s">
        <v>2633</v>
      </c>
      <c r="F49" s="224" t="s">
        <v>2634</v>
      </c>
      <c r="G49" s="224" t="s">
        <v>2480</v>
      </c>
      <c r="H49" s="329" t="s">
        <v>2635</v>
      </c>
      <c r="I49" s="326">
        <v>7650000</v>
      </c>
    </row>
    <row r="50" spans="1:9" ht="30" x14ac:dyDescent="0.2">
      <c r="A50" s="329">
        <v>46</v>
      </c>
      <c r="B50" s="329" t="s">
        <v>2636</v>
      </c>
      <c r="C50" s="328" t="s">
        <v>2488</v>
      </c>
      <c r="D50" s="330" t="s">
        <v>2637</v>
      </c>
      <c r="E50" s="329" t="s">
        <v>2638</v>
      </c>
      <c r="F50" s="329" t="s">
        <v>2639</v>
      </c>
      <c r="G50" s="224" t="s">
        <v>2480</v>
      </c>
      <c r="H50" s="329" t="s">
        <v>2539</v>
      </c>
      <c r="I50" s="326">
        <v>8032000</v>
      </c>
    </row>
    <row r="51" spans="1:9" ht="30" x14ac:dyDescent="0.2">
      <c r="A51" s="329">
        <v>47</v>
      </c>
      <c r="B51" s="329" t="s">
        <v>2640</v>
      </c>
      <c r="C51" s="328" t="s">
        <v>2541</v>
      </c>
      <c r="D51" s="325" t="s">
        <v>2477</v>
      </c>
      <c r="E51" s="224" t="s">
        <v>2478</v>
      </c>
      <c r="F51" s="224" t="s">
        <v>2641</v>
      </c>
      <c r="G51" s="224" t="s">
        <v>2480</v>
      </c>
      <c r="H51" s="329" t="s">
        <v>2481</v>
      </c>
      <c r="I51" s="326">
        <v>14355000</v>
      </c>
    </row>
    <row r="52" spans="1:9" x14ac:dyDescent="0.2">
      <c r="A52" s="329">
        <v>48</v>
      </c>
      <c r="B52" s="329" t="s">
        <v>2642</v>
      </c>
      <c r="C52" s="328" t="s">
        <v>2643</v>
      </c>
      <c r="D52" s="325" t="s">
        <v>2477</v>
      </c>
      <c r="E52" s="224" t="s">
        <v>2484</v>
      </c>
      <c r="F52" s="224" t="s">
        <v>2644</v>
      </c>
      <c r="G52" s="224" t="s">
        <v>2480</v>
      </c>
      <c r="H52" s="329" t="s">
        <v>2645</v>
      </c>
      <c r="I52" s="326">
        <v>5000000</v>
      </c>
    </row>
    <row r="53" spans="1:9" x14ac:dyDescent="0.2">
      <c r="A53" s="536"/>
      <c r="B53" s="536"/>
      <c r="C53" s="555"/>
      <c r="D53" s="556"/>
      <c r="E53" s="536"/>
      <c r="F53" s="536"/>
      <c r="G53" s="536"/>
      <c r="H53" s="536"/>
      <c r="I53" s="536"/>
    </row>
    <row r="54" spans="1:9" ht="15.75" thickBot="1" x14ac:dyDescent="0.25">
      <c r="A54" s="536"/>
      <c r="B54" s="536"/>
      <c r="C54" s="555"/>
      <c r="D54" s="556"/>
      <c r="E54" s="536"/>
      <c r="F54" s="536"/>
      <c r="G54" s="536"/>
      <c r="H54" s="536"/>
      <c r="I54" s="536"/>
    </row>
    <row r="55" spans="1:9" x14ac:dyDescent="0.2">
      <c r="A55" s="333" t="s">
        <v>203</v>
      </c>
      <c r="B55" s="334" t="s">
        <v>2461</v>
      </c>
      <c r="C55" s="335" t="s">
        <v>2646</v>
      </c>
      <c r="D55" s="334" t="s">
        <v>2463</v>
      </c>
      <c r="E55" s="336" t="s">
        <v>2647</v>
      </c>
      <c r="F55" s="337" t="s">
        <v>2648</v>
      </c>
      <c r="G55" s="338" t="s">
        <v>612</v>
      </c>
      <c r="H55" s="334" t="s">
        <v>2466</v>
      </c>
      <c r="I55" s="339" t="s">
        <v>2467</v>
      </c>
    </row>
    <row r="56" spans="1:9" x14ac:dyDescent="0.2">
      <c r="A56" s="340"/>
      <c r="B56" s="341"/>
      <c r="C56" s="342" t="s">
        <v>2649</v>
      </c>
      <c r="D56" s="341" t="s">
        <v>1174</v>
      </c>
      <c r="E56" s="343" t="s">
        <v>2650</v>
      </c>
      <c r="F56" s="344" t="s">
        <v>2650</v>
      </c>
      <c r="G56" s="345"/>
      <c r="H56" s="341"/>
      <c r="I56" s="346"/>
    </row>
    <row r="57" spans="1:9" x14ac:dyDescent="0.2">
      <c r="A57" s="347">
        <v>1</v>
      </c>
      <c r="B57" s="224" t="s">
        <v>2651</v>
      </c>
      <c r="C57" s="225" t="s">
        <v>2652</v>
      </c>
      <c r="D57" s="325" t="s">
        <v>2653</v>
      </c>
      <c r="E57" s="325" t="s">
        <v>2654</v>
      </c>
      <c r="F57" s="343"/>
      <c r="G57" s="216" t="s">
        <v>2655</v>
      </c>
      <c r="H57" s="224" t="s">
        <v>2656</v>
      </c>
      <c r="I57" s="348">
        <v>567000</v>
      </c>
    </row>
    <row r="58" spans="1:9" x14ac:dyDescent="0.2">
      <c r="A58" s="347">
        <v>2</v>
      </c>
      <c r="B58" s="224" t="s">
        <v>2657</v>
      </c>
      <c r="C58" s="225" t="s">
        <v>2658</v>
      </c>
      <c r="D58" s="325" t="s">
        <v>2659</v>
      </c>
      <c r="E58" s="325" t="s">
        <v>2660</v>
      </c>
      <c r="F58" s="224"/>
      <c r="G58" s="224" t="s">
        <v>2661</v>
      </c>
      <c r="H58" s="325" t="s">
        <v>2662</v>
      </c>
      <c r="I58" s="348">
        <v>720000</v>
      </c>
    </row>
    <row r="59" spans="1:9" x14ac:dyDescent="0.2">
      <c r="A59" s="347">
        <v>3</v>
      </c>
      <c r="B59" s="224" t="s">
        <v>2663</v>
      </c>
      <c r="C59" s="225" t="s">
        <v>2658</v>
      </c>
      <c r="D59" s="325" t="s">
        <v>2659</v>
      </c>
      <c r="E59" s="325" t="s">
        <v>2664</v>
      </c>
      <c r="F59" s="224"/>
      <c r="G59" s="329" t="s">
        <v>2661</v>
      </c>
      <c r="H59" s="224"/>
      <c r="I59" s="348">
        <v>3500000</v>
      </c>
    </row>
    <row r="60" spans="1:9" x14ac:dyDescent="0.2">
      <c r="A60" s="349">
        <v>4</v>
      </c>
      <c r="B60" s="329" t="s">
        <v>2657</v>
      </c>
      <c r="C60" s="328" t="s">
        <v>2665</v>
      </c>
      <c r="D60" s="325" t="s">
        <v>2659</v>
      </c>
      <c r="E60" s="325" t="s">
        <v>2666</v>
      </c>
      <c r="F60" s="224"/>
      <c r="G60" s="329" t="s">
        <v>2667</v>
      </c>
      <c r="H60" s="325" t="s">
        <v>2662</v>
      </c>
      <c r="I60" s="348">
        <v>3000000</v>
      </c>
    </row>
    <row r="61" spans="1:9" x14ac:dyDescent="0.2">
      <c r="A61" s="349">
        <v>5</v>
      </c>
      <c r="B61" s="329" t="s">
        <v>2469</v>
      </c>
      <c r="C61" s="328" t="s">
        <v>2652</v>
      </c>
      <c r="D61" s="325" t="s">
        <v>2668</v>
      </c>
      <c r="E61" s="325" t="s">
        <v>2669</v>
      </c>
      <c r="F61" s="224"/>
      <c r="G61" s="329" t="s">
        <v>2670</v>
      </c>
      <c r="H61" s="224"/>
      <c r="I61" s="348">
        <v>360000</v>
      </c>
    </row>
    <row r="62" spans="1:9" x14ac:dyDescent="0.2">
      <c r="A62" s="349">
        <v>6</v>
      </c>
      <c r="B62" s="329" t="s">
        <v>2671</v>
      </c>
      <c r="C62" s="328" t="s">
        <v>2672</v>
      </c>
      <c r="D62" s="350">
        <v>40392</v>
      </c>
      <c r="E62" s="325" t="s">
        <v>2673</v>
      </c>
      <c r="F62" s="224"/>
      <c r="G62" s="329" t="s">
        <v>2674</v>
      </c>
      <c r="H62" s="325" t="s">
        <v>2662</v>
      </c>
      <c r="I62" s="348">
        <v>1423000</v>
      </c>
    </row>
    <row r="63" spans="1:9" x14ac:dyDescent="0.2">
      <c r="A63" s="349">
        <v>7</v>
      </c>
      <c r="B63" s="329" t="s">
        <v>2675</v>
      </c>
      <c r="C63" s="328" t="s">
        <v>2676</v>
      </c>
      <c r="D63" s="325" t="s">
        <v>2659</v>
      </c>
      <c r="E63" s="325" t="s">
        <v>2677</v>
      </c>
      <c r="F63" s="224"/>
      <c r="G63" s="329" t="s">
        <v>2678</v>
      </c>
      <c r="H63" s="224"/>
      <c r="I63" s="348">
        <v>480000</v>
      </c>
    </row>
    <row r="64" spans="1:9" x14ac:dyDescent="0.2">
      <c r="A64" s="349">
        <v>8</v>
      </c>
      <c r="B64" s="329" t="s">
        <v>2679</v>
      </c>
      <c r="C64" s="328" t="s">
        <v>2680</v>
      </c>
      <c r="D64" s="325" t="s">
        <v>2659</v>
      </c>
      <c r="E64" s="325" t="s">
        <v>2681</v>
      </c>
      <c r="F64" s="224"/>
      <c r="G64" s="329" t="s">
        <v>1483</v>
      </c>
      <c r="H64" s="325" t="s">
        <v>2662</v>
      </c>
      <c r="I64" s="348">
        <v>465450</v>
      </c>
    </row>
    <row r="65" spans="1:9" x14ac:dyDescent="0.2">
      <c r="A65" s="349">
        <v>9</v>
      </c>
      <c r="B65" s="329" t="s">
        <v>2682</v>
      </c>
      <c r="C65" s="328" t="s">
        <v>2683</v>
      </c>
      <c r="D65" s="325" t="s">
        <v>2659</v>
      </c>
      <c r="E65" s="325" t="s">
        <v>2684</v>
      </c>
      <c r="F65" s="224"/>
      <c r="G65" s="329" t="s">
        <v>2685</v>
      </c>
      <c r="H65" s="224"/>
      <c r="I65" s="348">
        <v>3971000</v>
      </c>
    </row>
    <row r="66" spans="1:9" x14ac:dyDescent="0.2">
      <c r="A66" s="349">
        <v>10</v>
      </c>
      <c r="B66" s="329" t="s">
        <v>2686</v>
      </c>
      <c r="C66" s="328" t="s">
        <v>2687</v>
      </c>
      <c r="D66" s="325" t="s">
        <v>2659</v>
      </c>
      <c r="E66" s="325" t="s">
        <v>2688</v>
      </c>
      <c r="F66" s="224"/>
      <c r="G66" s="329" t="s">
        <v>2689</v>
      </c>
      <c r="H66" s="325" t="s">
        <v>2662</v>
      </c>
      <c r="I66" s="348">
        <v>1596000</v>
      </c>
    </row>
    <row r="67" spans="1:9" x14ac:dyDescent="0.2">
      <c r="A67" s="349">
        <v>11</v>
      </c>
      <c r="B67" s="329" t="s">
        <v>2690</v>
      </c>
      <c r="C67" s="328" t="s">
        <v>2691</v>
      </c>
      <c r="D67" s="330" t="s">
        <v>2692</v>
      </c>
      <c r="E67" s="325" t="s">
        <v>2693</v>
      </c>
      <c r="F67" s="224"/>
      <c r="G67" s="329" t="s">
        <v>2685</v>
      </c>
      <c r="H67" s="224"/>
      <c r="I67" s="348">
        <v>767000</v>
      </c>
    </row>
    <row r="68" spans="1:9" x14ac:dyDescent="0.2">
      <c r="A68" s="349">
        <v>12</v>
      </c>
      <c r="B68" s="329" t="s">
        <v>2694</v>
      </c>
      <c r="C68" s="328" t="s">
        <v>2695</v>
      </c>
      <c r="D68" s="330" t="s">
        <v>2696</v>
      </c>
      <c r="E68" s="325" t="s">
        <v>2697</v>
      </c>
      <c r="F68" s="224"/>
      <c r="G68" s="329" t="s">
        <v>2661</v>
      </c>
      <c r="H68" s="325" t="s">
        <v>2662</v>
      </c>
      <c r="I68" s="348">
        <v>1860000</v>
      </c>
    </row>
    <row r="69" spans="1:9" x14ac:dyDescent="0.2">
      <c r="A69" s="349">
        <v>13</v>
      </c>
      <c r="B69" s="329" t="s">
        <v>2469</v>
      </c>
      <c r="C69" s="328" t="s">
        <v>2652</v>
      </c>
      <c r="D69" s="330" t="s">
        <v>2698</v>
      </c>
      <c r="E69" s="325" t="s">
        <v>2699</v>
      </c>
      <c r="F69" s="224"/>
      <c r="G69" s="329" t="s">
        <v>2700</v>
      </c>
      <c r="H69" s="224"/>
      <c r="I69" s="348">
        <v>1620000</v>
      </c>
    </row>
    <row r="70" spans="1:9" x14ac:dyDescent="0.2">
      <c r="A70" s="349">
        <v>14</v>
      </c>
      <c r="B70" s="329" t="s">
        <v>2701</v>
      </c>
      <c r="C70" s="328" t="s">
        <v>2702</v>
      </c>
      <c r="D70" s="350">
        <v>40454</v>
      </c>
      <c r="E70" s="325" t="s">
        <v>2703</v>
      </c>
      <c r="F70" s="224"/>
      <c r="G70" s="329" t="s">
        <v>2661</v>
      </c>
      <c r="H70" s="325" t="s">
        <v>2662</v>
      </c>
      <c r="I70" s="348">
        <v>1278000</v>
      </c>
    </row>
    <row r="71" spans="1:9" x14ac:dyDescent="0.2">
      <c r="A71" s="349">
        <v>15</v>
      </c>
      <c r="B71" s="329" t="s">
        <v>2704</v>
      </c>
      <c r="C71" s="328" t="s">
        <v>2705</v>
      </c>
      <c r="D71" s="325" t="s">
        <v>2659</v>
      </c>
      <c r="E71" s="325" t="s">
        <v>2706</v>
      </c>
      <c r="F71" s="224"/>
      <c r="G71" s="329" t="s">
        <v>2661</v>
      </c>
      <c r="H71" s="224"/>
      <c r="I71" s="348">
        <v>4900000</v>
      </c>
    </row>
    <row r="72" spans="1:9" x14ac:dyDescent="0.2">
      <c r="A72" s="349">
        <v>16</v>
      </c>
      <c r="B72" s="329" t="s">
        <v>2707</v>
      </c>
      <c r="C72" s="328" t="s">
        <v>2708</v>
      </c>
      <c r="D72" s="325" t="s">
        <v>2659</v>
      </c>
      <c r="E72" s="325" t="s">
        <v>2709</v>
      </c>
      <c r="F72" s="224"/>
      <c r="G72" s="329" t="s">
        <v>2661</v>
      </c>
      <c r="H72" s="325" t="s">
        <v>2662</v>
      </c>
      <c r="I72" s="348">
        <v>2500000</v>
      </c>
    </row>
    <row r="73" spans="1:9" x14ac:dyDescent="0.2">
      <c r="A73" s="349">
        <v>17</v>
      </c>
      <c r="B73" s="329" t="s">
        <v>2469</v>
      </c>
      <c r="C73" s="328" t="s">
        <v>2652</v>
      </c>
      <c r="D73" s="330" t="s">
        <v>2710</v>
      </c>
      <c r="E73" s="325" t="s">
        <v>2711</v>
      </c>
      <c r="F73" s="224"/>
      <c r="G73" s="329" t="s">
        <v>2661</v>
      </c>
      <c r="H73" s="224"/>
      <c r="I73" s="348">
        <v>540000</v>
      </c>
    </row>
    <row r="74" spans="1:9" x14ac:dyDescent="0.2">
      <c r="A74" s="349">
        <v>18</v>
      </c>
      <c r="B74" s="329" t="s">
        <v>2712</v>
      </c>
      <c r="C74" s="328" t="s">
        <v>2713</v>
      </c>
      <c r="D74" s="325" t="s">
        <v>2659</v>
      </c>
      <c r="E74" s="325" t="s">
        <v>2714</v>
      </c>
      <c r="F74" s="224"/>
      <c r="G74" s="329" t="s">
        <v>2661</v>
      </c>
      <c r="H74" s="325" t="s">
        <v>2662</v>
      </c>
      <c r="I74" s="348">
        <v>400000</v>
      </c>
    </row>
    <row r="75" spans="1:9" x14ac:dyDescent="0.2">
      <c r="A75" s="349">
        <v>19</v>
      </c>
      <c r="B75" s="329" t="s">
        <v>2715</v>
      </c>
      <c r="C75" s="328" t="s">
        <v>2658</v>
      </c>
      <c r="D75" s="325" t="s">
        <v>2659</v>
      </c>
      <c r="E75" s="325" t="s">
        <v>2716</v>
      </c>
      <c r="F75" s="224"/>
      <c r="G75" s="329" t="s">
        <v>2661</v>
      </c>
      <c r="H75" s="224"/>
      <c r="I75" s="348">
        <v>1600000</v>
      </c>
    </row>
    <row r="76" spans="1:9" x14ac:dyDescent="0.2">
      <c r="A76" s="349">
        <v>20</v>
      </c>
      <c r="B76" s="329" t="s">
        <v>2717</v>
      </c>
      <c r="C76" s="328" t="s">
        <v>2652</v>
      </c>
      <c r="D76" s="325" t="s">
        <v>2659</v>
      </c>
      <c r="E76" s="325" t="s">
        <v>2718</v>
      </c>
      <c r="F76" s="224"/>
      <c r="G76" s="329" t="s">
        <v>2661</v>
      </c>
      <c r="H76" s="325" t="s">
        <v>2662</v>
      </c>
      <c r="I76" s="348">
        <v>3720000</v>
      </c>
    </row>
    <row r="77" spans="1:9" x14ac:dyDescent="0.2">
      <c r="A77" s="349">
        <v>21</v>
      </c>
      <c r="B77" s="329" t="s">
        <v>2719</v>
      </c>
      <c r="C77" s="328" t="s">
        <v>2720</v>
      </c>
      <c r="D77" s="330" t="s">
        <v>2721</v>
      </c>
      <c r="E77" s="325" t="s">
        <v>2722</v>
      </c>
      <c r="F77" s="224"/>
      <c r="G77" s="329" t="s">
        <v>1483</v>
      </c>
      <c r="H77" s="224"/>
      <c r="I77" s="348">
        <v>744500</v>
      </c>
    </row>
    <row r="78" spans="1:9" x14ac:dyDescent="0.2">
      <c r="A78" s="349">
        <v>22</v>
      </c>
      <c r="B78" s="329" t="s">
        <v>2723</v>
      </c>
      <c r="C78" s="328" t="s">
        <v>2724</v>
      </c>
      <c r="D78" s="325" t="s">
        <v>2659</v>
      </c>
      <c r="E78" s="325" t="s">
        <v>2725</v>
      </c>
      <c r="F78" s="224"/>
      <c r="G78" s="329" t="s">
        <v>2539</v>
      </c>
      <c r="H78" s="325" t="s">
        <v>2662</v>
      </c>
      <c r="I78" s="348">
        <v>133000</v>
      </c>
    </row>
    <row r="79" spans="1:9" x14ac:dyDescent="0.2">
      <c r="A79" s="349">
        <v>23</v>
      </c>
      <c r="B79" s="329" t="s">
        <v>2726</v>
      </c>
      <c r="C79" s="328" t="s">
        <v>2695</v>
      </c>
      <c r="D79" s="325" t="s">
        <v>2659</v>
      </c>
      <c r="E79" s="325" t="s">
        <v>2727</v>
      </c>
      <c r="F79" s="224"/>
      <c r="G79" s="329" t="s">
        <v>2661</v>
      </c>
      <c r="H79" s="224"/>
      <c r="I79" s="348">
        <v>1770000</v>
      </c>
    </row>
    <row r="80" spans="1:9" x14ac:dyDescent="0.2">
      <c r="A80" s="349">
        <v>24</v>
      </c>
      <c r="B80" s="329" t="s">
        <v>2728</v>
      </c>
      <c r="C80" s="328" t="s">
        <v>2683</v>
      </c>
      <c r="D80" s="330" t="s">
        <v>2729</v>
      </c>
      <c r="E80" s="325" t="s">
        <v>2730</v>
      </c>
      <c r="F80" s="224"/>
      <c r="G80" s="329" t="s">
        <v>2661</v>
      </c>
      <c r="H80" s="325" t="s">
        <v>2662</v>
      </c>
      <c r="I80" s="348">
        <v>2580000</v>
      </c>
    </row>
    <row r="81" spans="1:9" x14ac:dyDescent="0.2">
      <c r="A81" s="349">
        <v>25</v>
      </c>
      <c r="B81" s="329" t="s">
        <v>2726</v>
      </c>
      <c r="C81" s="328" t="s">
        <v>2731</v>
      </c>
      <c r="D81" s="325" t="s">
        <v>2732</v>
      </c>
      <c r="E81" s="325" t="s">
        <v>2733</v>
      </c>
      <c r="F81" s="224"/>
      <c r="G81" s="329" t="s">
        <v>2661</v>
      </c>
      <c r="H81" s="224"/>
      <c r="I81" s="348">
        <v>1932500</v>
      </c>
    </row>
    <row r="82" spans="1:9" x14ac:dyDescent="0.2">
      <c r="A82" s="349">
        <v>26</v>
      </c>
      <c r="B82" s="329" t="s">
        <v>2734</v>
      </c>
      <c r="C82" s="328" t="s">
        <v>2705</v>
      </c>
      <c r="D82" s="325" t="s">
        <v>2659</v>
      </c>
      <c r="E82" s="325" t="s">
        <v>2735</v>
      </c>
      <c r="F82" s="224"/>
      <c r="G82" s="329" t="s">
        <v>2661</v>
      </c>
      <c r="H82" s="325" t="s">
        <v>2662</v>
      </c>
      <c r="I82" s="348">
        <v>2398000</v>
      </c>
    </row>
    <row r="83" spans="1:9" x14ac:dyDescent="0.2">
      <c r="A83" s="349">
        <v>27</v>
      </c>
      <c r="B83" s="329" t="s">
        <v>2736</v>
      </c>
      <c r="C83" s="328" t="s">
        <v>2708</v>
      </c>
      <c r="D83" s="325" t="s">
        <v>2659</v>
      </c>
      <c r="E83" s="325" t="s">
        <v>2737</v>
      </c>
      <c r="F83" s="224"/>
      <c r="G83" s="329" t="s">
        <v>2738</v>
      </c>
      <c r="H83" s="325" t="s">
        <v>2662</v>
      </c>
      <c r="I83" s="348">
        <v>4900000</v>
      </c>
    </row>
    <row r="84" spans="1:9" x14ac:dyDescent="0.2">
      <c r="A84" s="349">
        <v>28</v>
      </c>
      <c r="B84" s="329" t="s">
        <v>2739</v>
      </c>
      <c r="C84" s="328" t="s">
        <v>2740</v>
      </c>
      <c r="D84" s="350">
        <v>40363</v>
      </c>
      <c r="E84" s="325" t="s">
        <v>2741</v>
      </c>
      <c r="F84" s="224"/>
      <c r="G84" s="329" t="s">
        <v>1483</v>
      </c>
      <c r="H84" s="325" t="s">
        <v>2662</v>
      </c>
      <c r="I84" s="348">
        <v>350000</v>
      </c>
    </row>
    <row r="85" spans="1:9" x14ac:dyDescent="0.2">
      <c r="A85" s="349">
        <v>29</v>
      </c>
      <c r="B85" s="329" t="s">
        <v>2742</v>
      </c>
      <c r="C85" s="328" t="s">
        <v>2743</v>
      </c>
      <c r="D85" s="350">
        <v>40363</v>
      </c>
      <c r="E85" s="325" t="s">
        <v>2744</v>
      </c>
      <c r="F85" s="224"/>
      <c r="G85" s="329" t="s">
        <v>2661</v>
      </c>
      <c r="H85" s="325" t="s">
        <v>2662</v>
      </c>
      <c r="I85" s="348">
        <v>267000</v>
      </c>
    </row>
    <row r="86" spans="1:9" x14ac:dyDescent="0.2">
      <c r="A86" s="349">
        <v>30</v>
      </c>
      <c r="B86" s="329" t="s">
        <v>2745</v>
      </c>
      <c r="C86" s="328" t="s">
        <v>2746</v>
      </c>
      <c r="D86" s="330" t="s">
        <v>2747</v>
      </c>
      <c r="E86" s="325" t="s">
        <v>2748</v>
      </c>
      <c r="F86" s="224"/>
      <c r="G86" s="329" t="s">
        <v>2661</v>
      </c>
      <c r="H86" s="325" t="s">
        <v>2662</v>
      </c>
      <c r="I86" s="348">
        <v>3925000</v>
      </c>
    </row>
    <row r="87" spans="1:9" x14ac:dyDescent="0.2">
      <c r="A87" s="349">
        <v>31</v>
      </c>
      <c r="B87" s="329" t="s">
        <v>2749</v>
      </c>
      <c r="C87" s="328" t="s">
        <v>2658</v>
      </c>
      <c r="D87" s="325" t="s">
        <v>2750</v>
      </c>
      <c r="E87" s="325" t="s">
        <v>2751</v>
      </c>
      <c r="F87" s="224"/>
      <c r="G87" s="329" t="s">
        <v>2752</v>
      </c>
      <c r="H87" s="325" t="s">
        <v>2662</v>
      </c>
      <c r="I87" s="348">
        <v>3117500</v>
      </c>
    </row>
    <row r="88" spans="1:9" x14ac:dyDescent="0.2">
      <c r="A88" s="349">
        <v>32</v>
      </c>
      <c r="B88" s="329" t="s">
        <v>2753</v>
      </c>
      <c r="C88" s="328" t="s">
        <v>2695</v>
      </c>
      <c r="D88" s="325" t="s">
        <v>2754</v>
      </c>
      <c r="E88" s="325" t="s">
        <v>2755</v>
      </c>
      <c r="F88" s="224"/>
      <c r="G88" s="329" t="s">
        <v>2756</v>
      </c>
      <c r="H88" s="224"/>
      <c r="I88" s="348">
        <v>195750</v>
      </c>
    </row>
    <row r="89" spans="1:9" x14ac:dyDescent="0.2">
      <c r="A89" s="349">
        <v>33</v>
      </c>
      <c r="B89" s="329" t="s">
        <v>2757</v>
      </c>
      <c r="C89" s="328" t="s">
        <v>2695</v>
      </c>
      <c r="D89" s="325" t="s">
        <v>2750</v>
      </c>
      <c r="E89" s="325" t="s">
        <v>2758</v>
      </c>
      <c r="F89" s="224"/>
      <c r="G89" s="329" t="s">
        <v>2759</v>
      </c>
      <c r="H89" s="224"/>
      <c r="I89" s="348">
        <v>3915000</v>
      </c>
    </row>
    <row r="90" spans="1:9" x14ac:dyDescent="0.2">
      <c r="A90" s="349">
        <v>34</v>
      </c>
      <c r="B90" s="329" t="s">
        <v>2760</v>
      </c>
      <c r="C90" s="328" t="s">
        <v>2761</v>
      </c>
      <c r="D90" s="325" t="s">
        <v>2762</v>
      </c>
      <c r="E90" s="330" t="s">
        <v>2763</v>
      </c>
      <c r="F90" s="224"/>
      <c r="G90" s="329" t="s">
        <v>2764</v>
      </c>
      <c r="H90" s="224"/>
      <c r="I90" s="348">
        <v>1957500</v>
      </c>
    </row>
    <row r="91" spans="1:9" x14ac:dyDescent="0.2">
      <c r="A91" s="349">
        <v>35</v>
      </c>
      <c r="B91" s="329" t="s">
        <v>2765</v>
      </c>
      <c r="C91" s="328" t="s">
        <v>2766</v>
      </c>
      <c r="D91" s="325" t="s">
        <v>2659</v>
      </c>
      <c r="E91" s="330" t="s">
        <v>2767</v>
      </c>
      <c r="F91" s="224"/>
      <c r="G91" s="329" t="s">
        <v>2768</v>
      </c>
      <c r="H91" s="224"/>
      <c r="I91" s="348">
        <v>1522500</v>
      </c>
    </row>
    <row r="92" spans="1:9" x14ac:dyDescent="0.2">
      <c r="A92" s="349">
        <v>36</v>
      </c>
      <c r="B92" s="329" t="s">
        <v>2769</v>
      </c>
      <c r="C92" s="328" t="s">
        <v>2652</v>
      </c>
      <c r="D92" s="325" t="s">
        <v>2659</v>
      </c>
      <c r="E92" s="330" t="s">
        <v>2770</v>
      </c>
      <c r="F92" s="224"/>
      <c r="G92" s="329" t="s">
        <v>2771</v>
      </c>
      <c r="H92" s="224"/>
      <c r="I92" s="348">
        <v>2175000</v>
      </c>
    </row>
    <row r="93" spans="1:9" x14ac:dyDescent="0.2">
      <c r="A93" s="349">
        <v>37</v>
      </c>
      <c r="B93" s="329" t="s">
        <v>2772</v>
      </c>
      <c r="C93" s="328" t="s">
        <v>2746</v>
      </c>
      <c r="D93" s="330" t="s">
        <v>2773</v>
      </c>
      <c r="E93" s="330" t="s">
        <v>2774</v>
      </c>
      <c r="F93" s="224"/>
      <c r="G93" s="329" t="s">
        <v>2775</v>
      </c>
      <c r="H93" s="224"/>
      <c r="I93" s="348">
        <v>652500</v>
      </c>
    </row>
    <row r="94" spans="1:9" x14ac:dyDescent="0.2">
      <c r="A94" s="349">
        <v>38</v>
      </c>
      <c r="B94" s="329" t="s">
        <v>2776</v>
      </c>
      <c r="C94" s="328" t="s">
        <v>2777</v>
      </c>
      <c r="D94" s="330" t="s">
        <v>2778</v>
      </c>
      <c r="E94" s="330" t="s">
        <v>2779</v>
      </c>
      <c r="F94" s="224"/>
      <c r="G94" s="329" t="s">
        <v>2752</v>
      </c>
      <c r="H94" s="224"/>
      <c r="I94" s="348">
        <v>1377000</v>
      </c>
    </row>
    <row r="95" spans="1:9" x14ac:dyDescent="0.2">
      <c r="A95" s="349">
        <v>39</v>
      </c>
      <c r="B95" s="329" t="s">
        <v>2780</v>
      </c>
      <c r="C95" s="328" t="s">
        <v>2781</v>
      </c>
      <c r="D95" s="330" t="s">
        <v>2782</v>
      </c>
      <c r="E95" s="330" t="s">
        <v>2783</v>
      </c>
      <c r="F95" s="224"/>
      <c r="G95" s="329" t="s">
        <v>2784</v>
      </c>
      <c r="H95" s="224"/>
      <c r="I95" s="348">
        <v>1232500</v>
      </c>
    </row>
    <row r="96" spans="1:9" x14ac:dyDescent="0.2">
      <c r="A96" s="349">
        <v>40</v>
      </c>
      <c r="B96" s="329" t="s">
        <v>2785</v>
      </c>
      <c r="C96" s="328" t="s">
        <v>2786</v>
      </c>
      <c r="D96" s="330" t="s">
        <v>2782</v>
      </c>
      <c r="E96" s="330" t="s">
        <v>2787</v>
      </c>
      <c r="F96" s="224"/>
      <c r="G96" s="329" t="s">
        <v>2756</v>
      </c>
      <c r="H96" s="224"/>
      <c r="I96" s="348">
        <v>3806250</v>
      </c>
    </row>
    <row r="97" spans="1:9" x14ac:dyDescent="0.2">
      <c r="A97" s="349">
        <v>41</v>
      </c>
      <c r="B97" s="329" t="s">
        <v>2753</v>
      </c>
      <c r="C97" s="328" t="s">
        <v>2788</v>
      </c>
      <c r="D97" s="330" t="s">
        <v>2782</v>
      </c>
      <c r="E97" s="330" t="s">
        <v>2789</v>
      </c>
      <c r="F97" s="224"/>
      <c r="G97" s="329" t="s">
        <v>2756</v>
      </c>
      <c r="H97" s="224"/>
      <c r="I97" s="348">
        <v>2936250</v>
      </c>
    </row>
    <row r="98" spans="1:9" x14ac:dyDescent="0.2">
      <c r="A98" s="349">
        <v>42</v>
      </c>
      <c r="B98" s="329" t="s">
        <v>2790</v>
      </c>
      <c r="C98" s="328" t="s">
        <v>2652</v>
      </c>
      <c r="D98" s="330" t="s">
        <v>2782</v>
      </c>
      <c r="E98" s="330" t="s">
        <v>2791</v>
      </c>
      <c r="F98" s="224"/>
      <c r="G98" s="329" t="s">
        <v>2792</v>
      </c>
      <c r="H98" s="224"/>
      <c r="I98" s="348">
        <v>540000</v>
      </c>
    </row>
    <row r="99" spans="1:9" x14ac:dyDescent="0.2">
      <c r="A99" s="349">
        <v>43</v>
      </c>
      <c r="B99" s="329" t="s">
        <v>2793</v>
      </c>
      <c r="C99" s="328" t="s">
        <v>2794</v>
      </c>
      <c r="D99" s="330" t="s">
        <v>2782</v>
      </c>
      <c r="E99" s="330" t="s">
        <v>2795</v>
      </c>
      <c r="F99" s="224"/>
      <c r="G99" s="329" t="s">
        <v>2796</v>
      </c>
      <c r="H99" s="224"/>
      <c r="I99" s="348">
        <v>652500</v>
      </c>
    </row>
    <row r="100" spans="1:9" x14ac:dyDescent="0.2">
      <c r="A100" s="349">
        <v>44</v>
      </c>
      <c r="B100" s="329" t="s">
        <v>2797</v>
      </c>
      <c r="C100" s="328" t="s">
        <v>2798</v>
      </c>
      <c r="D100" s="330" t="s">
        <v>2782</v>
      </c>
      <c r="E100" s="330" t="s">
        <v>2799</v>
      </c>
      <c r="F100" s="224"/>
      <c r="G100" s="329" t="s">
        <v>2800</v>
      </c>
      <c r="H100" s="224"/>
      <c r="I100" s="348">
        <v>4495000</v>
      </c>
    </row>
    <row r="101" spans="1:9" x14ac:dyDescent="0.2">
      <c r="A101" s="349">
        <v>45</v>
      </c>
      <c r="B101" s="329" t="s">
        <v>2801</v>
      </c>
      <c r="C101" s="328" t="s">
        <v>2658</v>
      </c>
      <c r="D101" s="330" t="s">
        <v>2782</v>
      </c>
      <c r="E101" s="330" t="s">
        <v>2802</v>
      </c>
      <c r="F101" s="224"/>
      <c r="G101" s="329" t="s">
        <v>2661</v>
      </c>
      <c r="H101" s="224"/>
      <c r="I101" s="348">
        <v>600000</v>
      </c>
    </row>
    <row r="102" spans="1:9" x14ac:dyDescent="0.2">
      <c r="A102" s="349">
        <v>46</v>
      </c>
      <c r="B102" s="329" t="s">
        <v>2790</v>
      </c>
      <c r="C102" s="328" t="s">
        <v>2652</v>
      </c>
      <c r="D102" s="350">
        <v>40273</v>
      </c>
      <c r="E102" s="330" t="s">
        <v>2803</v>
      </c>
      <c r="F102" s="224"/>
      <c r="G102" s="329" t="s">
        <v>2804</v>
      </c>
      <c r="H102" s="224"/>
      <c r="I102" s="348">
        <v>1080000</v>
      </c>
    </row>
    <row r="103" spans="1:9" x14ac:dyDescent="0.2">
      <c r="A103" s="349">
        <v>47</v>
      </c>
      <c r="B103" s="329" t="s">
        <v>2712</v>
      </c>
      <c r="C103" s="328" t="s">
        <v>2731</v>
      </c>
      <c r="D103" s="330" t="s">
        <v>2805</v>
      </c>
      <c r="E103" s="330" t="s">
        <v>2806</v>
      </c>
      <c r="F103" s="224"/>
      <c r="G103" s="329" t="s">
        <v>2661</v>
      </c>
      <c r="H103" s="224"/>
      <c r="I103" s="348">
        <v>615000</v>
      </c>
    </row>
    <row r="104" spans="1:9" x14ac:dyDescent="0.2">
      <c r="A104" s="349">
        <v>48</v>
      </c>
      <c r="B104" s="329" t="s">
        <v>2726</v>
      </c>
      <c r="C104" s="328" t="s">
        <v>2652</v>
      </c>
      <c r="D104" s="350">
        <v>40273</v>
      </c>
      <c r="E104" s="330" t="s">
        <v>2807</v>
      </c>
      <c r="F104" s="224"/>
      <c r="G104" s="329" t="s">
        <v>2661</v>
      </c>
      <c r="H104" s="224"/>
      <c r="I104" s="348">
        <v>1260000</v>
      </c>
    </row>
    <row r="105" spans="1:9" x14ac:dyDescent="0.2">
      <c r="A105" s="349">
        <v>49</v>
      </c>
      <c r="B105" s="329" t="s">
        <v>2808</v>
      </c>
      <c r="C105" s="328" t="s">
        <v>2809</v>
      </c>
      <c r="D105" s="350">
        <v>40303</v>
      </c>
      <c r="E105" s="330" t="s">
        <v>2810</v>
      </c>
      <c r="F105" s="224"/>
      <c r="G105" s="329" t="s">
        <v>2550</v>
      </c>
      <c r="H105" s="224"/>
      <c r="I105" s="348">
        <v>462000</v>
      </c>
    </row>
    <row r="106" spans="1:9" x14ac:dyDescent="0.2">
      <c r="A106" s="349">
        <v>50</v>
      </c>
      <c r="B106" s="329" t="s">
        <v>2811</v>
      </c>
      <c r="C106" s="328" t="s">
        <v>2658</v>
      </c>
      <c r="D106" s="350">
        <v>40303</v>
      </c>
      <c r="E106" s="330" t="s">
        <v>2812</v>
      </c>
      <c r="F106" s="224"/>
      <c r="G106" s="329" t="s">
        <v>2661</v>
      </c>
      <c r="H106" s="224"/>
      <c r="I106" s="348">
        <v>3600000</v>
      </c>
    </row>
    <row r="107" spans="1:9" x14ac:dyDescent="0.2">
      <c r="A107" s="349">
        <v>51</v>
      </c>
      <c r="B107" s="329" t="s">
        <v>2657</v>
      </c>
      <c r="C107" s="328" t="s">
        <v>2652</v>
      </c>
      <c r="D107" s="350">
        <v>40303</v>
      </c>
      <c r="E107" s="330" t="s">
        <v>2813</v>
      </c>
      <c r="F107" s="224"/>
      <c r="G107" s="329" t="s">
        <v>2661</v>
      </c>
      <c r="H107" s="224"/>
      <c r="I107" s="348">
        <v>3590000</v>
      </c>
    </row>
    <row r="108" spans="1:9" x14ac:dyDescent="0.2">
      <c r="A108" s="349">
        <v>52</v>
      </c>
      <c r="B108" s="329" t="s">
        <v>2814</v>
      </c>
      <c r="C108" s="328" t="s">
        <v>2746</v>
      </c>
      <c r="D108" s="350">
        <v>40303</v>
      </c>
      <c r="E108" s="330" t="s">
        <v>2815</v>
      </c>
      <c r="F108" s="224"/>
      <c r="G108" s="329" t="s">
        <v>2661</v>
      </c>
      <c r="H108" s="224"/>
      <c r="I108" s="348">
        <v>1004000</v>
      </c>
    </row>
    <row r="109" spans="1:9" x14ac:dyDescent="0.2">
      <c r="A109" s="349">
        <v>53</v>
      </c>
      <c r="B109" s="329" t="s">
        <v>2712</v>
      </c>
      <c r="C109" s="328" t="s">
        <v>2708</v>
      </c>
      <c r="D109" s="350">
        <v>40334</v>
      </c>
      <c r="E109" s="330" t="s">
        <v>2816</v>
      </c>
      <c r="F109" s="224"/>
      <c r="G109" s="329" t="s">
        <v>2661</v>
      </c>
      <c r="H109" s="224"/>
      <c r="I109" s="348">
        <v>3450000</v>
      </c>
    </row>
    <row r="110" spans="1:9" x14ac:dyDescent="0.2">
      <c r="A110" s="349">
        <v>54</v>
      </c>
      <c r="B110" s="329" t="s">
        <v>2817</v>
      </c>
      <c r="C110" s="328" t="s">
        <v>2652</v>
      </c>
      <c r="D110" s="325" t="s">
        <v>389</v>
      </c>
      <c r="E110" s="330" t="s">
        <v>2818</v>
      </c>
      <c r="F110" s="224"/>
      <c r="G110" s="329" t="s">
        <v>2661</v>
      </c>
      <c r="H110" s="224"/>
      <c r="I110" s="348">
        <v>353000</v>
      </c>
    </row>
    <row r="111" spans="1:9" x14ac:dyDescent="0.2">
      <c r="A111" s="349">
        <v>55</v>
      </c>
      <c r="B111" s="329" t="s">
        <v>2819</v>
      </c>
      <c r="C111" s="328" t="s">
        <v>2658</v>
      </c>
      <c r="D111" s="325" t="s">
        <v>2820</v>
      </c>
      <c r="E111" s="330" t="s">
        <v>2821</v>
      </c>
      <c r="F111" s="224"/>
      <c r="G111" s="329" t="s">
        <v>2661</v>
      </c>
      <c r="H111" s="224"/>
      <c r="I111" s="348">
        <v>1000000</v>
      </c>
    </row>
    <row r="112" spans="1:9" x14ac:dyDescent="0.2">
      <c r="A112" s="349">
        <v>56</v>
      </c>
      <c r="B112" s="329" t="s">
        <v>2822</v>
      </c>
      <c r="C112" s="328" t="s">
        <v>2823</v>
      </c>
      <c r="D112" s="325" t="s">
        <v>389</v>
      </c>
      <c r="E112" s="330" t="s">
        <v>2824</v>
      </c>
      <c r="F112" s="224"/>
      <c r="G112" s="329" t="s">
        <v>2756</v>
      </c>
      <c r="H112" s="224"/>
      <c r="I112" s="348">
        <v>330000</v>
      </c>
    </row>
    <row r="113" spans="1:9" x14ac:dyDescent="0.2">
      <c r="A113" s="349">
        <v>57</v>
      </c>
      <c r="B113" s="329" t="s">
        <v>2825</v>
      </c>
      <c r="C113" s="328" t="s">
        <v>2826</v>
      </c>
      <c r="D113" s="325" t="s">
        <v>389</v>
      </c>
      <c r="E113" s="330" t="s">
        <v>2827</v>
      </c>
      <c r="F113" s="224"/>
      <c r="G113" s="329" t="s">
        <v>2661</v>
      </c>
      <c r="H113" s="224"/>
      <c r="I113" s="348">
        <v>300000</v>
      </c>
    </row>
    <row r="114" spans="1:9" x14ac:dyDescent="0.2">
      <c r="A114" s="349">
        <v>58</v>
      </c>
      <c r="B114" s="329" t="s">
        <v>2828</v>
      </c>
      <c r="C114" s="328" t="s">
        <v>2829</v>
      </c>
      <c r="D114" s="325" t="s">
        <v>389</v>
      </c>
      <c r="E114" s="330" t="s">
        <v>2830</v>
      </c>
      <c r="F114" s="224"/>
      <c r="G114" s="329" t="s">
        <v>2831</v>
      </c>
      <c r="H114" s="224"/>
      <c r="I114" s="348">
        <v>300000</v>
      </c>
    </row>
    <row r="115" spans="1:9" x14ac:dyDescent="0.2">
      <c r="A115" s="349">
        <v>59</v>
      </c>
      <c r="B115" s="329" t="s">
        <v>2832</v>
      </c>
      <c r="C115" s="328" t="s">
        <v>2833</v>
      </c>
      <c r="D115" s="325" t="s">
        <v>2834</v>
      </c>
      <c r="E115" s="330" t="s">
        <v>2835</v>
      </c>
      <c r="F115" s="224"/>
      <c r="G115" s="329" t="s">
        <v>2836</v>
      </c>
      <c r="H115" s="224"/>
      <c r="I115" s="348">
        <v>300000</v>
      </c>
    </row>
    <row r="116" spans="1:9" x14ac:dyDescent="0.2">
      <c r="A116" s="349">
        <v>60</v>
      </c>
      <c r="B116" s="329" t="s">
        <v>2825</v>
      </c>
      <c r="C116" s="328" t="s">
        <v>2837</v>
      </c>
      <c r="D116" s="325" t="s">
        <v>2834</v>
      </c>
      <c r="E116" s="330" t="s">
        <v>2838</v>
      </c>
      <c r="F116" s="224"/>
      <c r="G116" s="329" t="s">
        <v>2661</v>
      </c>
      <c r="H116" s="224"/>
      <c r="I116" s="348">
        <v>300000</v>
      </c>
    </row>
    <row r="117" spans="1:9" x14ac:dyDescent="0.2">
      <c r="A117" s="349">
        <v>61</v>
      </c>
      <c r="B117" s="329" t="s">
        <v>2671</v>
      </c>
      <c r="C117" s="328" t="s">
        <v>2839</v>
      </c>
      <c r="D117" s="325" t="s">
        <v>2834</v>
      </c>
      <c r="E117" s="330" t="s">
        <v>2840</v>
      </c>
      <c r="F117" s="224"/>
      <c r="G117" s="329" t="s">
        <v>2841</v>
      </c>
      <c r="H117" s="224"/>
      <c r="I117" s="348">
        <v>162500</v>
      </c>
    </row>
    <row r="118" spans="1:9" x14ac:dyDescent="0.2">
      <c r="A118" s="349">
        <v>62</v>
      </c>
      <c r="B118" s="329" t="s">
        <v>2842</v>
      </c>
      <c r="C118" s="328" t="s">
        <v>2843</v>
      </c>
      <c r="D118" s="325" t="s">
        <v>2834</v>
      </c>
      <c r="E118" s="330" t="s">
        <v>2844</v>
      </c>
      <c r="F118" s="224"/>
      <c r="G118" s="329" t="s">
        <v>1483</v>
      </c>
      <c r="H118" s="224"/>
      <c r="I118" s="348">
        <v>563000</v>
      </c>
    </row>
    <row r="119" spans="1:9" x14ac:dyDescent="0.2">
      <c r="A119" s="349">
        <v>63</v>
      </c>
      <c r="B119" s="329" t="s">
        <v>2845</v>
      </c>
      <c r="C119" s="328" t="s">
        <v>2846</v>
      </c>
      <c r="D119" s="325" t="s">
        <v>2834</v>
      </c>
      <c r="E119" s="330" t="s">
        <v>2847</v>
      </c>
      <c r="F119" s="224"/>
      <c r="G119" s="329" t="s">
        <v>2848</v>
      </c>
      <c r="H119" s="224"/>
      <c r="I119" s="348">
        <v>200000</v>
      </c>
    </row>
    <row r="120" spans="1:9" x14ac:dyDescent="0.2">
      <c r="A120" s="349">
        <v>64</v>
      </c>
      <c r="B120" s="329" t="s">
        <v>2849</v>
      </c>
      <c r="C120" s="328" t="s">
        <v>2850</v>
      </c>
      <c r="D120" s="325" t="s">
        <v>2834</v>
      </c>
      <c r="E120" s="330" t="s">
        <v>2851</v>
      </c>
      <c r="F120" s="224"/>
      <c r="G120" s="329" t="s">
        <v>2852</v>
      </c>
      <c r="H120" s="224"/>
      <c r="I120" s="348">
        <v>385000</v>
      </c>
    </row>
    <row r="121" spans="1:9" x14ac:dyDescent="0.2">
      <c r="A121" s="349">
        <v>65</v>
      </c>
      <c r="B121" s="329" t="s">
        <v>2853</v>
      </c>
      <c r="C121" s="328" t="s">
        <v>2854</v>
      </c>
      <c r="D121" s="325" t="s">
        <v>2834</v>
      </c>
      <c r="E121" s="330" t="s">
        <v>2855</v>
      </c>
      <c r="F121" s="224"/>
      <c r="G121" s="329" t="s">
        <v>2856</v>
      </c>
      <c r="H121" s="224"/>
      <c r="I121" s="348">
        <v>300000</v>
      </c>
    </row>
    <row r="122" spans="1:9" x14ac:dyDescent="0.2">
      <c r="A122" s="349">
        <v>66</v>
      </c>
      <c r="B122" s="329" t="s">
        <v>2857</v>
      </c>
      <c r="C122" s="328" t="s">
        <v>2858</v>
      </c>
      <c r="D122" s="325" t="s">
        <v>2834</v>
      </c>
      <c r="E122" s="330" t="s">
        <v>2859</v>
      </c>
      <c r="F122" s="224"/>
      <c r="G122" s="329" t="s">
        <v>2860</v>
      </c>
      <c r="H122" s="224" t="s">
        <v>2656</v>
      </c>
      <c r="I122" s="348">
        <v>300000</v>
      </c>
    </row>
    <row r="123" spans="1:9" x14ac:dyDescent="0.2">
      <c r="A123" s="349">
        <v>67</v>
      </c>
      <c r="B123" s="329" t="s">
        <v>2861</v>
      </c>
      <c r="C123" s="328" t="s">
        <v>2862</v>
      </c>
      <c r="D123" s="325" t="s">
        <v>2863</v>
      </c>
      <c r="E123" s="330" t="s">
        <v>2864</v>
      </c>
      <c r="F123" s="224"/>
      <c r="G123" s="329" t="s">
        <v>2865</v>
      </c>
      <c r="H123" s="325" t="s">
        <v>2599</v>
      </c>
      <c r="I123" s="348">
        <v>300000</v>
      </c>
    </row>
    <row r="124" spans="1:9" x14ac:dyDescent="0.2">
      <c r="A124" s="349">
        <v>68</v>
      </c>
      <c r="B124" s="329" t="s">
        <v>2801</v>
      </c>
      <c r="C124" s="328" t="s">
        <v>2746</v>
      </c>
      <c r="D124" s="325" t="s">
        <v>2834</v>
      </c>
      <c r="E124" s="330" t="s">
        <v>2866</v>
      </c>
      <c r="F124" s="224"/>
      <c r="G124" s="329" t="s">
        <v>2661</v>
      </c>
      <c r="H124" s="325" t="s">
        <v>2599</v>
      </c>
      <c r="I124" s="348">
        <v>3825000</v>
      </c>
    </row>
    <row r="125" spans="1:9" x14ac:dyDescent="0.2">
      <c r="A125" s="349">
        <v>69</v>
      </c>
      <c r="B125" s="329" t="s">
        <v>2867</v>
      </c>
      <c r="C125" s="328" t="s">
        <v>2868</v>
      </c>
      <c r="D125" s="325" t="s">
        <v>2863</v>
      </c>
      <c r="E125" s="330" t="s">
        <v>2869</v>
      </c>
      <c r="F125" s="224"/>
      <c r="G125" s="329" t="s">
        <v>2870</v>
      </c>
      <c r="H125" s="325" t="s">
        <v>2599</v>
      </c>
      <c r="I125" s="348">
        <v>1050000</v>
      </c>
    </row>
    <row r="126" spans="1:9" x14ac:dyDescent="0.2">
      <c r="A126" s="349">
        <v>70</v>
      </c>
      <c r="B126" s="329" t="s">
        <v>2871</v>
      </c>
      <c r="C126" s="328" t="s">
        <v>2872</v>
      </c>
      <c r="D126" s="325" t="s">
        <v>2863</v>
      </c>
      <c r="E126" s="330" t="s">
        <v>2873</v>
      </c>
      <c r="F126" s="224"/>
      <c r="G126" s="329" t="s">
        <v>2661</v>
      </c>
      <c r="H126" s="325" t="s">
        <v>2599</v>
      </c>
      <c r="I126" s="348">
        <v>3750000</v>
      </c>
    </row>
    <row r="127" spans="1:9" x14ac:dyDescent="0.2">
      <c r="A127" s="349">
        <v>71</v>
      </c>
      <c r="B127" s="329" t="s">
        <v>2874</v>
      </c>
      <c r="C127" s="328" t="s">
        <v>2875</v>
      </c>
      <c r="D127" s="325" t="s">
        <v>2863</v>
      </c>
      <c r="E127" s="330" t="s">
        <v>2876</v>
      </c>
      <c r="F127" s="224"/>
      <c r="G127" s="329" t="s">
        <v>1483</v>
      </c>
      <c r="H127" s="325" t="s">
        <v>2599</v>
      </c>
      <c r="I127" s="348">
        <v>494450</v>
      </c>
    </row>
    <row r="128" spans="1:9" x14ac:dyDescent="0.2">
      <c r="A128" s="349">
        <v>72</v>
      </c>
      <c r="B128" s="329" t="s">
        <v>2877</v>
      </c>
      <c r="C128" s="328" t="s">
        <v>2878</v>
      </c>
      <c r="D128" s="325" t="s">
        <v>2863</v>
      </c>
      <c r="E128" s="330" t="s">
        <v>2879</v>
      </c>
      <c r="F128" s="224"/>
      <c r="G128" s="329" t="s">
        <v>2880</v>
      </c>
      <c r="H128" s="325" t="s">
        <v>2599</v>
      </c>
      <c r="I128" s="348">
        <v>1116500</v>
      </c>
    </row>
    <row r="129" spans="1:9" x14ac:dyDescent="0.2">
      <c r="A129" s="349">
        <v>73</v>
      </c>
      <c r="B129" s="329" t="s">
        <v>2881</v>
      </c>
      <c r="C129" s="328" t="s">
        <v>2882</v>
      </c>
      <c r="D129" s="325" t="s">
        <v>2863</v>
      </c>
      <c r="E129" s="330" t="s">
        <v>2883</v>
      </c>
      <c r="F129" s="224"/>
      <c r="G129" s="329" t="s">
        <v>2884</v>
      </c>
      <c r="H129" s="325" t="s">
        <v>2599</v>
      </c>
      <c r="I129" s="348">
        <v>453700</v>
      </c>
    </row>
    <row r="130" spans="1:9" x14ac:dyDescent="0.2">
      <c r="A130" s="349">
        <v>74</v>
      </c>
      <c r="B130" s="329" t="s">
        <v>2726</v>
      </c>
      <c r="C130" s="328" t="s">
        <v>2885</v>
      </c>
      <c r="D130" s="325" t="s">
        <v>2863</v>
      </c>
      <c r="E130" s="330" t="s">
        <v>2886</v>
      </c>
      <c r="F130" s="224"/>
      <c r="G130" s="329" t="s">
        <v>2661</v>
      </c>
      <c r="H130" s="325" t="s">
        <v>2599</v>
      </c>
      <c r="I130" s="348">
        <v>500000</v>
      </c>
    </row>
    <row r="131" spans="1:9" x14ac:dyDescent="0.2">
      <c r="A131" s="349">
        <v>75</v>
      </c>
      <c r="B131" s="329" t="s">
        <v>2469</v>
      </c>
      <c r="C131" s="328" t="s">
        <v>2652</v>
      </c>
      <c r="D131" s="325" t="s">
        <v>2863</v>
      </c>
      <c r="E131" s="330" t="s">
        <v>2887</v>
      </c>
      <c r="F131" s="224"/>
      <c r="G131" s="329" t="s">
        <v>2888</v>
      </c>
      <c r="H131" s="325" t="s">
        <v>2599</v>
      </c>
      <c r="I131" s="348">
        <v>2340000</v>
      </c>
    </row>
    <row r="132" spans="1:9" x14ac:dyDescent="0.2">
      <c r="A132" s="349">
        <v>76</v>
      </c>
      <c r="B132" s="329" t="s">
        <v>2889</v>
      </c>
      <c r="C132" s="328" t="s">
        <v>2786</v>
      </c>
      <c r="D132" s="325" t="s">
        <v>2890</v>
      </c>
      <c r="E132" s="330" t="s">
        <v>2891</v>
      </c>
      <c r="F132" s="224"/>
      <c r="G132" s="329" t="s">
        <v>2892</v>
      </c>
      <c r="H132" s="325" t="s">
        <v>2599</v>
      </c>
      <c r="I132" s="348">
        <v>1041200</v>
      </c>
    </row>
    <row r="133" spans="1:9" x14ac:dyDescent="0.2">
      <c r="A133" s="349">
        <v>77</v>
      </c>
      <c r="B133" s="329" t="s">
        <v>2893</v>
      </c>
      <c r="C133" s="328" t="s">
        <v>2894</v>
      </c>
      <c r="D133" s="325" t="s">
        <v>2890</v>
      </c>
      <c r="E133" s="330" t="s">
        <v>2895</v>
      </c>
      <c r="F133" s="224"/>
      <c r="G133" s="329" t="s">
        <v>2896</v>
      </c>
      <c r="H133" s="325" t="s">
        <v>2599</v>
      </c>
      <c r="I133" s="348">
        <v>696000</v>
      </c>
    </row>
    <row r="134" spans="1:9" x14ac:dyDescent="0.2">
      <c r="A134" s="349">
        <v>78</v>
      </c>
      <c r="B134" s="329" t="s">
        <v>2897</v>
      </c>
      <c r="C134" s="328" t="s">
        <v>2898</v>
      </c>
      <c r="D134" s="325" t="s">
        <v>2899</v>
      </c>
      <c r="E134" s="330" t="s">
        <v>2900</v>
      </c>
      <c r="F134" s="224"/>
      <c r="G134" s="329" t="s">
        <v>2661</v>
      </c>
      <c r="H134" s="325" t="s">
        <v>2599</v>
      </c>
      <c r="I134" s="348">
        <v>3000000</v>
      </c>
    </row>
    <row r="135" spans="1:9" x14ac:dyDescent="0.2">
      <c r="A135" s="349">
        <v>79</v>
      </c>
      <c r="B135" s="329" t="s">
        <v>2657</v>
      </c>
      <c r="C135" s="328" t="s">
        <v>2898</v>
      </c>
      <c r="D135" s="325" t="s">
        <v>2899</v>
      </c>
      <c r="E135" s="330" t="s">
        <v>2901</v>
      </c>
      <c r="F135" s="224"/>
      <c r="G135" s="329" t="s">
        <v>2661</v>
      </c>
      <c r="H135" s="325" t="s">
        <v>2599</v>
      </c>
      <c r="I135" s="348">
        <v>3600000</v>
      </c>
    </row>
    <row r="136" spans="1:9" x14ac:dyDescent="0.2">
      <c r="A136" s="349">
        <v>80</v>
      </c>
      <c r="B136" s="329" t="s">
        <v>2902</v>
      </c>
      <c r="C136" s="328" t="s">
        <v>2702</v>
      </c>
      <c r="D136" s="325" t="s">
        <v>2899</v>
      </c>
      <c r="E136" s="330" t="s">
        <v>2903</v>
      </c>
      <c r="F136" s="224"/>
      <c r="G136" s="329" t="s">
        <v>1483</v>
      </c>
      <c r="H136" s="325" t="s">
        <v>2599</v>
      </c>
      <c r="I136" s="348">
        <v>1654000</v>
      </c>
    </row>
    <row r="137" spans="1:9" x14ac:dyDescent="0.2">
      <c r="A137" s="349">
        <v>81</v>
      </c>
      <c r="B137" s="329" t="s">
        <v>2825</v>
      </c>
      <c r="C137" s="328" t="s">
        <v>2904</v>
      </c>
      <c r="D137" s="325" t="s">
        <v>2899</v>
      </c>
      <c r="E137" s="330" t="s">
        <v>2905</v>
      </c>
      <c r="F137" s="224"/>
      <c r="G137" s="329" t="s">
        <v>2661</v>
      </c>
      <c r="H137" s="325" t="s">
        <v>2599</v>
      </c>
      <c r="I137" s="348">
        <v>1200000</v>
      </c>
    </row>
    <row r="138" spans="1:9" x14ac:dyDescent="0.2">
      <c r="A138" s="349">
        <v>82</v>
      </c>
      <c r="B138" s="329" t="s">
        <v>2811</v>
      </c>
      <c r="C138" s="328" t="s">
        <v>2906</v>
      </c>
      <c r="D138" s="325" t="s">
        <v>2899</v>
      </c>
      <c r="E138" s="330" t="s">
        <v>2907</v>
      </c>
      <c r="F138" s="224"/>
      <c r="G138" s="329" t="s">
        <v>2661</v>
      </c>
      <c r="H138" s="325" t="s">
        <v>2599</v>
      </c>
      <c r="I138" s="348">
        <v>750000</v>
      </c>
    </row>
    <row r="139" spans="1:9" x14ac:dyDescent="0.2">
      <c r="A139" s="349">
        <v>83</v>
      </c>
      <c r="B139" s="329" t="s">
        <v>2817</v>
      </c>
      <c r="C139" s="328" t="s">
        <v>2652</v>
      </c>
      <c r="D139" s="325" t="s">
        <v>2899</v>
      </c>
      <c r="E139" s="330" t="s">
        <v>2908</v>
      </c>
      <c r="F139" s="224"/>
      <c r="G139" s="329" t="s">
        <v>2661</v>
      </c>
      <c r="H139" s="325" t="s">
        <v>2599</v>
      </c>
      <c r="I139" s="348">
        <v>407780</v>
      </c>
    </row>
    <row r="140" spans="1:9" x14ac:dyDescent="0.2">
      <c r="A140" s="349">
        <v>84</v>
      </c>
      <c r="B140" s="329" t="s">
        <v>2657</v>
      </c>
      <c r="C140" s="328" t="s">
        <v>2658</v>
      </c>
      <c r="D140" s="350">
        <v>40243</v>
      </c>
      <c r="E140" s="330" t="s">
        <v>2909</v>
      </c>
      <c r="F140" s="224"/>
      <c r="G140" s="329" t="s">
        <v>2661</v>
      </c>
      <c r="H140" s="325" t="s">
        <v>2599</v>
      </c>
      <c r="I140" s="348">
        <v>324000</v>
      </c>
    </row>
    <row r="141" spans="1:9" x14ac:dyDescent="0.2">
      <c r="A141" s="349">
        <v>85</v>
      </c>
      <c r="B141" s="329" t="s">
        <v>2910</v>
      </c>
      <c r="C141" s="328" t="s">
        <v>2911</v>
      </c>
      <c r="D141" s="350">
        <v>40396</v>
      </c>
      <c r="E141" s="330" t="s">
        <v>2912</v>
      </c>
      <c r="F141" s="224"/>
      <c r="G141" s="329" t="s">
        <v>2764</v>
      </c>
      <c r="H141" s="325" t="s">
        <v>2599</v>
      </c>
      <c r="I141" s="348">
        <v>300000</v>
      </c>
    </row>
    <row r="142" spans="1:9" x14ac:dyDescent="0.2">
      <c r="A142" s="349">
        <v>86</v>
      </c>
      <c r="B142" s="329" t="s">
        <v>2913</v>
      </c>
      <c r="C142" s="328" t="s">
        <v>2914</v>
      </c>
      <c r="D142" s="350">
        <v>40396</v>
      </c>
      <c r="E142" s="330" t="s">
        <v>2915</v>
      </c>
      <c r="F142" s="224"/>
      <c r="G142" s="329" t="s">
        <v>2916</v>
      </c>
      <c r="H142" s="325" t="s">
        <v>2599</v>
      </c>
      <c r="I142" s="348">
        <v>400000</v>
      </c>
    </row>
    <row r="143" spans="1:9" x14ac:dyDescent="0.2">
      <c r="A143" s="349">
        <v>87</v>
      </c>
      <c r="B143" s="329" t="s">
        <v>2917</v>
      </c>
      <c r="C143" s="328" t="s">
        <v>2918</v>
      </c>
      <c r="D143" s="350">
        <v>40427</v>
      </c>
      <c r="E143" s="330" t="s">
        <v>2919</v>
      </c>
      <c r="F143" s="224"/>
      <c r="G143" s="329" t="s">
        <v>2920</v>
      </c>
      <c r="H143" s="325" t="s">
        <v>2599</v>
      </c>
      <c r="I143" s="348">
        <v>300000</v>
      </c>
    </row>
    <row r="144" spans="1:9" x14ac:dyDescent="0.2">
      <c r="A144" s="349">
        <v>88</v>
      </c>
      <c r="B144" s="329" t="s">
        <v>2921</v>
      </c>
      <c r="C144" s="328" t="s">
        <v>2922</v>
      </c>
      <c r="D144" s="350">
        <v>40427</v>
      </c>
      <c r="E144" s="330" t="s">
        <v>2923</v>
      </c>
      <c r="F144" s="224"/>
      <c r="G144" s="329" t="s">
        <v>2756</v>
      </c>
      <c r="H144" s="325" t="s">
        <v>2599</v>
      </c>
      <c r="I144" s="348">
        <v>360000</v>
      </c>
    </row>
    <row r="145" spans="1:9" x14ac:dyDescent="0.2">
      <c r="A145" s="349">
        <v>89</v>
      </c>
      <c r="B145" s="329" t="s">
        <v>2924</v>
      </c>
      <c r="C145" s="328" t="s">
        <v>2925</v>
      </c>
      <c r="D145" s="350">
        <v>40427</v>
      </c>
      <c r="E145" s="330" t="s">
        <v>2926</v>
      </c>
      <c r="F145" s="224"/>
      <c r="G145" s="329" t="s">
        <v>2927</v>
      </c>
      <c r="H145" s="325" t="s">
        <v>2599</v>
      </c>
      <c r="I145" s="348">
        <v>720000</v>
      </c>
    </row>
    <row r="146" spans="1:9" x14ac:dyDescent="0.2">
      <c r="A146" s="349">
        <v>90</v>
      </c>
      <c r="B146" s="329" t="s">
        <v>2921</v>
      </c>
      <c r="C146" s="328" t="s">
        <v>2928</v>
      </c>
      <c r="D146" s="350">
        <v>40427</v>
      </c>
      <c r="E146" s="330" t="s">
        <v>2929</v>
      </c>
      <c r="F146" s="224"/>
      <c r="G146" s="329" t="s">
        <v>2800</v>
      </c>
      <c r="H146" s="325" t="s">
        <v>2599</v>
      </c>
      <c r="I146" s="348">
        <v>330000</v>
      </c>
    </row>
    <row r="147" spans="1:9" x14ac:dyDescent="0.2">
      <c r="A147" s="349">
        <v>91</v>
      </c>
      <c r="B147" s="329" t="s">
        <v>2930</v>
      </c>
      <c r="C147" s="328" t="s">
        <v>2931</v>
      </c>
      <c r="D147" s="350">
        <v>40427</v>
      </c>
      <c r="E147" s="330" t="s">
        <v>2932</v>
      </c>
      <c r="F147" s="224"/>
      <c r="G147" s="329" t="s">
        <v>2933</v>
      </c>
      <c r="H147" s="325" t="s">
        <v>2599</v>
      </c>
      <c r="I147" s="348">
        <v>330000</v>
      </c>
    </row>
    <row r="148" spans="1:9" x14ac:dyDescent="0.2">
      <c r="A148" s="349">
        <v>92</v>
      </c>
      <c r="B148" s="329" t="s">
        <v>2934</v>
      </c>
      <c r="C148" s="328" t="s">
        <v>2658</v>
      </c>
      <c r="D148" s="350">
        <v>40427</v>
      </c>
      <c r="E148" s="330" t="s">
        <v>2935</v>
      </c>
      <c r="F148" s="224"/>
      <c r="G148" s="329" t="s">
        <v>2884</v>
      </c>
      <c r="H148" s="325" t="s">
        <v>2599</v>
      </c>
      <c r="I148" s="351">
        <v>2482390.5</v>
      </c>
    </row>
    <row r="149" spans="1:9" x14ac:dyDescent="0.2">
      <c r="A149" s="349">
        <v>93</v>
      </c>
      <c r="B149" s="329" t="s">
        <v>2825</v>
      </c>
      <c r="C149" s="328" t="s">
        <v>2872</v>
      </c>
      <c r="D149" s="325" t="s">
        <v>2936</v>
      </c>
      <c r="E149" s="330" t="s">
        <v>2937</v>
      </c>
      <c r="F149" s="224"/>
      <c r="G149" s="329" t="s">
        <v>2661</v>
      </c>
      <c r="H149" s="325" t="s">
        <v>2599</v>
      </c>
      <c r="I149" s="348">
        <v>2880000</v>
      </c>
    </row>
    <row r="150" spans="1:9" x14ac:dyDescent="0.2">
      <c r="A150" s="349">
        <v>94</v>
      </c>
      <c r="B150" s="329" t="s">
        <v>2825</v>
      </c>
      <c r="C150" s="328" t="s">
        <v>2906</v>
      </c>
      <c r="D150" s="325" t="s">
        <v>2936</v>
      </c>
      <c r="E150" s="330" t="s">
        <v>2938</v>
      </c>
      <c r="F150" s="224"/>
      <c r="G150" s="329" t="s">
        <v>2661</v>
      </c>
      <c r="H150" s="325" t="s">
        <v>2599</v>
      </c>
      <c r="I150" s="348">
        <v>2200000</v>
      </c>
    </row>
    <row r="151" spans="1:9" x14ac:dyDescent="0.2">
      <c r="A151" s="349">
        <v>95</v>
      </c>
      <c r="B151" s="329" t="s">
        <v>2939</v>
      </c>
      <c r="C151" s="328" t="s">
        <v>2940</v>
      </c>
      <c r="D151" s="325" t="s">
        <v>2936</v>
      </c>
      <c r="E151" s="330" t="s">
        <v>2941</v>
      </c>
      <c r="F151" s="224"/>
      <c r="G151" s="329" t="s">
        <v>1483</v>
      </c>
      <c r="H151" s="325" t="s">
        <v>2599</v>
      </c>
      <c r="I151" s="348">
        <v>2702000</v>
      </c>
    </row>
    <row r="152" spans="1:9" x14ac:dyDescent="0.2">
      <c r="A152" s="349">
        <v>96</v>
      </c>
      <c r="B152" s="329" t="s">
        <v>2671</v>
      </c>
      <c r="C152" s="328" t="s">
        <v>2942</v>
      </c>
      <c r="D152" s="325" t="s">
        <v>2936</v>
      </c>
      <c r="E152" s="330" t="s">
        <v>2943</v>
      </c>
      <c r="F152" s="224"/>
      <c r="G152" s="329" t="s">
        <v>2944</v>
      </c>
      <c r="H152" s="325" t="s">
        <v>2599</v>
      </c>
      <c r="I152" s="348">
        <v>819500</v>
      </c>
    </row>
    <row r="153" spans="1:9" x14ac:dyDescent="0.2">
      <c r="A153" s="349">
        <v>97</v>
      </c>
      <c r="B153" s="329" t="s">
        <v>2945</v>
      </c>
      <c r="C153" s="328" t="s">
        <v>2946</v>
      </c>
      <c r="D153" s="325" t="s">
        <v>2936</v>
      </c>
      <c r="E153" s="330" t="s">
        <v>2947</v>
      </c>
      <c r="F153" s="224"/>
      <c r="G153" s="329" t="s">
        <v>2661</v>
      </c>
      <c r="H153" s="325" t="s">
        <v>2599</v>
      </c>
      <c r="I153" s="348">
        <v>1371870</v>
      </c>
    </row>
    <row r="154" spans="1:9" x14ac:dyDescent="0.2">
      <c r="A154" s="349">
        <v>98</v>
      </c>
      <c r="B154" s="329" t="s">
        <v>2657</v>
      </c>
      <c r="C154" s="328" t="s">
        <v>2652</v>
      </c>
      <c r="D154" s="350">
        <v>40185</v>
      </c>
      <c r="E154" s="330" t="s">
        <v>2948</v>
      </c>
      <c r="F154" s="224"/>
      <c r="G154" s="329" t="s">
        <v>2661</v>
      </c>
      <c r="H154" s="325" t="s">
        <v>2599</v>
      </c>
      <c r="I154" s="348">
        <v>1100000</v>
      </c>
    </row>
    <row r="155" spans="1:9" x14ac:dyDescent="0.2">
      <c r="A155" s="349">
        <v>99</v>
      </c>
      <c r="B155" s="329" t="s">
        <v>2825</v>
      </c>
      <c r="C155" s="328" t="s">
        <v>2652</v>
      </c>
      <c r="D155" s="350">
        <v>40216</v>
      </c>
      <c r="E155" s="330" t="s">
        <v>2949</v>
      </c>
      <c r="F155" s="224"/>
      <c r="G155" s="329" t="s">
        <v>2661</v>
      </c>
      <c r="H155" s="325" t="s">
        <v>2599</v>
      </c>
      <c r="I155" s="348">
        <v>2500000</v>
      </c>
    </row>
    <row r="156" spans="1:9" x14ac:dyDescent="0.2">
      <c r="A156" s="349">
        <v>100</v>
      </c>
      <c r="B156" s="329" t="s">
        <v>2950</v>
      </c>
      <c r="C156" s="328" t="s">
        <v>2951</v>
      </c>
      <c r="D156" s="350">
        <v>40216</v>
      </c>
      <c r="E156" s="330" t="s">
        <v>2952</v>
      </c>
      <c r="F156" s="224"/>
      <c r="G156" s="329" t="s">
        <v>2953</v>
      </c>
      <c r="H156" s="224"/>
      <c r="I156" s="348">
        <v>3588750</v>
      </c>
    </row>
    <row r="157" spans="1:9" x14ac:dyDescent="0.2">
      <c r="A157" s="349">
        <v>101</v>
      </c>
      <c r="B157" s="329" t="s">
        <v>2954</v>
      </c>
      <c r="C157" s="328" t="s">
        <v>2955</v>
      </c>
      <c r="D157" s="350">
        <v>40216</v>
      </c>
      <c r="E157" s="330" t="s">
        <v>2956</v>
      </c>
      <c r="F157" s="224"/>
      <c r="G157" s="329" t="s">
        <v>2884</v>
      </c>
      <c r="H157" s="224"/>
      <c r="I157" s="348">
        <v>1119812</v>
      </c>
    </row>
    <row r="158" spans="1:9" x14ac:dyDescent="0.2">
      <c r="A158" s="349">
        <v>102</v>
      </c>
      <c r="B158" s="329" t="s">
        <v>2957</v>
      </c>
      <c r="C158" s="328" t="s">
        <v>2958</v>
      </c>
      <c r="D158" s="350">
        <v>40216</v>
      </c>
      <c r="E158" s="325" t="s">
        <v>2959</v>
      </c>
      <c r="F158" s="224"/>
      <c r="G158" s="329" t="s">
        <v>2884</v>
      </c>
      <c r="H158" s="224"/>
      <c r="I158" s="348">
        <v>450000</v>
      </c>
    </row>
    <row r="159" spans="1:9" x14ac:dyDescent="0.2">
      <c r="A159" s="349">
        <v>103</v>
      </c>
      <c r="B159" s="329" t="s">
        <v>2960</v>
      </c>
      <c r="C159" s="352" t="s">
        <v>2961</v>
      </c>
      <c r="D159" s="350">
        <v>40216</v>
      </c>
      <c r="E159" s="325" t="s">
        <v>2962</v>
      </c>
      <c r="F159" s="224"/>
      <c r="G159" s="329" t="s">
        <v>2539</v>
      </c>
      <c r="H159" s="224"/>
      <c r="I159" s="348">
        <v>520000</v>
      </c>
    </row>
    <row r="160" spans="1:9" x14ac:dyDescent="0.2">
      <c r="A160" s="349">
        <v>104</v>
      </c>
      <c r="B160" s="329" t="s">
        <v>2963</v>
      </c>
      <c r="C160" s="328" t="s">
        <v>2922</v>
      </c>
      <c r="D160" s="350">
        <v>40336</v>
      </c>
      <c r="E160" s="325" t="s">
        <v>2964</v>
      </c>
      <c r="F160" s="224"/>
      <c r="G160" s="329" t="s">
        <v>2784</v>
      </c>
      <c r="H160" s="224"/>
      <c r="I160" s="348">
        <v>630025</v>
      </c>
    </row>
    <row r="161" spans="1:9" x14ac:dyDescent="0.2">
      <c r="A161" s="349">
        <v>105</v>
      </c>
      <c r="B161" s="329" t="s">
        <v>2965</v>
      </c>
      <c r="C161" s="328" t="s">
        <v>2966</v>
      </c>
      <c r="D161" s="350">
        <v>40336</v>
      </c>
      <c r="E161" s="325" t="s">
        <v>2967</v>
      </c>
      <c r="F161" s="224"/>
      <c r="G161" s="329" t="s">
        <v>2968</v>
      </c>
      <c r="H161" s="224"/>
      <c r="I161" s="348">
        <v>750000</v>
      </c>
    </row>
    <row r="162" spans="1:9" x14ac:dyDescent="0.2">
      <c r="A162" s="349">
        <v>106</v>
      </c>
      <c r="B162" s="329" t="s">
        <v>2921</v>
      </c>
      <c r="C162" s="328" t="s">
        <v>2969</v>
      </c>
      <c r="D162" s="325" t="s">
        <v>2970</v>
      </c>
      <c r="E162" s="325" t="s">
        <v>2971</v>
      </c>
      <c r="F162" s="224"/>
      <c r="G162" s="329" t="s">
        <v>2768</v>
      </c>
      <c r="H162" s="224"/>
      <c r="I162" s="348">
        <v>750000</v>
      </c>
    </row>
    <row r="163" spans="1:9" x14ac:dyDescent="0.2">
      <c r="A163" s="349">
        <v>107</v>
      </c>
      <c r="B163" s="329" t="s">
        <v>2972</v>
      </c>
      <c r="C163" s="328" t="s">
        <v>2973</v>
      </c>
      <c r="D163" s="325" t="s">
        <v>2974</v>
      </c>
      <c r="E163" s="325" t="s">
        <v>2975</v>
      </c>
      <c r="F163" s="224"/>
      <c r="G163" s="329" t="s">
        <v>2661</v>
      </c>
      <c r="H163" s="224"/>
      <c r="I163" s="348">
        <v>280000</v>
      </c>
    </row>
    <row r="164" spans="1:9" x14ac:dyDescent="0.2">
      <c r="A164" s="349">
        <v>108</v>
      </c>
      <c r="B164" s="329" t="s">
        <v>2976</v>
      </c>
      <c r="C164" s="328" t="s">
        <v>2977</v>
      </c>
      <c r="D164" s="325" t="s">
        <v>2974</v>
      </c>
      <c r="E164" s="325" t="s">
        <v>2978</v>
      </c>
      <c r="F164" s="224"/>
      <c r="G164" s="329" t="s">
        <v>2979</v>
      </c>
      <c r="H164" s="224"/>
      <c r="I164" s="348">
        <v>265000</v>
      </c>
    </row>
    <row r="165" spans="1:9" x14ac:dyDescent="0.2">
      <c r="A165" s="349">
        <v>109</v>
      </c>
      <c r="B165" s="329" t="s">
        <v>2980</v>
      </c>
      <c r="C165" s="328" t="s">
        <v>2981</v>
      </c>
      <c r="D165" s="325" t="s">
        <v>2982</v>
      </c>
      <c r="E165" s="325" t="s">
        <v>2983</v>
      </c>
      <c r="F165" s="224"/>
      <c r="G165" s="329" t="s">
        <v>2984</v>
      </c>
      <c r="H165" s="224"/>
      <c r="I165" s="348">
        <v>240000</v>
      </c>
    </row>
    <row r="166" spans="1:9" x14ac:dyDescent="0.2">
      <c r="A166" s="349">
        <v>110</v>
      </c>
      <c r="B166" s="329" t="s">
        <v>2985</v>
      </c>
      <c r="C166" s="328" t="s">
        <v>2986</v>
      </c>
      <c r="D166" s="325" t="s">
        <v>2982</v>
      </c>
      <c r="E166" s="325" t="s">
        <v>2987</v>
      </c>
      <c r="F166" s="224"/>
      <c r="G166" s="329" t="s">
        <v>2661</v>
      </c>
      <c r="H166" s="224"/>
      <c r="I166" s="348">
        <v>1469265</v>
      </c>
    </row>
    <row r="167" spans="1:9" x14ac:dyDescent="0.2">
      <c r="A167" s="349">
        <v>111</v>
      </c>
      <c r="B167" s="329" t="s">
        <v>2988</v>
      </c>
      <c r="C167" s="328" t="s">
        <v>2989</v>
      </c>
      <c r="D167" s="325" t="s">
        <v>2982</v>
      </c>
      <c r="E167" s="325" t="s">
        <v>2990</v>
      </c>
      <c r="F167" s="224"/>
      <c r="G167" s="329" t="s">
        <v>2661</v>
      </c>
      <c r="H167" s="224"/>
      <c r="I167" s="348">
        <v>326000</v>
      </c>
    </row>
    <row r="168" spans="1:9" x14ac:dyDescent="0.2">
      <c r="A168" s="349">
        <v>112</v>
      </c>
      <c r="B168" s="329" t="s">
        <v>2801</v>
      </c>
      <c r="C168" s="328" t="s">
        <v>2991</v>
      </c>
      <c r="D168" s="325" t="s">
        <v>2982</v>
      </c>
      <c r="E168" s="325" t="s">
        <v>2992</v>
      </c>
      <c r="F168" s="224"/>
      <c r="G168" s="329" t="s">
        <v>2661</v>
      </c>
      <c r="H168" s="224"/>
      <c r="I168" s="348">
        <v>3000000</v>
      </c>
    </row>
    <row r="169" spans="1:9" x14ac:dyDescent="0.2">
      <c r="A169" s="349">
        <v>113</v>
      </c>
      <c r="B169" s="329" t="s">
        <v>2993</v>
      </c>
      <c r="C169" s="328" t="s">
        <v>2994</v>
      </c>
      <c r="D169" s="325" t="s">
        <v>2995</v>
      </c>
      <c r="E169" s="325" t="s">
        <v>2996</v>
      </c>
      <c r="F169" s="224"/>
      <c r="G169" s="329" t="s">
        <v>2860</v>
      </c>
      <c r="H169" s="224"/>
      <c r="I169" s="348">
        <v>1500000</v>
      </c>
    </row>
    <row r="170" spans="1:9" x14ac:dyDescent="0.2">
      <c r="A170" s="349">
        <v>114</v>
      </c>
      <c r="B170" s="329" t="s">
        <v>2819</v>
      </c>
      <c r="C170" s="328" t="s">
        <v>2991</v>
      </c>
      <c r="D170" s="325" t="s">
        <v>2995</v>
      </c>
      <c r="E170" s="325" t="s">
        <v>2997</v>
      </c>
      <c r="F170" s="224"/>
      <c r="G170" s="329" t="s">
        <v>2661</v>
      </c>
      <c r="H170" s="224"/>
      <c r="I170" s="348">
        <v>2808000</v>
      </c>
    </row>
    <row r="171" spans="1:9" x14ac:dyDescent="0.2">
      <c r="A171" s="349">
        <v>115</v>
      </c>
      <c r="B171" s="329" t="s">
        <v>2998</v>
      </c>
      <c r="C171" s="328" t="s">
        <v>2999</v>
      </c>
      <c r="D171" s="325" t="s">
        <v>2995</v>
      </c>
      <c r="E171" s="325" t="s">
        <v>3000</v>
      </c>
      <c r="F171" s="224"/>
      <c r="G171" s="329" t="s">
        <v>2661</v>
      </c>
      <c r="H171" s="224"/>
      <c r="I171" s="348">
        <v>3000000</v>
      </c>
    </row>
    <row r="172" spans="1:9" x14ac:dyDescent="0.2">
      <c r="A172" s="349">
        <v>116</v>
      </c>
      <c r="B172" s="329" t="s">
        <v>3001</v>
      </c>
      <c r="C172" s="328" t="s">
        <v>3002</v>
      </c>
      <c r="D172" s="325" t="s">
        <v>2995</v>
      </c>
      <c r="E172" s="325" t="s">
        <v>3003</v>
      </c>
      <c r="F172" s="224"/>
      <c r="G172" s="329" t="s">
        <v>2759</v>
      </c>
      <c r="H172" s="224"/>
      <c r="I172" s="348">
        <v>400000</v>
      </c>
    </row>
    <row r="173" spans="1:9" x14ac:dyDescent="0.2">
      <c r="A173" s="349">
        <v>117</v>
      </c>
      <c r="B173" s="329" t="s">
        <v>3004</v>
      </c>
      <c r="C173" s="328" t="s">
        <v>3005</v>
      </c>
      <c r="D173" s="325" t="s">
        <v>3006</v>
      </c>
      <c r="E173" s="325" t="s">
        <v>3007</v>
      </c>
      <c r="F173" s="224"/>
      <c r="G173" s="329" t="s">
        <v>2661</v>
      </c>
      <c r="H173" s="224"/>
      <c r="I173" s="348">
        <v>362000</v>
      </c>
    </row>
    <row r="174" spans="1:9" x14ac:dyDescent="0.2">
      <c r="A174" s="349">
        <v>118</v>
      </c>
      <c r="B174" s="329" t="s">
        <v>3008</v>
      </c>
      <c r="C174" s="328" t="s">
        <v>3009</v>
      </c>
      <c r="D174" s="325" t="s">
        <v>3006</v>
      </c>
      <c r="E174" s="325" t="s">
        <v>3010</v>
      </c>
      <c r="F174" s="224"/>
      <c r="G174" s="329" t="s">
        <v>2661</v>
      </c>
      <c r="H174" s="224"/>
      <c r="I174" s="348">
        <v>4632500</v>
      </c>
    </row>
    <row r="175" spans="1:9" x14ac:dyDescent="0.2">
      <c r="A175" s="349">
        <v>119</v>
      </c>
      <c r="B175" s="329" t="s">
        <v>3011</v>
      </c>
      <c r="C175" s="328" t="s">
        <v>3009</v>
      </c>
      <c r="D175" s="325" t="s">
        <v>437</v>
      </c>
      <c r="E175" s="325" t="s">
        <v>3012</v>
      </c>
      <c r="F175" s="224"/>
      <c r="G175" s="329" t="s">
        <v>2661</v>
      </c>
      <c r="H175" s="224"/>
      <c r="I175" s="348">
        <v>1000000</v>
      </c>
    </row>
    <row r="176" spans="1:9" x14ac:dyDescent="0.2">
      <c r="A176" s="349">
        <v>120</v>
      </c>
      <c r="B176" s="329" t="s">
        <v>2960</v>
      </c>
      <c r="C176" s="328" t="s">
        <v>3013</v>
      </c>
      <c r="D176" s="325" t="s">
        <v>437</v>
      </c>
      <c r="E176" s="325" t="s">
        <v>3014</v>
      </c>
      <c r="F176" s="224"/>
      <c r="G176" s="329" t="s">
        <v>2539</v>
      </c>
      <c r="H176" s="224"/>
      <c r="I176" s="348">
        <v>520000</v>
      </c>
    </row>
    <row r="177" spans="1:9" x14ac:dyDescent="0.2">
      <c r="A177" s="349">
        <v>121</v>
      </c>
      <c r="B177" s="329" t="s">
        <v>3015</v>
      </c>
      <c r="C177" s="328" t="s">
        <v>3016</v>
      </c>
      <c r="D177" s="325" t="s">
        <v>3006</v>
      </c>
      <c r="E177" s="325" t="s">
        <v>3017</v>
      </c>
      <c r="F177" s="224"/>
      <c r="G177" s="329" t="s">
        <v>2756</v>
      </c>
      <c r="H177" s="224"/>
      <c r="I177" s="348">
        <v>424125</v>
      </c>
    </row>
    <row r="178" spans="1:9" x14ac:dyDescent="0.2">
      <c r="A178" s="349">
        <v>122</v>
      </c>
      <c r="B178" s="329" t="s">
        <v>2960</v>
      </c>
      <c r="C178" s="328" t="s">
        <v>3018</v>
      </c>
      <c r="D178" s="325" t="s">
        <v>3006</v>
      </c>
      <c r="E178" s="325" t="s">
        <v>3019</v>
      </c>
      <c r="F178" s="224"/>
      <c r="G178" s="329" t="s">
        <v>2539</v>
      </c>
      <c r="H178" s="224"/>
      <c r="I178" s="348">
        <v>520000</v>
      </c>
    </row>
    <row r="179" spans="1:9" x14ac:dyDescent="0.2">
      <c r="A179" s="349">
        <v>123</v>
      </c>
      <c r="B179" s="329" t="s">
        <v>3020</v>
      </c>
      <c r="C179" s="328" t="s">
        <v>3021</v>
      </c>
      <c r="D179" s="325" t="s">
        <v>3006</v>
      </c>
      <c r="E179" s="325" t="s">
        <v>3022</v>
      </c>
      <c r="F179" s="224"/>
      <c r="G179" s="329" t="s">
        <v>3023</v>
      </c>
      <c r="H179" s="224"/>
      <c r="I179" s="348">
        <v>1407000</v>
      </c>
    </row>
    <row r="180" spans="1:9" x14ac:dyDescent="0.2">
      <c r="A180" s="349">
        <v>124</v>
      </c>
      <c r="B180" s="329" t="s">
        <v>2811</v>
      </c>
      <c r="C180" s="328" t="s">
        <v>3021</v>
      </c>
      <c r="D180" s="325" t="s">
        <v>3006</v>
      </c>
      <c r="E180" s="325" t="s">
        <v>3000</v>
      </c>
      <c r="F180" s="224"/>
      <c r="G180" s="329" t="s">
        <v>2661</v>
      </c>
      <c r="H180" s="224"/>
      <c r="I180" s="348">
        <v>4593000</v>
      </c>
    </row>
    <row r="181" spans="1:9" x14ac:dyDescent="0.2">
      <c r="A181" s="349">
        <v>125</v>
      </c>
      <c r="B181" s="329" t="s">
        <v>2469</v>
      </c>
      <c r="C181" s="328" t="s">
        <v>3024</v>
      </c>
      <c r="D181" s="350">
        <v>40245</v>
      </c>
      <c r="E181" s="325" t="s">
        <v>3025</v>
      </c>
      <c r="F181" s="224"/>
      <c r="G181" s="329" t="s">
        <v>3026</v>
      </c>
      <c r="H181" s="224"/>
      <c r="I181" s="348">
        <v>360000</v>
      </c>
    </row>
    <row r="182" spans="1:9" x14ac:dyDescent="0.2">
      <c r="A182" s="349">
        <v>126</v>
      </c>
      <c r="B182" s="329" t="s">
        <v>2817</v>
      </c>
      <c r="C182" s="328" t="s">
        <v>2991</v>
      </c>
      <c r="D182" s="350">
        <v>40276</v>
      </c>
      <c r="E182" s="325" t="s">
        <v>3027</v>
      </c>
      <c r="F182" s="224"/>
      <c r="G182" s="329" t="s">
        <v>2661</v>
      </c>
      <c r="H182" s="224"/>
      <c r="I182" s="348">
        <v>4500000</v>
      </c>
    </row>
    <row r="183" spans="1:9" x14ac:dyDescent="0.2">
      <c r="A183" s="349">
        <v>127</v>
      </c>
      <c r="B183" s="329" t="s">
        <v>3028</v>
      </c>
      <c r="C183" s="328" t="s">
        <v>3029</v>
      </c>
      <c r="D183" s="350">
        <v>40276</v>
      </c>
      <c r="E183" s="325" t="s">
        <v>3030</v>
      </c>
      <c r="F183" s="224"/>
      <c r="G183" s="329" t="s">
        <v>3031</v>
      </c>
      <c r="H183" s="224"/>
      <c r="I183" s="348">
        <v>450000</v>
      </c>
    </row>
    <row r="184" spans="1:9" x14ac:dyDescent="0.2">
      <c r="A184" s="349">
        <v>128</v>
      </c>
      <c r="B184" s="329" t="s">
        <v>2726</v>
      </c>
      <c r="C184" s="328" t="s">
        <v>2872</v>
      </c>
      <c r="D184" s="350">
        <v>40276</v>
      </c>
      <c r="E184" s="325" t="s">
        <v>3032</v>
      </c>
      <c r="F184" s="224"/>
      <c r="G184" s="329" t="s">
        <v>2661</v>
      </c>
      <c r="H184" s="224"/>
      <c r="I184" s="351">
        <v>2100000</v>
      </c>
    </row>
    <row r="185" spans="1:9" x14ac:dyDescent="0.2">
      <c r="A185" s="349">
        <v>129</v>
      </c>
      <c r="B185" s="329" t="s">
        <v>2811</v>
      </c>
      <c r="C185" s="328" t="s">
        <v>3033</v>
      </c>
      <c r="D185" s="350">
        <v>40306</v>
      </c>
      <c r="E185" s="325" t="s">
        <v>3034</v>
      </c>
      <c r="F185" s="224"/>
      <c r="G185" s="329" t="s">
        <v>2661</v>
      </c>
      <c r="H185" s="224"/>
      <c r="I185" s="348">
        <v>4175000</v>
      </c>
    </row>
    <row r="186" spans="1:9" x14ac:dyDescent="0.2">
      <c r="A186" s="349">
        <v>130</v>
      </c>
      <c r="B186" s="329" t="s">
        <v>3035</v>
      </c>
      <c r="C186" s="328" t="s">
        <v>2969</v>
      </c>
      <c r="D186" s="350">
        <v>40306</v>
      </c>
      <c r="E186" s="325" t="s">
        <v>3036</v>
      </c>
      <c r="F186" s="224"/>
      <c r="G186" s="329" t="s">
        <v>2860</v>
      </c>
      <c r="H186" s="224"/>
      <c r="I186" s="348">
        <v>600000</v>
      </c>
    </row>
    <row r="187" spans="1:9" x14ac:dyDescent="0.2">
      <c r="A187" s="349">
        <v>131</v>
      </c>
      <c r="B187" s="329" t="s">
        <v>3037</v>
      </c>
      <c r="C187" s="328" t="s">
        <v>3038</v>
      </c>
      <c r="D187" s="350">
        <v>40459</v>
      </c>
      <c r="E187" s="325" t="s">
        <v>3039</v>
      </c>
      <c r="F187" s="224"/>
      <c r="G187" s="329" t="s">
        <v>3040</v>
      </c>
      <c r="H187" s="224"/>
      <c r="I187" s="348">
        <v>300000</v>
      </c>
    </row>
    <row r="188" spans="1:9" x14ac:dyDescent="0.2">
      <c r="A188" s="349">
        <v>132</v>
      </c>
      <c r="B188" s="329" t="s">
        <v>3041</v>
      </c>
      <c r="C188" s="328" t="s">
        <v>2955</v>
      </c>
      <c r="D188" s="325" t="s">
        <v>3042</v>
      </c>
      <c r="E188" s="325" t="s">
        <v>3043</v>
      </c>
      <c r="F188" s="224"/>
      <c r="G188" s="329" t="s">
        <v>2661</v>
      </c>
      <c r="H188" s="224"/>
      <c r="I188" s="348">
        <v>2655000</v>
      </c>
    </row>
    <row r="189" spans="1:9" x14ac:dyDescent="0.2">
      <c r="A189" s="349">
        <v>133</v>
      </c>
      <c r="B189" s="329" t="s">
        <v>3044</v>
      </c>
      <c r="C189" s="328" t="s">
        <v>3045</v>
      </c>
      <c r="D189" s="325" t="s">
        <v>3042</v>
      </c>
      <c r="E189" s="325" t="s">
        <v>3046</v>
      </c>
      <c r="F189" s="224"/>
      <c r="G189" s="329" t="s">
        <v>2661</v>
      </c>
      <c r="H189" s="224"/>
      <c r="I189" s="348">
        <v>543700</v>
      </c>
    </row>
    <row r="190" spans="1:9" x14ac:dyDescent="0.2">
      <c r="A190" s="349">
        <v>134</v>
      </c>
      <c r="B190" s="329" t="s">
        <v>3047</v>
      </c>
      <c r="C190" s="328" t="s">
        <v>3048</v>
      </c>
      <c r="D190" s="325" t="s">
        <v>3042</v>
      </c>
      <c r="E190" s="325" t="s">
        <v>3049</v>
      </c>
      <c r="F190" s="224"/>
      <c r="G190" s="329" t="s">
        <v>1483</v>
      </c>
      <c r="H190" s="224" t="s">
        <v>2656</v>
      </c>
      <c r="I190" s="348">
        <v>530000</v>
      </c>
    </row>
    <row r="191" spans="1:9" x14ac:dyDescent="0.2">
      <c r="A191" s="349">
        <v>135</v>
      </c>
      <c r="B191" s="329" t="s">
        <v>3050</v>
      </c>
      <c r="C191" s="328" t="s">
        <v>3051</v>
      </c>
      <c r="D191" s="325" t="s">
        <v>3052</v>
      </c>
      <c r="E191" s="325" t="s">
        <v>3053</v>
      </c>
      <c r="F191" s="224"/>
      <c r="G191" s="329" t="s">
        <v>2661</v>
      </c>
      <c r="H191" s="325" t="s">
        <v>3054</v>
      </c>
      <c r="I191" s="348">
        <v>971850</v>
      </c>
    </row>
    <row r="192" spans="1:9" x14ac:dyDescent="0.2">
      <c r="A192" s="349">
        <v>136</v>
      </c>
      <c r="B192" s="329" t="s">
        <v>3055</v>
      </c>
      <c r="C192" s="328" t="s">
        <v>3056</v>
      </c>
      <c r="D192" s="325" t="s">
        <v>3057</v>
      </c>
      <c r="E192" s="325" t="s">
        <v>3058</v>
      </c>
      <c r="F192" s="224"/>
      <c r="G192" s="329" t="s">
        <v>2661</v>
      </c>
      <c r="H192" s="325" t="s">
        <v>3054</v>
      </c>
      <c r="I192" s="348">
        <v>300000</v>
      </c>
    </row>
    <row r="193" spans="1:9" x14ac:dyDescent="0.2">
      <c r="A193" s="349">
        <v>137</v>
      </c>
      <c r="B193" s="329" t="s">
        <v>3059</v>
      </c>
      <c r="C193" s="328" t="s">
        <v>3060</v>
      </c>
      <c r="D193" s="325" t="s">
        <v>3061</v>
      </c>
      <c r="E193" s="325" t="s">
        <v>3062</v>
      </c>
      <c r="F193" s="224"/>
      <c r="G193" s="329" t="s">
        <v>3063</v>
      </c>
      <c r="H193" s="325" t="s">
        <v>3054</v>
      </c>
      <c r="I193" s="348">
        <v>280000</v>
      </c>
    </row>
    <row r="194" spans="1:9" x14ac:dyDescent="0.2">
      <c r="A194" s="349">
        <v>138</v>
      </c>
      <c r="B194" s="329" t="s">
        <v>3064</v>
      </c>
      <c r="C194" s="328" t="s">
        <v>3065</v>
      </c>
      <c r="D194" s="325" t="s">
        <v>3066</v>
      </c>
      <c r="E194" s="325" t="s">
        <v>3067</v>
      </c>
      <c r="F194" s="224"/>
      <c r="G194" s="329" t="s">
        <v>1483</v>
      </c>
      <c r="H194" s="325" t="s">
        <v>3054</v>
      </c>
      <c r="I194" s="348">
        <v>294500</v>
      </c>
    </row>
    <row r="195" spans="1:9" x14ac:dyDescent="0.2">
      <c r="A195" s="349">
        <v>139</v>
      </c>
      <c r="B195" s="329" t="s">
        <v>3068</v>
      </c>
      <c r="C195" s="328" t="s">
        <v>3069</v>
      </c>
      <c r="D195" s="325" t="s">
        <v>3070</v>
      </c>
      <c r="E195" s="325" t="s">
        <v>3071</v>
      </c>
      <c r="F195" s="224"/>
      <c r="G195" s="329" t="s">
        <v>1483</v>
      </c>
      <c r="H195" s="325" t="s">
        <v>3054</v>
      </c>
      <c r="I195" s="348">
        <v>1104587</v>
      </c>
    </row>
    <row r="196" spans="1:9" x14ac:dyDescent="0.2">
      <c r="A196" s="349">
        <v>140</v>
      </c>
      <c r="B196" s="329" t="s">
        <v>3072</v>
      </c>
      <c r="C196" s="328" t="s">
        <v>3073</v>
      </c>
      <c r="D196" s="325" t="s">
        <v>3070</v>
      </c>
      <c r="E196" s="325" t="s">
        <v>3074</v>
      </c>
      <c r="F196" s="224"/>
      <c r="G196" s="329" t="s">
        <v>2860</v>
      </c>
      <c r="H196" s="325" t="s">
        <v>3054</v>
      </c>
      <c r="I196" s="348">
        <v>300000</v>
      </c>
    </row>
    <row r="197" spans="1:9" x14ac:dyDescent="0.2">
      <c r="A197" s="349">
        <v>141</v>
      </c>
      <c r="B197" s="329" t="s">
        <v>3075</v>
      </c>
      <c r="C197" s="225" t="s">
        <v>3076</v>
      </c>
      <c r="D197" s="325" t="s">
        <v>3070</v>
      </c>
      <c r="E197" s="325" t="s">
        <v>3077</v>
      </c>
      <c r="F197" s="224"/>
      <c r="G197" s="329" t="s">
        <v>2661</v>
      </c>
      <c r="H197" s="325" t="s">
        <v>3054</v>
      </c>
      <c r="I197" s="348">
        <v>902880</v>
      </c>
    </row>
    <row r="198" spans="1:9" x14ac:dyDescent="0.2">
      <c r="A198" s="349">
        <v>142</v>
      </c>
      <c r="B198" s="329" t="s">
        <v>3078</v>
      </c>
      <c r="C198" s="225" t="s">
        <v>3079</v>
      </c>
      <c r="D198" s="325" t="s">
        <v>3080</v>
      </c>
      <c r="E198" s="325" t="s">
        <v>3081</v>
      </c>
      <c r="F198" s="224"/>
      <c r="G198" s="329" t="s">
        <v>2661</v>
      </c>
      <c r="H198" s="325" t="s">
        <v>3054</v>
      </c>
      <c r="I198" s="348">
        <v>335000</v>
      </c>
    </row>
    <row r="199" spans="1:9" x14ac:dyDescent="0.2">
      <c r="A199" s="349">
        <v>143</v>
      </c>
      <c r="B199" s="329" t="s">
        <v>3082</v>
      </c>
      <c r="C199" s="225" t="s">
        <v>2991</v>
      </c>
      <c r="D199" s="325" t="s">
        <v>3066</v>
      </c>
      <c r="E199" s="325" t="s">
        <v>3083</v>
      </c>
      <c r="F199" s="224"/>
      <c r="G199" s="329" t="s">
        <v>2661</v>
      </c>
      <c r="H199" s="325" t="s">
        <v>3054</v>
      </c>
      <c r="I199" s="348">
        <v>3650000</v>
      </c>
    </row>
    <row r="200" spans="1:9" x14ac:dyDescent="0.2">
      <c r="A200" s="349">
        <v>144</v>
      </c>
      <c r="B200" s="329" t="s">
        <v>3084</v>
      </c>
      <c r="C200" s="225" t="s">
        <v>3085</v>
      </c>
      <c r="D200" s="325" t="s">
        <v>3086</v>
      </c>
      <c r="E200" s="325" t="s">
        <v>3087</v>
      </c>
      <c r="F200" s="224"/>
      <c r="G200" s="329" t="s">
        <v>2661</v>
      </c>
      <c r="H200" s="325" t="s">
        <v>3054</v>
      </c>
      <c r="I200" s="348">
        <v>315000</v>
      </c>
    </row>
    <row r="201" spans="1:9" x14ac:dyDescent="0.2">
      <c r="A201" s="349">
        <v>145</v>
      </c>
      <c r="B201" s="329" t="s">
        <v>3088</v>
      </c>
      <c r="C201" s="225" t="s">
        <v>3089</v>
      </c>
      <c r="D201" s="325" t="s">
        <v>3086</v>
      </c>
      <c r="E201" s="325" t="s">
        <v>3090</v>
      </c>
      <c r="F201" s="224"/>
      <c r="G201" s="329" t="s">
        <v>2661</v>
      </c>
      <c r="H201" s="325" t="s">
        <v>3054</v>
      </c>
      <c r="I201" s="348">
        <v>315000</v>
      </c>
    </row>
    <row r="202" spans="1:9" x14ac:dyDescent="0.2">
      <c r="A202" s="349">
        <v>146</v>
      </c>
      <c r="B202" s="329" t="s">
        <v>2469</v>
      </c>
      <c r="C202" s="225" t="s">
        <v>2652</v>
      </c>
      <c r="D202" s="325" t="s">
        <v>3066</v>
      </c>
      <c r="E202" s="325" t="s">
        <v>3091</v>
      </c>
      <c r="F202" s="224"/>
      <c r="G202" s="329" t="s">
        <v>3092</v>
      </c>
      <c r="H202" s="325" t="s">
        <v>3054</v>
      </c>
      <c r="I202" s="348">
        <v>432000</v>
      </c>
    </row>
    <row r="203" spans="1:9" x14ac:dyDescent="0.2">
      <c r="A203" s="349">
        <v>147</v>
      </c>
      <c r="B203" s="329" t="s">
        <v>2469</v>
      </c>
      <c r="C203" s="225" t="s">
        <v>2652</v>
      </c>
      <c r="D203" s="350">
        <v>40187</v>
      </c>
      <c r="E203" s="325" t="s">
        <v>3093</v>
      </c>
      <c r="F203" s="224"/>
      <c r="G203" s="329" t="s">
        <v>2670</v>
      </c>
      <c r="H203" s="325" t="s">
        <v>3054</v>
      </c>
      <c r="I203" s="348">
        <v>360000</v>
      </c>
    </row>
    <row r="204" spans="1:9" x14ac:dyDescent="0.2">
      <c r="A204" s="349">
        <v>148</v>
      </c>
      <c r="B204" s="329" t="s">
        <v>2817</v>
      </c>
      <c r="C204" s="225" t="s">
        <v>2652</v>
      </c>
      <c r="D204" s="350">
        <v>40218</v>
      </c>
      <c r="E204" s="325" t="s">
        <v>3094</v>
      </c>
      <c r="F204" s="224"/>
      <c r="G204" s="329" t="s">
        <v>2661</v>
      </c>
      <c r="H204" s="325" t="s">
        <v>3054</v>
      </c>
      <c r="I204" s="348">
        <v>2500000</v>
      </c>
    </row>
    <row r="205" spans="1:9" x14ac:dyDescent="0.2">
      <c r="A205" s="349">
        <v>149</v>
      </c>
      <c r="B205" s="329" t="s">
        <v>2726</v>
      </c>
      <c r="C205" s="225" t="s">
        <v>2786</v>
      </c>
      <c r="D205" s="325" t="s">
        <v>3095</v>
      </c>
      <c r="E205" s="325" t="s">
        <v>3096</v>
      </c>
      <c r="F205" s="224"/>
      <c r="G205" s="329" t="s">
        <v>2661</v>
      </c>
      <c r="H205" s="325" t="s">
        <v>3054</v>
      </c>
      <c r="I205" s="348">
        <v>750000</v>
      </c>
    </row>
    <row r="206" spans="1:9" x14ac:dyDescent="0.2">
      <c r="A206" s="349">
        <v>150</v>
      </c>
      <c r="B206" s="329" t="s">
        <v>3097</v>
      </c>
      <c r="C206" s="225" t="s">
        <v>3098</v>
      </c>
      <c r="D206" s="350">
        <v>40246</v>
      </c>
      <c r="E206" s="325" t="s">
        <v>3099</v>
      </c>
      <c r="F206" s="224"/>
      <c r="G206" s="329" t="s">
        <v>2661</v>
      </c>
      <c r="H206" s="325" t="s">
        <v>3054</v>
      </c>
      <c r="I206" s="348">
        <v>1770000</v>
      </c>
    </row>
    <row r="207" spans="1:9" x14ac:dyDescent="0.2">
      <c r="A207" s="349">
        <v>151</v>
      </c>
      <c r="B207" s="329" t="s">
        <v>2924</v>
      </c>
      <c r="C207" s="225" t="s">
        <v>2652</v>
      </c>
      <c r="D207" s="350">
        <v>40246</v>
      </c>
      <c r="E207" s="325" t="s">
        <v>3100</v>
      </c>
      <c r="F207" s="224"/>
      <c r="G207" s="329" t="s">
        <v>3101</v>
      </c>
      <c r="H207" s="325" t="s">
        <v>3054</v>
      </c>
      <c r="I207" s="348">
        <v>4752000</v>
      </c>
    </row>
    <row r="208" spans="1:9" x14ac:dyDescent="0.2">
      <c r="A208" s="349">
        <v>152</v>
      </c>
      <c r="B208" s="329" t="s">
        <v>2469</v>
      </c>
      <c r="C208" s="225" t="s">
        <v>2695</v>
      </c>
      <c r="D208" s="350">
        <v>40368</v>
      </c>
      <c r="E208" s="325" t="s">
        <v>3102</v>
      </c>
      <c r="F208" s="224"/>
      <c r="G208" s="329" t="s">
        <v>3103</v>
      </c>
      <c r="H208" s="325" t="s">
        <v>3054</v>
      </c>
      <c r="I208" s="348">
        <v>2520000</v>
      </c>
    </row>
    <row r="209" spans="1:9" x14ac:dyDescent="0.2">
      <c r="A209" s="349">
        <v>153</v>
      </c>
      <c r="B209" s="329" t="s">
        <v>2817</v>
      </c>
      <c r="C209" s="225" t="s">
        <v>3104</v>
      </c>
      <c r="D209" s="350">
        <v>40368</v>
      </c>
      <c r="E209" s="325" t="s">
        <v>3105</v>
      </c>
      <c r="F209" s="224"/>
      <c r="G209" s="329" t="s">
        <v>2661</v>
      </c>
      <c r="H209" s="325" t="s">
        <v>3054</v>
      </c>
      <c r="I209" s="348">
        <v>510000</v>
      </c>
    </row>
    <row r="210" spans="1:9" x14ac:dyDescent="0.2">
      <c r="A210" s="349">
        <v>154</v>
      </c>
      <c r="B210" s="329" t="s">
        <v>3106</v>
      </c>
      <c r="C210" s="225" t="s">
        <v>3107</v>
      </c>
      <c r="D210" s="325" t="s">
        <v>3108</v>
      </c>
      <c r="E210" s="325" t="s">
        <v>3109</v>
      </c>
      <c r="F210" s="224"/>
      <c r="G210" s="329" t="s">
        <v>3110</v>
      </c>
      <c r="H210" s="325" t="s">
        <v>3054</v>
      </c>
      <c r="I210" s="348">
        <v>537100</v>
      </c>
    </row>
    <row r="211" spans="1:9" x14ac:dyDescent="0.2">
      <c r="A211" s="349">
        <v>155</v>
      </c>
      <c r="B211" s="329" t="s">
        <v>3111</v>
      </c>
      <c r="C211" s="225" t="s">
        <v>3112</v>
      </c>
      <c r="D211" s="325" t="s">
        <v>3113</v>
      </c>
      <c r="E211" s="325" t="s">
        <v>3114</v>
      </c>
      <c r="F211" s="224"/>
      <c r="G211" s="329" t="s">
        <v>1483</v>
      </c>
      <c r="H211" s="325" t="s">
        <v>3054</v>
      </c>
      <c r="I211" s="348">
        <v>844360</v>
      </c>
    </row>
    <row r="212" spans="1:9" x14ac:dyDescent="0.2">
      <c r="A212" s="349">
        <v>156</v>
      </c>
      <c r="B212" s="329" t="s">
        <v>3115</v>
      </c>
      <c r="C212" s="225" t="s">
        <v>3116</v>
      </c>
      <c r="D212" s="325" t="s">
        <v>3113</v>
      </c>
      <c r="E212" s="325" t="s">
        <v>3117</v>
      </c>
      <c r="F212" s="224"/>
      <c r="G212" s="329" t="s">
        <v>2661</v>
      </c>
      <c r="H212" s="325" t="s">
        <v>3054</v>
      </c>
      <c r="I212" s="348">
        <v>797500</v>
      </c>
    </row>
    <row r="213" spans="1:9" x14ac:dyDescent="0.2">
      <c r="A213" s="349">
        <v>157</v>
      </c>
      <c r="B213" s="329" t="s">
        <v>2945</v>
      </c>
      <c r="C213" s="225" t="s">
        <v>2872</v>
      </c>
      <c r="D213" s="325" t="s">
        <v>3113</v>
      </c>
      <c r="E213" s="325" t="s">
        <v>3118</v>
      </c>
      <c r="F213" s="224"/>
      <c r="G213" s="329" t="s">
        <v>2661</v>
      </c>
      <c r="H213" s="325" t="s">
        <v>3054</v>
      </c>
      <c r="I213" s="348">
        <v>1504000</v>
      </c>
    </row>
    <row r="214" spans="1:9" x14ac:dyDescent="0.2">
      <c r="A214" s="349">
        <v>158</v>
      </c>
      <c r="B214" s="329" t="s">
        <v>3119</v>
      </c>
      <c r="C214" s="225" t="s">
        <v>3120</v>
      </c>
      <c r="D214" s="325" t="s">
        <v>3113</v>
      </c>
      <c r="E214" s="325" t="s">
        <v>3121</v>
      </c>
      <c r="F214" s="224"/>
      <c r="G214" s="329" t="s">
        <v>2661</v>
      </c>
      <c r="H214" s="325" t="s">
        <v>3054</v>
      </c>
      <c r="I214" s="348">
        <v>5000000</v>
      </c>
    </row>
    <row r="215" spans="1:9" x14ac:dyDescent="0.2">
      <c r="A215" s="349">
        <v>159</v>
      </c>
      <c r="B215" s="329" t="s">
        <v>3122</v>
      </c>
      <c r="C215" s="225" t="s">
        <v>2872</v>
      </c>
      <c r="D215" s="325" t="s">
        <v>3123</v>
      </c>
      <c r="E215" s="325" t="s">
        <v>3124</v>
      </c>
      <c r="F215" s="224"/>
      <c r="G215" s="329" t="s">
        <v>3125</v>
      </c>
      <c r="H215" s="325" t="s">
        <v>3054</v>
      </c>
      <c r="I215" s="348">
        <v>1080000</v>
      </c>
    </row>
    <row r="216" spans="1:9" x14ac:dyDescent="0.2">
      <c r="A216" s="349">
        <v>160</v>
      </c>
      <c r="B216" s="329" t="s">
        <v>2717</v>
      </c>
      <c r="C216" s="225" t="s">
        <v>2680</v>
      </c>
      <c r="D216" s="325" t="s">
        <v>3123</v>
      </c>
      <c r="E216" s="325" t="s">
        <v>3126</v>
      </c>
      <c r="F216" s="224"/>
      <c r="G216" s="329" t="s">
        <v>2661</v>
      </c>
      <c r="H216" s="325" t="s">
        <v>3054</v>
      </c>
      <c r="I216" s="348">
        <v>4500000</v>
      </c>
    </row>
    <row r="217" spans="1:9" x14ac:dyDescent="0.2">
      <c r="A217" s="349">
        <v>161</v>
      </c>
      <c r="B217" s="329" t="s">
        <v>3127</v>
      </c>
      <c r="C217" s="225" t="s">
        <v>3120</v>
      </c>
      <c r="D217" s="325" t="s">
        <v>3123</v>
      </c>
      <c r="E217" s="325" t="s">
        <v>3128</v>
      </c>
      <c r="F217" s="224"/>
      <c r="G217" s="329" t="s">
        <v>2661</v>
      </c>
      <c r="H217" s="325" t="s">
        <v>3054</v>
      </c>
      <c r="I217" s="348">
        <v>1945000</v>
      </c>
    </row>
    <row r="218" spans="1:9" x14ac:dyDescent="0.2">
      <c r="A218" s="349">
        <v>162</v>
      </c>
      <c r="B218" s="329" t="s">
        <v>3129</v>
      </c>
      <c r="C218" s="225" t="s">
        <v>3130</v>
      </c>
      <c r="D218" s="325" t="s">
        <v>3131</v>
      </c>
      <c r="E218" s="325" t="s">
        <v>3132</v>
      </c>
      <c r="F218" s="224"/>
      <c r="G218" s="329" t="s">
        <v>2661</v>
      </c>
      <c r="H218" s="325" t="s">
        <v>3054</v>
      </c>
      <c r="I218" s="348">
        <v>2992500</v>
      </c>
    </row>
    <row r="219" spans="1:9" x14ac:dyDescent="0.2">
      <c r="A219" s="349">
        <v>163</v>
      </c>
      <c r="B219" s="329" t="s">
        <v>3133</v>
      </c>
      <c r="C219" s="225" t="s">
        <v>3134</v>
      </c>
      <c r="D219" s="325" t="s">
        <v>3131</v>
      </c>
      <c r="E219" s="325" t="s">
        <v>3135</v>
      </c>
      <c r="F219" s="224"/>
      <c r="G219" s="329" t="s">
        <v>2508</v>
      </c>
      <c r="H219" s="325" t="s">
        <v>3054</v>
      </c>
      <c r="I219" s="348">
        <v>2594000</v>
      </c>
    </row>
    <row r="220" spans="1:9" x14ac:dyDescent="0.2">
      <c r="A220" s="349">
        <v>164</v>
      </c>
      <c r="B220" s="329" t="s">
        <v>3136</v>
      </c>
      <c r="C220" s="225" t="s">
        <v>2786</v>
      </c>
      <c r="D220" s="325" t="s">
        <v>3131</v>
      </c>
      <c r="E220" s="325" t="s">
        <v>3137</v>
      </c>
      <c r="F220" s="224"/>
      <c r="G220" s="329" t="s">
        <v>2953</v>
      </c>
      <c r="H220" s="325" t="s">
        <v>3054</v>
      </c>
      <c r="I220" s="348">
        <v>1200000</v>
      </c>
    </row>
    <row r="221" spans="1:9" x14ac:dyDescent="0.2">
      <c r="A221" s="349">
        <v>165</v>
      </c>
      <c r="B221" s="329" t="s">
        <v>3138</v>
      </c>
      <c r="C221" s="225" t="s">
        <v>3139</v>
      </c>
      <c r="D221" s="325" t="s">
        <v>3131</v>
      </c>
      <c r="E221" s="325" t="s">
        <v>3140</v>
      </c>
      <c r="F221" s="224"/>
      <c r="G221" s="329" t="s">
        <v>2661</v>
      </c>
      <c r="H221" s="325" t="s">
        <v>3054</v>
      </c>
      <c r="I221" s="348">
        <v>4270000</v>
      </c>
    </row>
    <row r="222" spans="1:9" x14ac:dyDescent="0.2">
      <c r="A222" s="349">
        <v>166</v>
      </c>
      <c r="B222" s="329" t="s">
        <v>3141</v>
      </c>
      <c r="C222" s="225" t="s">
        <v>3142</v>
      </c>
      <c r="D222" s="325" t="s">
        <v>452</v>
      </c>
      <c r="E222" s="325" t="s">
        <v>3143</v>
      </c>
      <c r="F222" s="224"/>
      <c r="G222" s="329" t="s">
        <v>3144</v>
      </c>
      <c r="H222" s="325" t="s">
        <v>3054</v>
      </c>
      <c r="I222" s="348">
        <v>3930000</v>
      </c>
    </row>
    <row r="223" spans="1:9" x14ac:dyDescent="0.2">
      <c r="A223" s="349">
        <v>167</v>
      </c>
      <c r="B223" s="329" t="s">
        <v>3145</v>
      </c>
      <c r="C223" s="225" t="s">
        <v>3146</v>
      </c>
      <c r="D223" s="325" t="s">
        <v>452</v>
      </c>
      <c r="E223" s="325" t="s">
        <v>3147</v>
      </c>
      <c r="F223" s="224"/>
      <c r="G223" s="329" t="s">
        <v>1483</v>
      </c>
      <c r="H223" s="325" t="s">
        <v>3054</v>
      </c>
      <c r="I223" s="348">
        <v>1780000</v>
      </c>
    </row>
    <row r="224" spans="1:9" x14ac:dyDescent="0.2">
      <c r="A224" s="349">
        <v>168</v>
      </c>
      <c r="B224" s="329" t="s">
        <v>2726</v>
      </c>
      <c r="C224" s="225" t="s">
        <v>3148</v>
      </c>
      <c r="D224" s="325" t="s">
        <v>452</v>
      </c>
      <c r="E224" s="325" t="s">
        <v>3149</v>
      </c>
      <c r="F224" s="224"/>
      <c r="G224" s="329" t="s">
        <v>2661</v>
      </c>
      <c r="H224" s="224" t="s">
        <v>2656</v>
      </c>
      <c r="I224" s="348">
        <v>750000</v>
      </c>
    </row>
    <row r="225" spans="1:9" x14ac:dyDescent="0.2">
      <c r="A225" s="349">
        <v>169</v>
      </c>
      <c r="B225" s="329" t="s">
        <v>2717</v>
      </c>
      <c r="C225" s="225" t="s">
        <v>3148</v>
      </c>
      <c r="D225" s="325" t="s">
        <v>452</v>
      </c>
      <c r="E225" s="325" t="s">
        <v>3150</v>
      </c>
      <c r="F225" s="224"/>
      <c r="G225" s="329" t="s">
        <v>2661</v>
      </c>
      <c r="H225" s="325" t="s">
        <v>2599</v>
      </c>
      <c r="I225" s="348">
        <v>950000</v>
      </c>
    </row>
    <row r="226" spans="1:9" x14ac:dyDescent="0.2">
      <c r="A226" s="349">
        <v>170</v>
      </c>
      <c r="B226" s="329" t="s">
        <v>3151</v>
      </c>
      <c r="C226" s="225" t="s">
        <v>3148</v>
      </c>
      <c r="D226" s="325" t="s">
        <v>3152</v>
      </c>
      <c r="E226" s="325" t="s">
        <v>3153</v>
      </c>
      <c r="F226" s="224"/>
      <c r="G226" s="329" t="s">
        <v>2661</v>
      </c>
      <c r="H226" s="325" t="s">
        <v>2599</v>
      </c>
      <c r="I226" s="348">
        <v>1500000</v>
      </c>
    </row>
    <row r="227" spans="1:9" x14ac:dyDescent="0.2">
      <c r="A227" s="349">
        <v>171</v>
      </c>
      <c r="B227" s="329" t="s">
        <v>2657</v>
      </c>
      <c r="C227" s="225" t="s">
        <v>3148</v>
      </c>
      <c r="D227" s="325" t="s">
        <v>3152</v>
      </c>
      <c r="E227" s="325" t="s">
        <v>3154</v>
      </c>
      <c r="F227" s="224"/>
      <c r="G227" s="329" t="s">
        <v>2661</v>
      </c>
      <c r="H227" s="325" t="s">
        <v>2599</v>
      </c>
      <c r="I227" s="351">
        <v>2500</v>
      </c>
    </row>
    <row r="228" spans="1:9" x14ac:dyDescent="0.2">
      <c r="A228" s="349">
        <v>172</v>
      </c>
      <c r="B228" s="329" t="s">
        <v>2811</v>
      </c>
      <c r="C228" s="225" t="s">
        <v>3148</v>
      </c>
      <c r="D228" s="325" t="s">
        <v>3152</v>
      </c>
      <c r="E228" s="325" t="s">
        <v>3155</v>
      </c>
      <c r="F228" s="224"/>
      <c r="G228" s="329" t="s">
        <v>2661</v>
      </c>
      <c r="H228" s="325" t="s">
        <v>2599</v>
      </c>
      <c r="I228" s="348">
        <v>3500000</v>
      </c>
    </row>
    <row r="229" spans="1:9" x14ac:dyDescent="0.2">
      <c r="A229" s="349">
        <v>173</v>
      </c>
      <c r="B229" s="329" t="s">
        <v>3156</v>
      </c>
      <c r="C229" s="225" t="s">
        <v>3157</v>
      </c>
      <c r="D229" s="325" t="s">
        <v>3158</v>
      </c>
      <c r="E229" s="325" t="s">
        <v>3159</v>
      </c>
      <c r="F229" s="224"/>
      <c r="G229" s="329" t="s">
        <v>1483</v>
      </c>
      <c r="H229" s="325" t="s">
        <v>2599</v>
      </c>
      <c r="I229" s="348">
        <v>663322</v>
      </c>
    </row>
    <row r="230" spans="1:9" x14ac:dyDescent="0.2">
      <c r="A230" s="349">
        <v>174</v>
      </c>
      <c r="B230" s="329" t="s">
        <v>3008</v>
      </c>
      <c r="C230" s="225" t="s">
        <v>2872</v>
      </c>
      <c r="D230" s="325" t="s">
        <v>3158</v>
      </c>
      <c r="E230" s="325" t="s">
        <v>3160</v>
      </c>
      <c r="F230" s="224"/>
      <c r="G230" s="329" t="s">
        <v>2661</v>
      </c>
      <c r="H230" s="325" t="s">
        <v>2599</v>
      </c>
      <c r="I230" s="348">
        <v>1650000</v>
      </c>
    </row>
    <row r="231" spans="1:9" x14ac:dyDescent="0.2">
      <c r="A231" s="349">
        <v>175</v>
      </c>
      <c r="B231" s="329" t="s">
        <v>3161</v>
      </c>
      <c r="C231" s="225" t="s">
        <v>2702</v>
      </c>
      <c r="D231" s="350">
        <v>40278</v>
      </c>
      <c r="E231" s="325" t="s">
        <v>3162</v>
      </c>
      <c r="F231" s="224"/>
      <c r="G231" s="329" t="s">
        <v>2661</v>
      </c>
      <c r="H231" s="325" t="s">
        <v>2599</v>
      </c>
      <c r="I231" s="348">
        <v>1951000</v>
      </c>
    </row>
    <row r="232" spans="1:9" x14ac:dyDescent="0.2">
      <c r="A232" s="349">
        <v>176</v>
      </c>
      <c r="B232" s="329" t="s">
        <v>3163</v>
      </c>
      <c r="C232" s="225" t="s">
        <v>3164</v>
      </c>
      <c r="D232" s="350">
        <v>40308</v>
      </c>
      <c r="E232" s="325" t="s">
        <v>3165</v>
      </c>
      <c r="F232" s="224"/>
      <c r="G232" s="329" t="s">
        <v>2920</v>
      </c>
      <c r="H232" s="325" t="s">
        <v>2599</v>
      </c>
      <c r="I232" s="348">
        <v>250000</v>
      </c>
    </row>
    <row r="233" spans="1:9" x14ac:dyDescent="0.2">
      <c r="A233" s="349">
        <v>177</v>
      </c>
      <c r="B233" s="329" t="s">
        <v>3166</v>
      </c>
      <c r="C233" s="225" t="s">
        <v>3167</v>
      </c>
      <c r="D233" s="325" t="s">
        <v>3168</v>
      </c>
      <c r="E233" s="325" t="s">
        <v>3169</v>
      </c>
      <c r="F233" s="224"/>
      <c r="G233" s="329" t="s">
        <v>3170</v>
      </c>
      <c r="H233" s="325" t="s">
        <v>2599</v>
      </c>
      <c r="I233" s="348">
        <v>400000</v>
      </c>
    </row>
    <row r="234" spans="1:9" x14ac:dyDescent="0.2">
      <c r="A234" s="349">
        <v>178</v>
      </c>
      <c r="B234" s="329" t="s">
        <v>2717</v>
      </c>
      <c r="C234" s="225" t="s">
        <v>3098</v>
      </c>
      <c r="D234" s="350">
        <v>40340</v>
      </c>
      <c r="E234" s="325" t="s">
        <v>3171</v>
      </c>
      <c r="F234" s="224"/>
      <c r="G234" s="329" t="s">
        <v>2661</v>
      </c>
      <c r="H234" s="325" t="s">
        <v>2599</v>
      </c>
      <c r="I234" s="348">
        <v>1250000</v>
      </c>
    </row>
    <row r="235" spans="1:9" x14ac:dyDescent="0.2">
      <c r="A235" s="349">
        <v>179</v>
      </c>
      <c r="B235" s="329" t="s">
        <v>2726</v>
      </c>
      <c r="C235" s="225" t="s">
        <v>3098</v>
      </c>
      <c r="D235" s="350">
        <v>40339</v>
      </c>
      <c r="E235" s="325" t="s">
        <v>3172</v>
      </c>
      <c r="F235" s="224"/>
      <c r="G235" s="329" t="s">
        <v>2661</v>
      </c>
      <c r="H235" s="325" t="s">
        <v>2599</v>
      </c>
      <c r="I235" s="348">
        <v>750000</v>
      </c>
    </row>
    <row r="236" spans="1:9" x14ac:dyDescent="0.2">
      <c r="A236" s="349">
        <v>180</v>
      </c>
      <c r="B236" s="329" t="s">
        <v>3173</v>
      </c>
      <c r="C236" s="225" t="s">
        <v>3174</v>
      </c>
      <c r="D236" s="325" t="s">
        <v>2599</v>
      </c>
      <c r="E236" s="325" t="s">
        <v>3175</v>
      </c>
      <c r="F236" s="224"/>
      <c r="G236" s="329" t="s">
        <v>2796</v>
      </c>
      <c r="H236" s="325" t="s">
        <v>2599</v>
      </c>
      <c r="I236" s="348">
        <v>300000</v>
      </c>
    </row>
    <row r="237" spans="1:9" x14ac:dyDescent="0.2">
      <c r="A237" s="349">
        <v>181</v>
      </c>
      <c r="B237" s="329" t="s">
        <v>3176</v>
      </c>
      <c r="C237" s="225" t="s">
        <v>3177</v>
      </c>
      <c r="D237" s="325" t="s">
        <v>2599</v>
      </c>
      <c r="E237" s="325" t="s">
        <v>3178</v>
      </c>
      <c r="F237" s="224"/>
      <c r="G237" s="224" t="s">
        <v>2784</v>
      </c>
      <c r="H237" s="325" t="s">
        <v>2599</v>
      </c>
      <c r="I237" s="348">
        <v>280000</v>
      </c>
    </row>
    <row r="238" spans="1:9" x14ac:dyDescent="0.2">
      <c r="A238" s="349">
        <v>182</v>
      </c>
      <c r="B238" s="329" t="s">
        <v>3179</v>
      </c>
      <c r="C238" s="225" t="s">
        <v>3180</v>
      </c>
      <c r="D238" s="325" t="s">
        <v>2599</v>
      </c>
      <c r="E238" s="325" t="s">
        <v>3181</v>
      </c>
      <c r="F238" s="325"/>
      <c r="G238" s="224" t="s">
        <v>2759</v>
      </c>
      <c r="H238" s="325" t="s">
        <v>2599</v>
      </c>
      <c r="I238" s="348">
        <v>300000</v>
      </c>
    </row>
    <row r="239" spans="1:9" x14ac:dyDescent="0.2">
      <c r="A239" s="349">
        <v>183</v>
      </c>
      <c r="B239" s="329" t="s">
        <v>3182</v>
      </c>
      <c r="C239" s="225" t="s">
        <v>3183</v>
      </c>
      <c r="D239" s="325" t="s">
        <v>2599</v>
      </c>
      <c r="E239" s="325" t="s">
        <v>3184</v>
      </c>
      <c r="F239" s="325"/>
      <c r="G239" s="224" t="s">
        <v>2784</v>
      </c>
      <c r="H239" s="325" t="s">
        <v>2599</v>
      </c>
      <c r="I239" s="348">
        <v>1300000</v>
      </c>
    </row>
    <row r="240" spans="1:9" x14ac:dyDescent="0.2">
      <c r="A240" s="349">
        <v>184</v>
      </c>
      <c r="B240" s="329" t="s">
        <v>3185</v>
      </c>
      <c r="C240" s="225" t="s">
        <v>3186</v>
      </c>
      <c r="D240" s="325" t="s">
        <v>2599</v>
      </c>
      <c r="E240" s="325" t="s">
        <v>3187</v>
      </c>
      <c r="F240" s="224"/>
      <c r="G240" s="224" t="s">
        <v>3188</v>
      </c>
      <c r="H240" s="325" t="s">
        <v>2599</v>
      </c>
      <c r="I240" s="348">
        <v>1120000</v>
      </c>
    </row>
    <row r="241" spans="1:9" x14ac:dyDescent="0.2">
      <c r="A241" s="349">
        <v>185</v>
      </c>
      <c r="B241" s="329" t="s">
        <v>3189</v>
      </c>
      <c r="C241" s="225" t="s">
        <v>3190</v>
      </c>
      <c r="D241" s="350">
        <v>40400</v>
      </c>
      <c r="E241" s="325" t="s">
        <v>3191</v>
      </c>
      <c r="F241" s="224"/>
      <c r="G241" s="224" t="s">
        <v>1483</v>
      </c>
      <c r="H241" s="325" t="s">
        <v>2599</v>
      </c>
      <c r="I241" s="348">
        <v>505000</v>
      </c>
    </row>
    <row r="242" spans="1:9" x14ac:dyDescent="0.2">
      <c r="A242" s="349">
        <v>186</v>
      </c>
      <c r="B242" s="329" t="s">
        <v>3192</v>
      </c>
      <c r="C242" s="225" t="s">
        <v>2652</v>
      </c>
      <c r="D242" s="325" t="s">
        <v>2599</v>
      </c>
      <c r="E242" s="325" t="s">
        <v>3193</v>
      </c>
      <c r="F242" s="224"/>
      <c r="G242" s="224" t="s">
        <v>2670</v>
      </c>
      <c r="H242" s="325" t="s">
        <v>2599</v>
      </c>
      <c r="I242" s="348">
        <v>360000</v>
      </c>
    </row>
    <row r="243" spans="1:9" x14ac:dyDescent="0.2">
      <c r="A243" s="349">
        <v>187</v>
      </c>
      <c r="B243" s="329" t="s">
        <v>3194</v>
      </c>
      <c r="C243" s="225" t="s">
        <v>3195</v>
      </c>
      <c r="D243" s="325" t="s">
        <v>2599</v>
      </c>
      <c r="E243" s="325" t="s">
        <v>3196</v>
      </c>
      <c r="F243" s="224"/>
      <c r="G243" s="224" t="s">
        <v>1483</v>
      </c>
      <c r="H243" s="325" t="s">
        <v>2599</v>
      </c>
      <c r="I243" s="348">
        <v>264000</v>
      </c>
    </row>
    <row r="244" spans="1:9" x14ac:dyDescent="0.2">
      <c r="A244" s="349">
        <v>188</v>
      </c>
      <c r="B244" s="329" t="s">
        <v>3197</v>
      </c>
      <c r="C244" s="225" t="s">
        <v>2955</v>
      </c>
      <c r="D244" s="325" t="s">
        <v>3198</v>
      </c>
      <c r="E244" s="325" t="s">
        <v>3199</v>
      </c>
      <c r="F244" s="224"/>
      <c r="G244" s="224" t="s">
        <v>2661</v>
      </c>
      <c r="H244" s="325" t="s">
        <v>2599</v>
      </c>
      <c r="I244" s="348">
        <v>583000</v>
      </c>
    </row>
    <row r="245" spans="1:9" x14ac:dyDescent="0.2">
      <c r="A245" s="349">
        <v>189</v>
      </c>
      <c r="B245" s="329" t="s">
        <v>2726</v>
      </c>
      <c r="C245" s="225" t="s">
        <v>3200</v>
      </c>
      <c r="D245" s="325" t="s">
        <v>3054</v>
      </c>
      <c r="E245" s="325" t="s">
        <v>3201</v>
      </c>
      <c r="F245" s="224"/>
      <c r="G245" s="224" t="s">
        <v>3054</v>
      </c>
      <c r="H245" s="325" t="s">
        <v>2599</v>
      </c>
      <c r="I245" s="348">
        <v>2060000</v>
      </c>
    </row>
    <row r="246" spans="1:9" x14ac:dyDescent="0.2">
      <c r="A246" s="349">
        <v>190</v>
      </c>
      <c r="B246" s="329" t="s">
        <v>3202</v>
      </c>
      <c r="C246" s="225" t="s">
        <v>3051</v>
      </c>
      <c r="D246" s="325" t="s">
        <v>3203</v>
      </c>
      <c r="E246" s="325" t="s">
        <v>3204</v>
      </c>
      <c r="F246" s="224"/>
      <c r="G246" s="224" t="s">
        <v>2599</v>
      </c>
      <c r="H246" s="325" t="s">
        <v>2599</v>
      </c>
      <c r="I246" s="348">
        <v>526900</v>
      </c>
    </row>
    <row r="247" spans="1:9" x14ac:dyDescent="0.2">
      <c r="A247" s="349">
        <v>191</v>
      </c>
      <c r="B247" s="329" t="s">
        <v>2817</v>
      </c>
      <c r="C247" s="225" t="s">
        <v>2652</v>
      </c>
      <c r="D247" s="325" t="s">
        <v>3205</v>
      </c>
      <c r="E247" s="325" t="s">
        <v>3206</v>
      </c>
      <c r="F247" s="224"/>
      <c r="G247" s="224" t="s">
        <v>2599</v>
      </c>
      <c r="H247" s="325" t="s">
        <v>2599</v>
      </c>
      <c r="I247" s="348">
        <v>1483640</v>
      </c>
    </row>
    <row r="248" spans="1:9" x14ac:dyDescent="0.2">
      <c r="A248" s="349">
        <v>192</v>
      </c>
      <c r="B248" s="329" t="s">
        <v>3207</v>
      </c>
      <c r="C248" s="225" t="s">
        <v>3208</v>
      </c>
      <c r="D248" s="325" t="s">
        <v>3209</v>
      </c>
      <c r="E248" s="325" t="s">
        <v>3210</v>
      </c>
      <c r="F248" s="224"/>
      <c r="G248" s="224" t="s">
        <v>2599</v>
      </c>
      <c r="H248" s="325" t="s">
        <v>2599</v>
      </c>
      <c r="I248" s="348">
        <v>1874400</v>
      </c>
    </row>
    <row r="249" spans="1:9" x14ac:dyDescent="0.2">
      <c r="A249" s="349">
        <v>193</v>
      </c>
      <c r="B249" s="329" t="s">
        <v>3211</v>
      </c>
      <c r="C249" s="225" t="s">
        <v>3212</v>
      </c>
      <c r="D249" s="325" t="s">
        <v>2599</v>
      </c>
      <c r="E249" s="325" t="s">
        <v>3213</v>
      </c>
      <c r="F249" s="224"/>
      <c r="G249" s="224" t="s">
        <v>2599</v>
      </c>
      <c r="H249" s="325" t="s">
        <v>2599</v>
      </c>
      <c r="I249" s="348">
        <v>1350000</v>
      </c>
    </row>
    <row r="250" spans="1:9" x14ac:dyDescent="0.2">
      <c r="A250" s="349">
        <v>194</v>
      </c>
      <c r="B250" s="329" t="s">
        <v>2726</v>
      </c>
      <c r="C250" s="225" t="s">
        <v>2652</v>
      </c>
      <c r="D250" s="325" t="s">
        <v>2599</v>
      </c>
      <c r="E250" s="325" t="s">
        <v>3214</v>
      </c>
      <c r="F250" s="224"/>
      <c r="G250" s="224" t="s">
        <v>2599</v>
      </c>
      <c r="H250" s="325" t="s">
        <v>2599</v>
      </c>
      <c r="I250" s="348">
        <v>751000</v>
      </c>
    </row>
    <row r="251" spans="1:9" x14ac:dyDescent="0.2">
      <c r="A251" s="349">
        <v>195</v>
      </c>
      <c r="B251" s="329" t="s">
        <v>3215</v>
      </c>
      <c r="C251" s="225" t="s">
        <v>2652</v>
      </c>
      <c r="D251" s="325" t="s">
        <v>2599</v>
      </c>
      <c r="E251" s="325" t="s">
        <v>3216</v>
      </c>
      <c r="F251" s="224"/>
      <c r="G251" s="224" t="s">
        <v>2599</v>
      </c>
      <c r="H251" s="325" t="s">
        <v>2599</v>
      </c>
      <c r="I251" s="348">
        <v>1200000</v>
      </c>
    </row>
    <row r="252" spans="1:9" x14ac:dyDescent="0.2">
      <c r="A252" s="349">
        <v>196</v>
      </c>
      <c r="B252" s="329" t="s">
        <v>3217</v>
      </c>
      <c r="C252" s="225" t="s">
        <v>2652</v>
      </c>
      <c r="D252" s="325" t="s">
        <v>2599</v>
      </c>
      <c r="E252" s="325" t="s">
        <v>3218</v>
      </c>
      <c r="F252" s="224"/>
      <c r="G252" s="224" t="s">
        <v>2599</v>
      </c>
      <c r="H252" s="325" t="s">
        <v>2599</v>
      </c>
      <c r="I252" s="348">
        <v>4900000</v>
      </c>
    </row>
    <row r="253" spans="1:9" x14ac:dyDescent="0.2">
      <c r="A253" s="349">
        <v>197</v>
      </c>
      <c r="B253" s="329" t="s">
        <v>3219</v>
      </c>
      <c r="C253" s="225" t="s">
        <v>3200</v>
      </c>
      <c r="D253" s="325" t="s">
        <v>2599</v>
      </c>
      <c r="E253" s="325" t="s">
        <v>3220</v>
      </c>
      <c r="F253" s="224"/>
      <c r="G253" s="224" t="s">
        <v>2599</v>
      </c>
      <c r="H253" s="325" t="s">
        <v>2599</v>
      </c>
      <c r="I253" s="348">
        <v>2020000</v>
      </c>
    </row>
    <row r="254" spans="1:9" x14ac:dyDescent="0.2">
      <c r="A254" s="349">
        <v>198</v>
      </c>
      <c r="B254" s="329" t="s">
        <v>3221</v>
      </c>
      <c r="C254" s="225" t="s">
        <v>3222</v>
      </c>
      <c r="D254" s="325" t="s">
        <v>3223</v>
      </c>
      <c r="E254" s="325" t="s">
        <v>3224</v>
      </c>
      <c r="F254" s="224"/>
      <c r="G254" s="224" t="s">
        <v>2599</v>
      </c>
      <c r="H254" s="325" t="s">
        <v>2599</v>
      </c>
      <c r="I254" s="348">
        <v>248750</v>
      </c>
    </row>
    <row r="255" spans="1:9" x14ac:dyDescent="0.2">
      <c r="A255" s="349">
        <v>199</v>
      </c>
      <c r="B255" s="329" t="s">
        <v>3225</v>
      </c>
      <c r="C255" s="225" t="s">
        <v>3226</v>
      </c>
      <c r="D255" s="325" t="s">
        <v>3223</v>
      </c>
      <c r="E255" s="325" t="s">
        <v>3227</v>
      </c>
      <c r="F255" s="224"/>
      <c r="G255" s="224" t="s">
        <v>3228</v>
      </c>
      <c r="H255" s="325" t="s">
        <v>2599</v>
      </c>
      <c r="I255" s="348">
        <v>360000</v>
      </c>
    </row>
    <row r="256" spans="1:9" x14ac:dyDescent="0.2">
      <c r="A256" s="349">
        <v>200</v>
      </c>
      <c r="B256" s="329" t="s">
        <v>3229</v>
      </c>
      <c r="C256" s="225" t="s">
        <v>3230</v>
      </c>
      <c r="D256" s="325" t="s">
        <v>2599</v>
      </c>
      <c r="E256" s="325" t="s">
        <v>3231</v>
      </c>
      <c r="F256" s="224"/>
      <c r="G256" s="224" t="s">
        <v>3232</v>
      </c>
      <c r="H256" s="325" t="s">
        <v>2599</v>
      </c>
      <c r="I256" s="348">
        <v>320000</v>
      </c>
    </row>
    <row r="257" spans="1:9" x14ac:dyDescent="0.2">
      <c r="A257" s="349">
        <v>201</v>
      </c>
      <c r="B257" s="329" t="s">
        <v>3233</v>
      </c>
      <c r="C257" s="225" t="s">
        <v>3024</v>
      </c>
      <c r="D257" s="325" t="s">
        <v>2599</v>
      </c>
      <c r="E257" s="325" t="s">
        <v>3234</v>
      </c>
      <c r="F257" s="224"/>
      <c r="G257" s="224" t="s">
        <v>3235</v>
      </c>
      <c r="H257" s="325" t="s">
        <v>2599</v>
      </c>
      <c r="I257" s="348">
        <v>500000</v>
      </c>
    </row>
    <row r="258" spans="1:9" x14ac:dyDescent="0.2">
      <c r="A258" s="349">
        <v>202</v>
      </c>
      <c r="B258" s="329" t="s">
        <v>3236</v>
      </c>
      <c r="C258" s="225" t="s">
        <v>3237</v>
      </c>
      <c r="D258" s="353">
        <v>40189</v>
      </c>
      <c r="E258" s="325" t="s">
        <v>3238</v>
      </c>
      <c r="F258" s="224"/>
      <c r="G258" s="224" t="s">
        <v>3239</v>
      </c>
      <c r="H258" s="325" t="s">
        <v>2656</v>
      </c>
      <c r="I258" s="348">
        <v>742000</v>
      </c>
    </row>
    <row r="259" spans="1:9" x14ac:dyDescent="0.2">
      <c r="A259" s="349">
        <v>203</v>
      </c>
      <c r="B259" s="329" t="s">
        <v>3240</v>
      </c>
      <c r="C259" s="225" t="s">
        <v>2652</v>
      </c>
      <c r="D259" s="325" t="s">
        <v>2599</v>
      </c>
      <c r="E259" s="325" t="s">
        <v>3241</v>
      </c>
      <c r="F259" s="224"/>
      <c r="G259" s="224" t="s">
        <v>2661</v>
      </c>
      <c r="H259" s="325" t="s">
        <v>2599</v>
      </c>
      <c r="I259" s="348">
        <v>2090000</v>
      </c>
    </row>
    <row r="260" spans="1:9" x14ac:dyDescent="0.2">
      <c r="A260" s="349">
        <v>204</v>
      </c>
      <c r="B260" s="329" t="s">
        <v>3242</v>
      </c>
      <c r="C260" s="225" t="s">
        <v>3243</v>
      </c>
      <c r="D260" s="353">
        <v>40401</v>
      </c>
      <c r="E260" s="325" t="s">
        <v>3244</v>
      </c>
      <c r="F260" s="224"/>
      <c r="G260" s="224" t="s">
        <v>1483</v>
      </c>
      <c r="H260" s="325" t="s">
        <v>2599</v>
      </c>
      <c r="I260" s="348">
        <v>392000</v>
      </c>
    </row>
    <row r="261" spans="1:9" x14ac:dyDescent="0.2">
      <c r="A261" s="349">
        <v>205</v>
      </c>
      <c r="B261" s="329" t="s">
        <v>3245</v>
      </c>
      <c r="C261" s="225" t="s">
        <v>3186</v>
      </c>
      <c r="D261" s="353">
        <v>40189</v>
      </c>
      <c r="E261" s="325" t="s">
        <v>3246</v>
      </c>
      <c r="F261" s="224"/>
      <c r="G261" s="224" t="s">
        <v>2775</v>
      </c>
      <c r="H261" s="325" t="s">
        <v>2599</v>
      </c>
      <c r="I261" s="348">
        <v>1200000</v>
      </c>
    </row>
    <row r="262" spans="1:9" x14ac:dyDescent="0.2">
      <c r="A262" s="349">
        <v>206</v>
      </c>
      <c r="B262" s="329" t="s">
        <v>3247</v>
      </c>
      <c r="C262" s="225" t="s">
        <v>3200</v>
      </c>
      <c r="D262" s="224" t="s">
        <v>2599</v>
      </c>
      <c r="E262" s="325" t="s">
        <v>3248</v>
      </c>
      <c r="F262" s="224"/>
      <c r="G262" s="224" t="s">
        <v>2661</v>
      </c>
      <c r="H262" s="325" t="s">
        <v>2599</v>
      </c>
      <c r="I262" s="348">
        <v>900000</v>
      </c>
    </row>
    <row r="263" spans="1:9" x14ac:dyDescent="0.2">
      <c r="A263" s="349">
        <v>207</v>
      </c>
      <c r="B263" s="329" t="s">
        <v>3249</v>
      </c>
      <c r="C263" s="225" t="s">
        <v>3250</v>
      </c>
      <c r="D263" s="224" t="s">
        <v>3054</v>
      </c>
      <c r="E263" s="325" t="s">
        <v>3251</v>
      </c>
      <c r="F263" s="224"/>
      <c r="G263" s="224" t="s">
        <v>3232</v>
      </c>
      <c r="H263" s="325" t="s">
        <v>2599</v>
      </c>
      <c r="I263" s="348">
        <v>327500</v>
      </c>
    </row>
    <row r="264" spans="1:9" x14ac:dyDescent="0.2">
      <c r="A264" s="349">
        <v>208</v>
      </c>
      <c r="B264" s="329" t="s">
        <v>3252</v>
      </c>
      <c r="C264" s="225" t="s">
        <v>3253</v>
      </c>
      <c r="D264" s="224" t="s">
        <v>2599</v>
      </c>
      <c r="E264" s="325" t="s">
        <v>3254</v>
      </c>
      <c r="F264" s="224"/>
      <c r="G264" s="224" t="s">
        <v>1483</v>
      </c>
      <c r="H264" s="325" t="s">
        <v>2599</v>
      </c>
      <c r="I264" s="348">
        <v>993766</v>
      </c>
    </row>
    <row r="265" spans="1:9" x14ac:dyDescent="0.2">
      <c r="A265" s="349">
        <v>209</v>
      </c>
      <c r="B265" s="329" t="s">
        <v>3255</v>
      </c>
      <c r="C265" s="225" t="s">
        <v>2872</v>
      </c>
      <c r="D265" s="353">
        <v>40220</v>
      </c>
      <c r="E265" s="325" t="s">
        <v>3256</v>
      </c>
      <c r="F265" s="224"/>
      <c r="G265" s="224" t="s">
        <v>2661</v>
      </c>
      <c r="H265" s="325" t="s">
        <v>2599</v>
      </c>
      <c r="I265" s="348">
        <v>1800000</v>
      </c>
    </row>
    <row r="266" spans="1:9" x14ac:dyDescent="0.2">
      <c r="A266" s="349">
        <v>210</v>
      </c>
      <c r="B266" s="329" t="s">
        <v>2593</v>
      </c>
      <c r="C266" s="225" t="s">
        <v>3200</v>
      </c>
      <c r="D266" s="224" t="s">
        <v>2599</v>
      </c>
      <c r="E266" s="325" t="s">
        <v>3257</v>
      </c>
      <c r="F266" s="224"/>
      <c r="G266" s="224" t="s">
        <v>2599</v>
      </c>
      <c r="H266" s="325" t="s">
        <v>2599</v>
      </c>
      <c r="I266" s="348">
        <v>4900000</v>
      </c>
    </row>
    <row r="267" spans="1:9" x14ac:dyDescent="0.2">
      <c r="A267" s="349">
        <v>211</v>
      </c>
      <c r="B267" s="329" t="s">
        <v>3258</v>
      </c>
      <c r="C267" s="225" t="s">
        <v>2680</v>
      </c>
      <c r="D267" s="353">
        <v>40248</v>
      </c>
      <c r="E267" s="325" t="s">
        <v>3259</v>
      </c>
      <c r="F267" s="224"/>
      <c r="G267" s="224" t="s">
        <v>2661</v>
      </c>
      <c r="H267" s="325" t="s">
        <v>2599</v>
      </c>
      <c r="I267" s="348">
        <v>2400000</v>
      </c>
    </row>
    <row r="268" spans="1:9" x14ac:dyDescent="0.2">
      <c r="A268" s="349">
        <v>212</v>
      </c>
      <c r="B268" s="329" t="s">
        <v>3260</v>
      </c>
      <c r="C268" s="225" t="s">
        <v>2680</v>
      </c>
      <c r="D268" s="224" t="s">
        <v>2599</v>
      </c>
      <c r="E268" s="325" t="s">
        <v>3261</v>
      </c>
      <c r="F268" s="224"/>
      <c r="G268" s="224" t="s">
        <v>2599</v>
      </c>
      <c r="H268" s="325" t="s">
        <v>2599</v>
      </c>
      <c r="I268" s="348">
        <v>3500000</v>
      </c>
    </row>
    <row r="269" spans="1:9" x14ac:dyDescent="0.2">
      <c r="A269" s="349">
        <v>213</v>
      </c>
      <c r="B269" s="329" t="s">
        <v>2663</v>
      </c>
      <c r="C269" s="225" t="s">
        <v>2652</v>
      </c>
      <c r="D269" s="353" t="s">
        <v>2599</v>
      </c>
      <c r="E269" s="325" t="s">
        <v>3262</v>
      </c>
      <c r="F269" s="224"/>
      <c r="G269" s="224" t="s">
        <v>2599</v>
      </c>
      <c r="H269" s="325" t="s">
        <v>2599</v>
      </c>
      <c r="I269" s="348">
        <v>4300000</v>
      </c>
    </row>
    <row r="270" spans="1:9" x14ac:dyDescent="0.2">
      <c r="A270" s="349">
        <v>214</v>
      </c>
      <c r="B270" s="329" t="s">
        <v>3263</v>
      </c>
      <c r="C270" s="225" t="s">
        <v>2680</v>
      </c>
      <c r="D270" s="353">
        <v>40279</v>
      </c>
      <c r="E270" s="325" t="s">
        <v>3264</v>
      </c>
      <c r="F270" s="224"/>
      <c r="G270" s="224" t="s">
        <v>2599</v>
      </c>
      <c r="H270" s="325" t="s">
        <v>2599</v>
      </c>
      <c r="I270" s="348">
        <v>4805000</v>
      </c>
    </row>
    <row r="271" spans="1:9" x14ac:dyDescent="0.2">
      <c r="A271" s="349">
        <v>215</v>
      </c>
      <c r="B271" s="329" t="s">
        <v>3265</v>
      </c>
      <c r="C271" s="225" t="s">
        <v>3266</v>
      </c>
      <c r="D271" s="353" t="s">
        <v>2599</v>
      </c>
      <c r="E271" s="325" t="s">
        <v>3267</v>
      </c>
      <c r="F271" s="224"/>
      <c r="G271" s="224" t="s">
        <v>2599</v>
      </c>
      <c r="H271" s="325" t="s">
        <v>2599</v>
      </c>
      <c r="I271" s="348">
        <v>4532800</v>
      </c>
    </row>
    <row r="272" spans="1:9" x14ac:dyDescent="0.2">
      <c r="A272" s="349">
        <v>216</v>
      </c>
      <c r="B272" s="329" t="s">
        <v>3268</v>
      </c>
      <c r="C272" s="225" t="s">
        <v>3200</v>
      </c>
      <c r="D272" s="353" t="s">
        <v>2599</v>
      </c>
      <c r="E272" s="325" t="s">
        <v>3269</v>
      </c>
      <c r="F272" s="224"/>
      <c r="G272" s="224" t="s">
        <v>2599</v>
      </c>
      <c r="H272" s="325" t="s">
        <v>2599</v>
      </c>
      <c r="I272" s="348">
        <v>4350000</v>
      </c>
    </row>
    <row r="273" spans="1:9" x14ac:dyDescent="0.2">
      <c r="A273" s="349">
        <v>217</v>
      </c>
      <c r="B273" s="329" t="s">
        <v>3270</v>
      </c>
      <c r="C273" s="225" t="s">
        <v>3266</v>
      </c>
      <c r="D273" s="353" t="s">
        <v>2599</v>
      </c>
      <c r="E273" s="325" t="s">
        <v>3271</v>
      </c>
      <c r="F273" s="224"/>
      <c r="G273" s="224" t="s">
        <v>2599</v>
      </c>
      <c r="H273" s="325" t="s">
        <v>2599</v>
      </c>
      <c r="I273" s="348">
        <v>4170150</v>
      </c>
    </row>
    <row r="274" spans="1:9" x14ac:dyDescent="0.2">
      <c r="A274" s="349">
        <v>218</v>
      </c>
      <c r="B274" s="329" t="s">
        <v>3272</v>
      </c>
      <c r="C274" s="225" t="s">
        <v>2872</v>
      </c>
      <c r="D274" s="353">
        <v>40309</v>
      </c>
      <c r="E274" s="325" t="s">
        <v>3273</v>
      </c>
      <c r="F274" s="224"/>
      <c r="G274" s="224" t="s">
        <v>2599</v>
      </c>
      <c r="H274" s="325" t="s">
        <v>2599</v>
      </c>
      <c r="I274" s="348">
        <v>1700000</v>
      </c>
    </row>
    <row r="275" spans="1:9" x14ac:dyDescent="0.2">
      <c r="A275" s="349">
        <v>219</v>
      </c>
      <c r="B275" s="329" t="s">
        <v>3274</v>
      </c>
      <c r="C275" s="225" t="s">
        <v>3275</v>
      </c>
      <c r="D275" s="353" t="s">
        <v>2599</v>
      </c>
      <c r="E275" s="325" t="s">
        <v>3276</v>
      </c>
      <c r="F275" s="224"/>
      <c r="G275" s="224" t="s">
        <v>2599</v>
      </c>
      <c r="H275" s="325" t="s">
        <v>2599</v>
      </c>
      <c r="I275" s="348">
        <v>4911000</v>
      </c>
    </row>
    <row r="276" spans="1:9" x14ac:dyDescent="0.2">
      <c r="A276" s="349">
        <v>220</v>
      </c>
      <c r="B276" s="329" t="s">
        <v>2819</v>
      </c>
      <c r="C276" s="225" t="s">
        <v>3277</v>
      </c>
      <c r="D276" s="353" t="s">
        <v>2599</v>
      </c>
      <c r="E276" s="325" t="s">
        <v>3278</v>
      </c>
      <c r="F276" s="224"/>
      <c r="G276" s="224" t="s">
        <v>2599</v>
      </c>
      <c r="H276" s="325" t="s">
        <v>2599</v>
      </c>
      <c r="I276" s="348">
        <v>4258500</v>
      </c>
    </row>
    <row r="277" spans="1:9" x14ac:dyDescent="0.2">
      <c r="A277" s="349">
        <v>221</v>
      </c>
      <c r="B277" s="329" t="s">
        <v>3279</v>
      </c>
      <c r="C277" s="225" t="s">
        <v>3280</v>
      </c>
      <c r="D277" s="353" t="s">
        <v>2599</v>
      </c>
      <c r="E277" s="325" t="s">
        <v>3281</v>
      </c>
      <c r="F277" s="224"/>
      <c r="G277" s="224" t="s">
        <v>2599</v>
      </c>
      <c r="H277" s="325" t="s">
        <v>2599</v>
      </c>
      <c r="I277" s="348">
        <v>3000000</v>
      </c>
    </row>
    <row r="278" spans="1:9" x14ac:dyDescent="0.2">
      <c r="A278" s="349">
        <v>222</v>
      </c>
      <c r="B278" s="329" t="s">
        <v>3282</v>
      </c>
      <c r="C278" s="225" t="s">
        <v>3283</v>
      </c>
      <c r="D278" s="353" t="s">
        <v>2599</v>
      </c>
      <c r="E278" s="325" t="s">
        <v>3284</v>
      </c>
      <c r="F278" s="224"/>
      <c r="G278" s="224" t="s">
        <v>2599</v>
      </c>
      <c r="H278" s="325" t="s">
        <v>2599</v>
      </c>
      <c r="I278" s="348">
        <v>2500950</v>
      </c>
    </row>
    <row r="279" spans="1:9" x14ac:dyDescent="0.2">
      <c r="A279" s="349">
        <v>223</v>
      </c>
      <c r="B279" s="329" t="s">
        <v>3285</v>
      </c>
      <c r="C279" s="225" t="s">
        <v>3286</v>
      </c>
      <c r="D279" s="353">
        <v>40309</v>
      </c>
      <c r="E279" s="325" t="s">
        <v>3287</v>
      </c>
      <c r="F279" s="224"/>
      <c r="G279" s="224" t="s">
        <v>2661</v>
      </c>
      <c r="H279" s="325" t="s">
        <v>2599</v>
      </c>
      <c r="I279" s="348">
        <v>311000</v>
      </c>
    </row>
    <row r="280" spans="1:9" x14ac:dyDescent="0.2">
      <c r="A280" s="349">
        <v>224</v>
      </c>
      <c r="B280" s="329" t="s">
        <v>3288</v>
      </c>
      <c r="C280" s="225" t="s">
        <v>3289</v>
      </c>
      <c r="D280" s="353" t="s">
        <v>2599</v>
      </c>
      <c r="E280" s="325" t="s">
        <v>3290</v>
      </c>
      <c r="F280" s="224"/>
      <c r="G280" s="224" t="s">
        <v>2599</v>
      </c>
      <c r="H280" s="325" t="s">
        <v>2599</v>
      </c>
      <c r="I280" s="348">
        <v>4300000</v>
      </c>
    </row>
    <row r="281" spans="1:9" x14ac:dyDescent="0.2">
      <c r="A281" s="349">
        <v>225</v>
      </c>
      <c r="B281" s="329" t="s">
        <v>3291</v>
      </c>
      <c r="C281" s="225" t="s">
        <v>3157</v>
      </c>
      <c r="D281" s="353" t="s">
        <v>2599</v>
      </c>
      <c r="E281" s="325" t="s">
        <v>3292</v>
      </c>
      <c r="F281" s="224"/>
      <c r="G281" s="224" t="s">
        <v>1483</v>
      </c>
      <c r="H281" s="325" t="s">
        <v>2599</v>
      </c>
      <c r="I281" s="348">
        <v>996800</v>
      </c>
    </row>
    <row r="282" spans="1:9" x14ac:dyDescent="0.2">
      <c r="A282" s="349">
        <v>226</v>
      </c>
      <c r="B282" s="329" t="s">
        <v>3293</v>
      </c>
      <c r="C282" s="225" t="s">
        <v>2708</v>
      </c>
      <c r="D282" s="353" t="s">
        <v>2599</v>
      </c>
      <c r="E282" s="325" t="s">
        <v>3294</v>
      </c>
      <c r="F282" s="224"/>
      <c r="G282" s="224" t="s">
        <v>2661</v>
      </c>
      <c r="H282" s="325" t="s">
        <v>2599</v>
      </c>
      <c r="I282" s="348">
        <v>1512000</v>
      </c>
    </row>
    <row r="283" spans="1:9" x14ac:dyDescent="0.2">
      <c r="A283" s="349">
        <v>227</v>
      </c>
      <c r="B283" s="329" t="s">
        <v>3295</v>
      </c>
      <c r="C283" s="225" t="s">
        <v>3024</v>
      </c>
      <c r="D283" s="354" t="s">
        <v>3296</v>
      </c>
      <c r="E283" s="325" t="s">
        <v>3297</v>
      </c>
      <c r="F283" s="224"/>
      <c r="G283" s="224" t="s">
        <v>2860</v>
      </c>
      <c r="H283" s="325" t="s">
        <v>2599</v>
      </c>
      <c r="I283" s="348">
        <v>625000</v>
      </c>
    </row>
    <row r="284" spans="1:9" x14ac:dyDescent="0.2">
      <c r="A284" s="349">
        <v>228</v>
      </c>
      <c r="B284" s="329" t="s">
        <v>2822</v>
      </c>
      <c r="C284" s="225" t="s">
        <v>3298</v>
      </c>
      <c r="D284" s="353">
        <v>40401</v>
      </c>
      <c r="E284" s="325" t="s">
        <v>3299</v>
      </c>
      <c r="F284" s="224"/>
      <c r="G284" s="224" t="s">
        <v>3300</v>
      </c>
      <c r="H284" s="325" t="s">
        <v>2599</v>
      </c>
      <c r="I284" s="348">
        <v>500000</v>
      </c>
    </row>
    <row r="285" spans="1:9" x14ac:dyDescent="0.2">
      <c r="A285" s="349">
        <v>229</v>
      </c>
      <c r="B285" s="329" t="s">
        <v>3301</v>
      </c>
      <c r="C285" s="225" t="s">
        <v>3302</v>
      </c>
      <c r="D285" s="350" t="s">
        <v>2599</v>
      </c>
      <c r="E285" s="325" t="s">
        <v>3303</v>
      </c>
      <c r="F285" s="224"/>
      <c r="G285" s="224" t="s">
        <v>2539</v>
      </c>
      <c r="H285" s="325" t="s">
        <v>2599</v>
      </c>
      <c r="I285" s="348">
        <v>260000</v>
      </c>
    </row>
    <row r="286" spans="1:9" x14ac:dyDescent="0.2">
      <c r="A286" s="349">
        <v>230</v>
      </c>
      <c r="B286" s="329" t="s">
        <v>2736</v>
      </c>
      <c r="C286" s="225" t="s">
        <v>3304</v>
      </c>
      <c r="D286" s="350" t="s">
        <v>2599</v>
      </c>
      <c r="E286" s="325" t="s">
        <v>3305</v>
      </c>
      <c r="F286" s="224"/>
      <c r="G286" s="224" t="s">
        <v>3306</v>
      </c>
      <c r="H286" s="325" t="s">
        <v>2599</v>
      </c>
      <c r="I286" s="348">
        <v>140000</v>
      </c>
    </row>
    <row r="287" spans="1:9" x14ac:dyDescent="0.2">
      <c r="A287" s="349">
        <v>231</v>
      </c>
      <c r="B287" s="329" t="s">
        <v>3307</v>
      </c>
      <c r="C287" s="225" t="s">
        <v>2702</v>
      </c>
      <c r="D287" s="350" t="s">
        <v>2599</v>
      </c>
      <c r="E287" s="325" t="s">
        <v>3308</v>
      </c>
      <c r="F287" s="224"/>
      <c r="G287" s="224" t="s">
        <v>2661</v>
      </c>
      <c r="H287" s="325" t="s">
        <v>2599</v>
      </c>
      <c r="I287" s="348">
        <v>1951000</v>
      </c>
    </row>
    <row r="288" spans="1:9" x14ac:dyDescent="0.2">
      <c r="A288" s="349">
        <v>232</v>
      </c>
      <c r="B288" s="329" t="s">
        <v>3309</v>
      </c>
      <c r="C288" s="225" t="s">
        <v>3310</v>
      </c>
      <c r="D288" s="350" t="s">
        <v>2599</v>
      </c>
      <c r="E288" s="325" t="s">
        <v>3311</v>
      </c>
      <c r="F288" s="224"/>
      <c r="G288" s="224" t="s">
        <v>3312</v>
      </c>
      <c r="H288" s="325" t="s">
        <v>2599</v>
      </c>
      <c r="I288" s="348">
        <v>300000</v>
      </c>
    </row>
    <row r="289" spans="1:9" x14ac:dyDescent="0.2">
      <c r="A289" s="349">
        <v>233</v>
      </c>
      <c r="B289" s="329" t="s">
        <v>3313</v>
      </c>
      <c r="C289" s="225" t="s">
        <v>2958</v>
      </c>
      <c r="D289" s="350" t="s">
        <v>2599</v>
      </c>
      <c r="E289" s="325" t="s">
        <v>3314</v>
      </c>
      <c r="F289" s="224"/>
      <c r="G289" s="224" t="s">
        <v>3315</v>
      </c>
      <c r="H289" s="325" t="s">
        <v>2599</v>
      </c>
      <c r="I289" s="348">
        <v>742500</v>
      </c>
    </row>
    <row r="290" spans="1:9" x14ac:dyDescent="0.2">
      <c r="A290" s="349">
        <v>234</v>
      </c>
      <c r="B290" s="329" t="s">
        <v>3316</v>
      </c>
      <c r="C290" s="225" t="s">
        <v>3157</v>
      </c>
      <c r="D290" s="350" t="s">
        <v>2599</v>
      </c>
      <c r="E290" s="325" t="s">
        <v>3317</v>
      </c>
      <c r="F290" s="224"/>
      <c r="G290" s="224" t="s">
        <v>2550</v>
      </c>
      <c r="H290" s="325" t="s">
        <v>2599</v>
      </c>
      <c r="I290" s="348">
        <v>1038800</v>
      </c>
    </row>
    <row r="291" spans="1:9" x14ac:dyDescent="0.2">
      <c r="A291" s="349">
        <v>235</v>
      </c>
      <c r="B291" s="329" t="s">
        <v>2726</v>
      </c>
      <c r="C291" s="225" t="s">
        <v>3318</v>
      </c>
      <c r="D291" s="353">
        <v>40401</v>
      </c>
      <c r="E291" s="325" t="s">
        <v>3319</v>
      </c>
      <c r="F291" s="224"/>
      <c r="G291" s="224" t="s">
        <v>2661</v>
      </c>
      <c r="H291" s="325" t="s">
        <v>2599</v>
      </c>
      <c r="I291" s="348">
        <v>1500000</v>
      </c>
    </row>
    <row r="292" spans="1:9" x14ac:dyDescent="0.2">
      <c r="A292" s="349">
        <v>236</v>
      </c>
      <c r="B292" s="329" t="s">
        <v>3320</v>
      </c>
      <c r="C292" s="225" t="s">
        <v>2652</v>
      </c>
      <c r="D292" s="350">
        <v>40401</v>
      </c>
      <c r="E292" s="325" t="s">
        <v>3321</v>
      </c>
      <c r="F292" s="224"/>
      <c r="G292" s="224" t="s">
        <v>2599</v>
      </c>
      <c r="H292" s="325" t="s">
        <v>2656</v>
      </c>
      <c r="I292" s="348">
        <v>750000</v>
      </c>
    </row>
    <row r="293" spans="1:9" x14ac:dyDescent="0.2">
      <c r="A293" s="349">
        <v>237</v>
      </c>
      <c r="B293" s="329" t="s">
        <v>3322</v>
      </c>
      <c r="C293" s="225" t="s">
        <v>3286</v>
      </c>
      <c r="D293" s="350" t="s">
        <v>2599</v>
      </c>
      <c r="E293" s="325" t="s">
        <v>3323</v>
      </c>
      <c r="F293" s="224"/>
      <c r="G293" s="224" t="s">
        <v>2599</v>
      </c>
      <c r="H293" s="325" t="s">
        <v>2599</v>
      </c>
      <c r="I293" s="348">
        <v>4500000</v>
      </c>
    </row>
    <row r="294" spans="1:9" x14ac:dyDescent="0.2">
      <c r="A294" s="349">
        <v>238</v>
      </c>
      <c r="B294" s="329" t="s">
        <v>3324</v>
      </c>
      <c r="C294" s="225" t="s">
        <v>3318</v>
      </c>
      <c r="D294" s="350" t="s">
        <v>3325</v>
      </c>
      <c r="E294" s="325" t="s">
        <v>3326</v>
      </c>
      <c r="F294" s="224"/>
      <c r="G294" s="224" t="s">
        <v>2599</v>
      </c>
      <c r="H294" s="325" t="s">
        <v>2599</v>
      </c>
      <c r="I294" s="348">
        <v>1500000</v>
      </c>
    </row>
    <row r="295" spans="1:9" x14ac:dyDescent="0.2">
      <c r="A295" s="349">
        <v>239</v>
      </c>
      <c r="B295" s="329" t="s">
        <v>3260</v>
      </c>
      <c r="C295" s="225" t="s">
        <v>3327</v>
      </c>
      <c r="D295" s="350" t="s">
        <v>2599</v>
      </c>
      <c r="E295" s="325" t="s">
        <v>3328</v>
      </c>
      <c r="F295" s="224"/>
      <c r="G295" s="224" t="s">
        <v>2599</v>
      </c>
      <c r="H295" s="325" t="s">
        <v>2599</v>
      </c>
      <c r="I295" s="348">
        <v>590000</v>
      </c>
    </row>
    <row r="296" spans="1:9" x14ac:dyDescent="0.2">
      <c r="A296" s="349">
        <v>240</v>
      </c>
      <c r="B296" s="329" t="s">
        <v>3329</v>
      </c>
      <c r="C296" s="225" t="s">
        <v>3318</v>
      </c>
      <c r="D296" s="350" t="s">
        <v>2599</v>
      </c>
      <c r="E296" s="325" t="s">
        <v>3330</v>
      </c>
      <c r="F296" s="224"/>
      <c r="G296" s="224" t="s">
        <v>2599</v>
      </c>
      <c r="H296" s="325" t="s">
        <v>2599</v>
      </c>
      <c r="I296" s="348">
        <v>3220000</v>
      </c>
    </row>
    <row r="297" spans="1:9" x14ac:dyDescent="0.2">
      <c r="A297" s="349">
        <v>241</v>
      </c>
      <c r="B297" s="329" t="s">
        <v>2819</v>
      </c>
      <c r="C297" s="225" t="s">
        <v>3277</v>
      </c>
      <c r="D297" s="350" t="s">
        <v>2599</v>
      </c>
      <c r="E297" s="325" t="s">
        <v>3331</v>
      </c>
      <c r="F297" s="224"/>
      <c r="G297" s="224" t="s">
        <v>2599</v>
      </c>
      <c r="H297" s="325" t="s">
        <v>2599</v>
      </c>
      <c r="I297" s="348">
        <v>4900000</v>
      </c>
    </row>
    <row r="298" spans="1:9" x14ac:dyDescent="0.2">
      <c r="A298" s="349">
        <v>242</v>
      </c>
      <c r="B298" s="329" t="s">
        <v>3332</v>
      </c>
      <c r="C298" s="225" t="s">
        <v>3289</v>
      </c>
      <c r="D298" s="350" t="s">
        <v>3333</v>
      </c>
      <c r="E298" s="325" t="s">
        <v>3334</v>
      </c>
      <c r="F298" s="224"/>
      <c r="G298" s="224" t="s">
        <v>2599</v>
      </c>
      <c r="H298" s="325" t="s">
        <v>2599</v>
      </c>
      <c r="I298" s="348">
        <v>3500000</v>
      </c>
    </row>
    <row r="299" spans="1:9" x14ac:dyDescent="0.2">
      <c r="A299" s="349">
        <v>243</v>
      </c>
      <c r="B299" s="329" t="s">
        <v>3335</v>
      </c>
      <c r="C299" s="225" t="s">
        <v>2702</v>
      </c>
      <c r="D299" s="350" t="s">
        <v>3336</v>
      </c>
      <c r="E299" s="325" t="s">
        <v>3337</v>
      </c>
      <c r="F299" s="224"/>
      <c r="G299" s="224" t="s">
        <v>2599</v>
      </c>
      <c r="H299" s="325" t="s">
        <v>2599</v>
      </c>
      <c r="I299" s="348">
        <v>860000</v>
      </c>
    </row>
    <row r="300" spans="1:9" x14ac:dyDescent="0.2">
      <c r="A300" s="349">
        <v>244</v>
      </c>
      <c r="B300" s="329" t="s">
        <v>2469</v>
      </c>
      <c r="C300" s="225" t="s">
        <v>2652</v>
      </c>
      <c r="D300" s="350" t="s">
        <v>2599</v>
      </c>
      <c r="E300" s="325" t="s">
        <v>3338</v>
      </c>
      <c r="F300" s="224"/>
      <c r="G300" s="224" t="s">
        <v>3339</v>
      </c>
      <c r="H300" s="325" t="s">
        <v>2599</v>
      </c>
      <c r="I300" s="348">
        <v>1476000</v>
      </c>
    </row>
    <row r="301" spans="1:9" x14ac:dyDescent="0.2">
      <c r="A301" s="349">
        <v>245</v>
      </c>
      <c r="B301" s="329" t="s">
        <v>3340</v>
      </c>
      <c r="C301" s="225" t="s">
        <v>3243</v>
      </c>
      <c r="D301" s="350" t="s">
        <v>2599</v>
      </c>
      <c r="E301" s="325" t="s">
        <v>3341</v>
      </c>
      <c r="F301" s="224"/>
      <c r="G301" s="224" t="s">
        <v>2661</v>
      </c>
      <c r="H301" s="325" t="s">
        <v>2599</v>
      </c>
      <c r="I301" s="348">
        <v>4467000</v>
      </c>
    </row>
    <row r="302" spans="1:9" x14ac:dyDescent="0.2">
      <c r="A302" s="349">
        <v>246</v>
      </c>
      <c r="B302" s="329" t="s">
        <v>3342</v>
      </c>
      <c r="C302" s="225" t="s">
        <v>3343</v>
      </c>
      <c r="D302" s="350" t="s">
        <v>2599</v>
      </c>
      <c r="E302" s="325" t="s">
        <v>3344</v>
      </c>
      <c r="F302" s="224"/>
      <c r="G302" s="224" t="s">
        <v>2599</v>
      </c>
      <c r="H302" s="325" t="s">
        <v>2599</v>
      </c>
      <c r="I302" s="348">
        <v>4129500</v>
      </c>
    </row>
    <row r="303" spans="1:9" x14ac:dyDescent="0.2">
      <c r="A303" s="349">
        <v>247</v>
      </c>
      <c r="B303" s="329" t="s">
        <v>3345</v>
      </c>
      <c r="C303" s="225" t="s">
        <v>3266</v>
      </c>
      <c r="D303" s="350" t="s">
        <v>3346</v>
      </c>
      <c r="E303" s="325" t="s">
        <v>3347</v>
      </c>
      <c r="F303" s="224"/>
      <c r="G303" s="224" t="s">
        <v>1483</v>
      </c>
      <c r="H303" s="325" t="s">
        <v>2599</v>
      </c>
      <c r="I303" s="348">
        <v>4900000</v>
      </c>
    </row>
    <row r="304" spans="1:9" x14ac:dyDescent="0.2">
      <c r="A304" s="349">
        <v>248</v>
      </c>
      <c r="B304" s="329" t="s">
        <v>3348</v>
      </c>
      <c r="C304" s="225" t="s">
        <v>3200</v>
      </c>
      <c r="D304" s="350" t="s">
        <v>2599</v>
      </c>
      <c r="E304" s="325" t="s">
        <v>3349</v>
      </c>
      <c r="F304" s="224"/>
      <c r="G304" s="224" t="s">
        <v>3350</v>
      </c>
      <c r="H304" s="325" t="s">
        <v>2599</v>
      </c>
      <c r="I304" s="348">
        <v>120000</v>
      </c>
    </row>
    <row r="305" spans="1:9" x14ac:dyDescent="0.2">
      <c r="A305" s="349">
        <v>249</v>
      </c>
      <c r="B305" s="329" t="s">
        <v>2663</v>
      </c>
      <c r="C305" s="225" t="s">
        <v>2652</v>
      </c>
      <c r="D305" s="350" t="s">
        <v>2599</v>
      </c>
      <c r="E305" s="325" t="s">
        <v>3351</v>
      </c>
      <c r="F305" s="224"/>
      <c r="G305" s="224" t="s">
        <v>2661</v>
      </c>
      <c r="H305" s="325" t="s">
        <v>2599</v>
      </c>
      <c r="I305" s="348">
        <v>460000</v>
      </c>
    </row>
    <row r="306" spans="1:9" x14ac:dyDescent="0.2">
      <c r="A306" s="349">
        <v>250</v>
      </c>
      <c r="B306" s="329" t="s">
        <v>3352</v>
      </c>
      <c r="C306" s="225" t="s">
        <v>3200</v>
      </c>
      <c r="D306" s="350" t="s">
        <v>2599</v>
      </c>
      <c r="E306" s="325" t="s">
        <v>3353</v>
      </c>
      <c r="F306" s="224"/>
      <c r="G306" s="224" t="s">
        <v>2848</v>
      </c>
      <c r="H306" s="325" t="s">
        <v>2599</v>
      </c>
      <c r="I306" s="348">
        <v>800000</v>
      </c>
    </row>
    <row r="307" spans="1:9" x14ac:dyDescent="0.2">
      <c r="A307" s="349">
        <v>251</v>
      </c>
      <c r="B307" s="329" t="s">
        <v>3354</v>
      </c>
      <c r="C307" s="225" t="s">
        <v>3243</v>
      </c>
      <c r="D307" s="350" t="s">
        <v>3355</v>
      </c>
      <c r="E307" s="325" t="s">
        <v>3356</v>
      </c>
      <c r="F307" s="224"/>
      <c r="G307" s="224" t="s">
        <v>2661</v>
      </c>
      <c r="H307" s="325" t="s">
        <v>2599</v>
      </c>
      <c r="I307" s="348">
        <v>1500000</v>
      </c>
    </row>
    <row r="308" spans="1:9" x14ac:dyDescent="0.2">
      <c r="A308" s="349">
        <v>252</v>
      </c>
      <c r="B308" s="329" t="s">
        <v>3357</v>
      </c>
      <c r="C308" s="225" t="s">
        <v>3358</v>
      </c>
      <c r="D308" s="350" t="s">
        <v>2599</v>
      </c>
      <c r="E308" s="325" t="s">
        <v>3359</v>
      </c>
      <c r="F308" s="224"/>
      <c r="G308" s="224" t="s">
        <v>3360</v>
      </c>
      <c r="H308" s="325" t="s">
        <v>2599</v>
      </c>
      <c r="I308" s="348">
        <v>375000</v>
      </c>
    </row>
    <row r="309" spans="1:9" x14ac:dyDescent="0.2">
      <c r="A309" s="349">
        <v>253</v>
      </c>
      <c r="B309" s="329" t="s">
        <v>3361</v>
      </c>
      <c r="C309" s="225" t="s">
        <v>3362</v>
      </c>
      <c r="D309" s="350" t="s">
        <v>2599</v>
      </c>
      <c r="E309" s="325" t="s">
        <v>3363</v>
      </c>
      <c r="F309" s="224"/>
      <c r="G309" s="224" t="s">
        <v>3228</v>
      </c>
      <c r="H309" s="325" t="s">
        <v>2599</v>
      </c>
      <c r="I309" s="348">
        <v>360000</v>
      </c>
    </row>
    <row r="310" spans="1:9" x14ac:dyDescent="0.2">
      <c r="A310" s="349">
        <v>254</v>
      </c>
      <c r="B310" s="329" t="s">
        <v>3364</v>
      </c>
      <c r="C310" s="225" t="s">
        <v>2872</v>
      </c>
      <c r="D310" s="350" t="s">
        <v>2599</v>
      </c>
      <c r="E310" s="325" t="s">
        <v>3365</v>
      </c>
      <c r="F310" s="224"/>
      <c r="G310" s="224" t="s">
        <v>2661</v>
      </c>
      <c r="H310" s="325" t="s">
        <v>2599</v>
      </c>
      <c r="I310" s="348">
        <v>2710000</v>
      </c>
    </row>
    <row r="311" spans="1:9" x14ac:dyDescent="0.2">
      <c r="A311" s="349">
        <v>255</v>
      </c>
      <c r="B311" s="329" t="s">
        <v>3366</v>
      </c>
      <c r="C311" s="225" t="s">
        <v>3367</v>
      </c>
      <c r="D311" s="350" t="s">
        <v>2599</v>
      </c>
      <c r="E311" s="325" t="s">
        <v>3368</v>
      </c>
      <c r="F311" s="224"/>
      <c r="G311" s="224" t="s">
        <v>3369</v>
      </c>
      <c r="H311" s="325" t="s">
        <v>2599</v>
      </c>
      <c r="I311" s="348">
        <v>490000</v>
      </c>
    </row>
    <row r="312" spans="1:9" x14ac:dyDescent="0.2">
      <c r="A312" s="349">
        <v>256</v>
      </c>
      <c r="B312" s="329" t="s">
        <v>3370</v>
      </c>
      <c r="C312" s="225" t="s">
        <v>3371</v>
      </c>
      <c r="D312" s="350" t="s">
        <v>2599</v>
      </c>
      <c r="E312" s="325" t="s">
        <v>3372</v>
      </c>
      <c r="F312" s="224"/>
      <c r="G312" s="224" t="s">
        <v>2661</v>
      </c>
      <c r="H312" s="325" t="s">
        <v>2599</v>
      </c>
      <c r="I312" s="348">
        <v>400000</v>
      </c>
    </row>
    <row r="313" spans="1:9" x14ac:dyDescent="0.2">
      <c r="A313" s="349">
        <v>257</v>
      </c>
      <c r="B313" s="329" t="s">
        <v>3373</v>
      </c>
      <c r="C313" s="225" t="s">
        <v>3157</v>
      </c>
      <c r="D313" s="350" t="s">
        <v>2599</v>
      </c>
      <c r="E313" s="325" t="s">
        <v>3374</v>
      </c>
      <c r="F313" s="224"/>
      <c r="G313" s="224" t="s">
        <v>2599</v>
      </c>
      <c r="H313" s="325" t="s">
        <v>2599</v>
      </c>
      <c r="I313" s="348">
        <v>3869520</v>
      </c>
    </row>
    <row r="314" spans="1:9" x14ac:dyDescent="0.2">
      <c r="A314" s="349">
        <v>258</v>
      </c>
      <c r="B314" s="329" t="s">
        <v>2819</v>
      </c>
      <c r="C314" s="225" t="s">
        <v>3375</v>
      </c>
      <c r="D314" s="350" t="s">
        <v>2599</v>
      </c>
      <c r="E314" s="325" t="s">
        <v>3376</v>
      </c>
      <c r="F314" s="224"/>
      <c r="G314" s="224" t="s">
        <v>2599</v>
      </c>
      <c r="H314" s="325" t="s">
        <v>2599</v>
      </c>
      <c r="I314" s="348">
        <v>380000</v>
      </c>
    </row>
    <row r="315" spans="1:9" x14ac:dyDescent="0.2">
      <c r="A315" s="349">
        <v>259</v>
      </c>
      <c r="B315" s="329" t="s">
        <v>3377</v>
      </c>
      <c r="C315" s="225" t="s">
        <v>3378</v>
      </c>
      <c r="D315" s="350" t="s">
        <v>3355</v>
      </c>
      <c r="E315" s="325" t="s">
        <v>3379</v>
      </c>
      <c r="F315" s="224"/>
      <c r="G315" s="224" t="s">
        <v>1483</v>
      </c>
      <c r="H315" s="325" t="s">
        <v>2599</v>
      </c>
      <c r="I315" s="355" t="s">
        <v>3380</v>
      </c>
    </row>
    <row r="316" spans="1:9" x14ac:dyDescent="0.2">
      <c r="A316" s="349">
        <v>260</v>
      </c>
      <c r="B316" s="329" t="s">
        <v>3381</v>
      </c>
      <c r="C316" s="225" t="s">
        <v>3378</v>
      </c>
      <c r="D316" s="350" t="s">
        <v>2599</v>
      </c>
      <c r="E316" s="325" t="s">
        <v>3382</v>
      </c>
      <c r="F316" s="224"/>
      <c r="G316" s="224" t="s">
        <v>1483</v>
      </c>
      <c r="H316" s="325" t="s">
        <v>2599</v>
      </c>
      <c r="I316" s="348">
        <v>1995000</v>
      </c>
    </row>
    <row r="317" spans="1:9" x14ac:dyDescent="0.2">
      <c r="A317" s="349">
        <v>261</v>
      </c>
      <c r="B317" s="329" t="s">
        <v>3383</v>
      </c>
      <c r="C317" s="225" t="s">
        <v>3384</v>
      </c>
      <c r="D317" s="350" t="s">
        <v>2599</v>
      </c>
      <c r="E317" s="325" t="s">
        <v>3385</v>
      </c>
      <c r="F317" s="224"/>
      <c r="G317" s="224" t="s">
        <v>3386</v>
      </c>
      <c r="H317" s="325" t="s">
        <v>2599</v>
      </c>
      <c r="I317" s="348">
        <v>832000</v>
      </c>
    </row>
    <row r="318" spans="1:9" x14ac:dyDescent="0.2">
      <c r="A318" s="349">
        <v>262</v>
      </c>
      <c r="B318" s="329" t="s">
        <v>2717</v>
      </c>
      <c r="C318" s="225" t="s">
        <v>3387</v>
      </c>
      <c r="D318" s="350" t="s">
        <v>3388</v>
      </c>
      <c r="E318" s="325" t="s">
        <v>3389</v>
      </c>
      <c r="F318" s="224"/>
      <c r="G318" s="224" t="s">
        <v>2661</v>
      </c>
      <c r="H318" s="325" t="s">
        <v>2599</v>
      </c>
      <c r="I318" s="348">
        <v>2300000</v>
      </c>
    </row>
    <row r="319" spans="1:9" x14ac:dyDescent="0.2">
      <c r="A319" s="349">
        <v>263</v>
      </c>
      <c r="B319" s="329" t="s">
        <v>3322</v>
      </c>
      <c r="C319" s="225" t="s">
        <v>2652</v>
      </c>
      <c r="D319" s="350" t="s">
        <v>2599</v>
      </c>
      <c r="E319" s="325" t="s">
        <v>3390</v>
      </c>
      <c r="F319" s="224"/>
      <c r="G319" s="224" t="s">
        <v>3054</v>
      </c>
      <c r="H319" s="325" t="s">
        <v>2599</v>
      </c>
      <c r="I319" s="348">
        <v>465000</v>
      </c>
    </row>
    <row r="320" spans="1:9" x14ac:dyDescent="0.2">
      <c r="A320" s="349">
        <v>264</v>
      </c>
      <c r="B320" s="329" t="s">
        <v>2726</v>
      </c>
      <c r="C320" s="225" t="s">
        <v>2652</v>
      </c>
      <c r="D320" s="350" t="s">
        <v>2599</v>
      </c>
      <c r="E320" s="325" t="s">
        <v>3391</v>
      </c>
      <c r="F320" s="224"/>
      <c r="G320" s="224" t="s">
        <v>2599</v>
      </c>
      <c r="H320" s="325" t="s">
        <v>2599</v>
      </c>
      <c r="I320" s="348">
        <v>330000</v>
      </c>
    </row>
    <row r="321" spans="1:9" x14ac:dyDescent="0.2">
      <c r="A321" s="349">
        <v>265</v>
      </c>
      <c r="B321" s="329" t="s">
        <v>3265</v>
      </c>
      <c r="C321" s="225" t="s">
        <v>2872</v>
      </c>
      <c r="D321" s="350" t="s">
        <v>2599</v>
      </c>
      <c r="E321" s="325" t="s">
        <v>3392</v>
      </c>
      <c r="F321" s="224"/>
      <c r="G321" s="224" t="s">
        <v>2599</v>
      </c>
      <c r="H321" s="325" t="s">
        <v>2599</v>
      </c>
      <c r="I321" s="348">
        <v>1250000</v>
      </c>
    </row>
    <row r="322" spans="1:9" x14ac:dyDescent="0.2">
      <c r="A322" s="349">
        <v>266</v>
      </c>
      <c r="B322" s="329" t="s">
        <v>3270</v>
      </c>
      <c r="C322" s="225" t="s">
        <v>3280</v>
      </c>
      <c r="D322" s="350" t="s">
        <v>2599</v>
      </c>
      <c r="E322" s="325" t="s">
        <v>3393</v>
      </c>
      <c r="F322" s="224"/>
      <c r="G322" s="224" t="s">
        <v>2599</v>
      </c>
      <c r="H322" s="325" t="s">
        <v>2599</v>
      </c>
      <c r="I322" s="348">
        <v>550500</v>
      </c>
    </row>
    <row r="323" spans="1:9" x14ac:dyDescent="0.2">
      <c r="A323" s="349">
        <v>267</v>
      </c>
      <c r="B323" s="329" t="s">
        <v>3394</v>
      </c>
      <c r="C323" s="225" t="s">
        <v>2872</v>
      </c>
      <c r="D323" s="350" t="s">
        <v>2599</v>
      </c>
      <c r="E323" s="325" t="s">
        <v>3395</v>
      </c>
      <c r="F323" s="224"/>
      <c r="G323" s="224" t="s">
        <v>2599</v>
      </c>
      <c r="H323" s="325" t="s">
        <v>2599</v>
      </c>
      <c r="I323" s="348">
        <v>2200000</v>
      </c>
    </row>
    <row r="324" spans="1:9" x14ac:dyDescent="0.2">
      <c r="A324" s="349">
        <v>268</v>
      </c>
      <c r="B324" s="329" t="s">
        <v>2822</v>
      </c>
      <c r="C324" s="225" t="s">
        <v>3387</v>
      </c>
      <c r="D324" s="350" t="s">
        <v>3396</v>
      </c>
      <c r="E324" s="325" t="s">
        <v>3397</v>
      </c>
      <c r="F324" s="224"/>
      <c r="G324" s="224" t="s">
        <v>2599</v>
      </c>
      <c r="H324" s="325" t="s">
        <v>2599</v>
      </c>
      <c r="I324" s="348">
        <v>1200000</v>
      </c>
    </row>
    <row r="325" spans="1:9" x14ac:dyDescent="0.2">
      <c r="A325" s="349">
        <v>269</v>
      </c>
      <c r="B325" s="329" t="s">
        <v>3258</v>
      </c>
      <c r="C325" s="225" t="s">
        <v>3280</v>
      </c>
      <c r="D325" s="350" t="s">
        <v>2599</v>
      </c>
      <c r="E325" s="325" t="s">
        <v>3398</v>
      </c>
      <c r="F325" s="224"/>
      <c r="G325" s="224" t="s">
        <v>2599</v>
      </c>
      <c r="H325" s="325" t="s">
        <v>2599</v>
      </c>
      <c r="I325" s="348">
        <v>1150000</v>
      </c>
    </row>
    <row r="326" spans="1:9" x14ac:dyDescent="0.2">
      <c r="A326" s="349">
        <v>270</v>
      </c>
      <c r="B326" s="329" t="s">
        <v>3399</v>
      </c>
      <c r="C326" s="225" t="s">
        <v>3200</v>
      </c>
      <c r="D326" s="350" t="s">
        <v>3400</v>
      </c>
      <c r="E326" s="325" t="s">
        <v>3401</v>
      </c>
      <c r="F326" s="224"/>
      <c r="G326" s="224" t="s">
        <v>2599</v>
      </c>
      <c r="H326" s="325" t="s">
        <v>2656</v>
      </c>
      <c r="I326" s="348">
        <v>740000</v>
      </c>
    </row>
    <row r="327" spans="1:9" x14ac:dyDescent="0.2">
      <c r="A327" s="349">
        <v>271</v>
      </c>
      <c r="B327" s="329" t="s">
        <v>3260</v>
      </c>
      <c r="C327" s="225" t="s">
        <v>3200</v>
      </c>
      <c r="D327" s="350" t="s">
        <v>3396</v>
      </c>
      <c r="E327" s="325" t="s">
        <v>3402</v>
      </c>
      <c r="F327" s="224"/>
      <c r="G327" s="224" t="s">
        <v>2661</v>
      </c>
      <c r="H327" s="325" t="s">
        <v>2599</v>
      </c>
      <c r="I327" s="348">
        <v>440000</v>
      </c>
    </row>
    <row r="328" spans="1:9" x14ac:dyDescent="0.2">
      <c r="A328" s="349">
        <v>272</v>
      </c>
      <c r="B328" s="329" t="s">
        <v>3403</v>
      </c>
      <c r="C328" s="225" t="s">
        <v>3045</v>
      </c>
      <c r="D328" s="350" t="s">
        <v>2599</v>
      </c>
      <c r="E328" s="325" t="s">
        <v>3404</v>
      </c>
      <c r="F328" s="224"/>
      <c r="G328" s="224" t="s">
        <v>3405</v>
      </c>
      <c r="H328" s="325" t="s">
        <v>2599</v>
      </c>
      <c r="I328" s="348">
        <v>375000</v>
      </c>
    </row>
    <row r="329" spans="1:9" x14ac:dyDescent="0.2">
      <c r="A329" s="349">
        <v>273</v>
      </c>
      <c r="B329" s="329" t="s">
        <v>2593</v>
      </c>
      <c r="C329" s="225" t="s">
        <v>3200</v>
      </c>
      <c r="D329" s="350" t="s">
        <v>2599</v>
      </c>
      <c r="E329" s="325" t="s">
        <v>3406</v>
      </c>
      <c r="F329" s="224"/>
      <c r="G329" s="224" t="s">
        <v>2661</v>
      </c>
      <c r="H329" s="325" t="s">
        <v>2599</v>
      </c>
      <c r="I329" s="348">
        <v>825000</v>
      </c>
    </row>
    <row r="330" spans="1:9" x14ac:dyDescent="0.2">
      <c r="A330" s="349">
        <v>274</v>
      </c>
      <c r="B330" s="329" t="s">
        <v>3407</v>
      </c>
      <c r="C330" s="225" t="s">
        <v>3408</v>
      </c>
      <c r="D330" s="350" t="s">
        <v>2599</v>
      </c>
      <c r="E330" s="325" t="s">
        <v>3409</v>
      </c>
      <c r="F330" s="224"/>
      <c r="G330" s="224" t="s">
        <v>1483</v>
      </c>
      <c r="H330" s="325" t="s">
        <v>2599</v>
      </c>
      <c r="I330" s="348">
        <v>3200000</v>
      </c>
    </row>
    <row r="331" spans="1:9" x14ac:dyDescent="0.2">
      <c r="A331" s="349">
        <v>275</v>
      </c>
      <c r="B331" s="329" t="s">
        <v>2822</v>
      </c>
      <c r="C331" s="225" t="s">
        <v>3200</v>
      </c>
      <c r="D331" s="353">
        <v>40341</v>
      </c>
      <c r="E331" s="325" t="s">
        <v>3410</v>
      </c>
      <c r="F331" s="224"/>
      <c r="G331" s="224" t="s">
        <v>2661</v>
      </c>
      <c r="H331" s="325" t="s">
        <v>2599</v>
      </c>
      <c r="I331" s="348">
        <v>600000</v>
      </c>
    </row>
    <row r="332" spans="1:9" x14ac:dyDescent="0.2">
      <c r="A332" s="349">
        <v>276</v>
      </c>
      <c r="B332" s="329" t="s">
        <v>3293</v>
      </c>
      <c r="C332" s="225" t="s">
        <v>3280</v>
      </c>
      <c r="D332" s="353">
        <v>40371</v>
      </c>
      <c r="E332" s="325" t="s">
        <v>3411</v>
      </c>
      <c r="F332" s="224"/>
      <c r="G332" s="224" t="s">
        <v>2599</v>
      </c>
      <c r="H332" s="325" t="s">
        <v>2599</v>
      </c>
      <c r="I332" s="348">
        <v>820000</v>
      </c>
    </row>
    <row r="333" spans="1:9" x14ac:dyDescent="0.2">
      <c r="A333" s="349">
        <v>277</v>
      </c>
      <c r="B333" s="329" t="s">
        <v>2945</v>
      </c>
      <c r="C333" s="225" t="s">
        <v>2872</v>
      </c>
      <c r="D333" s="350" t="s">
        <v>2599</v>
      </c>
      <c r="E333" s="325" t="s">
        <v>3412</v>
      </c>
      <c r="F333" s="224"/>
      <c r="G333" s="224" t="s">
        <v>2599</v>
      </c>
      <c r="H333" s="325" t="s">
        <v>2599</v>
      </c>
      <c r="I333" s="348">
        <v>1000000</v>
      </c>
    </row>
    <row r="334" spans="1:9" x14ac:dyDescent="0.2">
      <c r="A334" s="349">
        <v>278</v>
      </c>
      <c r="B334" s="329" t="s">
        <v>3413</v>
      </c>
      <c r="C334" s="225" t="s">
        <v>2652</v>
      </c>
      <c r="D334" s="350" t="s">
        <v>2599</v>
      </c>
      <c r="E334" s="325" t="s">
        <v>3414</v>
      </c>
      <c r="F334" s="224"/>
      <c r="G334" s="224" t="s">
        <v>2599</v>
      </c>
      <c r="H334" s="325" t="s">
        <v>2599</v>
      </c>
      <c r="I334" s="348">
        <v>120000</v>
      </c>
    </row>
    <row r="335" spans="1:9" x14ac:dyDescent="0.2">
      <c r="A335" s="349">
        <v>279</v>
      </c>
      <c r="B335" s="329" t="s">
        <v>2819</v>
      </c>
      <c r="C335" s="225" t="s">
        <v>3200</v>
      </c>
      <c r="D335" s="350" t="s">
        <v>2599</v>
      </c>
      <c r="E335" s="325" t="s">
        <v>3415</v>
      </c>
      <c r="F335" s="224"/>
      <c r="G335" s="224" t="s">
        <v>2599</v>
      </c>
      <c r="H335" s="325" t="s">
        <v>2599</v>
      </c>
      <c r="I335" s="348">
        <v>1850000</v>
      </c>
    </row>
    <row r="336" spans="1:9" x14ac:dyDescent="0.2">
      <c r="A336" s="349">
        <v>280</v>
      </c>
      <c r="B336" s="329" t="s">
        <v>3416</v>
      </c>
      <c r="C336" s="225" t="s">
        <v>3157</v>
      </c>
      <c r="D336" s="350" t="s">
        <v>2599</v>
      </c>
      <c r="E336" s="325" t="s">
        <v>3417</v>
      </c>
      <c r="F336" s="224"/>
      <c r="G336" s="224" t="s">
        <v>2599</v>
      </c>
      <c r="H336" s="325" t="s">
        <v>2599</v>
      </c>
      <c r="I336" s="348">
        <v>981000</v>
      </c>
    </row>
    <row r="337" spans="1:9" x14ac:dyDescent="0.2">
      <c r="A337" s="349">
        <v>281</v>
      </c>
      <c r="B337" s="329" t="s">
        <v>3418</v>
      </c>
      <c r="C337" s="225" t="s">
        <v>3200</v>
      </c>
      <c r="D337" s="350" t="s">
        <v>2599</v>
      </c>
      <c r="E337" s="325" t="s">
        <v>3419</v>
      </c>
      <c r="F337" s="224"/>
      <c r="G337" s="224" t="s">
        <v>3420</v>
      </c>
      <c r="H337" s="325" t="s">
        <v>2599</v>
      </c>
      <c r="I337" s="348">
        <v>120000</v>
      </c>
    </row>
    <row r="338" spans="1:9" x14ac:dyDescent="0.2">
      <c r="A338" s="349">
        <v>282</v>
      </c>
      <c r="B338" s="329" t="s">
        <v>2819</v>
      </c>
      <c r="C338" s="225" t="s">
        <v>2652</v>
      </c>
      <c r="D338" s="353">
        <v>40433</v>
      </c>
      <c r="E338" s="325" t="s">
        <v>3421</v>
      </c>
      <c r="F338" s="224"/>
      <c r="G338" s="224" t="s">
        <v>2599</v>
      </c>
      <c r="H338" s="325" t="s">
        <v>2599</v>
      </c>
      <c r="I338" s="348">
        <v>420000</v>
      </c>
    </row>
    <row r="339" spans="1:9" x14ac:dyDescent="0.2">
      <c r="A339" s="349">
        <v>283</v>
      </c>
      <c r="B339" s="329" t="s">
        <v>3322</v>
      </c>
      <c r="C339" s="225" t="s">
        <v>2652</v>
      </c>
      <c r="D339" s="353">
        <v>40463</v>
      </c>
      <c r="E339" s="325" t="s">
        <v>3422</v>
      </c>
      <c r="F339" s="224"/>
      <c r="G339" s="224" t="s">
        <v>2661</v>
      </c>
      <c r="H339" s="325" t="s">
        <v>2599</v>
      </c>
      <c r="I339" s="348">
        <v>400000</v>
      </c>
    </row>
    <row r="340" spans="1:9" x14ac:dyDescent="0.2">
      <c r="A340" s="349">
        <v>284</v>
      </c>
      <c r="B340" s="329" t="s">
        <v>3285</v>
      </c>
      <c r="C340" s="225" t="s">
        <v>2652</v>
      </c>
      <c r="D340" s="350" t="s">
        <v>2599</v>
      </c>
      <c r="E340" s="325" t="s">
        <v>3423</v>
      </c>
      <c r="F340" s="224"/>
      <c r="G340" s="224" t="s">
        <v>2599</v>
      </c>
      <c r="H340" s="325" t="s">
        <v>2599</v>
      </c>
      <c r="I340" s="348">
        <v>689000</v>
      </c>
    </row>
    <row r="341" spans="1:9" x14ac:dyDescent="0.2">
      <c r="A341" s="349">
        <v>285</v>
      </c>
      <c r="B341" s="329" t="s">
        <v>3260</v>
      </c>
      <c r="C341" s="225" t="s">
        <v>3424</v>
      </c>
      <c r="D341" s="350" t="s">
        <v>3425</v>
      </c>
      <c r="E341" s="325" t="s">
        <v>3426</v>
      </c>
      <c r="F341" s="224"/>
      <c r="G341" s="224" t="s">
        <v>2599</v>
      </c>
      <c r="H341" s="325" t="s">
        <v>2599</v>
      </c>
      <c r="I341" s="348">
        <v>3300000</v>
      </c>
    </row>
    <row r="342" spans="1:9" x14ac:dyDescent="0.2">
      <c r="A342" s="349">
        <v>286</v>
      </c>
      <c r="B342" s="329" t="s">
        <v>3427</v>
      </c>
      <c r="C342" s="225" t="s">
        <v>2683</v>
      </c>
      <c r="D342" s="350" t="s">
        <v>2599</v>
      </c>
      <c r="E342" s="325" t="s">
        <v>3428</v>
      </c>
      <c r="F342" s="224"/>
      <c r="G342" s="224" t="s">
        <v>2599</v>
      </c>
      <c r="H342" s="325" t="s">
        <v>2599</v>
      </c>
      <c r="I342" s="348">
        <v>3780000</v>
      </c>
    </row>
    <row r="343" spans="1:9" ht="15.75" thickBot="1" x14ac:dyDescent="0.25">
      <c r="A343" s="356">
        <v>287</v>
      </c>
      <c r="B343" s="357" t="s">
        <v>3429</v>
      </c>
      <c r="C343" s="358" t="s">
        <v>2680</v>
      </c>
      <c r="D343" s="359" t="s">
        <v>2599</v>
      </c>
      <c r="E343" s="360" t="s">
        <v>3430</v>
      </c>
      <c r="F343" s="361"/>
      <c r="G343" s="361" t="s">
        <v>2599</v>
      </c>
      <c r="H343" s="360" t="s">
        <v>2599</v>
      </c>
      <c r="I343" s="362">
        <v>2920000</v>
      </c>
    </row>
  </sheetData>
  <mergeCells count="1">
    <mergeCell ref="B1:C1"/>
  </mergeCells>
  <pageMargins left="0.25" right="0.25" top="0.75" bottom="0.75" header="0.3" footer="0.3"/>
  <pageSetup paperSize="8" scale="65" fitToHeight="0" orientation="landscape"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182"/>
  <sheetViews>
    <sheetView zoomScale="69" zoomScaleNormal="69" workbookViewId="0">
      <selection activeCell="A2" sqref="A2:XFD2"/>
    </sheetView>
  </sheetViews>
  <sheetFormatPr defaultColWidth="8.42578125" defaultRowHeight="15" x14ac:dyDescent="0.2"/>
  <cols>
    <col min="1" max="1" width="8.42578125" style="26"/>
    <col min="2" max="2" width="62.28515625" style="26" bestFit="1" customWidth="1"/>
    <col min="3" max="3" width="33.28515625" style="26" customWidth="1"/>
    <col min="4" max="4" width="22" style="26" customWidth="1"/>
    <col min="5" max="5" width="24.28515625" style="26" customWidth="1"/>
    <col min="6" max="6" width="20.42578125" style="26" customWidth="1"/>
    <col min="7" max="7" width="47.28515625" style="26" customWidth="1"/>
    <col min="8" max="16384" width="8.42578125" style="26"/>
  </cols>
  <sheetData>
    <row r="1" spans="1:7" s="18" customFormat="1" ht="18" x14ac:dyDescent="0.25">
      <c r="A1" s="73" t="s">
        <v>1747</v>
      </c>
    </row>
    <row r="2" spans="1:7" s="18" customFormat="1" ht="18.75" thickBot="1" x14ac:dyDescent="0.3">
      <c r="A2" s="73" t="s">
        <v>3431</v>
      </c>
    </row>
    <row r="3" spans="1:7" ht="30.75" thickBot="1" x14ac:dyDescent="0.25">
      <c r="A3" s="456" t="s">
        <v>3</v>
      </c>
      <c r="B3" s="457" t="s">
        <v>3432</v>
      </c>
      <c r="C3" s="457" t="s">
        <v>225</v>
      </c>
      <c r="D3" s="457" t="s">
        <v>3433</v>
      </c>
      <c r="E3" s="457" t="s">
        <v>6</v>
      </c>
      <c r="F3" s="457" t="s">
        <v>1752</v>
      </c>
      <c r="G3" s="461" t="s">
        <v>3434</v>
      </c>
    </row>
    <row r="4" spans="1:7" ht="30" x14ac:dyDescent="0.2">
      <c r="A4" s="57">
        <v>1</v>
      </c>
      <c r="B4" s="374" t="s">
        <v>9001</v>
      </c>
      <c r="C4" s="57" t="s">
        <v>3435</v>
      </c>
      <c r="D4" s="364">
        <v>19840000</v>
      </c>
      <c r="E4" s="57" t="s">
        <v>6381</v>
      </c>
      <c r="F4" s="364">
        <v>19840000</v>
      </c>
      <c r="G4" s="57" t="s">
        <v>3436</v>
      </c>
    </row>
    <row r="5" spans="1:7" ht="45" x14ac:dyDescent="0.2">
      <c r="A5" s="52">
        <v>2</v>
      </c>
      <c r="B5" s="375" t="s">
        <v>3437</v>
      </c>
      <c r="C5" s="304" t="s">
        <v>3438</v>
      </c>
      <c r="D5" s="304" t="s">
        <v>3439</v>
      </c>
      <c r="E5" s="304" t="s">
        <v>6381</v>
      </c>
      <c r="F5" s="304"/>
      <c r="G5" s="304" t="s">
        <v>3440</v>
      </c>
    </row>
    <row r="6" spans="1:7" ht="45" x14ac:dyDescent="0.2">
      <c r="A6" s="304">
        <v>3</v>
      </c>
      <c r="B6" s="375" t="s">
        <v>3441</v>
      </c>
      <c r="C6" s="304" t="s">
        <v>3442</v>
      </c>
      <c r="D6" s="304" t="s">
        <v>6382</v>
      </c>
      <c r="E6" s="304" t="s">
        <v>6381</v>
      </c>
      <c r="F6" s="304" t="s">
        <v>6382</v>
      </c>
      <c r="G6" s="304" t="s">
        <v>3443</v>
      </c>
    </row>
    <row r="7" spans="1:7" ht="30" x14ac:dyDescent="0.2">
      <c r="A7" s="304">
        <v>4</v>
      </c>
      <c r="B7" s="375" t="s">
        <v>3444</v>
      </c>
      <c r="C7" s="304" t="s">
        <v>3445</v>
      </c>
      <c r="D7" s="304" t="s">
        <v>3446</v>
      </c>
      <c r="E7" s="304" t="s">
        <v>6381</v>
      </c>
      <c r="F7" s="304" t="s">
        <v>3447</v>
      </c>
      <c r="G7" s="304" t="s">
        <v>3448</v>
      </c>
    </row>
    <row r="8" spans="1:7" x14ac:dyDescent="0.2">
      <c r="A8" s="95"/>
    </row>
    <row r="9" spans="1:7" x14ac:dyDescent="0.2">
      <c r="A9" s="95"/>
    </row>
    <row r="10" spans="1:7" x14ac:dyDescent="0.2">
      <c r="A10" s="95"/>
    </row>
    <row r="11" spans="1:7" ht="15.75" thickBot="1" x14ac:dyDescent="0.25">
      <c r="A11" s="95"/>
    </row>
    <row r="12" spans="1:7" ht="30.75" thickBot="1" x14ac:dyDescent="0.25">
      <c r="A12" s="564" t="s">
        <v>3</v>
      </c>
      <c r="B12" s="565" t="s">
        <v>225</v>
      </c>
      <c r="C12" s="565" t="s">
        <v>3432</v>
      </c>
      <c r="D12" s="565" t="s">
        <v>3433</v>
      </c>
      <c r="E12" s="565" t="s">
        <v>6</v>
      </c>
      <c r="F12" s="565" t="s">
        <v>1752</v>
      </c>
      <c r="G12" s="461" t="s">
        <v>3434</v>
      </c>
    </row>
    <row r="13" spans="1:7" x14ac:dyDescent="0.2">
      <c r="A13" s="57">
        <v>21</v>
      </c>
      <c r="B13" s="57" t="s">
        <v>3449</v>
      </c>
      <c r="C13" s="57" t="s">
        <v>3450</v>
      </c>
      <c r="D13" s="364">
        <v>2441250</v>
      </c>
      <c r="E13" s="57" t="s">
        <v>3451</v>
      </c>
      <c r="F13" s="364">
        <v>2441250</v>
      </c>
      <c r="G13" s="57" t="s">
        <v>3452</v>
      </c>
    </row>
    <row r="14" spans="1:7" x14ac:dyDescent="0.2">
      <c r="A14" s="304">
        <v>22</v>
      </c>
      <c r="B14" s="304" t="s">
        <v>3453</v>
      </c>
      <c r="C14" s="304" t="s">
        <v>3454</v>
      </c>
      <c r="D14" s="304" t="s">
        <v>3455</v>
      </c>
      <c r="E14" s="304" t="s">
        <v>3451</v>
      </c>
      <c r="F14" s="304" t="s">
        <v>3455</v>
      </c>
      <c r="G14" s="304" t="s">
        <v>3456</v>
      </c>
    </row>
    <row r="15" spans="1:7" x14ac:dyDescent="0.2">
      <c r="A15" s="745"/>
      <c r="B15" s="745" t="s">
        <v>3457</v>
      </c>
      <c r="C15" s="745" t="s">
        <v>3458</v>
      </c>
      <c r="D15" s="304"/>
      <c r="E15" s="745" t="s">
        <v>3451</v>
      </c>
      <c r="F15" s="745" t="s">
        <v>3459</v>
      </c>
      <c r="G15" s="745" t="s">
        <v>3456</v>
      </c>
    </row>
    <row r="16" spans="1:7" x14ac:dyDescent="0.2">
      <c r="A16" s="745"/>
      <c r="B16" s="745"/>
      <c r="C16" s="745"/>
      <c r="D16" s="304" t="s">
        <v>3459</v>
      </c>
      <c r="E16" s="745"/>
      <c r="F16" s="745"/>
      <c r="G16" s="745"/>
    </row>
    <row r="17" spans="1:7" x14ac:dyDescent="0.2">
      <c r="A17" s="304">
        <v>23</v>
      </c>
      <c r="B17" s="304" t="s">
        <v>3460</v>
      </c>
      <c r="C17" s="304" t="s">
        <v>3461</v>
      </c>
      <c r="D17" s="304" t="s">
        <v>3462</v>
      </c>
      <c r="E17" s="304" t="s">
        <v>3451</v>
      </c>
      <c r="F17" s="304" t="s">
        <v>3462</v>
      </c>
      <c r="G17" s="304" t="s">
        <v>3463</v>
      </c>
    </row>
    <row r="18" spans="1:7" x14ac:dyDescent="0.2">
      <c r="A18" s="745">
        <v>24</v>
      </c>
      <c r="B18" s="745" t="s">
        <v>3464</v>
      </c>
      <c r="C18" s="745" t="s">
        <v>3465</v>
      </c>
      <c r="D18" s="304"/>
      <c r="E18" s="745" t="s">
        <v>3451</v>
      </c>
      <c r="F18" s="745" t="s">
        <v>3466</v>
      </c>
      <c r="G18" s="745" t="s">
        <v>3467</v>
      </c>
    </row>
    <row r="19" spans="1:7" x14ac:dyDescent="0.2">
      <c r="A19" s="745"/>
      <c r="B19" s="745"/>
      <c r="C19" s="745"/>
      <c r="D19" s="304" t="s">
        <v>3466</v>
      </c>
      <c r="E19" s="745"/>
      <c r="F19" s="745"/>
      <c r="G19" s="745"/>
    </row>
    <row r="20" spans="1:7" x14ac:dyDescent="0.2">
      <c r="A20" s="304">
        <v>25</v>
      </c>
      <c r="B20" s="304" t="s">
        <v>3468</v>
      </c>
      <c r="C20" s="304" t="s">
        <v>3469</v>
      </c>
      <c r="D20" s="304" t="s">
        <v>3470</v>
      </c>
      <c r="E20" s="304" t="s">
        <v>3451</v>
      </c>
      <c r="F20" s="304" t="s">
        <v>3470</v>
      </c>
      <c r="G20" s="304" t="s">
        <v>3456</v>
      </c>
    </row>
    <row r="21" spans="1:7" x14ac:dyDescent="0.2">
      <c r="A21" s="304">
        <v>26</v>
      </c>
      <c r="B21" s="304" t="s">
        <v>3471</v>
      </c>
      <c r="C21" s="304" t="s">
        <v>3472</v>
      </c>
      <c r="D21" s="304" t="s">
        <v>3473</v>
      </c>
      <c r="E21" s="304" t="s">
        <v>3451</v>
      </c>
      <c r="F21" s="304" t="s">
        <v>3473</v>
      </c>
      <c r="G21" s="304" t="s">
        <v>3474</v>
      </c>
    </row>
    <row r="22" spans="1:7" x14ac:dyDescent="0.2">
      <c r="A22" s="304">
        <v>27</v>
      </c>
      <c r="B22" s="304" t="s">
        <v>3475</v>
      </c>
      <c r="C22" s="304" t="s">
        <v>3476</v>
      </c>
      <c r="D22" s="304" t="s">
        <v>3477</v>
      </c>
      <c r="E22" s="304" t="s">
        <v>3451</v>
      </c>
      <c r="F22" s="304" t="s">
        <v>3477</v>
      </c>
      <c r="G22" s="304" t="s">
        <v>3478</v>
      </c>
    </row>
    <row r="23" spans="1:7" x14ac:dyDescent="0.2">
      <c r="A23" s="745">
        <v>28</v>
      </c>
      <c r="B23" s="745" t="s">
        <v>3479</v>
      </c>
      <c r="C23" s="745" t="s">
        <v>3480</v>
      </c>
      <c r="D23" s="745" t="s">
        <v>3481</v>
      </c>
      <c r="E23" s="745" t="s">
        <v>3451</v>
      </c>
      <c r="F23" s="745" t="s">
        <v>3481</v>
      </c>
      <c r="G23" s="745" t="s">
        <v>3456</v>
      </c>
    </row>
    <row r="24" spans="1:7" x14ac:dyDescent="0.2">
      <c r="A24" s="745"/>
      <c r="B24" s="745"/>
      <c r="C24" s="745"/>
      <c r="D24" s="745"/>
      <c r="E24" s="745"/>
      <c r="F24" s="745"/>
      <c r="G24" s="745"/>
    </row>
    <row r="25" spans="1:7" x14ac:dyDescent="0.2">
      <c r="A25" s="745">
        <v>29</v>
      </c>
      <c r="B25" s="745" t="s">
        <v>3482</v>
      </c>
      <c r="C25" s="745" t="s">
        <v>3483</v>
      </c>
      <c r="D25" s="304"/>
      <c r="E25" s="745" t="s">
        <v>3451</v>
      </c>
      <c r="F25" s="745" t="s">
        <v>3484</v>
      </c>
      <c r="G25" s="745" t="s">
        <v>3485</v>
      </c>
    </row>
    <row r="26" spans="1:7" x14ac:dyDescent="0.2">
      <c r="A26" s="745"/>
      <c r="B26" s="745"/>
      <c r="C26" s="745"/>
      <c r="D26" s="304" t="s">
        <v>3484</v>
      </c>
      <c r="E26" s="745"/>
      <c r="F26" s="745"/>
      <c r="G26" s="745"/>
    </row>
    <row r="27" spans="1:7" x14ac:dyDescent="0.2">
      <c r="A27" s="745">
        <v>30</v>
      </c>
      <c r="B27" s="745" t="s">
        <v>3486</v>
      </c>
      <c r="C27" s="745" t="s">
        <v>3487</v>
      </c>
      <c r="D27" s="745" t="s">
        <v>3488</v>
      </c>
      <c r="E27" s="745" t="s">
        <v>3451</v>
      </c>
      <c r="F27" s="745" t="s">
        <v>3488</v>
      </c>
      <c r="G27" s="745" t="s">
        <v>3489</v>
      </c>
    </row>
    <row r="28" spans="1:7" x14ac:dyDescent="0.2">
      <c r="A28" s="745"/>
      <c r="B28" s="745"/>
      <c r="C28" s="745"/>
      <c r="D28" s="745"/>
      <c r="E28" s="745"/>
      <c r="F28" s="745"/>
      <c r="G28" s="745"/>
    </row>
    <row r="29" spans="1:7" x14ac:dyDescent="0.2">
      <c r="A29" s="745"/>
      <c r="B29" s="745"/>
      <c r="C29" s="745"/>
      <c r="D29" s="745"/>
      <c r="E29" s="745"/>
      <c r="F29" s="745"/>
      <c r="G29" s="745"/>
    </row>
    <row r="30" spans="1:7" x14ac:dyDescent="0.2">
      <c r="A30" s="304">
        <v>31</v>
      </c>
      <c r="B30" s="304" t="s">
        <v>3490</v>
      </c>
      <c r="C30" s="304" t="s">
        <v>3472</v>
      </c>
      <c r="D30" s="304" t="s">
        <v>3491</v>
      </c>
      <c r="E30" s="304" t="s">
        <v>3451</v>
      </c>
      <c r="F30" s="304" t="s">
        <v>3491</v>
      </c>
      <c r="G30" s="304" t="s">
        <v>3492</v>
      </c>
    </row>
    <row r="31" spans="1:7" x14ac:dyDescent="0.2">
      <c r="A31" s="745">
        <v>32</v>
      </c>
      <c r="B31" s="745" t="s">
        <v>3493</v>
      </c>
      <c r="C31" s="745" t="s">
        <v>3494</v>
      </c>
      <c r="D31" s="304"/>
      <c r="E31" s="745" t="s">
        <v>3451</v>
      </c>
      <c r="F31" s="745" t="s">
        <v>3495</v>
      </c>
      <c r="G31" s="745" t="s">
        <v>3496</v>
      </c>
    </row>
    <row r="32" spans="1:7" x14ac:dyDescent="0.2">
      <c r="A32" s="745"/>
      <c r="B32" s="745"/>
      <c r="C32" s="745"/>
      <c r="D32" s="304" t="s">
        <v>3495</v>
      </c>
      <c r="E32" s="745"/>
      <c r="F32" s="745"/>
      <c r="G32" s="745"/>
    </row>
    <row r="33" spans="1:7" x14ac:dyDescent="0.2">
      <c r="A33" s="745">
        <v>33</v>
      </c>
      <c r="B33" s="745" t="s">
        <v>3497</v>
      </c>
      <c r="C33" s="745" t="s">
        <v>3498</v>
      </c>
      <c r="D33" s="304"/>
      <c r="E33" s="745" t="s">
        <v>3451</v>
      </c>
      <c r="F33" s="745" t="s">
        <v>3499</v>
      </c>
      <c r="G33" s="745" t="s">
        <v>3500</v>
      </c>
    </row>
    <row r="34" spans="1:7" x14ac:dyDescent="0.2">
      <c r="A34" s="745"/>
      <c r="B34" s="745"/>
      <c r="C34" s="745"/>
      <c r="D34" s="304" t="s">
        <v>3499</v>
      </c>
      <c r="E34" s="745"/>
      <c r="F34" s="745"/>
      <c r="G34" s="745"/>
    </row>
    <row r="35" spans="1:7" x14ac:dyDescent="0.2">
      <c r="A35" s="304">
        <v>34</v>
      </c>
      <c r="B35" s="304" t="s">
        <v>3501</v>
      </c>
      <c r="C35" s="304" t="s">
        <v>3502</v>
      </c>
      <c r="D35" s="304" t="s">
        <v>3503</v>
      </c>
      <c r="E35" s="304" t="s">
        <v>3451</v>
      </c>
      <c r="F35" s="304" t="s">
        <v>3503</v>
      </c>
      <c r="G35" s="304" t="s">
        <v>3504</v>
      </c>
    </row>
    <row r="36" spans="1:7" x14ac:dyDescent="0.2">
      <c r="A36" s="304">
        <v>35</v>
      </c>
      <c r="B36" s="304" t="s">
        <v>3505</v>
      </c>
      <c r="C36" s="304" t="s">
        <v>3506</v>
      </c>
      <c r="D36" s="304" t="s">
        <v>3507</v>
      </c>
      <c r="E36" s="304" t="s">
        <v>3451</v>
      </c>
      <c r="F36" s="304" t="s">
        <v>3507</v>
      </c>
      <c r="G36" s="304" t="s">
        <v>3508</v>
      </c>
    </row>
    <row r="37" spans="1:7" x14ac:dyDescent="0.2">
      <c r="A37" s="304">
        <v>36</v>
      </c>
      <c r="B37" s="304" t="s">
        <v>3509</v>
      </c>
      <c r="C37" s="304" t="s">
        <v>3510</v>
      </c>
      <c r="D37" s="304" t="s">
        <v>3511</v>
      </c>
      <c r="E37" s="304" t="s">
        <v>3451</v>
      </c>
      <c r="F37" s="304" t="s">
        <v>3511</v>
      </c>
      <c r="G37" s="304" t="s">
        <v>3512</v>
      </c>
    </row>
    <row r="38" spans="1:7" x14ac:dyDescent="0.2">
      <c r="A38" s="304">
        <v>37</v>
      </c>
      <c r="B38" s="304" t="s">
        <v>3513</v>
      </c>
      <c r="C38" s="304" t="s">
        <v>3514</v>
      </c>
      <c r="D38" s="304" t="s">
        <v>3515</v>
      </c>
      <c r="E38" s="304" t="s">
        <v>3451</v>
      </c>
      <c r="F38" s="304" t="s">
        <v>3515</v>
      </c>
      <c r="G38" s="304" t="s">
        <v>3516</v>
      </c>
    </row>
    <row r="39" spans="1:7" x14ac:dyDescent="0.2">
      <c r="A39" s="745">
        <v>38</v>
      </c>
      <c r="B39" s="745" t="s">
        <v>3517</v>
      </c>
      <c r="C39" s="745" t="s">
        <v>3518</v>
      </c>
      <c r="D39" s="304"/>
      <c r="E39" s="745" t="s">
        <v>3451</v>
      </c>
      <c r="F39" s="745" t="s">
        <v>3519</v>
      </c>
      <c r="G39" s="745" t="s">
        <v>3520</v>
      </c>
    </row>
    <row r="40" spans="1:7" x14ac:dyDescent="0.2">
      <c r="A40" s="745"/>
      <c r="B40" s="745"/>
      <c r="C40" s="745"/>
      <c r="D40" s="304" t="s">
        <v>3519</v>
      </c>
      <c r="E40" s="745"/>
      <c r="F40" s="745"/>
      <c r="G40" s="745"/>
    </row>
    <row r="41" spans="1:7" x14ac:dyDescent="0.2">
      <c r="A41" s="745">
        <v>39</v>
      </c>
      <c r="B41" s="745" t="s">
        <v>3521</v>
      </c>
      <c r="C41" s="745" t="s">
        <v>3522</v>
      </c>
      <c r="D41" s="304"/>
      <c r="E41" s="745" t="s">
        <v>3451</v>
      </c>
      <c r="F41" s="745" t="s">
        <v>3523</v>
      </c>
      <c r="G41" s="745" t="s">
        <v>3520</v>
      </c>
    </row>
    <row r="42" spans="1:7" x14ac:dyDescent="0.2">
      <c r="A42" s="745"/>
      <c r="B42" s="745"/>
      <c r="C42" s="745"/>
      <c r="D42" s="304" t="s">
        <v>3523</v>
      </c>
      <c r="E42" s="745"/>
      <c r="F42" s="745"/>
      <c r="G42" s="745"/>
    </row>
    <row r="43" spans="1:7" x14ac:dyDescent="0.2">
      <c r="A43" s="745">
        <v>40</v>
      </c>
      <c r="B43" s="745" t="s">
        <v>3524</v>
      </c>
      <c r="C43" s="745" t="s">
        <v>3525</v>
      </c>
      <c r="D43" s="304"/>
      <c r="E43" s="745" t="s">
        <v>3451</v>
      </c>
      <c r="F43" s="745" t="s">
        <v>3526</v>
      </c>
      <c r="G43" s="745" t="s">
        <v>3489</v>
      </c>
    </row>
    <row r="44" spans="1:7" x14ac:dyDescent="0.2">
      <c r="A44" s="745"/>
      <c r="B44" s="745"/>
      <c r="C44" s="745"/>
      <c r="D44" s="304" t="s">
        <v>3526</v>
      </c>
      <c r="E44" s="745"/>
      <c r="F44" s="745"/>
      <c r="G44" s="745"/>
    </row>
    <row r="45" spans="1:7" x14ac:dyDescent="0.2">
      <c r="A45" s="304">
        <v>41</v>
      </c>
      <c r="B45" s="304" t="s">
        <v>3527</v>
      </c>
      <c r="C45" s="304" t="s">
        <v>3528</v>
      </c>
      <c r="D45" s="304" t="s">
        <v>3529</v>
      </c>
      <c r="E45" s="304" t="s">
        <v>3451</v>
      </c>
      <c r="F45" s="304" t="s">
        <v>3529</v>
      </c>
      <c r="G45" s="304" t="s">
        <v>3530</v>
      </c>
    </row>
    <row r="46" spans="1:7" x14ac:dyDescent="0.2">
      <c r="A46" s="304">
        <v>42</v>
      </c>
      <c r="B46" s="304" t="s">
        <v>3531</v>
      </c>
      <c r="C46" s="304" t="s">
        <v>3532</v>
      </c>
      <c r="D46" s="304" t="s">
        <v>3533</v>
      </c>
      <c r="E46" s="304" t="s">
        <v>3451</v>
      </c>
      <c r="F46" s="304" t="s">
        <v>3533</v>
      </c>
      <c r="G46" s="304" t="s">
        <v>3534</v>
      </c>
    </row>
    <row r="47" spans="1:7" x14ac:dyDescent="0.2">
      <c r="A47" s="304">
        <v>43</v>
      </c>
      <c r="B47" s="304" t="s">
        <v>3535</v>
      </c>
      <c r="C47" s="304" t="s">
        <v>3536</v>
      </c>
      <c r="D47" s="304" t="s">
        <v>3537</v>
      </c>
      <c r="E47" s="304" t="s">
        <v>3451</v>
      </c>
      <c r="F47" s="304" t="s">
        <v>3537</v>
      </c>
      <c r="G47" s="304" t="s">
        <v>3538</v>
      </c>
    </row>
    <row r="48" spans="1:7" x14ac:dyDescent="0.2">
      <c r="A48" s="304">
        <v>44</v>
      </c>
      <c r="B48" s="304" t="s">
        <v>3539</v>
      </c>
      <c r="C48" s="304" t="s">
        <v>3536</v>
      </c>
      <c r="D48" s="304" t="s">
        <v>3537</v>
      </c>
      <c r="E48" s="304" t="s">
        <v>3451</v>
      </c>
      <c r="F48" s="304" t="s">
        <v>3537</v>
      </c>
      <c r="G48" s="304" t="s">
        <v>3540</v>
      </c>
    </row>
    <row r="49" spans="1:7" x14ac:dyDescent="0.2">
      <c r="A49" s="745">
        <v>45</v>
      </c>
      <c r="B49" s="745" t="s">
        <v>3541</v>
      </c>
      <c r="C49" s="745" t="s">
        <v>3542</v>
      </c>
      <c r="D49" s="304"/>
      <c r="E49" s="745" t="s">
        <v>3451</v>
      </c>
      <c r="F49" s="745" t="s">
        <v>3543</v>
      </c>
      <c r="G49" s="745" t="s">
        <v>3544</v>
      </c>
    </row>
    <row r="50" spans="1:7" x14ac:dyDescent="0.2">
      <c r="A50" s="745"/>
      <c r="B50" s="745"/>
      <c r="C50" s="745"/>
      <c r="D50" s="304" t="s">
        <v>3543</v>
      </c>
      <c r="E50" s="745"/>
      <c r="F50" s="745"/>
      <c r="G50" s="745"/>
    </row>
    <row r="51" spans="1:7" x14ac:dyDescent="0.2">
      <c r="A51" s="304">
        <v>46</v>
      </c>
      <c r="B51" s="304" t="s">
        <v>3545</v>
      </c>
      <c r="C51" s="304" t="s">
        <v>3546</v>
      </c>
      <c r="D51" s="304" t="s">
        <v>3547</v>
      </c>
      <c r="E51" s="304" t="s">
        <v>3451</v>
      </c>
      <c r="F51" s="304" t="s">
        <v>3547</v>
      </c>
      <c r="G51" s="304" t="s">
        <v>3548</v>
      </c>
    </row>
    <row r="52" spans="1:7" ht="30" x14ac:dyDescent="0.2">
      <c r="A52" s="304">
        <v>47</v>
      </c>
      <c r="B52" s="304" t="s">
        <v>3549</v>
      </c>
      <c r="C52" s="304" t="s">
        <v>3550</v>
      </c>
      <c r="D52" s="304" t="s">
        <v>3551</v>
      </c>
      <c r="E52" s="304" t="s">
        <v>3451</v>
      </c>
      <c r="F52" s="304" t="s">
        <v>3551</v>
      </c>
      <c r="G52" s="304" t="s">
        <v>3552</v>
      </c>
    </row>
    <row r="53" spans="1:7" x14ac:dyDescent="0.2">
      <c r="A53" s="304">
        <v>48</v>
      </c>
      <c r="B53" s="304" t="s">
        <v>3553</v>
      </c>
      <c r="C53" s="304" t="s">
        <v>3510</v>
      </c>
      <c r="D53" s="304" t="s">
        <v>3554</v>
      </c>
      <c r="E53" s="304" t="s">
        <v>3451</v>
      </c>
      <c r="F53" s="304" t="s">
        <v>3554</v>
      </c>
      <c r="G53" s="304" t="s">
        <v>3555</v>
      </c>
    </row>
    <row r="54" spans="1:7" x14ac:dyDescent="0.2">
      <c r="A54" s="304">
        <v>49</v>
      </c>
      <c r="B54" s="304" t="s">
        <v>3556</v>
      </c>
      <c r="C54" s="304" t="s">
        <v>3435</v>
      </c>
      <c r="D54" s="304" t="s">
        <v>3557</v>
      </c>
      <c r="E54" s="304" t="s">
        <v>3451</v>
      </c>
      <c r="F54" s="304" t="s">
        <v>3557</v>
      </c>
      <c r="G54" s="304" t="s">
        <v>3558</v>
      </c>
    </row>
    <row r="55" spans="1:7" x14ac:dyDescent="0.2">
      <c r="A55" s="745">
        <v>50</v>
      </c>
      <c r="B55" s="745" t="s">
        <v>3559</v>
      </c>
      <c r="C55" s="745" t="s">
        <v>3560</v>
      </c>
      <c r="D55" s="304"/>
      <c r="E55" s="745" t="s">
        <v>3451</v>
      </c>
      <c r="F55" s="745" t="s">
        <v>3561</v>
      </c>
      <c r="G55" s="745" t="s">
        <v>3562</v>
      </c>
    </row>
    <row r="56" spans="1:7" x14ac:dyDescent="0.2">
      <c r="A56" s="745"/>
      <c r="B56" s="745"/>
      <c r="C56" s="745"/>
      <c r="D56" s="304" t="s">
        <v>3561</v>
      </c>
      <c r="E56" s="745"/>
      <c r="F56" s="745"/>
      <c r="G56" s="745"/>
    </row>
    <row r="57" spans="1:7" x14ac:dyDescent="0.2">
      <c r="A57" s="745"/>
      <c r="B57" s="745"/>
      <c r="C57" s="745"/>
      <c r="D57" s="60"/>
      <c r="E57" s="745"/>
      <c r="F57" s="745"/>
      <c r="G57" s="745"/>
    </row>
    <row r="58" spans="1:7" x14ac:dyDescent="0.2">
      <c r="A58" s="745">
        <v>51</v>
      </c>
      <c r="B58" s="745" t="s">
        <v>3563</v>
      </c>
      <c r="C58" s="745" t="s">
        <v>3472</v>
      </c>
      <c r="D58" s="745" t="s">
        <v>3564</v>
      </c>
      <c r="E58" s="745" t="s">
        <v>3451</v>
      </c>
      <c r="F58" s="745" t="s">
        <v>3564</v>
      </c>
      <c r="G58" s="745" t="s">
        <v>3565</v>
      </c>
    </row>
    <row r="59" spans="1:7" x14ac:dyDescent="0.2">
      <c r="A59" s="745"/>
      <c r="B59" s="745"/>
      <c r="C59" s="745"/>
      <c r="D59" s="745"/>
      <c r="E59" s="745"/>
      <c r="F59" s="745"/>
      <c r="G59" s="745"/>
    </row>
    <row r="60" spans="1:7" x14ac:dyDescent="0.2">
      <c r="A60" s="745">
        <v>52</v>
      </c>
      <c r="B60" s="745" t="s">
        <v>3566</v>
      </c>
      <c r="C60" s="745" t="s">
        <v>3522</v>
      </c>
      <c r="D60" s="304"/>
      <c r="E60" s="745" t="s">
        <v>3451</v>
      </c>
      <c r="F60" s="745" t="s">
        <v>3567</v>
      </c>
      <c r="G60" s="745" t="s">
        <v>3568</v>
      </c>
    </row>
    <row r="61" spans="1:7" x14ac:dyDescent="0.2">
      <c r="A61" s="745"/>
      <c r="B61" s="745"/>
      <c r="C61" s="745"/>
      <c r="D61" s="304" t="s">
        <v>3567</v>
      </c>
      <c r="E61" s="745"/>
      <c r="F61" s="745"/>
      <c r="G61" s="745"/>
    </row>
    <row r="62" spans="1:7" x14ac:dyDescent="0.2">
      <c r="A62" s="304">
        <v>53</v>
      </c>
      <c r="B62" s="304" t="s">
        <v>3569</v>
      </c>
      <c r="C62" s="304" t="s">
        <v>3570</v>
      </c>
      <c r="D62" s="304" t="s">
        <v>3571</v>
      </c>
      <c r="E62" s="304" t="s">
        <v>3451</v>
      </c>
      <c r="F62" s="304" t="s">
        <v>3571</v>
      </c>
      <c r="G62" s="304" t="s">
        <v>3568</v>
      </c>
    </row>
    <row r="63" spans="1:7" x14ac:dyDescent="0.2">
      <c r="A63" s="304">
        <v>54</v>
      </c>
      <c r="B63" s="304" t="s">
        <v>3482</v>
      </c>
      <c r="C63" s="304" t="s">
        <v>3572</v>
      </c>
      <c r="D63" s="304" t="s">
        <v>3573</v>
      </c>
      <c r="E63" s="304" t="s">
        <v>3451</v>
      </c>
      <c r="F63" s="304" t="s">
        <v>3573</v>
      </c>
      <c r="G63" s="304" t="s">
        <v>3574</v>
      </c>
    </row>
    <row r="64" spans="1:7" x14ac:dyDescent="0.2">
      <c r="A64" s="304">
        <v>55</v>
      </c>
      <c r="B64" s="304" t="s">
        <v>3575</v>
      </c>
      <c r="C64" s="304" t="s">
        <v>3576</v>
      </c>
      <c r="D64" s="304" t="s">
        <v>3577</v>
      </c>
      <c r="E64" s="304" t="s">
        <v>3451</v>
      </c>
      <c r="F64" s="304" t="s">
        <v>3577</v>
      </c>
      <c r="G64" s="304" t="s">
        <v>3578</v>
      </c>
    </row>
    <row r="65" spans="1:7" x14ac:dyDescent="0.2">
      <c r="A65" s="304">
        <v>56</v>
      </c>
      <c r="B65" s="304" t="s">
        <v>3579</v>
      </c>
      <c r="C65" s="304" t="s">
        <v>3580</v>
      </c>
      <c r="D65" s="304" t="s">
        <v>3581</v>
      </c>
      <c r="E65" s="304" t="s">
        <v>3451</v>
      </c>
      <c r="F65" s="304" t="s">
        <v>3581</v>
      </c>
      <c r="G65" s="304" t="s">
        <v>3582</v>
      </c>
    </row>
    <row r="66" spans="1:7" x14ac:dyDescent="0.2">
      <c r="A66" s="304">
        <v>57</v>
      </c>
      <c r="B66" s="304" t="s">
        <v>3583</v>
      </c>
      <c r="C66" s="304" t="s">
        <v>3584</v>
      </c>
      <c r="D66" s="304" t="s">
        <v>3585</v>
      </c>
      <c r="E66" s="304" t="s">
        <v>3451</v>
      </c>
      <c r="F66" s="304" t="s">
        <v>3585</v>
      </c>
      <c r="G66" s="304" t="s">
        <v>3586</v>
      </c>
    </row>
    <row r="67" spans="1:7" x14ac:dyDescent="0.2">
      <c r="A67" s="745">
        <v>58</v>
      </c>
      <c r="B67" s="745" t="s">
        <v>3587</v>
      </c>
      <c r="C67" s="745" t="s">
        <v>3522</v>
      </c>
      <c r="D67" s="304"/>
      <c r="E67" s="745" t="s">
        <v>3451</v>
      </c>
      <c r="F67" s="745" t="s">
        <v>3588</v>
      </c>
      <c r="G67" s="745" t="s">
        <v>3589</v>
      </c>
    </row>
    <row r="68" spans="1:7" x14ac:dyDescent="0.2">
      <c r="A68" s="745"/>
      <c r="B68" s="745"/>
      <c r="C68" s="745"/>
      <c r="D68" s="304" t="s">
        <v>3588</v>
      </c>
      <c r="E68" s="745"/>
      <c r="F68" s="745"/>
      <c r="G68" s="745"/>
    </row>
    <row r="69" spans="1:7" x14ac:dyDescent="0.2">
      <c r="A69" s="304">
        <v>59</v>
      </c>
      <c r="B69" s="304" t="s">
        <v>3590</v>
      </c>
      <c r="C69" s="304" t="s">
        <v>3591</v>
      </c>
      <c r="D69" s="304" t="s">
        <v>3592</v>
      </c>
      <c r="E69" s="304" t="s">
        <v>3451</v>
      </c>
      <c r="F69" s="304" t="s">
        <v>3592</v>
      </c>
      <c r="G69" s="304" t="s">
        <v>3593</v>
      </c>
    </row>
    <row r="70" spans="1:7" x14ac:dyDescent="0.2">
      <c r="A70" s="304">
        <v>60</v>
      </c>
      <c r="B70" s="304" t="s">
        <v>3594</v>
      </c>
      <c r="C70" s="304" t="s">
        <v>3595</v>
      </c>
      <c r="D70" s="304" t="s">
        <v>3596</v>
      </c>
      <c r="E70" s="304" t="s">
        <v>3451</v>
      </c>
      <c r="F70" s="304" t="s">
        <v>3596</v>
      </c>
      <c r="G70" s="304" t="s">
        <v>3597</v>
      </c>
    </row>
    <row r="71" spans="1:7" x14ac:dyDescent="0.2">
      <c r="A71" s="745">
        <v>61</v>
      </c>
      <c r="B71" s="745" t="s">
        <v>3598</v>
      </c>
      <c r="C71" s="745" t="s">
        <v>3599</v>
      </c>
      <c r="D71" s="745" t="s">
        <v>3600</v>
      </c>
      <c r="E71" s="745" t="s">
        <v>3451</v>
      </c>
      <c r="F71" s="745" t="s">
        <v>3600</v>
      </c>
      <c r="G71" s="745" t="s">
        <v>3601</v>
      </c>
    </row>
    <row r="72" spans="1:7" x14ac:dyDescent="0.2">
      <c r="A72" s="745"/>
      <c r="B72" s="745"/>
      <c r="C72" s="745"/>
      <c r="D72" s="745"/>
      <c r="E72" s="745"/>
      <c r="F72" s="745"/>
      <c r="G72" s="745"/>
    </row>
    <row r="73" spans="1:7" x14ac:dyDescent="0.2">
      <c r="A73" s="745"/>
      <c r="B73" s="745"/>
      <c r="C73" s="745"/>
      <c r="D73" s="745"/>
      <c r="E73" s="745"/>
      <c r="F73" s="745"/>
      <c r="G73" s="745"/>
    </row>
    <row r="74" spans="1:7" x14ac:dyDescent="0.2">
      <c r="A74" s="304">
        <v>62</v>
      </c>
      <c r="B74" s="304" t="s">
        <v>3598</v>
      </c>
      <c r="C74" s="304" t="s">
        <v>3599</v>
      </c>
      <c r="D74" s="304" t="s">
        <v>3602</v>
      </c>
      <c r="E74" s="304" t="s">
        <v>3451</v>
      </c>
      <c r="F74" s="304" t="s">
        <v>3602</v>
      </c>
      <c r="G74" s="304" t="s">
        <v>3603</v>
      </c>
    </row>
    <row r="75" spans="1:7" x14ac:dyDescent="0.2">
      <c r="A75" s="745">
        <v>63</v>
      </c>
      <c r="B75" s="745" t="s">
        <v>3604</v>
      </c>
      <c r="C75" s="745" t="s">
        <v>3605</v>
      </c>
      <c r="D75" s="745" t="s">
        <v>3606</v>
      </c>
      <c r="E75" s="745" t="s">
        <v>3451</v>
      </c>
      <c r="F75" s="745" t="s">
        <v>3606</v>
      </c>
      <c r="G75" s="745" t="s">
        <v>3607</v>
      </c>
    </row>
    <row r="76" spans="1:7" x14ac:dyDescent="0.2">
      <c r="A76" s="745"/>
      <c r="B76" s="745"/>
      <c r="C76" s="745"/>
      <c r="D76" s="745"/>
      <c r="E76" s="745"/>
      <c r="F76" s="745"/>
      <c r="G76" s="745"/>
    </row>
    <row r="77" spans="1:7" x14ac:dyDescent="0.2">
      <c r="A77" s="304">
        <v>64</v>
      </c>
      <c r="B77" s="304" t="s">
        <v>3608</v>
      </c>
      <c r="C77" s="304" t="s">
        <v>3609</v>
      </c>
      <c r="D77" s="304" t="s">
        <v>3610</v>
      </c>
      <c r="E77" s="304" t="s">
        <v>3451</v>
      </c>
      <c r="F77" s="304" t="s">
        <v>3610</v>
      </c>
      <c r="G77" s="304" t="s">
        <v>3611</v>
      </c>
    </row>
    <row r="78" spans="1:7" x14ac:dyDescent="0.2">
      <c r="A78" s="304">
        <v>65</v>
      </c>
      <c r="B78" s="304" t="s">
        <v>3612</v>
      </c>
      <c r="C78" s="304" t="s">
        <v>3613</v>
      </c>
      <c r="D78" s="304" t="s">
        <v>3614</v>
      </c>
      <c r="E78" s="304" t="s">
        <v>3451</v>
      </c>
      <c r="F78" s="304" t="s">
        <v>3614</v>
      </c>
      <c r="G78" s="304" t="s">
        <v>3615</v>
      </c>
    </row>
    <row r="79" spans="1:7" x14ac:dyDescent="0.2">
      <c r="A79" s="304">
        <v>66</v>
      </c>
      <c r="B79" s="304" t="s">
        <v>3616</v>
      </c>
      <c r="C79" s="304" t="s">
        <v>3472</v>
      </c>
      <c r="D79" s="304" t="s">
        <v>3617</v>
      </c>
      <c r="E79" s="304" t="s">
        <v>3451</v>
      </c>
      <c r="F79" s="304" t="s">
        <v>3617</v>
      </c>
      <c r="G79" s="304" t="s">
        <v>3618</v>
      </c>
    </row>
    <row r="80" spans="1:7" x14ac:dyDescent="0.2">
      <c r="A80" s="304">
        <v>67</v>
      </c>
      <c r="B80" s="304" t="s">
        <v>3619</v>
      </c>
      <c r="C80" s="304" t="s">
        <v>3605</v>
      </c>
      <c r="D80" s="304" t="s">
        <v>3620</v>
      </c>
      <c r="E80" s="304" t="s">
        <v>3451</v>
      </c>
      <c r="F80" s="304" t="s">
        <v>3620</v>
      </c>
      <c r="G80" s="304" t="s">
        <v>3607</v>
      </c>
    </row>
    <row r="81" spans="1:7" x14ac:dyDescent="0.2">
      <c r="A81" s="304">
        <v>68</v>
      </c>
      <c r="B81" s="304" t="s">
        <v>3621</v>
      </c>
      <c r="C81" s="304" t="s">
        <v>3622</v>
      </c>
      <c r="D81" s="304" t="s">
        <v>3623</v>
      </c>
      <c r="E81" s="304" t="s">
        <v>3451</v>
      </c>
      <c r="F81" s="304" t="s">
        <v>3623</v>
      </c>
      <c r="G81" s="304" t="s">
        <v>3624</v>
      </c>
    </row>
    <row r="82" spans="1:7" x14ac:dyDescent="0.2">
      <c r="A82" s="304">
        <v>69</v>
      </c>
      <c r="B82" s="304" t="s">
        <v>3625</v>
      </c>
      <c r="C82" s="304" t="s">
        <v>3626</v>
      </c>
      <c r="D82" s="304" t="s">
        <v>3627</v>
      </c>
      <c r="E82" s="304" t="s">
        <v>3451</v>
      </c>
      <c r="F82" s="304" t="s">
        <v>3627</v>
      </c>
      <c r="G82" s="304" t="s">
        <v>3628</v>
      </c>
    </row>
    <row r="83" spans="1:7" x14ac:dyDescent="0.2">
      <c r="A83" s="745">
        <v>70</v>
      </c>
      <c r="B83" s="745" t="s">
        <v>3629</v>
      </c>
      <c r="C83" s="745" t="s">
        <v>3630</v>
      </c>
      <c r="D83" s="304"/>
      <c r="E83" s="745" t="s">
        <v>3451</v>
      </c>
      <c r="F83" s="745" t="s">
        <v>3523</v>
      </c>
      <c r="G83" s="745" t="s">
        <v>3631</v>
      </c>
    </row>
    <row r="84" spans="1:7" x14ac:dyDescent="0.2">
      <c r="A84" s="745"/>
      <c r="B84" s="745"/>
      <c r="C84" s="745"/>
      <c r="D84" s="304" t="s">
        <v>3523</v>
      </c>
      <c r="E84" s="745"/>
      <c r="F84" s="745"/>
      <c r="G84" s="745"/>
    </row>
    <row r="85" spans="1:7" x14ac:dyDescent="0.2">
      <c r="A85" s="745">
        <v>71</v>
      </c>
      <c r="B85" s="745" t="s">
        <v>3632</v>
      </c>
      <c r="C85" s="745" t="s">
        <v>3522</v>
      </c>
      <c r="D85" s="304"/>
      <c r="E85" s="745" t="s">
        <v>3451</v>
      </c>
      <c r="F85" s="745" t="s">
        <v>3633</v>
      </c>
      <c r="G85" s="745" t="s">
        <v>3485</v>
      </c>
    </row>
    <row r="86" spans="1:7" x14ac:dyDescent="0.2">
      <c r="A86" s="745"/>
      <c r="B86" s="745"/>
      <c r="C86" s="745"/>
      <c r="D86" s="304" t="s">
        <v>3633</v>
      </c>
      <c r="E86" s="745"/>
      <c r="F86" s="745"/>
      <c r="G86" s="745"/>
    </row>
    <row r="87" spans="1:7" x14ac:dyDescent="0.2">
      <c r="A87" s="745">
        <v>72</v>
      </c>
      <c r="B87" s="745" t="s">
        <v>3634</v>
      </c>
      <c r="C87" s="745" t="s">
        <v>3635</v>
      </c>
      <c r="D87" s="745" t="s">
        <v>3636</v>
      </c>
      <c r="E87" s="745" t="s">
        <v>3451</v>
      </c>
      <c r="F87" s="745" t="s">
        <v>3636</v>
      </c>
      <c r="G87" s="745" t="s">
        <v>3637</v>
      </c>
    </row>
    <row r="88" spans="1:7" x14ac:dyDescent="0.2">
      <c r="A88" s="745"/>
      <c r="B88" s="745"/>
      <c r="C88" s="745"/>
      <c r="D88" s="745"/>
      <c r="E88" s="745"/>
      <c r="F88" s="745"/>
      <c r="G88" s="745"/>
    </row>
    <row r="89" spans="1:7" x14ac:dyDescent="0.2">
      <c r="A89" s="304">
        <v>73</v>
      </c>
      <c r="B89" s="304" t="s">
        <v>3638</v>
      </c>
      <c r="C89" s="304" t="s">
        <v>3639</v>
      </c>
      <c r="D89" s="304" t="s">
        <v>3640</v>
      </c>
      <c r="E89" s="304" t="s">
        <v>3451</v>
      </c>
      <c r="F89" s="304" t="s">
        <v>3640</v>
      </c>
      <c r="G89" s="304" t="s">
        <v>3544</v>
      </c>
    </row>
    <row r="90" spans="1:7" x14ac:dyDescent="0.2">
      <c r="A90" s="745">
        <v>74</v>
      </c>
      <c r="B90" s="745" t="s">
        <v>3641</v>
      </c>
      <c r="C90" s="304"/>
      <c r="D90" s="304"/>
      <c r="E90" s="745" t="s">
        <v>3451</v>
      </c>
      <c r="F90" s="745" t="s">
        <v>3620</v>
      </c>
      <c r="G90" s="745" t="s">
        <v>3643</v>
      </c>
    </row>
    <row r="91" spans="1:7" x14ac:dyDescent="0.2">
      <c r="A91" s="745"/>
      <c r="B91" s="745"/>
      <c r="C91" s="304" t="s">
        <v>3642</v>
      </c>
      <c r="D91" s="304" t="s">
        <v>3620</v>
      </c>
      <c r="E91" s="745"/>
      <c r="F91" s="745"/>
      <c r="G91" s="745"/>
    </row>
    <row r="92" spans="1:7" x14ac:dyDescent="0.2">
      <c r="A92" s="745"/>
      <c r="B92" s="745"/>
      <c r="C92" s="60"/>
      <c r="D92" s="60"/>
      <c r="E92" s="745"/>
      <c r="F92" s="745"/>
      <c r="G92" s="745"/>
    </row>
    <row r="93" spans="1:7" x14ac:dyDescent="0.2">
      <c r="A93" s="745">
        <v>75</v>
      </c>
      <c r="B93" s="745" t="s">
        <v>3644</v>
      </c>
      <c r="C93" s="745" t="s">
        <v>3498</v>
      </c>
      <c r="D93" s="304"/>
      <c r="E93" s="745" t="s">
        <v>3451</v>
      </c>
      <c r="F93" s="745" t="s">
        <v>3645</v>
      </c>
      <c r="G93" s="745" t="s">
        <v>3646</v>
      </c>
    </row>
    <row r="94" spans="1:7" x14ac:dyDescent="0.2">
      <c r="A94" s="745"/>
      <c r="B94" s="745"/>
      <c r="C94" s="745"/>
      <c r="D94" s="304" t="s">
        <v>3645</v>
      </c>
      <c r="E94" s="745"/>
      <c r="F94" s="745"/>
      <c r="G94" s="745"/>
    </row>
    <row r="95" spans="1:7" x14ac:dyDescent="0.2">
      <c r="A95" s="304">
        <v>76</v>
      </c>
      <c r="B95" s="304" t="s">
        <v>3647</v>
      </c>
      <c r="C95" s="304" t="s">
        <v>3613</v>
      </c>
      <c r="D95" s="304" t="s">
        <v>3648</v>
      </c>
      <c r="E95" s="304" t="s">
        <v>3451</v>
      </c>
      <c r="F95" s="304" t="s">
        <v>3648</v>
      </c>
      <c r="G95" s="304" t="s">
        <v>3649</v>
      </c>
    </row>
    <row r="96" spans="1:7" x14ac:dyDescent="0.2">
      <c r="A96" s="304">
        <v>77</v>
      </c>
      <c r="B96" s="304" t="s">
        <v>3650</v>
      </c>
      <c r="C96" s="304" t="s">
        <v>3651</v>
      </c>
      <c r="D96" s="304" t="s">
        <v>3652</v>
      </c>
      <c r="E96" s="304" t="s">
        <v>3451</v>
      </c>
      <c r="F96" s="304" t="s">
        <v>3652</v>
      </c>
      <c r="G96" s="304" t="s">
        <v>3653</v>
      </c>
    </row>
    <row r="97" spans="1:7" x14ac:dyDescent="0.2">
      <c r="A97" s="304">
        <v>78</v>
      </c>
      <c r="B97" s="304" t="s">
        <v>3654</v>
      </c>
      <c r="C97" s="304" t="s">
        <v>3655</v>
      </c>
      <c r="D97" s="304" t="s">
        <v>3656</v>
      </c>
      <c r="E97" s="304" t="s">
        <v>3451</v>
      </c>
      <c r="F97" s="304" t="s">
        <v>3656</v>
      </c>
      <c r="G97" s="304" t="s">
        <v>3657</v>
      </c>
    </row>
    <row r="98" spans="1:7" x14ac:dyDescent="0.2">
      <c r="A98" s="304">
        <v>79</v>
      </c>
      <c r="B98" s="304" t="s">
        <v>3658</v>
      </c>
      <c r="C98" s="304" t="s">
        <v>3532</v>
      </c>
      <c r="D98" s="304" t="s">
        <v>3659</v>
      </c>
      <c r="E98" s="304" t="s">
        <v>3451</v>
      </c>
      <c r="F98" s="304" t="s">
        <v>3659</v>
      </c>
      <c r="G98" s="304" t="s">
        <v>3660</v>
      </c>
    </row>
    <row r="99" spans="1:7" x14ac:dyDescent="0.2">
      <c r="A99" s="304">
        <v>80</v>
      </c>
      <c r="B99" s="304" t="s">
        <v>2825</v>
      </c>
      <c r="C99" s="304" t="s">
        <v>3472</v>
      </c>
      <c r="D99" s="304" t="s">
        <v>3661</v>
      </c>
      <c r="E99" s="304" t="s">
        <v>3451</v>
      </c>
      <c r="F99" s="304" t="s">
        <v>3661</v>
      </c>
      <c r="G99" s="304" t="s">
        <v>3657</v>
      </c>
    </row>
    <row r="100" spans="1:7" x14ac:dyDescent="0.2">
      <c r="A100" s="304">
        <v>81</v>
      </c>
      <c r="B100" s="304" t="s">
        <v>3662</v>
      </c>
      <c r="C100" s="304" t="s">
        <v>3663</v>
      </c>
      <c r="D100" s="304" t="s">
        <v>3664</v>
      </c>
      <c r="E100" s="304" t="s">
        <v>3451</v>
      </c>
      <c r="F100" s="304" t="s">
        <v>3664</v>
      </c>
      <c r="G100" s="304" t="s">
        <v>3665</v>
      </c>
    </row>
    <row r="101" spans="1:7" x14ac:dyDescent="0.2">
      <c r="A101" s="304">
        <v>82</v>
      </c>
      <c r="B101" s="304" t="s">
        <v>3666</v>
      </c>
      <c r="C101" s="304" t="s">
        <v>3663</v>
      </c>
      <c r="D101" s="304" t="s">
        <v>3667</v>
      </c>
      <c r="E101" s="304" t="s">
        <v>3451</v>
      </c>
      <c r="F101" s="304" t="s">
        <v>3667</v>
      </c>
      <c r="G101" s="304" t="s">
        <v>3665</v>
      </c>
    </row>
    <row r="102" spans="1:7" ht="30" x14ac:dyDescent="0.2">
      <c r="A102" s="304">
        <v>83</v>
      </c>
      <c r="B102" s="304" t="s">
        <v>3668</v>
      </c>
      <c r="C102" s="304" t="s">
        <v>3669</v>
      </c>
      <c r="D102" s="304" t="s">
        <v>3670</v>
      </c>
      <c r="E102" s="304" t="s">
        <v>3451</v>
      </c>
      <c r="F102" s="304" t="s">
        <v>3670</v>
      </c>
      <c r="G102" s="304" t="s">
        <v>3671</v>
      </c>
    </row>
    <row r="103" spans="1:7" x14ac:dyDescent="0.2">
      <c r="A103" s="745">
        <v>84</v>
      </c>
      <c r="B103" s="745" t="s">
        <v>3644</v>
      </c>
      <c r="C103" s="745" t="s">
        <v>3672</v>
      </c>
      <c r="D103" s="304"/>
      <c r="E103" s="745" t="s">
        <v>3451</v>
      </c>
      <c r="F103" s="745" t="s">
        <v>3645</v>
      </c>
      <c r="G103" s="745" t="s">
        <v>3646</v>
      </c>
    </row>
    <row r="104" spans="1:7" x14ac:dyDescent="0.2">
      <c r="A104" s="745"/>
      <c r="B104" s="745"/>
      <c r="C104" s="745"/>
      <c r="D104" s="304" t="s">
        <v>3645</v>
      </c>
      <c r="E104" s="745"/>
      <c r="F104" s="745"/>
      <c r="G104" s="745"/>
    </row>
    <row r="105" spans="1:7" x14ac:dyDescent="0.2">
      <c r="A105" s="304">
        <v>85</v>
      </c>
      <c r="B105" s="304" t="s">
        <v>3647</v>
      </c>
      <c r="C105" s="304" t="s">
        <v>3613</v>
      </c>
      <c r="D105" s="304" t="s">
        <v>3648</v>
      </c>
      <c r="E105" s="304" t="s">
        <v>3451</v>
      </c>
      <c r="F105" s="304" t="s">
        <v>3648</v>
      </c>
      <c r="G105" s="304" t="s">
        <v>3649</v>
      </c>
    </row>
    <row r="106" spans="1:7" x14ac:dyDescent="0.2">
      <c r="A106" s="304">
        <v>86</v>
      </c>
      <c r="B106" s="304" t="s">
        <v>3673</v>
      </c>
      <c r="C106" s="304" t="s">
        <v>3674</v>
      </c>
      <c r="D106" s="304" t="s">
        <v>3675</v>
      </c>
      <c r="E106" s="304" t="s">
        <v>1773</v>
      </c>
      <c r="F106" s="304" t="s">
        <v>3675</v>
      </c>
      <c r="G106" s="304" t="s">
        <v>3676</v>
      </c>
    </row>
    <row r="107" spans="1:7" x14ac:dyDescent="0.2">
      <c r="A107" s="304">
        <v>87</v>
      </c>
      <c r="B107" s="304" t="s">
        <v>3677</v>
      </c>
      <c r="C107" s="304" t="s">
        <v>3674</v>
      </c>
      <c r="D107" s="304" t="s">
        <v>3678</v>
      </c>
      <c r="E107" s="304" t="s">
        <v>1773</v>
      </c>
      <c r="F107" s="304" t="s">
        <v>3678</v>
      </c>
      <c r="G107" s="304" t="s">
        <v>3676</v>
      </c>
    </row>
    <row r="108" spans="1:7" ht="30" x14ac:dyDescent="0.2">
      <c r="A108" s="304">
        <v>88</v>
      </c>
      <c r="B108" s="304" t="s">
        <v>3679</v>
      </c>
      <c r="C108" s="304" t="s">
        <v>3680</v>
      </c>
      <c r="D108" s="304" t="s">
        <v>3681</v>
      </c>
      <c r="E108" s="304" t="s">
        <v>1773</v>
      </c>
      <c r="F108" s="304" t="s">
        <v>3681</v>
      </c>
      <c r="G108" s="304" t="s">
        <v>3682</v>
      </c>
    </row>
    <row r="109" spans="1:7" ht="30" x14ac:dyDescent="0.2">
      <c r="A109" s="304">
        <v>89</v>
      </c>
      <c r="B109" s="304" t="s">
        <v>3683</v>
      </c>
      <c r="C109" s="304" t="s">
        <v>3684</v>
      </c>
      <c r="D109" s="304" t="s">
        <v>3685</v>
      </c>
      <c r="E109" s="304" t="s">
        <v>1773</v>
      </c>
      <c r="F109" s="304" t="s">
        <v>3685</v>
      </c>
      <c r="G109" s="304" t="s">
        <v>3686</v>
      </c>
    </row>
    <row r="110" spans="1:7" ht="30" x14ac:dyDescent="0.2">
      <c r="A110" s="304">
        <v>90</v>
      </c>
      <c r="B110" s="304" t="s">
        <v>3687</v>
      </c>
      <c r="C110" s="304" t="s">
        <v>3688</v>
      </c>
      <c r="D110" s="304" t="s">
        <v>3689</v>
      </c>
      <c r="E110" s="304" t="s">
        <v>3690</v>
      </c>
      <c r="F110" s="304" t="s">
        <v>3689</v>
      </c>
      <c r="G110" s="304" t="s">
        <v>3691</v>
      </c>
    </row>
    <row r="111" spans="1:7" x14ac:dyDescent="0.2">
      <c r="A111" s="304">
        <v>91</v>
      </c>
      <c r="B111" s="304" t="s">
        <v>3692</v>
      </c>
      <c r="C111" s="304" t="s">
        <v>3693</v>
      </c>
      <c r="D111" s="304" t="s">
        <v>3694</v>
      </c>
      <c r="E111" s="304" t="s">
        <v>1773</v>
      </c>
      <c r="F111" s="304" t="s">
        <v>3694</v>
      </c>
      <c r="G111" s="304" t="s">
        <v>3695</v>
      </c>
    </row>
    <row r="112" spans="1:7" x14ac:dyDescent="0.2">
      <c r="A112" s="745">
        <v>92</v>
      </c>
      <c r="B112" s="745" t="s">
        <v>3696</v>
      </c>
      <c r="C112" s="745" t="s">
        <v>3697</v>
      </c>
      <c r="D112" s="745" t="s">
        <v>3698</v>
      </c>
      <c r="E112" s="745" t="s">
        <v>1773</v>
      </c>
      <c r="F112" s="745" t="s">
        <v>3698</v>
      </c>
      <c r="G112" s="745" t="s">
        <v>3699</v>
      </c>
    </row>
    <row r="113" spans="1:7" x14ac:dyDescent="0.2">
      <c r="A113" s="745"/>
      <c r="B113" s="745"/>
      <c r="C113" s="745"/>
      <c r="D113" s="745"/>
      <c r="E113" s="745"/>
      <c r="F113" s="745"/>
      <c r="G113" s="745"/>
    </row>
    <row r="114" spans="1:7" x14ac:dyDescent="0.2">
      <c r="A114" s="304">
        <v>93</v>
      </c>
      <c r="B114" s="304" t="s">
        <v>3700</v>
      </c>
      <c r="C114" s="304" t="s">
        <v>3674</v>
      </c>
      <c r="D114" s="304" t="s">
        <v>3701</v>
      </c>
      <c r="E114" s="304" t="s">
        <v>1773</v>
      </c>
      <c r="F114" s="304" t="s">
        <v>3701</v>
      </c>
      <c r="G114" s="304" t="s">
        <v>3702</v>
      </c>
    </row>
    <row r="115" spans="1:7" x14ac:dyDescent="0.2">
      <c r="A115" s="745">
        <v>94</v>
      </c>
      <c r="B115" s="745" t="s">
        <v>3703</v>
      </c>
      <c r="C115" s="745" t="s">
        <v>3674</v>
      </c>
      <c r="D115" s="745" t="s">
        <v>3704</v>
      </c>
      <c r="E115" s="745" t="s">
        <v>1773</v>
      </c>
      <c r="F115" s="745" t="s">
        <v>3704</v>
      </c>
      <c r="G115" s="745" t="s">
        <v>3705</v>
      </c>
    </row>
    <row r="116" spans="1:7" x14ac:dyDescent="0.2">
      <c r="A116" s="745"/>
      <c r="B116" s="745"/>
      <c r="C116" s="745"/>
      <c r="D116" s="745"/>
      <c r="E116" s="745"/>
      <c r="F116" s="745"/>
      <c r="G116" s="745"/>
    </row>
    <row r="117" spans="1:7" ht="30" x14ac:dyDescent="0.2">
      <c r="A117" s="304">
        <v>95</v>
      </c>
      <c r="B117" s="304" t="s">
        <v>3706</v>
      </c>
      <c r="C117" s="304" t="s">
        <v>3707</v>
      </c>
      <c r="D117" s="304" t="s">
        <v>3708</v>
      </c>
      <c r="E117" s="304" t="s">
        <v>1773</v>
      </c>
      <c r="F117" s="304" t="s">
        <v>3708</v>
      </c>
      <c r="G117" s="304" t="s">
        <v>3709</v>
      </c>
    </row>
    <row r="118" spans="1:7" x14ac:dyDescent="0.2">
      <c r="A118" s="304">
        <v>96</v>
      </c>
      <c r="B118" s="304" t="s">
        <v>3710</v>
      </c>
      <c r="C118" s="304" t="s">
        <v>3711</v>
      </c>
      <c r="D118" s="304" t="s">
        <v>3712</v>
      </c>
      <c r="E118" s="304" t="s">
        <v>1773</v>
      </c>
      <c r="F118" s="304" t="s">
        <v>3712</v>
      </c>
      <c r="G118" s="304" t="s">
        <v>3713</v>
      </c>
    </row>
    <row r="119" spans="1:7" x14ac:dyDescent="0.2">
      <c r="A119" s="304">
        <v>97</v>
      </c>
      <c r="B119" s="304" t="s">
        <v>3714</v>
      </c>
      <c r="C119" s="304" t="s">
        <v>3674</v>
      </c>
      <c r="D119" s="304" t="s">
        <v>3701</v>
      </c>
      <c r="E119" s="304" t="s">
        <v>1773</v>
      </c>
      <c r="F119" s="304" t="s">
        <v>3701</v>
      </c>
      <c r="G119" s="304" t="s">
        <v>3665</v>
      </c>
    </row>
    <row r="120" spans="1:7" ht="30" x14ac:dyDescent="0.2">
      <c r="A120" s="304">
        <v>98</v>
      </c>
      <c r="B120" s="304" t="s">
        <v>3715</v>
      </c>
      <c r="C120" s="304" t="s">
        <v>3716</v>
      </c>
      <c r="D120" s="304" t="s">
        <v>3701</v>
      </c>
      <c r="E120" s="304" t="s">
        <v>1773</v>
      </c>
      <c r="F120" s="304" t="s">
        <v>3701</v>
      </c>
      <c r="G120" s="304" t="s">
        <v>3665</v>
      </c>
    </row>
    <row r="121" spans="1:7" x14ac:dyDescent="0.2">
      <c r="A121" s="304">
        <v>99</v>
      </c>
      <c r="B121" s="304" t="s">
        <v>3717</v>
      </c>
      <c r="C121" s="304" t="s">
        <v>3674</v>
      </c>
      <c r="D121" s="304" t="s">
        <v>3718</v>
      </c>
      <c r="E121" s="304" t="s">
        <v>1773</v>
      </c>
      <c r="F121" s="304" t="s">
        <v>3718</v>
      </c>
      <c r="G121" s="304" t="s">
        <v>3719</v>
      </c>
    </row>
    <row r="122" spans="1:7" ht="45" x14ac:dyDescent="0.2">
      <c r="A122" s="304">
        <v>100</v>
      </c>
      <c r="B122" s="304" t="s">
        <v>3720</v>
      </c>
      <c r="C122" s="304" t="s">
        <v>3721</v>
      </c>
      <c r="D122" s="304" t="s">
        <v>3722</v>
      </c>
      <c r="E122" s="304" t="s">
        <v>1773</v>
      </c>
      <c r="F122" s="304" t="s">
        <v>3722</v>
      </c>
      <c r="G122" s="304" t="s">
        <v>3719</v>
      </c>
    </row>
    <row r="123" spans="1:7" x14ac:dyDescent="0.2">
      <c r="A123" s="304">
        <v>101</v>
      </c>
      <c r="B123" s="304" t="s">
        <v>3723</v>
      </c>
      <c r="C123" s="304" t="s">
        <v>3674</v>
      </c>
      <c r="D123" s="304" t="s">
        <v>3724</v>
      </c>
      <c r="E123" s="304" t="s">
        <v>1773</v>
      </c>
      <c r="F123" s="304" t="s">
        <v>3724</v>
      </c>
      <c r="G123" s="304" t="s">
        <v>3725</v>
      </c>
    </row>
    <row r="124" spans="1:7" x14ac:dyDescent="0.2">
      <c r="A124" s="745">
        <v>102</v>
      </c>
      <c r="B124" s="745" t="s">
        <v>3726</v>
      </c>
      <c r="C124" s="745" t="s">
        <v>3727</v>
      </c>
      <c r="D124" s="745" t="s">
        <v>3728</v>
      </c>
      <c r="E124" s="745" t="s">
        <v>3690</v>
      </c>
      <c r="F124" s="745" t="s">
        <v>3728</v>
      </c>
      <c r="G124" s="745" t="s">
        <v>3615</v>
      </c>
    </row>
    <row r="125" spans="1:7" x14ac:dyDescent="0.2">
      <c r="A125" s="745"/>
      <c r="B125" s="745"/>
      <c r="C125" s="745"/>
      <c r="D125" s="745"/>
      <c r="E125" s="745"/>
      <c r="F125" s="745"/>
      <c r="G125" s="745"/>
    </row>
    <row r="126" spans="1:7" x14ac:dyDescent="0.2">
      <c r="A126" s="745"/>
      <c r="B126" s="745"/>
      <c r="C126" s="745"/>
      <c r="D126" s="745"/>
      <c r="E126" s="745"/>
      <c r="F126" s="745"/>
      <c r="G126" s="745"/>
    </row>
    <row r="127" spans="1:7" ht="30" x14ac:dyDescent="0.2">
      <c r="A127" s="304">
        <v>103</v>
      </c>
      <c r="B127" s="304" t="s">
        <v>3729</v>
      </c>
      <c r="C127" s="304" t="s">
        <v>3730</v>
      </c>
      <c r="D127" s="304" t="s">
        <v>3731</v>
      </c>
      <c r="E127" s="304" t="s">
        <v>1773</v>
      </c>
      <c r="F127" s="304" t="s">
        <v>3731</v>
      </c>
      <c r="G127" s="304" t="s">
        <v>3732</v>
      </c>
    </row>
    <row r="128" spans="1:7" ht="45" x14ac:dyDescent="0.2">
      <c r="A128" s="304">
        <v>104</v>
      </c>
      <c r="B128" s="304" t="s">
        <v>3733</v>
      </c>
      <c r="C128" s="304" t="s">
        <v>3734</v>
      </c>
      <c r="D128" s="304" t="s">
        <v>3735</v>
      </c>
      <c r="E128" s="304" t="s">
        <v>1773</v>
      </c>
      <c r="F128" s="304" t="s">
        <v>3735</v>
      </c>
      <c r="G128" s="304" t="s">
        <v>3736</v>
      </c>
    </row>
    <row r="129" spans="1:7" ht="30" x14ac:dyDescent="0.2">
      <c r="A129" s="304">
        <v>105</v>
      </c>
      <c r="B129" s="304" t="s">
        <v>3737</v>
      </c>
      <c r="C129" s="304" t="s">
        <v>3738</v>
      </c>
      <c r="D129" s="304" t="s">
        <v>3739</v>
      </c>
      <c r="E129" s="304" t="s">
        <v>1773</v>
      </c>
      <c r="F129" s="304" t="s">
        <v>3739</v>
      </c>
      <c r="G129" s="304" t="s">
        <v>3740</v>
      </c>
    </row>
    <row r="130" spans="1:7" ht="30" x14ac:dyDescent="0.2">
      <c r="A130" s="304">
        <v>106</v>
      </c>
      <c r="B130" s="304" t="s">
        <v>3741</v>
      </c>
      <c r="C130" s="304" t="s">
        <v>3742</v>
      </c>
      <c r="D130" s="304" t="s">
        <v>3743</v>
      </c>
      <c r="E130" s="304" t="s">
        <v>1773</v>
      </c>
      <c r="F130" s="304" t="s">
        <v>3743</v>
      </c>
      <c r="G130" s="304" t="s">
        <v>3744</v>
      </c>
    </row>
    <row r="131" spans="1:7" x14ac:dyDescent="0.2">
      <c r="A131" s="304">
        <v>106</v>
      </c>
      <c r="B131" s="304" t="s">
        <v>3745</v>
      </c>
      <c r="C131" s="304" t="s">
        <v>3746</v>
      </c>
      <c r="D131" s="304" t="s">
        <v>3747</v>
      </c>
      <c r="E131" s="304" t="s">
        <v>1773</v>
      </c>
      <c r="F131" s="304" t="s">
        <v>3747</v>
      </c>
      <c r="G131" s="304" t="s">
        <v>3748</v>
      </c>
    </row>
    <row r="132" spans="1:7" ht="45" x14ac:dyDescent="0.2">
      <c r="A132" s="304">
        <v>107</v>
      </c>
      <c r="B132" s="304" t="s">
        <v>3749</v>
      </c>
      <c r="C132" s="304" t="s">
        <v>3750</v>
      </c>
      <c r="D132" s="304" t="s">
        <v>3751</v>
      </c>
      <c r="E132" s="304" t="s">
        <v>1773</v>
      </c>
      <c r="F132" s="304" t="s">
        <v>3751</v>
      </c>
      <c r="G132" s="304" t="s">
        <v>3752</v>
      </c>
    </row>
    <row r="133" spans="1:7" x14ac:dyDescent="0.2">
      <c r="A133" s="304">
        <v>108</v>
      </c>
      <c r="B133" s="304" t="s">
        <v>3753</v>
      </c>
      <c r="C133" s="304" t="s">
        <v>3674</v>
      </c>
      <c r="D133" s="304" t="s">
        <v>3754</v>
      </c>
      <c r="E133" s="304" t="s">
        <v>1773</v>
      </c>
      <c r="F133" s="304" t="s">
        <v>3754</v>
      </c>
      <c r="G133" s="304" t="s">
        <v>3719</v>
      </c>
    </row>
    <row r="134" spans="1:7" x14ac:dyDescent="0.2">
      <c r="A134" s="304">
        <v>109</v>
      </c>
      <c r="B134" s="304" t="s">
        <v>3755</v>
      </c>
      <c r="C134" s="304" t="s">
        <v>3674</v>
      </c>
      <c r="D134" s="304" t="s">
        <v>3756</v>
      </c>
      <c r="E134" s="304" t="s">
        <v>1773</v>
      </c>
      <c r="F134" s="304" t="s">
        <v>3756</v>
      </c>
      <c r="G134" s="304" t="s">
        <v>3719</v>
      </c>
    </row>
    <row r="135" spans="1:7" ht="30" x14ac:dyDescent="0.2">
      <c r="A135" s="304">
        <v>110</v>
      </c>
      <c r="B135" s="304" t="s">
        <v>3757</v>
      </c>
      <c r="C135" s="304" t="s">
        <v>3758</v>
      </c>
      <c r="D135" s="304" t="s">
        <v>3759</v>
      </c>
      <c r="E135" s="304" t="s">
        <v>1773</v>
      </c>
      <c r="F135" s="304" t="s">
        <v>3759</v>
      </c>
      <c r="G135" s="304" t="s">
        <v>3760</v>
      </c>
    </row>
    <row r="136" spans="1:7" x14ac:dyDescent="0.2">
      <c r="A136" s="745">
        <v>111</v>
      </c>
      <c r="B136" s="745" t="s">
        <v>3761</v>
      </c>
      <c r="C136" s="745" t="s">
        <v>3762</v>
      </c>
      <c r="D136" s="745" t="s">
        <v>3763</v>
      </c>
      <c r="E136" s="745" t="s">
        <v>1773</v>
      </c>
      <c r="F136" s="745" t="s">
        <v>3763</v>
      </c>
      <c r="G136" s="745" t="s">
        <v>3764</v>
      </c>
    </row>
    <row r="137" spans="1:7" x14ac:dyDescent="0.2">
      <c r="A137" s="745"/>
      <c r="B137" s="745"/>
      <c r="C137" s="745"/>
      <c r="D137" s="745"/>
      <c r="E137" s="745"/>
      <c r="F137" s="745"/>
      <c r="G137" s="745"/>
    </row>
    <row r="138" spans="1:7" x14ac:dyDescent="0.2">
      <c r="A138" s="745"/>
      <c r="B138" s="745"/>
      <c r="C138" s="745"/>
      <c r="D138" s="745"/>
      <c r="E138" s="745"/>
      <c r="F138" s="745"/>
      <c r="G138" s="745"/>
    </row>
    <row r="139" spans="1:7" x14ac:dyDescent="0.2">
      <c r="A139" s="745"/>
      <c r="B139" s="745"/>
      <c r="C139" s="745"/>
      <c r="D139" s="745"/>
      <c r="E139" s="745"/>
      <c r="F139" s="745"/>
      <c r="G139" s="745"/>
    </row>
    <row r="140" spans="1:7" ht="30" x14ac:dyDescent="0.2">
      <c r="A140" s="304">
        <v>112</v>
      </c>
      <c r="B140" s="304" t="s">
        <v>3765</v>
      </c>
      <c r="C140" s="304" t="s">
        <v>3766</v>
      </c>
      <c r="D140" s="304" t="s">
        <v>3767</v>
      </c>
      <c r="E140" s="304" t="s">
        <v>1773</v>
      </c>
      <c r="F140" s="304" t="s">
        <v>3767</v>
      </c>
      <c r="G140" s="304" t="s">
        <v>3768</v>
      </c>
    </row>
    <row r="141" spans="1:7" x14ac:dyDescent="0.2">
      <c r="A141" s="304">
        <v>113</v>
      </c>
      <c r="B141" s="304" t="s">
        <v>3769</v>
      </c>
      <c r="C141" s="304" t="s">
        <v>3770</v>
      </c>
      <c r="D141" s="304" t="s">
        <v>3767</v>
      </c>
      <c r="E141" s="304" t="s">
        <v>3690</v>
      </c>
      <c r="F141" s="304" t="s">
        <v>3767</v>
      </c>
      <c r="G141" s="304" t="s">
        <v>3768</v>
      </c>
    </row>
    <row r="142" spans="1:7" x14ac:dyDescent="0.2">
      <c r="A142" s="304">
        <v>114</v>
      </c>
      <c r="B142" s="304" t="s">
        <v>3771</v>
      </c>
      <c r="C142" s="304" t="s">
        <v>3674</v>
      </c>
      <c r="D142" s="304" t="s">
        <v>3772</v>
      </c>
      <c r="E142" s="304" t="s">
        <v>1773</v>
      </c>
      <c r="F142" s="304" t="s">
        <v>3772</v>
      </c>
      <c r="G142" s="304" t="s">
        <v>3719</v>
      </c>
    </row>
    <row r="143" spans="1:7" x14ac:dyDescent="0.2">
      <c r="A143" s="745">
        <v>115</v>
      </c>
      <c r="B143" s="745" t="s">
        <v>3773</v>
      </c>
      <c r="C143" s="745" t="s">
        <v>3674</v>
      </c>
      <c r="D143" s="745" t="s">
        <v>3774</v>
      </c>
      <c r="E143" s="745" t="s">
        <v>1773</v>
      </c>
      <c r="F143" s="745" t="s">
        <v>3774</v>
      </c>
      <c r="G143" s="745" t="s">
        <v>3719</v>
      </c>
    </row>
    <row r="144" spans="1:7" x14ac:dyDescent="0.2">
      <c r="A144" s="745"/>
      <c r="B144" s="745"/>
      <c r="C144" s="745"/>
      <c r="D144" s="745"/>
      <c r="E144" s="745"/>
      <c r="F144" s="745"/>
      <c r="G144" s="745"/>
    </row>
    <row r="145" spans="1:7" x14ac:dyDescent="0.2">
      <c r="A145" s="304"/>
      <c r="B145" s="304" t="s">
        <v>3775</v>
      </c>
      <c r="C145" s="304" t="s">
        <v>3674</v>
      </c>
      <c r="D145" s="304" t="s">
        <v>3776</v>
      </c>
      <c r="E145" s="304" t="s">
        <v>1773</v>
      </c>
      <c r="F145" s="304" t="s">
        <v>3776</v>
      </c>
      <c r="G145" s="304" t="s">
        <v>3665</v>
      </c>
    </row>
    <row r="146" spans="1:7" x14ac:dyDescent="0.2">
      <c r="A146" s="304">
        <v>116</v>
      </c>
      <c r="B146" s="304" t="s">
        <v>3777</v>
      </c>
      <c r="C146" s="304" t="s">
        <v>3674</v>
      </c>
      <c r="D146" s="304" t="s">
        <v>3701</v>
      </c>
      <c r="E146" s="304" t="s">
        <v>1773</v>
      </c>
      <c r="F146" s="304" t="s">
        <v>3701</v>
      </c>
      <c r="G146" s="304" t="s">
        <v>3665</v>
      </c>
    </row>
    <row r="147" spans="1:7" x14ac:dyDescent="0.2">
      <c r="A147" s="304">
        <v>117</v>
      </c>
      <c r="B147" s="304" t="s">
        <v>3777</v>
      </c>
      <c r="C147" s="304" t="s">
        <v>3674</v>
      </c>
      <c r="D147" s="304" t="s">
        <v>3701</v>
      </c>
      <c r="E147" s="304" t="s">
        <v>1773</v>
      </c>
      <c r="F147" s="304" t="s">
        <v>3701</v>
      </c>
      <c r="G147" s="304" t="s">
        <v>3665</v>
      </c>
    </row>
    <row r="148" spans="1:7" x14ac:dyDescent="0.2">
      <c r="A148" s="304">
        <v>118</v>
      </c>
      <c r="B148" s="304" t="s">
        <v>3778</v>
      </c>
      <c r="C148" s="304" t="s">
        <v>3674</v>
      </c>
      <c r="D148" s="304" t="s">
        <v>3779</v>
      </c>
      <c r="E148" s="304" t="s">
        <v>1773</v>
      </c>
      <c r="F148" s="304" t="s">
        <v>3779</v>
      </c>
      <c r="G148" s="304" t="s">
        <v>3665</v>
      </c>
    </row>
    <row r="149" spans="1:7" x14ac:dyDescent="0.2">
      <c r="A149" s="304">
        <v>119</v>
      </c>
      <c r="B149" s="304" t="s">
        <v>3780</v>
      </c>
      <c r="C149" s="304" t="s">
        <v>3674</v>
      </c>
      <c r="D149" s="304" t="s">
        <v>3701</v>
      </c>
      <c r="E149" s="304" t="s">
        <v>1773</v>
      </c>
      <c r="F149" s="304" t="s">
        <v>3701</v>
      </c>
      <c r="G149" s="304" t="s">
        <v>3665</v>
      </c>
    </row>
    <row r="150" spans="1:7" ht="30" x14ac:dyDescent="0.2">
      <c r="A150" s="304">
        <v>120</v>
      </c>
      <c r="B150" s="304" t="s">
        <v>3781</v>
      </c>
      <c r="C150" s="304" t="s">
        <v>3782</v>
      </c>
      <c r="D150" s="304" t="s">
        <v>3783</v>
      </c>
      <c r="E150" s="304" t="s">
        <v>1773</v>
      </c>
      <c r="F150" s="304" t="s">
        <v>3783</v>
      </c>
      <c r="G150" s="304" t="s">
        <v>3784</v>
      </c>
    </row>
    <row r="151" spans="1:7" x14ac:dyDescent="0.2">
      <c r="A151" s="304">
        <v>121</v>
      </c>
      <c r="B151" s="304" t="s">
        <v>3785</v>
      </c>
      <c r="C151" s="304" t="s">
        <v>3674</v>
      </c>
      <c r="D151" s="304" t="s">
        <v>3701</v>
      </c>
      <c r="E151" s="304" t="s">
        <v>1773</v>
      </c>
      <c r="F151" s="304" t="s">
        <v>3701</v>
      </c>
      <c r="G151" s="304" t="s">
        <v>3665</v>
      </c>
    </row>
    <row r="152" spans="1:7" ht="30" x14ac:dyDescent="0.2">
      <c r="A152" s="304">
        <v>122</v>
      </c>
      <c r="B152" s="304" t="s">
        <v>3786</v>
      </c>
      <c r="C152" s="304" t="s">
        <v>3787</v>
      </c>
      <c r="D152" s="304" t="s">
        <v>3788</v>
      </c>
      <c r="E152" s="304" t="s">
        <v>1773</v>
      </c>
      <c r="F152" s="304" t="s">
        <v>3788</v>
      </c>
      <c r="G152" s="304" t="s">
        <v>3665</v>
      </c>
    </row>
    <row r="153" spans="1:7" x14ac:dyDescent="0.2">
      <c r="A153" s="304">
        <v>123</v>
      </c>
      <c r="B153" s="304" t="s">
        <v>3789</v>
      </c>
      <c r="C153" s="304" t="s">
        <v>3787</v>
      </c>
      <c r="D153" s="304" t="s">
        <v>3790</v>
      </c>
      <c r="E153" s="304" t="s">
        <v>1773</v>
      </c>
      <c r="F153" s="304" t="s">
        <v>3790</v>
      </c>
      <c r="G153" s="304" t="s">
        <v>3665</v>
      </c>
    </row>
    <row r="154" spans="1:7" ht="30" x14ac:dyDescent="0.2">
      <c r="A154" s="304">
        <v>124</v>
      </c>
      <c r="B154" s="304" t="s">
        <v>3791</v>
      </c>
      <c r="C154" s="304" t="s">
        <v>3674</v>
      </c>
      <c r="D154" s="304" t="s">
        <v>3701</v>
      </c>
      <c r="E154" s="304" t="s">
        <v>3690</v>
      </c>
      <c r="F154" s="304" t="s">
        <v>3701</v>
      </c>
      <c r="G154" s="304" t="s">
        <v>3665</v>
      </c>
    </row>
    <row r="155" spans="1:7" ht="30" x14ac:dyDescent="0.2">
      <c r="A155" s="304">
        <v>125</v>
      </c>
      <c r="B155" s="304" t="s">
        <v>3792</v>
      </c>
      <c r="C155" s="304" t="s">
        <v>3674</v>
      </c>
      <c r="D155" s="304" t="s">
        <v>3701</v>
      </c>
      <c r="E155" s="304" t="s">
        <v>1773</v>
      </c>
      <c r="F155" s="304" t="s">
        <v>3701</v>
      </c>
      <c r="G155" s="304" t="s">
        <v>3665</v>
      </c>
    </row>
    <row r="156" spans="1:7" ht="30" x14ac:dyDescent="0.2">
      <c r="A156" s="304">
        <v>126</v>
      </c>
      <c r="B156" s="304" t="s">
        <v>3793</v>
      </c>
      <c r="C156" s="304" t="s">
        <v>3794</v>
      </c>
      <c r="D156" s="304" t="s">
        <v>3795</v>
      </c>
      <c r="E156" s="304" t="s">
        <v>1773</v>
      </c>
      <c r="F156" s="304" t="s">
        <v>3795</v>
      </c>
      <c r="G156" s="304" t="s">
        <v>3665</v>
      </c>
    </row>
    <row r="157" spans="1:7" x14ac:dyDescent="0.2">
      <c r="A157" s="304">
        <v>127</v>
      </c>
      <c r="B157" s="304" t="s">
        <v>3796</v>
      </c>
      <c r="C157" s="304" t="s">
        <v>3674</v>
      </c>
      <c r="D157" s="304" t="s">
        <v>3797</v>
      </c>
      <c r="E157" s="304" t="s">
        <v>1773</v>
      </c>
      <c r="F157" s="304" t="s">
        <v>3797</v>
      </c>
      <c r="G157" s="304" t="s">
        <v>3665</v>
      </c>
    </row>
    <row r="158" spans="1:7" x14ac:dyDescent="0.2">
      <c r="A158" s="745">
        <v>128</v>
      </c>
      <c r="B158" s="745" t="s">
        <v>3798</v>
      </c>
      <c r="C158" s="745" t="s">
        <v>3674</v>
      </c>
      <c r="D158" s="745" t="s">
        <v>3799</v>
      </c>
      <c r="E158" s="745" t="s">
        <v>1773</v>
      </c>
      <c r="F158" s="745" t="s">
        <v>3799</v>
      </c>
      <c r="G158" s="745" t="s">
        <v>3719</v>
      </c>
    </row>
    <row r="159" spans="1:7" x14ac:dyDescent="0.2">
      <c r="A159" s="745"/>
      <c r="B159" s="745"/>
      <c r="C159" s="745"/>
      <c r="D159" s="745"/>
      <c r="E159" s="745"/>
      <c r="F159" s="745"/>
      <c r="G159" s="745"/>
    </row>
    <row r="160" spans="1:7" x14ac:dyDescent="0.2">
      <c r="A160" s="745"/>
      <c r="B160" s="745"/>
      <c r="C160" s="745"/>
      <c r="D160" s="745"/>
      <c r="E160" s="745"/>
      <c r="F160" s="745"/>
      <c r="G160" s="745"/>
    </row>
    <row r="161" spans="1:7" x14ac:dyDescent="0.2">
      <c r="A161" s="745"/>
      <c r="B161" s="745"/>
      <c r="C161" s="745"/>
      <c r="D161" s="745"/>
      <c r="E161" s="745"/>
      <c r="F161" s="745"/>
      <c r="G161" s="745"/>
    </row>
    <row r="162" spans="1:7" x14ac:dyDescent="0.2">
      <c r="A162" s="745"/>
      <c r="B162" s="745"/>
      <c r="C162" s="745"/>
      <c r="D162" s="745"/>
      <c r="E162" s="745"/>
      <c r="F162" s="745"/>
      <c r="G162" s="745"/>
    </row>
    <row r="163" spans="1:7" x14ac:dyDescent="0.2">
      <c r="A163" s="745"/>
      <c r="B163" s="745"/>
      <c r="C163" s="745"/>
      <c r="D163" s="745"/>
      <c r="E163" s="745"/>
      <c r="F163" s="745"/>
      <c r="G163" s="745"/>
    </row>
    <row r="164" spans="1:7" ht="30" x14ac:dyDescent="0.2">
      <c r="A164" s="304">
        <v>129</v>
      </c>
      <c r="B164" s="304" t="s">
        <v>3800</v>
      </c>
      <c r="C164" s="304" t="s">
        <v>3801</v>
      </c>
      <c r="D164" s="304" t="s">
        <v>3802</v>
      </c>
      <c r="E164" s="304" t="s">
        <v>1773</v>
      </c>
      <c r="F164" s="304" t="s">
        <v>3802</v>
      </c>
      <c r="G164" s="304" t="s">
        <v>3719</v>
      </c>
    </row>
    <row r="165" spans="1:7" x14ac:dyDescent="0.2">
      <c r="A165" s="304">
        <v>130</v>
      </c>
      <c r="B165" s="304" t="s">
        <v>3803</v>
      </c>
      <c r="C165" s="304" t="s">
        <v>3674</v>
      </c>
      <c r="D165" s="304" t="s">
        <v>3797</v>
      </c>
      <c r="E165" s="304" t="s">
        <v>1773</v>
      </c>
      <c r="F165" s="304" t="s">
        <v>3797</v>
      </c>
      <c r="G165" s="304" t="s">
        <v>3719</v>
      </c>
    </row>
    <row r="166" spans="1:7" x14ac:dyDescent="0.2">
      <c r="A166" s="304">
        <v>131</v>
      </c>
      <c r="B166" s="304" t="s">
        <v>3804</v>
      </c>
      <c r="C166" s="304" t="s">
        <v>3674</v>
      </c>
      <c r="D166" s="304" t="s">
        <v>3797</v>
      </c>
      <c r="E166" s="304" t="s">
        <v>1773</v>
      </c>
      <c r="F166" s="304" t="s">
        <v>3797</v>
      </c>
      <c r="G166" s="304" t="s">
        <v>3719</v>
      </c>
    </row>
    <row r="167" spans="1:7" x14ac:dyDescent="0.2">
      <c r="A167" s="745">
        <v>132</v>
      </c>
      <c r="B167" s="745" t="s">
        <v>3805</v>
      </c>
      <c r="C167" s="745" t="s">
        <v>3806</v>
      </c>
      <c r="D167" s="745" t="s">
        <v>3807</v>
      </c>
      <c r="E167" s="745" t="s">
        <v>1773</v>
      </c>
      <c r="F167" s="745" t="s">
        <v>3807</v>
      </c>
      <c r="G167" s="745" t="s">
        <v>3719</v>
      </c>
    </row>
    <row r="168" spans="1:7" x14ac:dyDescent="0.2">
      <c r="A168" s="745"/>
      <c r="B168" s="745"/>
      <c r="C168" s="745"/>
      <c r="D168" s="745"/>
      <c r="E168" s="745"/>
      <c r="F168" s="745"/>
      <c r="G168" s="745"/>
    </row>
    <row r="169" spans="1:7" x14ac:dyDescent="0.2">
      <c r="A169" s="745"/>
      <c r="B169" s="745"/>
      <c r="C169" s="745"/>
      <c r="D169" s="745"/>
      <c r="E169" s="745"/>
      <c r="F169" s="745"/>
      <c r="G169" s="745"/>
    </row>
    <row r="170" spans="1:7" x14ac:dyDescent="0.2">
      <c r="A170" s="745">
        <v>133</v>
      </c>
      <c r="B170" s="304" t="s">
        <v>3808</v>
      </c>
      <c r="C170" s="745" t="s">
        <v>3810</v>
      </c>
      <c r="D170" s="745" t="s">
        <v>3811</v>
      </c>
      <c r="E170" s="745" t="s">
        <v>1773</v>
      </c>
      <c r="F170" s="745" t="s">
        <v>3811</v>
      </c>
      <c r="G170" s="745" t="s">
        <v>3719</v>
      </c>
    </row>
    <row r="171" spans="1:7" x14ac:dyDescent="0.2">
      <c r="A171" s="745"/>
      <c r="B171" s="304" t="s">
        <v>3809</v>
      </c>
      <c r="C171" s="745"/>
      <c r="D171" s="745"/>
      <c r="E171" s="745"/>
      <c r="F171" s="745"/>
      <c r="G171" s="745"/>
    </row>
    <row r="172" spans="1:7" ht="30" x14ac:dyDescent="0.2">
      <c r="A172" s="304">
        <v>134</v>
      </c>
      <c r="B172" s="304" t="s">
        <v>3812</v>
      </c>
      <c r="C172" s="304" t="s">
        <v>3674</v>
      </c>
      <c r="D172" s="304" t="s">
        <v>3813</v>
      </c>
      <c r="E172" s="304" t="s">
        <v>1773</v>
      </c>
      <c r="F172" s="304" t="s">
        <v>3813</v>
      </c>
      <c r="G172" s="304" t="s">
        <v>3719</v>
      </c>
    </row>
    <row r="173" spans="1:7" x14ac:dyDescent="0.2">
      <c r="A173" s="745">
        <v>135</v>
      </c>
      <c r="B173" s="745" t="s">
        <v>3814</v>
      </c>
      <c r="C173" s="304" t="s">
        <v>3815</v>
      </c>
      <c r="D173" s="745" t="s">
        <v>3817</v>
      </c>
      <c r="E173" s="745" t="s">
        <v>1773</v>
      </c>
      <c r="F173" s="745" t="s">
        <v>3817</v>
      </c>
      <c r="G173" s="745" t="s">
        <v>3719</v>
      </c>
    </row>
    <row r="174" spans="1:7" x14ac:dyDescent="0.2">
      <c r="A174" s="745"/>
      <c r="B174" s="745"/>
      <c r="C174" s="304" t="s">
        <v>3816</v>
      </c>
      <c r="D174" s="745"/>
      <c r="E174" s="745"/>
      <c r="F174" s="745"/>
      <c r="G174" s="745"/>
    </row>
    <row r="175" spans="1:7" x14ac:dyDescent="0.2">
      <c r="A175" s="745"/>
      <c r="B175" s="745"/>
      <c r="C175" s="304"/>
      <c r="D175" s="745"/>
      <c r="E175" s="745"/>
      <c r="F175" s="745"/>
      <c r="G175" s="745"/>
    </row>
    <row r="176" spans="1:7" x14ac:dyDescent="0.2">
      <c r="A176" s="745"/>
      <c r="B176" s="745"/>
      <c r="C176" s="304"/>
      <c r="D176" s="745"/>
      <c r="E176" s="745"/>
      <c r="F176" s="745"/>
      <c r="G176" s="745"/>
    </row>
    <row r="177" spans="1:7" x14ac:dyDescent="0.2">
      <c r="A177" s="745"/>
      <c r="B177" s="745"/>
      <c r="C177" s="304"/>
      <c r="D177" s="745"/>
      <c r="E177" s="745"/>
      <c r="F177" s="745"/>
      <c r="G177" s="745"/>
    </row>
    <row r="178" spans="1:7" x14ac:dyDescent="0.2">
      <c r="A178" s="304">
        <v>136</v>
      </c>
      <c r="B178" s="304" t="s">
        <v>3818</v>
      </c>
      <c r="C178" s="304" t="s">
        <v>3674</v>
      </c>
      <c r="D178" s="304" t="s">
        <v>3819</v>
      </c>
      <c r="E178" s="304" t="s">
        <v>3690</v>
      </c>
      <c r="F178" s="304" t="s">
        <v>3819</v>
      </c>
      <c r="G178" s="304" t="s">
        <v>3719</v>
      </c>
    </row>
    <row r="179" spans="1:7" ht="45" x14ac:dyDescent="0.2">
      <c r="A179" s="304">
        <v>137</v>
      </c>
      <c r="B179" s="304" t="s">
        <v>3820</v>
      </c>
      <c r="C179" s="304" t="s">
        <v>3821</v>
      </c>
      <c r="D179" s="304" t="s">
        <v>3822</v>
      </c>
      <c r="E179" s="304" t="s">
        <v>1773</v>
      </c>
      <c r="F179" s="304" t="s">
        <v>3822</v>
      </c>
      <c r="G179" s="304" t="s">
        <v>3823</v>
      </c>
    </row>
    <row r="180" spans="1:7" x14ac:dyDescent="0.2">
      <c r="A180" s="304">
        <v>138</v>
      </c>
      <c r="B180" s="304" t="s">
        <v>3824</v>
      </c>
      <c r="C180" s="304" t="s">
        <v>3674</v>
      </c>
      <c r="D180" s="304" t="s">
        <v>3701</v>
      </c>
      <c r="E180" s="304" t="s">
        <v>1773</v>
      </c>
      <c r="F180" s="304" t="s">
        <v>3701</v>
      </c>
      <c r="G180" s="304" t="s">
        <v>3719</v>
      </c>
    </row>
    <row r="181" spans="1:7" ht="30" x14ac:dyDescent="0.2">
      <c r="A181" s="304">
        <v>139</v>
      </c>
      <c r="B181" s="304" t="s">
        <v>3825</v>
      </c>
      <c r="C181" s="304" t="s">
        <v>3826</v>
      </c>
      <c r="D181" s="304" t="s">
        <v>3827</v>
      </c>
      <c r="E181" s="304" t="s">
        <v>1773</v>
      </c>
      <c r="F181" s="304" t="s">
        <v>3827</v>
      </c>
      <c r="G181" s="304" t="s">
        <v>3828</v>
      </c>
    </row>
    <row r="182" spans="1:7" x14ac:dyDescent="0.2">
      <c r="A182" s="95"/>
    </row>
  </sheetData>
  <mergeCells count="204">
    <mergeCell ref="A173:A177"/>
    <mergeCell ref="B173:B177"/>
    <mergeCell ref="D173:D177"/>
    <mergeCell ref="E173:E177"/>
    <mergeCell ref="F173:F177"/>
    <mergeCell ref="G173:G177"/>
    <mergeCell ref="G167:G169"/>
    <mergeCell ref="A170:A171"/>
    <mergeCell ref="C170:C171"/>
    <mergeCell ref="D170:D171"/>
    <mergeCell ref="E170:E171"/>
    <mergeCell ref="F170:F171"/>
    <mergeCell ref="G170:G171"/>
    <mergeCell ref="A167:A169"/>
    <mergeCell ref="B167:B169"/>
    <mergeCell ref="C167:C169"/>
    <mergeCell ref="D167:D169"/>
    <mergeCell ref="E167:E169"/>
    <mergeCell ref="F167:F169"/>
    <mergeCell ref="G143:G144"/>
    <mergeCell ref="A158:A163"/>
    <mergeCell ref="B158:B163"/>
    <mergeCell ref="C158:C163"/>
    <mergeCell ref="D158:D163"/>
    <mergeCell ref="E158:E163"/>
    <mergeCell ref="F158:F163"/>
    <mergeCell ref="G158:G163"/>
    <mergeCell ref="A143:A144"/>
    <mergeCell ref="B143:B144"/>
    <mergeCell ref="C143:C144"/>
    <mergeCell ref="D143:D144"/>
    <mergeCell ref="E143:E144"/>
    <mergeCell ref="F143:F144"/>
    <mergeCell ref="G124:G126"/>
    <mergeCell ref="A136:A139"/>
    <mergeCell ref="B136:B139"/>
    <mergeCell ref="C136:C139"/>
    <mergeCell ref="D136:D139"/>
    <mergeCell ref="E136:E139"/>
    <mergeCell ref="F136:F139"/>
    <mergeCell ref="G136:G139"/>
    <mergeCell ref="A124:A126"/>
    <mergeCell ref="B124:B126"/>
    <mergeCell ref="C124:C126"/>
    <mergeCell ref="D124:D126"/>
    <mergeCell ref="E124:E126"/>
    <mergeCell ref="F124:F126"/>
    <mergeCell ref="G112:G113"/>
    <mergeCell ref="A115:A116"/>
    <mergeCell ref="B115:B116"/>
    <mergeCell ref="C115:C116"/>
    <mergeCell ref="D115:D116"/>
    <mergeCell ref="E115:E116"/>
    <mergeCell ref="F115:F116"/>
    <mergeCell ref="G115:G116"/>
    <mergeCell ref="A112:A113"/>
    <mergeCell ref="B112:B113"/>
    <mergeCell ref="C112:C113"/>
    <mergeCell ref="D112:D113"/>
    <mergeCell ref="E112:E113"/>
    <mergeCell ref="F112:F113"/>
    <mergeCell ref="A103:A104"/>
    <mergeCell ref="B103:B104"/>
    <mergeCell ref="C103:C104"/>
    <mergeCell ref="E103:E104"/>
    <mergeCell ref="F103:F104"/>
    <mergeCell ref="G103:G104"/>
    <mergeCell ref="A93:A94"/>
    <mergeCell ref="B93:B94"/>
    <mergeCell ref="C93:C94"/>
    <mergeCell ref="E93:E94"/>
    <mergeCell ref="F93:F94"/>
    <mergeCell ref="G93:G94"/>
    <mergeCell ref="G87:G88"/>
    <mergeCell ref="A90:A92"/>
    <mergeCell ref="B90:B92"/>
    <mergeCell ref="E90:E92"/>
    <mergeCell ref="F90:F92"/>
    <mergeCell ref="G90:G92"/>
    <mergeCell ref="A87:A88"/>
    <mergeCell ref="B87:B88"/>
    <mergeCell ref="C87:C88"/>
    <mergeCell ref="D87:D88"/>
    <mergeCell ref="E87:E88"/>
    <mergeCell ref="F87:F88"/>
    <mergeCell ref="A85:A86"/>
    <mergeCell ref="B85:B86"/>
    <mergeCell ref="C85:C86"/>
    <mergeCell ref="E85:E86"/>
    <mergeCell ref="F85:F86"/>
    <mergeCell ref="G85:G86"/>
    <mergeCell ref="A83:A84"/>
    <mergeCell ref="B83:B84"/>
    <mergeCell ref="C83:C84"/>
    <mergeCell ref="E83:E84"/>
    <mergeCell ref="F83:F84"/>
    <mergeCell ref="G83:G84"/>
    <mergeCell ref="G71:G73"/>
    <mergeCell ref="A75:A76"/>
    <mergeCell ref="B75:B76"/>
    <mergeCell ref="C75:C76"/>
    <mergeCell ref="D75:D76"/>
    <mergeCell ref="E75:E76"/>
    <mergeCell ref="F75:F76"/>
    <mergeCell ref="G75:G76"/>
    <mergeCell ref="A71:A73"/>
    <mergeCell ref="B71:B73"/>
    <mergeCell ref="C71:C73"/>
    <mergeCell ref="D71:D73"/>
    <mergeCell ref="E71:E73"/>
    <mergeCell ref="F71:F73"/>
    <mergeCell ref="A67:A68"/>
    <mergeCell ref="B67:B68"/>
    <mergeCell ref="C67:C68"/>
    <mergeCell ref="E67:E68"/>
    <mergeCell ref="F67:F68"/>
    <mergeCell ref="G67:G68"/>
    <mergeCell ref="G58:G59"/>
    <mergeCell ref="A60:A61"/>
    <mergeCell ref="B60:B61"/>
    <mergeCell ref="C60:C61"/>
    <mergeCell ref="E60:E61"/>
    <mergeCell ref="F60:F61"/>
    <mergeCell ref="G60:G61"/>
    <mergeCell ref="A58:A59"/>
    <mergeCell ref="B58:B59"/>
    <mergeCell ref="C58:C59"/>
    <mergeCell ref="D58:D59"/>
    <mergeCell ref="E58:E59"/>
    <mergeCell ref="F58:F59"/>
    <mergeCell ref="A55:A57"/>
    <mergeCell ref="B55:B57"/>
    <mergeCell ref="C55:C57"/>
    <mergeCell ref="E55:E57"/>
    <mergeCell ref="F55:F57"/>
    <mergeCell ref="G55:G57"/>
    <mergeCell ref="A49:A50"/>
    <mergeCell ref="B49:B50"/>
    <mergeCell ref="C49:C50"/>
    <mergeCell ref="E49:E50"/>
    <mergeCell ref="F49:F50"/>
    <mergeCell ref="G49:G50"/>
    <mergeCell ref="A43:A44"/>
    <mergeCell ref="B43:B44"/>
    <mergeCell ref="C43:C44"/>
    <mergeCell ref="E43:E44"/>
    <mergeCell ref="F43:F44"/>
    <mergeCell ref="G43:G44"/>
    <mergeCell ref="A41:A42"/>
    <mergeCell ref="B41:B42"/>
    <mergeCell ref="C41:C42"/>
    <mergeCell ref="E41:E42"/>
    <mergeCell ref="F41:F42"/>
    <mergeCell ref="G41:G42"/>
    <mergeCell ref="A39:A40"/>
    <mergeCell ref="B39:B40"/>
    <mergeCell ref="C39:C40"/>
    <mergeCell ref="E39:E40"/>
    <mergeCell ref="F39:F40"/>
    <mergeCell ref="G39:G40"/>
    <mergeCell ref="A33:A34"/>
    <mergeCell ref="B33:B34"/>
    <mergeCell ref="C33:C34"/>
    <mergeCell ref="E33:E34"/>
    <mergeCell ref="F33:F34"/>
    <mergeCell ref="G33:G34"/>
    <mergeCell ref="G27:G29"/>
    <mergeCell ref="A31:A32"/>
    <mergeCell ref="B31:B32"/>
    <mergeCell ref="C31:C32"/>
    <mergeCell ref="E31:E32"/>
    <mergeCell ref="F31:F32"/>
    <mergeCell ref="G31:G32"/>
    <mergeCell ref="A27:A29"/>
    <mergeCell ref="B27:B29"/>
    <mergeCell ref="C27:C29"/>
    <mergeCell ref="D27:D29"/>
    <mergeCell ref="E27:E29"/>
    <mergeCell ref="F27:F29"/>
    <mergeCell ref="G23:G24"/>
    <mergeCell ref="A25:A26"/>
    <mergeCell ref="B25:B26"/>
    <mergeCell ref="C25:C26"/>
    <mergeCell ref="E25:E26"/>
    <mergeCell ref="F25:F26"/>
    <mergeCell ref="G25:G26"/>
    <mergeCell ref="A23:A24"/>
    <mergeCell ref="B23:B24"/>
    <mergeCell ref="C23:C24"/>
    <mergeCell ref="D23:D24"/>
    <mergeCell ref="E23:E24"/>
    <mergeCell ref="F23:F24"/>
    <mergeCell ref="A18:A19"/>
    <mergeCell ref="B18:B19"/>
    <mergeCell ref="C18:C19"/>
    <mergeCell ref="E18:E19"/>
    <mergeCell ref="F18:F19"/>
    <mergeCell ref="G18:G19"/>
    <mergeCell ref="A15:A16"/>
    <mergeCell ref="B15:B16"/>
    <mergeCell ref="C15:C16"/>
    <mergeCell ref="E15:E16"/>
    <mergeCell ref="F15:F16"/>
    <mergeCell ref="G15:G16"/>
  </mergeCells>
  <pageMargins left="0.25" right="0.25" top="0.75" bottom="0.75" header="0.3" footer="0.3"/>
  <pageSetup paperSize="8" scale="93" fitToHeight="0" orientation="landscape"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351"/>
  <sheetViews>
    <sheetView zoomScale="55" zoomScaleNormal="55" workbookViewId="0">
      <selection activeCell="A2" sqref="A2:XFD2"/>
    </sheetView>
  </sheetViews>
  <sheetFormatPr defaultRowHeight="15" x14ac:dyDescent="0.2"/>
  <cols>
    <col min="1" max="1" width="27" style="269" customWidth="1"/>
    <col min="2" max="2" width="49.140625" style="129" customWidth="1"/>
    <col min="3" max="3" width="28.42578125" style="129" customWidth="1"/>
    <col min="4" max="4" width="23.140625" style="129" customWidth="1"/>
    <col min="5" max="5" width="26.5703125" style="129" customWidth="1"/>
    <col min="6" max="16384" width="9.140625" style="129"/>
  </cols>
  <sheetData>
    <row r="1" spans="1:5" s="5" customFormat="1" ht="18" x14ac:dyDescent="0.25">
      <c r="A1" s="363" t="s">
        <v>3829</v>
      </c>
      <c r="B1" s="18"/>
      <c r="C1" s="18"/>
      <c r="D1" s="18"/>
      <c r="E1" s="18"/>
    </row>
    <row r="2" spans="1:5" s="5" customFormat="1" ht="18.75" thickBot="1" x14ac:dyDescent="0.3">
      <c r="A2" s="363" t="s">
        <v>3830</v>
      </c>
      <c r="B2" s="18"/>
      <c r="C2" s="18"/>
      <c r="D2" s="18"/>
      <c r="E2" s="18"/>
    </row>
    <row r="3" spans="1:5" ht="30.75" thickBot="1" x14ac:dyDescent="0.25">
      <c r="A3" s="367" t="s">
        <v>3831</v>
      </c>
      <c r="B3" s="368" t="s">
        <v>2649</v>
      </c>
      <c r="C3" s="368" t="s">
        <v>3832</v>
      </c>
      <c r="D3" s="368" t="s">
        <v>3833</v>
      </c>
      <c r="E3" s="368" t="s">
        <v>3834</v>
      </c>
    </row>
    <row r="4" spans="1:5" x14ac:dyDescent="0.2">
      <c r="A4" s="366"/>
      <c r="B4" s="124"/>
      <c r="C4" s="124"/>
      <c r="D4" s="124"/>
      <c r="E4" s="124"/>
    </row>
    <row r="5" spans="1:5" ht="17.25" x14ac:dyDescent="0.2">
      <c r="A5" s="366" t="s">
        <v>3835</v>
      </c>
      <c r="B5" s="124" t="s">
        <v>3836</v>
      </c>
      <c r="C5" s="124" t="s">
        <v>9002</v>
      </c>
      <c r="D5" s="124" t="s">
        <v>3843</v>
      </c>
      <c r="E5" s="124" t="s">
        <v>3851</v>
      </c>
    </row>
    <row r="6" spans="1:5" ht="17.25" x14ac:dyDescent="0.2">
      <c r="A6" s="366" t="s">
        <v>3835</v>
      </c>
      <c r="B6" s="124" t="s">
        <v>3837</v>
      </c>
      <c r="C6" s="124" t="s">
        <v>9002</v>
      </c>
      <c r="D6" s="124" t="s">
        <v>3844</v>
      </c>
      <c r="E6" s="124" t="s">
        <v>3851</v>
      </c>
    </row>
    <row r="7" spans="1:5" ht="17.25" x14ac:dyDescent="0.2">
      <c r="A7" s="366" t="s">
        <v>3835</v>
      </c>
      <c r="B7" s="124" t="s">
        <v>3838</v>
      </c>
      <c r="C7" s="124" t="s">
        <v>9002</v>
      </c>
      <c r="D7" s="124" t="s">
        <v>3845</v>
      </c>
      <c r="E7" s="124" t="s">
        <v>3851</v>
      </c>
    </row>
    <row r="8" spans="1:5" ht="17.25" x14ac:dyDescent="0.2">
      <c r="A8" s="366" t="s">
        <v>3835</v>
      </c>
      <c r="B8" s="124" t="s">
        <v>3836</v>
      </c>
      <c r="C8" s="124" t="s">
        <v>9002</v>
      </c>
      <c r="D8" s="124" t="s">
        <v>3846</v>
      </c>
      <c r="E8" s="124" t="s">
        <v>3851</v>
      </c>
    </row>
    <row r="9" spans="1:5" ht="17.25" x14ac:dyDescent="0.2">
      <c r="A9" s="366" t="s">
        <v>3835</v>
      </c>
      <c r="B9" s="124" t="s">
        <v>3839</v>
      </c>
      <c r="C9" s="124" t="s">
        <v>9002</v>
      </c>
      <c r="D9" s="124" t="s">
        <v>3847</v>
      </c>
      <c r="E9" s="124" t="s">
        <v>3851</v>
      </c>
    </row>
    <row r="10" spans="1:5" ht="17.25" x14ac:dyDescent="0.2">
      <c r="A10" s="366" t="s">
        <v>3835</v>
      </c>
      <c r="B10" s="124" t="s">
        <v>3840</v>
      </c>
      <c r="C10" s="124" t="s">
        <v>9002</v>
      </c>
      <c r="D10" s="124" t="s">
        <v>3848</v>
      </c>
      <c r="E10" s="124" t="s">
        <v>3851</v>
      </c>
    </row>
    <row r="11" spans="1:5" ht="17.25" x14ac:dyDescent="0.2">
      <c r="A11" s="366" t="s">
        <v>3835</v>
      </c>
      <c r="B11" s="124" t="s">
        <v>3841</v>
      </c>
      <c r="C11" s="124" t="s">
        <v>9002</v>
      </c>
      <c r="D11" s="124" t="s">
        <v>3849</v>
      </c>
      <c r="E11" s="124" t="s">
        <v>3851</v>
      </c>
    </row>
    <row r="12" spans="1:5" ht="18" thickBot="1" x14ac:dyDescent="0.25">
      <c r="A12" s="186" t="s">
        <v>3835</v>
      </c>
      <c r="B12" s="121" t="s">
        <v>3842</v>
      </c>
      <c r="C12" s="121" t="s">
        <v>9002</v>
      </c>
      <c r="D12" s="121" t="s">
        <v>3850</v>
      </c>
      <c r="E12" s="121" t="s">
        <v>3851</v>
      </c>
    </row>
    <row r="13" spans="1:5" x14ac:dyDescent="0.2">
      <c r="A13" s="310"/>
      <c r="B13" s="26"/>
      <c r="C13" s="26"/>
      <c r="D13" s="26"/>
      <c r="E13" s="26"/>
    </row>
    <row r="14" spans="1:5" x14ac:dyDescent="0.2">
      <c r="A14" s="310"/>
      <c r="B14" s="26"/>
      <c r="C14" s="26"/>
      <c r="D14" s="26"/>
      <c r="E14" s="26"/>
    </row>
    <row r="15" spans="1:5" ht="15.75" thickBot="1" x14ac:dyDescent="0.25">
      <c r="A15" s="310"/>
      <c r="B15" s="26"/>
      <c r="C15" s="26"/>
      <c r="D15" s="26"/>
      <c r="E15" s="26"/>
    </row>
    <row r="16" spans="1:5" ht="30.75" thickBot="1" x14ac:dyDescent="0.25">
      <c r="A16" s="367" t="s">
        <v>3831</v>
      </c>
      <c r="B16" s="368" t="s">
        <v>2649</v>
      </c>
      <c r="C16" s="368" t="s">
        <v>3832</v>
      </c>
      <c r="D16" s="368" t="s">
        <v>3833</v>
      </c>
      <c r="E16" s="368" t="s">
        <v>3834</v>
      </c>
    </row>
    <row r="17" spans="1:5" x14ac:dyDescent="0.2">
      <c r="A17" s="366"/>
      <c r="B17" s="124"/>
      <c r="C17" s="124"/>
      <c r="D17" s="124"/>
      <c r="E17" s="124"/>
    </row>
    <row r="18" spans="1:5" ht="17.25" x14ac:dyDescent="0.2">
      <c r="A18" s="366" t="s">
        <v>3835</v>
      </c>
      <c r="B18" s="124" t="s">
        <v>3852</v>
      </c>
      <c r="C18" s="124" t="s">
        <v>9003</v>
      </c>
      <c r="D18" s="124" t="s">
        <v>3863</v>
      </c>
      <c r="E18" s="124" t="s">
        <v>3851</v>
      </c>
    </row>
    <row r="19" spans="1:5" ht="17.25" x14ac:dyDescent="0.2">
      <c r="A19" s="366" t="s">
        <v>3835</v>
      </c>
      <c r="B19" s="124" t="s">
        <v>3853</v>
      </c>
      <c r="C19" s="124" t="s">
        <v>9003</v>
      </c>
      <c r="D19" s="124" t="s">
        <v>3863</v>
      </c>
      <c r="E19" s="124" t="s">
        <v>3851</v>
      </c>
    </row>
    <row r="20" spans="1:5" ht="17.25" x14ac:dyDescent="0.2">
      <c r="A20" s="366" t="s">
        <v>3835</v>
      </c>
      <c r="B20" s="124" t="s">
        <v>3854</v>
      </c>
      <c r="C20" s="124" t="s">
        <v>9003</v>
      </c>
      <c r="D20" s="124" t="s">
        <v>3864</v>
      </c>
      <c r="E20" s="124" t="s">
        <v>3851</v>
      </c>
    </row>
    <row r="21" spans="1:5" ht="17.25" x14ac:dyDescent="0.2">
      <c r="A21" s="366" t="s">
        <v>3835</v>
      </c>
      <c r="B21" s="124" t="s">
        <v>3855</v>
      </c>
      <c r="C21" s="124" t="s">
        <v>9003</v>
      </c>
      <c r="D21" s="124" t="s">
        <v>3865</v>
      </c>
      <c r="E21" s="124" t="s">
        <v>3851</v>
      </c>
    </row>
    <row r="22" spans="1:5" ht="17.25" x14ac:dyDescent="0.2">
      <c r="A22" s="366" t="s">
        <v>3835</v>
      </c>
      <c r="B22" s="124" t="s">
        <v>3856</v>
      </c>
      <c r="C22" s="124" t="s">
        <v>9004</v>
      </c>
      <c r="D22" s="124" t="s">
        <v>3866</v>
      </c>
      <c r="E22" s="124" t="s">
        <v>3851</v>
      </c>
    </row>
    <row r="23" spans="1:5" ht="17.25" x14ac:dyDescent="0.2">
      <c r="A23" s="366" t="s">
        <v>3835</v>
      </c>
      <c r="B23" s="124" t="s">
        <v>3857</v>
      </c>
      <c r="C23" s="124" t="s">
        <v>9004</v>
      </c>
      <c r="D23" s="124" t="s">
        <v>3867</v>
      </c>
      <c r="E23" s="124" t="s">
        <v>3851</v>
      </c>
    </row>
    <row r="24" spans="1:5" ht="17.25" x14ac:dyDescent="0.2">
      <c r="A24" s="366" t="s">
        <v>3835</v>
      </c>
      <c r="B24" s="124" t="s">
        <v>3858</v>
      </c>
      <c r="C24" s="124" t="s">
        <v>9004</v>
      </c>
      <c r="D24" s="124" t="s">
        <v>3868</v>
      </c>
      <c r="E24" s="124" t="s">
        <v>3851</v>
      </c>
    </row>
    <row r="25" spans="1:5" ht="17.25" x14ac:dyDescent="0.2">
      <c r="A25" s="366" t="s">
        <v>3835</v>
      </c>
      <c r="B25" s="124" t="s">
        <v>3859</v>
      </c>
      <c r="C25" s="124" t="s">
        <v>9004</v>
      </c>
      <c r="D25" s="124" t="s">
        <v>3869</v>
      </c>
      <c r="E25" s="124" t="s">
        <v>3851</v>
      </c>
    </row>
    <row r="26" spans="1:5" ht="17.25" x14ac:dyDescent="0.2">
      <c r="A26" s="366"/>
      <c r="B26" s="124" t="s">
        <v>3860</v>
      </c>
      <c r="C26" s="124" t="s">
        <v>9004</v>
      </c>
      <c r="D26" s="124"/>
      <c r="E26" s="124" t="s">
        <v>3851</v>
      </c>
    </row>
    <row r="27" spans="1:5" ht="17.25" x14ac:dyDescent="0.2">
      <c r="A27" s="366" t="s">
        <v>3835</v>
      </c>
      <c r="B27" s="124" t="s">
        <v>3861</v>
      </c>
      <c r="C27" s="124" t="s">
        <v>9004</v>
      </c>
      <c r="D27" s="124" t="s">
        <v>3870</v>
      </c>
      <c r="E27" s="124" t="s">
        <v>3851</v>
      </c>
    </row>
    <row r="28" spans="1:5" ht="17.25" x14ac:dyDescent="0.2">
      <c r="A28" s="366" t="s">
        <v>3835</v>
      </c>
      <c r="B28" s="124" t="s">
        <v>3862</v>
      </c>
      <c r="C28" s="124" t="s">
        <v>9004</v>
      </c>
      <c r="D28" s="124"/>
      <c r="E28" s="124" t="s">
        <v>3851</v>
      </c>
    </row>
    <row r="29" spans="1:5" x14ac:dyDescent="0.2">
      <c r="A29" s="366" t="s">
        <v>3835</v>
      </c>
      <c r="B29" s="126"/>
      <c r="C29" s="126"/>
      <c r="D29" s="124" t="s">
        <v>3871</v>
      </c>
      <c r="E29" s="369"/>
    </row>
    <row r="30" spans="1:5" ht="15.75" thickBot="1" x14ac:dyDescent="0.25">
      <c r="A30" s="370"/>
      <c r="B30" s="318"/>
      <c r="C30" s="318"/>
      <c r="D30" s="365">
        <v>9996000</v>
      </c>
      <c r="E30" s="371"/>
    </row>
    <row r="31" spans="1:5" x14ac:dyDescent="0.2">
      <c r="A31" s="310"/>
      <c r="B31" s="26"/>
      <c r="C31" s="26"/>
      <c r="D31" s="26"/>
      <c r="E31" s="26"/>
    </row>
    <row r="32" spans="1:5" x14ac:dyDescent="0.2">
      <c r="A32" s="310"/>
      <c r="B32" s="26"/>
      <c r="C32" s="26"/>
      <c r="D32" s="26"/>
      <c r="E32" s="26"/>
    </row>
    <row r="33" spans="1:5" x14ac:dyDescent="0.2">
      <c r="A33" s="310"/>
      <c r="B33" s="26"/>
      <c r="C33" s="26"/>
      <c r="D33" s="26"/>
      <c r="E33" s="26"/>
    </row>
    <row r="34" spans="1:5" ht="15.75" thickBot="1" x14ac:dyDescent="0.25">
      <c r="A34" s="310"/>
      <c r="B34" s="26"/>
      <c r="C34" s="26"/>
      <c r="D34" s="26"/>
      <c r="E34" s="26"/>
    </row>
    <row r="35" spans="1:5" ht="30.75" thickBot="1" x14ac:dyDescent="0.25">
      <c r="A35" s="367" t="s">
        <v>3831</v>
      </c>
      <c r="B35" s="368" t="s">
        <v>2649</v>
      </c>
      <c r="C35" s="368" t="s">
        <v>3832</v>
      </c>
      <c r="D35" s="368" t="s">
        <v>3833</v>
      </c>
      <c r="E35" s="368" t="s">
        <v>3834</v>
      </c>
    </row>
    <row r="36" spans="1:5" x14ac:dyDescent="0.2">
      <c r="A36" s="366"/>
      <c r="B36" s="124"/>
      <c r="C36" s="124"/>
      <c r="D36" s="369"/>
      <c r="E36" s="369"/>
    </row>
    <row r="37" spans="1:5" x14ac:dyDescent="0.2">
      <c r="A37" s="366" t="s">
        <v>3835</v>
      </c>
      <c r="B37" s="124"/>
      <c r="C37" s="124"/>
      <c r="D37" s="369"/>
      <c r="E37" s="369"/>
    </row>
    <row r="38" spans="1:5" ht="17.25" x14ac:dyDescent="0.2">
      <c r="A38" s="366" t="s">
        <v>3835</v>
      </c>
      <c r="B38" s="124" t="s">
        <v>3872</v>
      </c>
      <c r="C38" s="124" t="s">
        <v>9005</v>
      </c>
      <c r="D38" s="124" t="s">
        <v>3875</v>
      </c>
      <c r="E38" s="124" t="s">
        <v>3851</v>
      </c>
    </row>
    <row r="39" spans="1:5" x14ac:dyDescent="0.2">
      <c r="A39" s="366" t="s">
        <v>3835</v>
      </c>
      <c r="B39" s="124"/>
      <c r="C39" s="124"/>
      <c r="D39" s="124"/>
      <c r="E39" s="124" t="s">
        <v>3851</v>
      </c>
    </row>
    <row r="40" spans="1:5" ht="17.25" x14ac:dyDescent="0.2">
      <c r="A40" s="366" t="s">
        <v>3835</v>
      </c>
      <c r="B40" s="124" t="s">
        <v>3855</v>
      </c>
      <c r="C40" s="124" t="s">
        <v>9005</v>
      </c>
      <c r="D40" s="124" t="s">
        <v>3876</v>
      </c>
      <c r="E40" s="124" t="s">
        <v>3851</v>
      </c>
    </row>
    <row r="41" spans="1:5" x14ac:dyDescent="0.2">
      <c r="A41" s="372"/>
      <c r="B41" s="124"/>
      <c r="C41" s="369"/>
      <c r="D41" s="124"/>
      <c r="E41" s="124" t="s">
        <v>3851</v>
      </c>
    </row>
    <row r="42" spans="1:5" ht="17.25" x14ac:dyDescent="0.2">
      <c r="A42" s="372"/>
      <c r="B42" s="124" t="s">
        <v>3873</v>
      </c>
      <c r="C42" s="124" t="s">
        <v>9005</v>
      </c>
      <c r="D42" s="124" t="s">
        <v>3877</v>
      </c>
      <c r="E42" s="126"/>
    </row>
    <row r="43" spans="1:5" ht="17.25" x14ac:dyDescent="0.2">
      <c r="A43" s="372"/>
      <c r="B43" s="124"/>
      <c r="C43" s="124" t="s">
        <v>9005</v>
      </c>
      <c r="D43" s="124"/>
      <c r="E43" s="126"/>
    </row>
    <row r="44" spans="1:5" x14ac:dyDescent="0.2">
      <c r="A44" s="372"/>
      <c r="B44" s="124" t="s">
        <v>3874</v>
      </c>
      <c r="C44" s="369"/>
      <c r="D44" s="124" t="s">
        <v>3878</v>
      </c>
      <c r="E44" s="126"/>
    </row>
    <row r="45" spans="1:5" ht="15.75" thickBot="1" x14ac:dyDescent="0.25">
      <c r="A45" s="370"/>
      <c r="B45" s="371"/>
      <c r="C45" s="371"/>
      <c r="D45" s="371"/>
      <c r="E45" s="318"/>
    </row>
    <row r="46" spans="1:5" x14ac:dyDescent="0.2">
      <c r="A46" s="310"/>
      <c r="B46" s="26"/>
      <c r="C46" s="26"/>
      <c r="D46" s="26"/>
      <c r="E46" s="26"/>
    </row>
    <row r="47" spans="1:5" x14ac:dyDescent="0.2">
      <c r="A47" s="310"/>
      <c r="B47" s="26"/>
      <c r="C47" s="26"/>
      <c r="D47" s="26"/>
      <c r="E47" s="26"/>
    </row>
    <row r="48" spans="1:5" ht="15.75" thickBot="1" x14ac:dyDescent="0.25">
      <c r="A48" s="310"/>
      <c r="B48" s="26"/>
      <c r="C48" s="26"/>
      <c r="D48" s="26"/>
      <c r="E48" s="26"/>
    </row>
    <row r="49" spans="1:5" ht="30.75" thickBot="1" x14ac:dyDescent="0.25">
      <c r="A49" s="367" t="s">
        <v>3831</v>
      </c>
      <c r="B49" s="368" t="s">
        <v>2649</v>
      </c>
      <c r="C49" s="368" t="s">
        <v>3832</v>
      </c>
      <c r="D49" s="368" t="s">
        <v>3833</v>
      </c>
      <c r="E49" s="368" t="s">
        <v>3834</v>
      </c>
    </row>
    <row r="50" spans="1:5" x14ac:dyDescent="0.2">
      <c r="A50" s="366"/>
      <c r="B50" s="124"/>
      <c r="C50" s="369"/>
      <c r="D50" s="124"/>
      <c r="E50" s="124"/>
    </row>
    <row r="51" spans="1:5" ht="17.25" x14ac:dyDescent="0.2">
      <c r="A51" s="366" t="s">
        <v>3835</v>
      </c>
      <c r="B51" s="124" t="s">
        <v>3880</v>
      </c>
      <c r="C51" s="124" t="s">
        <v>9006</v>
      </c>
      <c r="D51" s="124" t="s">
        <v>3891</v>
      </c>
      <c r="E51" s="124" t="s">
        <v>3851</v>
      </c>
    </row>
    <row r="52" spans="1:5" ht="17.25" x14ac:dyDescent="0.2">
      <c r="A52" s="366" t="s">
        <v>3835</v>
      </c>
      <c r="B52" s="124"/>
      <c r="C52" s="124" t="s">
        <v>9006</v>
      </c>
      <c r="D52" s="124"/>
      <c r="E52" s="124" t="s">
        <v>3851</v>
      </c>
    </row>
    <row r="53" spans="1:5" ht="17.25" x14ac:dyDescent="0.2">
      <c r="A53" s="366" t="s">
        <v>3835</v>
      </c>
      <c r="B53" s="124" t="s">
        <v>3881</v>
      </c>
      <c r="C53" s="124" t="s">
        <v>9006</v>
      </c>
      <c r="D53" s="124" t="s">
        <v>3892</v>
      </c>
      <c r="E53" s="124" t="s">
        <v>3851</v>
      </c>
    </row>
    <row r="54" spans="1:5" ht="17.25" x14ac:dyDescent="0.2">
      <c r="A54" s="366" t="s">
        <v>3835</v>
      </c>
      <c r="B54" s="124"/>
      <c r="C54" s="124" t="s">
        <v>9006</v>
      </c>
      <c r="D54" s="124"/>
      <c r="E54" s="124" t="s">
        <v>3851</v>
      </c>
    </row>
    <row r="55" spans="1:5" ht="17.25" x14ac:dyDescent="0.2">
      <c r="A55" s="366" t="s">
        <v>3835</v>
      </c>
      <c r="B55" s="124" t="s">
        <v>3882</v>
      </c>
      <c r="C55" s="124" t="s">
        <v>9006</v>
      </c>
      <c r="D55" s="124" t="s">
        <v>3893</v>
      </c>
      <c r="E55" s="124" t="s">
        <v>3851</v>
      </c>
    </row>
    <row r="56" spans="1:5" ht="17.25" x14ac:dyDescent="0.2">
      <c r="A56" s="366" t="s">
        <v>3835</v>
      </c>
      <c r="B56" s="124"/>
      <c r="C56" s="124" t="s">
        <v>9006</v>
      </c>
      <c r="D56" s="124"/>
      <c r="E56" s="124" t="s">
        <v>3904</v>
      </c>
    </row>
    <row r="57" spans="1:5" ht="17.25" x14ac:dyDescent="0.2">
      <c r="A57" s="366" t="s">
        <v>3835</v>
      </c>
      <c r="B57" s="124" t="s">
        <v>3883</v>
      </c>
      <c r="C57" s="124" t="s">
        <v>9006</v>
      </c>
      <c r="D57" s="124" t="s">
        <v>3894</v>
      </c>
      <c r="E57" s="124" t="s">
        <v>3851</v>
      </c>
    </row>
    <row r="58" spans="1:5" ht="17.25" x14ac:dyDescent="0.2">
      <c r="A58" s="366" t="s">
        <v>3835</v>
      </c>
      <c r="B58" s="124"/>
      <c r="C58" s="124" t="s">
        <v>9006</v>
      </c>
      <c r="D58" s="124"/>
      <c r="E58" s="124" t="s">
        <v>3851</v>
      </c>
    </row>
    <row r="59" spans="1:5" ht="17.25" x14ac:dyDescent="0.2">
      <c r="A59" s="366"/>
      <c r="B59" s="124" t="s">
        <v>3884</v>
      </c>
      <c r="C59" s="124" t="s">
        <v>9006</v>
      </c>
      <c r="D59" s="124" t="s">
        <v>3895</v>
      </c>
      <c r="E59" s="124" t="s">
        <v>3905</v>
      </c>
    </row>
    <row r="60" spans="1:5" ht="17.25" x14ac:dyDescent="0.2">
      <c r="A60" s="366" t="s">
        <v>3835</v>
      </c>
      <c r="B60" s="124"/>
      <c r="C60" s="124" t="s">
        <v>9006</v>
      </c>
      <c r="D60" s="124"/>
      <c r="E60" s="124" t="s">
        <v>3851</v>
      </c>
    </row>
    <row r="61" spans="1:5" ht="17.25" x14ac:dyDescent="0.2">
      <c r="A61" s="366" t="s">
        <v>3835</v>
      </c>
      <c r="B61" s="124" t="s">
        <v>3885</v>
      </c>
      <c r="C61" s="124" t="s">
        <v>9006</v>
      </c>
      <c r="D61" s="124" t="s">
        <v>3896</v>
      </c>
      <c r="E61" s="124" t="s">
        <v>3851</v>
      </c>
    </row>
    <row r="62" spans="1:5" x14ac:dyDescent="0.2">
      <c r="A62" s="366" t="s">
        <v>3835</v>
      </c>
      <c r="B62" s="124"/>
      <c r="C62" s="124"/>
      <c r="D62" s="124"/>
      <c r="E62" s="124" t="s">
        <v>3851</v>
      </c>
    </row>
    <row r="63" spans="1:5" ht="17.25" x14ac:dyDescent="0.2">
      <c r="A63" s="366" t="s">
        <v>3879</v>
      </c>
      <c r="B63" s="124" t="s">
        <v>3885</v>
      </c>
      <c r="C63" s="124" t="s">
        <v>9006</v>
      </c>
      <c r="D63" s="124" t="s">
        <v>3897</v>
      </c>
      <c r="E63" s="124" t="s">
        <v>3851</v>
      </c>
    </row>
    <row r="64" spans="1:5" x14ac:dyDescent="0.2">
      <c r="A64" s="366" t="s">
        <v>3879</v>
      </c>
      <c r="B64" s="124"/>
      <c r="C64" s="124"/>
      <c r="D64" s="124"/>
      <c r="E64" s="126"/>
    </row>
    <row r="65" spans="1:5" ht="17.25" x14ac:dyDescent="0.2">
      <c r="A65" s="366"/>
      <c r="B65" s="124" t="s">
        <v>3886</v>
      </c>
      <c r="C65" s="124" t="s">
        <v>9006</v>
      </c>
      <c r="D65" s="124" t="s">
        <v>3898</v>
      </c>
      <c r="E65" s="126"/>
    </row>
    <row r="66" spans="1:5" x14ac:dyDescent="0.2">
      <c r="A66" s="373"/>
      <c r="B66" s="124"/>
      <c r="C66" s="126"/>
      <c r="D66" s="124"/>
      <c r="E66" s="126"/>
    </row>
    <row r="67" spans="1:5" x14ac:dyDescent="0.2">
      <c r="A67" s="372"/>
      <c r="B67" s="124" t="s">
        <v>3887</v>
      </c>
      <c r="C67" s="126"/>
      <c r="D67" s="124" t="s">
        <v>3899</v>
      </c>
      <c r="E67" s="126"/>
    </row>
    <row r="68" spans="1:5" x14ac:dyDescent="0.2">
      <c r="A68" s="372"/>
      <c r="B68" s="124" t="s">
        <v>3872</v>
      </c>
      <c r="C68" s="126"/>
      <c r="D68" s="124" t="s">
        <v>3900</v>
      </c>
      <c r="E68" s="126"/>
    </row>
    <row r="69" spans="1:5" x14ac:dyDescent="0.2">
      <c r="A69" s="372"/>
      <c r="B69" s="124"/>
      <c r="C69" s="126"/>
      <c r="D69" s="124"/>
      <c r="E69" s="126"/>
    </row>
    <row r="70" spans="1:5" x14ac:dyDescent="0.2">
      <c r="A70" s="372"/>
      <c r="B70" s="124" t="s">
        <v>3888</v>
      </c>
      <c r="C70" s="126"/>
      <c r="D70" s="124" t="s">
        <v>3901</v>
      </c>
      <c r="E70" s="126"/>
    </row>
    <row r="71" spans="1:5" x14ac:dyDescent="0.2">
      <c r="A71" s="372"/>
      <c r="B71" s="124"/>
      <c r="C71" s="126"/>
      <c r="D71" s="124"/>
      <c r="E71" s="126"/>
    </row>
    <row r="72" spans="1:5" x14ac:dyDescent="0.2">
      <c r="A72" s="372"/>
      <c r="B72" s="124" t="s">
        <v>3889</v>
      </c>
      <c r="C72" s="126"/>
      <c r="D72" s="124" t="s">
        <v>3902</v>
      </c>
      <c r="E72" s="126"/>
    </row>
    <row r="73" spans="1:5" x14ac:dyDescent="0.2">
      <c r="A73" s="372"/>
      <c r="B73" s="124"/>
      <c r="C73" s="126"/>
      <c r="D73" s="124" t="s">
        <v>3903</v>
      </c>
      <c r="E73" s="126"/>
    </row>
    <row r="74" spans="1:5" x14ac:dyDescent="0.2">
      <c r="A74" s="372"/>
      <c r="B74" s="124" t="s">
        <v>3890</v>
      </c>
      <c r="C74" s="126"/>
      <c r="D74" s="126"/>
      <c r="E74" s="126"/>
    </row>
    <row r="75" spans="1:5" ht="15.75" thickBot="1" x14ac:dyDescent="0.25">
      <c r="A75" s="370"/>
      <c r="B75" s="371"/>
      <c r="C75" s="318"/>
      <c r="D75" s="318"/>
      <c r="E75" s="318"/>
    </row>
    <row r="76" spans="1:5" ht="15.75" thickBot="1" x14ac:dyDescent="0.25">
      <c r="A76" s="310"/>
      <c r="B76" s="26"/>
      <c r="C76" s="26"/>
      <c r="D76" s="26"/>
      <c r="E76" s="26"/>
    </row>
    <row r="77" spans="1:5" ht="30.75" thickBot="1" x14ac:dyDescent="0.25">
      <c r="A77" s="367" t="s">
        <v>3831</v>
      </c>
      <c r="B77" s="368" t="s">
        <v>2649</v>
      </c>
      <c r="C77" s="368" t="s">
        <v>3832</v>
      </c>
      <c r="D77" s="368" t="s">
        <v>3833</v>
      </c>
      <c r="E77" s="368" t="s">
        <v>3834</v>
      </c>
    </row>
    <row r="78" spans="1:5" x14ac:dyDescent="0.2">
      <c r="A78" s="366"/>
      <c r="B78" s="369"/>
      <c r="C78" s="369"/>
      <c r="D78" s="124"/>
      <c r="E78" s="369"/>
    </row>
    <row r="79" spans="1:5" ht="17.25" x14ac:dyDescent="0.2">
      <c r="A79" s="366" t="s">
        <v>3835</v>
      </c>
      <c r="B79" s="124" t="s">
        <v>3906</v>
      </c>
      <c r="C79" s="124" t="s">
        <v>9007</v>
      </c>
      <c r="D79" s="124" t="s">
        <v>3917</v>
      </c>
      <c r="E79" s="124" t="s">
        <v>3851</v>
      </c>
    </row>
    <row r="80" spans="1:5" ht="17.25" x14ac:dyDescent="0.2">
      <c r="A80" s="366" t="s">
        <v>3835</v>
      </c>
      <c r="B80" s="124"/>
      <c r="C80" s="124" t="s">
        <v>9007</v>
      </c>
      <c r="D80" s="124"/>
      <c r="E80" s="124" t="s">
        <v>3851</v>
      </c>
    </row>
    <row r="81" spans="1:5" ht="17.25" x14ac:dyDescent="0.2">
      <c r="A81" s="366" t="s">
        <v>3835</v>
      </c>
      <c r="B81" s="124" t="s">
        <v>3907</v>
      </c>
      <c r="C81" s="124" t="s">
        <v>9007</v>
      </c>
      <c r="D81" s="124" t="s">
        <v>3918</v>
      </c>
      <c r="E81" s="124" t="s">
        <v>3851</v>
      </c>
    </row>
    <row r="82" spans="1:5" ht="17.25" x14ac:dyDescent="0.2">
      <c r="A82" s="366" t="s">
        <v>3835</v>
      </c>
      <c r="B82" s="124"/>
      <c r="C82" s="124" t="s">
        <v>9007</v>
      </c>
      <c r="D82" s="124"/>
      <c r="E82" s="124" t="s">
        <v>3851</v>
      </c>
    </row>
    <row r="83" spans="1:5" ht="17.25" x14ac:dyDescent="0.2">
      <c r="A83" s="366" t="s">
        <v>3835</v>
      </c>
      <c r="B83" s="124" t="s">
        <v>3908</v>
      </c>
      <c r="C83" s="124" t="s">
        <v>9007</v>
      </c>
      <c r="D83" s="124" t="s">
        <v>3919</v>
      </c>
      <c r="E83" s="124" t="s">
        <v>3851</v>
      </c>
    </row>
    <row r="84" spans="1:5" ht="17.25" x14ac:dyDescent="0.2">
      <c r="A84" s="366" t="s">
        <v>3835</v>
      </c>
      <c r="B84" s="124"/>
      <c r="C84" s="124" t="s">
        <v>9007</v>
      </c>
      <c r="D84" s="124"/>
      <c r="E84" s="124" t="s">
        <v>3904</v>
      </c>
    </row>
    <row r="85" spans="1:5" ht="17.25" x14ac:dyDescent="0.2">
      <c r="A85" s="366" t="s">
        <v>3835</v>
      </c>
      <c r="B85" s="124" t="s">
        <v>3909</v>
      </c>
      <c r="C85" s="124" t="s">
        <v>9007</v>
      </c>
      <c r="D85" s="124" t="s">
        <v>3920</v>
      </c>
      <c r="E85" s="124" t="s">
        <v>3851</v>
      </c>
    </row>
    <row r="86" spans="1:5" ht="17.25" x14ac:dyDescent="0.2">
      <c r="A86" s="366" t="s">
        <v>3835</v>
      </c>
      <c r="B86" s="124"/>
      <c r="C86" s="124" t="s">
        <v>9007</v>
      </c>
      <c r="D86" s="124"/>
      <c r="E86" s="124" t="s">
        <v>3851</v>
      </c>
    </row>
    <row r="87" spans="1:5" ht="17.25" x14ac:dyDescent="0.2">
      <c r="A87" s="366"/>
      <c r="B87" s="124" t="s">
        <v>3910</v>
      </c>
      <c r="C87" s="124" t="s">
        <v>9008</v>
      </c>
      <c r="D87" s="124" t="s">
        <v>3921</v>
      </c>
      <c r="E87" s="124" t="s">
        <v>3905</v>
      </c>
    </row>
    <row r="88" spans="1:5" ht="17.25" x14ac:dyDescent="0.2">
      <c r="A88" s="366" t="s">
        <v>3835</v>
      </c>
      <c r="B88" s="124"/>
      <c r="C88" s="124" t="s">
        <v>9007</v>
      </c>
      <c r="D88" s="124"/>
      <c r="E88" s="124" t="s">
        <v>3851</v>
      </c>
    </row>
    <row r="89" spans="1:5" ht="17.25" x14ac:dyDescent="0.2">
      <c r="A89" s="366" t="s">
        <v>3835</v>
      </c>
      <c r="B89" s="124" t="s">
        <v>3883</v>
      </c>
      <c r="C89" s="124" t="s">
        <v>9007</v>
      </c>
      <c r="D89" s="124" t="s">
        <v>3922</v>
      </c>
      <c r="E89" s="124" t="s">
        <v>3851</v>
      </c>
    </row>
    <row r="90" spans="1:5" ht="17.25" x14ac:dyDescent="0.2">
      <c r="A90" s="366" t="s">
        <v>3835</v>
      </c>
      <c r="B90" s="124"/>
      <c r="C90" s="124" t="s">
        <v>9007</v>
      </c>
      <c r="D90" s="124"/>
      <c r="E90" s="124" t="s">
        <v>3851</v>
      </c>
    </row>
    <row r="91" spans="1:5" ht="17.25" x14ac:dyDescent="0.2">
      <c r="A91" s="366" t="s">
        <v>3879</v>
      </c>
      <c r="B91" s="124" t="s">
        <v>3911</v>
      </c>
      <c r="C91" s="124" t="s">
        <v>9007</v>
      </c>
      <c r="D91" s="124" t="s">
        <v>3923</v>
      </c>
      <c r="E91" s="124" t="s">
        <v>3851</v>
      </c>
    </row>
    <row r="92" spans="1:5" x14ac:dyDescent="0.2">
      <c r="A92" s="366" t="s">
        <v>3879</v>
      </c>
      <c r="B92" s="124"/>
      <c r="C92" s="124"/>
      <c r="D92" s="124"/>
      <c r="E92" s="369"/>
    </row>
    <row r="93" spans="1:5" x14ac:dyDescent="0.2">
      <c r="A93" s="372"/>
      <c r="B93" s="124" t="s">
        <v>3912</v>
      </c>
      <c r="C93" s="126"/>
      <c r="D93" s="124" t="s">
        <v>3924</v>
      </c>
      <c r="E93" s="126"/>
    </row>
    <row r="94" spans="1:5" x14ac:dyDescent="0.2">
      <c r="A94" s="372"/>
      <c r="B94" s="124"/>
      <c r="C94" s="126"/>
      <c r="D94" s="124"/>
      <c r="E94" s="126"/>
    </row>
    <row r="95" spans="1:5" x14ac:dyDescent="0.2">
      <c r="A95" s="372"/>
      <c r="B95" s="124" t="s">
        <v>3913</v>
      </c>
      <c r="C95" s="126"/>
      <c r="D95" s="124" t="s">
        <v>3925</v>
      </c>
      <c r="E95" s="126"/>
    </row>
    <row r="96" spans="1:5" x14ac:dyDescent="0.2">
      <c r="A96" s="372"/>
      <c r="B96" s="124"/>
      <c r="C96" s="126"/>
      <c r="D96" s="124"/>
      <c r="E96" s="126"/>
    </row>
    <row r="97" spans="1:5" x14ac:dyDescent="0.2">
      <c r="A97" s="372"/>
      <c r="B97" s="124" t="s">
        <v>3855</v>
      </c>
      <c r="C97" s="126"/>
      <c r="D97" s="124" t="s">
        <v>3926</v>
      </c>
      <c r="E97" s="126"/>
    </row>
    <row r="98" spans="1:5" x14ac:dyDescent="0.2">
      <c r="A98" s="372"/>
      <c r="B98" s="124"/>
      <c r="C98" s="126"/>
      <c r="D98" s="124"/>
      <c r="E98" s="126"/>
    </row>
    <row r="99" spans="1:5" x14ac:dyDescent="0.2">
      <c r="A99" s="372"/>
      <c r="B99" s="124" t="s">
        <v>3914</v>
      </c>
      <c r="C99" s="126"/>
      <c r="D99" s="124" t="s">
        <v>3927</v>
      </c>
      <c r="E99" s="126"/>
    </row>
    <row r="100" spans="1:5" x14ac:dyDescent="0.2">
      <c r="A100" s="372"/>
      <c r="B100" s="124"/>
      <c r="C100" s="126"/>
      <c r="D100" s="124"/>
      <c r="E100" s="126"/>
    </row>
    <row r="101" spans="1:5" x14ac:dyDescent="0.2">
      <c r="A101" s="372"/>
      <c r="B101" s="124" t="s">
        <v>3915</v>
      </c>
      <c r="C101" s="126"/>
      <c r="D101" s="124" t="s">
        <v>3928</v>
      </c>
      <c r="E101" s="126"/>
    </row>
    <row r="102" spans="1:5" x14ac:dyDescent="0.2">
      <c r="A102" s="372"/>
      <c r="B102" s="124"/>
      <c r="C102" s="126"/>
      <c r="D102" s="124"/>
      <c r="E102" s="126"/>
    </row>
    <row r="103" spans="1:5" x14ac:dyDescent="0.2">
      <c r="A103" s="372"/>
      <c r="B103" s="124" t="s">
        <v>3916</v>
      </c>
      <c r="C103" s="126"/>
      <c r="D103" s="124" t="s">
        <v>3929</v>
      </c>
      <c r="E103" s="126"/>
    </row>
    <row r="104" spans="1:5" ht="15.75" thickBot="1" x14ac:dyDescent="0.25">
      <c r="A104" s="370"/>
      <c r="B104" s="318"/>
      <c r="C104" s="318"/>
      <c r="D104" s="371"/>
      <c r="E104" s="318"/>
    </row>
    <row r="105" spans="1:5" ht="15.75" thickBot="1" x14ac:dyDescent="0.25">
      <c r="A105" s="310"/>
      <c r="B105" s="26"/>
      <c r="C105" s="26"/>
      <c r="D105" s="26"/>
      <c r="E105" s="26"/>
    </row>
    <row r="106" spans="1:5" ht="30.75" thickBot="1" x14ac:dyDescent="0.25">
      <c r="A106" s="367" t="s">
        <v>3831</v>
      </c>
      <c r="B106" s="368" t="s">
        <v>2649</v>
      </c>
      <c r="C106" s="368" t="s">
        <v>3832</v>
      </c>
      <c r="D106" s="368" t="s">
        <v>3833</v>
      </c>
      <c r="E106" s="368" t="s">
        <v>3834</v>
      </c>
    </row>
    <row r="107" spans="1:5" x14ac:dyDescent="0.2">
      <c r="A107" s="366"/>
      <c r="B107" s="124"/>
      <c r="C107" s="369"/>
      <c r="D107" s="369"/>
      <c r="E107" s="369"/>
    </row>
    <row r="108" spans="1:5" x14ac:dyDescent="0.2">
      <c r="A108" s="366" t="s">
        <v>3835</v>
      </c>
      <c r="B108" s="124"/>
      <c r="C108" s="369"/>
      <c r="D108" s="124" t="s">
        <v>3937</v>
      </c>
      <c r="E108" s="369"/>
    </row>
    <row r="109" spans="1:5" ht="30" x14ac:dyDescent="0.2">
      <c r="A109" s="366" t="s">
        <v>3835</v>
      </c>
      <c r="B109" s="124" t="s">
        <v>3930</v>
      </c>
      <c r="C109" s="124" t="s">
        <v>9007</v>
      </c>
      <c r="D109" s="124"/>
      <c r="E109" s="124" t="s">
        <v>3851</v>
      </c>
    </row>
    <row r="110" spans="1:5" ht="17.25" x14ac:dyDescent="0.2">
      <c r="A110" s="366" t="s">
        <v>3835</v>
      </c>
      <c r="B110" s="124"/>
      <c r="C110" s="124" t="s">
        <v>9007</v>
      </c>
      <c r="D110" s="124" t="s">
        <v>3938</v>
      </c>
      <c r="E110" s="124" t="s">
        <v>3851</v>
      </c>
    </row>
    <row r="111" spans="1:5" ht="17.25" x14ac:dyDescent="0.2">
      <c r="A111" s="366" t="s">
        <v>3835</v>
      </c>
      <c r="B111" s="124" t="s">
        <v>3883</v>
      </c>
      <c r="C111" s="124" t="s">
        <v>9007</v>
      </c>
      <c r="D111" s="124"/>
      <c r="E111" s="124" t="s">
        <v>3851</v>
      </c>
    </row>
    <row r="112" spans="1:5" ht="17.25" x14ac:dyDescent="0.2">
      <c r="A112" s="366" t="s">
        <v>3835</v>
      </c>
      <c r="B112" s="124"/>
      <c r="C112" s="124" t="s">
        <v>9007</v>
      </c>
      <c r="D112" s="124" t="s">
        <v>3939</v>
      </c>
      <c r="E112" s="124" t="s">
        <v>3851</v>
      </c>
    </row>
    <row r="113" spans="1:5" ht="17.25" x14ac:dyDescent="0.2">
      <c r="A113" s="366" t="s">
        <v>3835</v>
      </c>
      <c r="B113" s="124" t="s">
        <v>3931</v>
      </c>
      <c r="C113" s="124" t="s">
        <v>9009</v>
      </c>
      <c r="D113" s="124"/>
      <c r="E113" s="124" t="s">
        <v>3851</v>
      </c>
    </row>
    <row r="114" spans="1:5" ht="17.25" x14ac:dyDescent="0.2">
      <c r="A114" s="366" t="s">
        <v>3835</v>
      </c>
      <c r="B114" s="124"/>
      <c r="C114" s="124" t="s">
        <v>9009</v>
      </c>
      <c r="D114" s="124" t="s">
        <v>3940</v>
      </c>
      <c r="E114" s="124" t="s">
        <v>3904</v>
      </c>
    </row>
    <row r="115" spans="1:5" ht="17.25" x14ac:dyDescent="0.2">
      <c r="A115" s="366" t="s">
        <v>3835</v>
      </c>
      <c r="B115" s="124" t="s">
        <v>3932</v>
      </c>
      <c r="C115" s="124" t="s">
        <v>9009</v>
      </c>
      <c r="D115" s="124"/>
      <c r="E115" s="124" t="s">
        <v>3851</v>
      </c>
    </row>
    <row r="116" spans="1:5" ht="17.25" x14ac:dyDescent="0.2">
      <c r="A116" s="366"/>
      <c r="B116" s="124"/>
      <c r="C116" s="124" t="s">
        <v>9009</v>
      </c>
      <c r="D116" s="124" t="s">
        <v>3941</v>
      </c>
      <c r="E116" s="124" t="s">
        <v>3851</v>
      </c>
    </row>
    <row r="117" spans="1:5" ht="17.25" x14ac:dyDescent="0.2">
      <c r="A117" s="366" t="s">
        <v>3835</v>
      </c>
      <c r="B117" s="124" t="s">
        <v>3933</v>
      </c>
      <c r="C117" s="124" t="s">
        <v>9009</v>
      </c>
      <c r="D117" s="124"/>
      <c r="E117" s="124" t="s">
        <v>3851</v>
      </c>
    </row>
    <row r="118" spans="1:5" x14ac:dyDescent="0.2">
      <c r="A118" s="372"/>
      <c r="B118" s="124"/>
      <c r="C118" s="126"/>
      <c r="D118" s="124" t="s">
        <v>3942</v>
      </c>
      <c r="E118" s="126"/>
    </row>
    <row r="119" spans="1:5" x14ac:dyDescent="0.2">
      <c r="A119" s="372"/>
      <c r="B119" s="124" t="s">
        <v>3934</v>
      </c>
      <c r="C119" s="126"/>
      <c r="D119" s="124"/>
      <c r="E119" s="126"/>
    </row>
    <row r="120" spans="1:5" x14ac:dyDescent="0.2">
      <c r="A120" s="372"/>
      <c r="B120" s="124"/>
      <c r="C120" s="126"/>
      <c r="D120" s="124" t="s">
        <v>3943</v>
      </c>
      <c r="E120" s="126"/>
    </row>
    <row r="121" spans="1:5" x14ac:dyDescent="0.2">
      <c r="A121" s="372"/>
      <c r="B121" s="124" t="s">
        <v>3935</v>
      </c>
      <c r="C121" s="126"/>
      <c r="D121" s="124"/>
      <c r="E121" s="126"/>
    </row>
    <row r="122" spans="1:5" x14ac:dyDescent="0.2">
      <c r="A122" s="372"/>
      <c r="B122" s="124"/>
      <c r="C122" s="126"/>
      <c r="D122" s="124" t="s">
        <v>3944</v>
      </c>
      <c r="E122" s="126"/>
    </row>
    <row r="123" spans="1:5" x14ac:dyDescent="0.2">
      <c r="A123" s="372"/>
      <c r="B123" s="124" t="s">
        <v>3935</v>
      </c>
      <c r="C123" s="126"/>
      <c r="D123" s="124"/>
      <c r="E123" s="126"/>
    </row>
    <row r="124" spans="1:5" x14ac:dyDescent="0.2">
      <c r="A124" s="372"/>
      <c r="B124" s="124"/>
      <c r="C124" s="126"/>
      <c r="D124" s="124" t="s">
        <v>3945</v>
      </c>
      <c r="E124" s="126"/>
    </row>
    <row r="125" spans="1:5" x14ac:dyDescent="0.2">
      <c r="A125" s="372"/>
      <c r="B125" s="124" t="s">
        <v>3936</v>
      </c>
      <c r="C125" s="126"/>
      <c r="D125" s="126"/>
      <c r="E125" s="126"/>
    </row>
    <row r="126" spans="1:5" ht="15.75" thickBot="1" x14ac:dyDescent="0.25">
      <c r="A126" s="370"/>
      <c r="B126" s="371"/>
      <c r="C126" s="318"/>
      <c r="D126" s="318"/>
      <c r="E126" s="318"/>
    </row>
    <row r="127" spans="1:5" x14ac:dyDescent="0.2">
      <c r="A127" s="310"/>
      <c r="B127" s="26"/>
      <c r="C127" s="26"/>
      <c r="D127" s="26"/>
      <c r="E127" s="26"/>
    </row>
    <row r="128" spans="1:5" ht="15.75" thickBot="1" x14ac:dyDescent="0.25">
      <c r="A128" s="310"/>
      <c r="B128" s="26"/>
      <c r="C128" s="26"/>
      <c r="D128" s="26"/>
      <c r="E128" s="26"/>
    </row>
    <row r="129" spans="1:5" ht="30.75" thickBot="1" x14ac:dyDescent="0.25">
      <c r="A129" s="367" t="s">
        <v>3831</v>
      </c>
      <c r="B129" s="368" t="s">
        <v>2649</v>
      </c>
      <c r="C129" s="368" t="s">
        <v>3832</v>
      </c>
      <c r="D129" s="368" t="s">
        <v>3833</v>
      </c>
      <c r="E129" s="368" t="s">
        <v>3834</v>
      </c>
    </row>
    <row r="130" spans="1:5" x14ac:dyDescent="0.2">
      <c r="A130" s="373"/>
      <c r="B130" s="124"/>
      <c r="C130" s="369"/>
      <c r="D130" s="124"/>
      <c r="E130" s="124"/>
    </row>
    <row r="131" spans="1:5" ht="17.25" x14ac:dyDescent="0.2">
      <c r="A131" s="366" t="s">
        <v>3835</v>
      </c>
      <c r="B131" s="124" t="s">
        <v>3883</v>
      </c>
      <c r="C131" s="124" t="s">
        <v>9010</v>
      </c>
      <c r="D131" s="124" t="s">
        <v>3938</v>
      </c>
      <c r="E131" s="124" t="s">
        <v>3851</v>
      </c>
    </row>
    <row r="132" spans="1:5" ht="17.25" x14ac:dyDescent="0.2">
      <c r="A132" s="366" t="s">
        <v>3835</v>
      </c>
      <c r="B132" s="124"/>
      <c r="C132" s="124" t="s">
        <v>9010</v>
      </c>
      <c r="D132" s="124"/>
      <c r="E132" s="124" t="s">
        <v>3851</v>
      </c>
    </row>
    <row r="133" spans="1:5" ht="17.25" x14ac:dyDescent="0.2">
      <c r="A133" s="366" t="s">
        <v>3835</v>
      </c>
      <c r="B133" s="124" t="s">
        <v>3906</v>
      </c>
      <c r="C133" s="124" t="s">
        <v>9010</v>
      </c>
      <c r="D133" s="124" t="s">
        <v>3953</v>
      </c>
      <c r="E133" s="124" t="s">
        <v>3851</v>
      </c>
    </row>
    <row r="134" spans="1:5" ht="17.25" x14ac:dyDescent="0.2">
      <c r="A134" s="366" t="s">
        <v>3835</v>
      </c>
      <c r="B134" s="124"/>
      <c r="C134" s="124" t="s">
        <v>9011</v>
      </c>
      <c r="D134" s="124"/>
      <c r="E134" s="124" t="s">
        <v>3851</v>
      </c>
    </row>
    <row r="135" spans="1:5" ht="17.25" x14ac:dyDescent="0.2">
      <c r="A135" s="366" t="s">
        <v>3835</v>
      </c>
      <c r="B135" s="124" t="s">
        <v>3946</v>
      </c>
      <c r="C135" s="124" t="s">
        <v>9010</v>
      </c>
      <c r="D135" s="124" t="s">
        <v>3954</v>
      </c>
      <c r="E135" s="124" t="s">
        <v>3851</v>
      </c>
    </row>
    <row r="136" spans="1:5" ht="17.25" x14ac:dyDescent="0.2">
      <c r="A136" s="366" t="s">
        <v>3835</v>
      </c>
      <c r="B136" s="124"/>
      <c r="C136" s="124" t="s">
        <v>9010</v>
      </c>
      <c r="D136" s="124"/>
      <c r="E136" s="124" t="s">
        <v>3904</v>
      </c>
    </row>
    <row r="137" spans="1:5" ht="17.25" x14ac:dyDescent="0.2">
      <c r="A137" s="366" t="s">
        <v>3835</v>
      </c>
      <c r="B137" s="124" t="s">
        <v>3947</v>
      </c>
      <c r="C137" s="124" t="s">
        <v>9010</v>
      </c>
      <c r="D137" s="124" t="s">
        <v>3939</v>
      </c>
      <c r="E137" s="124" t="s">
        <v>3851</v>
      </c>
    </row>
    <row r="138" spans="1:5" ht="17.25" x14ac:dyDescent="0.2">
      <c r="A138" s="366" t="s">
        <v>3835</v>
      </c>
      <c r="B138" s="124"/>
      <c r="C138" s="124" t="s">
        <v>9012</v>
      </c>
      <c r="D138" s="124"/>
      <c r="E138" s="124" t="s">
        <v>3851</v>
      </c>
    </row>
    <row r="139" spans="1:5" ht="17.25" x14ac:dyDescent="0.2">
      <c r="A139" s="366"/>
      <c r="B139" s="124" t="s">
        <v>3948</v>
      </c>
      <c r="C139" s="124" t="s">
        <v>9012</v>
      </c>
      <c r="D139" s="124" t="s">
        <v>3955</v>
      </c>
      <c r="E139" s="124" t="s">
        <v>3905</v>
      </c>
    </row>
    <row r="140" spans="1:5" ht="17.25" x14ac:dyDescent="0.2">
      <c r="A140" s="366" t="s">
        <v>3835</v>
      </c>
      <c r="B140" s="124"/>
      <c r="C140" s="124" t="s">
        <v>9012</v>
      </c>
      <c r="D140" s="124"/>
      <c r="E140" s="124" t="s">
        <v>3851</v>
      </c>
    </row>
    <row r="141" spans="1:5" ht="17.25" x14ac:dyDescent="0.2">
      <c r="A141" s="366" t="s">
        <v>3835</v>
      </c>
      <c r="B141" s="124" t="s">
        <v>3855</v>
      </c>
      <c r="C141" s="124" t="s">
        <v>9012</v>
      </c>
      <c r="D141" s="124" t="s">
        <v>3926</v>
      </c>
      <c r="E141" s="124" t="s">
        <v>3851</v>
      </c>
    </row>
    <row r="142" spans="1:5" ht="17.25" x14ac:dyDescent="0.2">
      <c r="A142" s="366" t="s">
        <v>3835</v>
      </c>
      <c r="B142" s="124"/>
      <c r="C142" s="124" t="s">
        <v>9012</v>
      </c>
      <c r="D142" s="124"/>
      <c r="E142" s="124" t="s">
        <v>3851</v>
      </c>
    </row>
    <row r="143" spans="1:5" ht="17.25" x14ac:dyDescent="0.2">
      <c r="A143" s="366" t="s">
        <v>3835</v>
      </c>
      <c r="B143" s="124" t="s">
        <v>3883</v>
      </c>
      <c r="C143" s="124" t="s">
        <v>9012</v>
      </c>
      <c r="D143" s="124" t="s">
        <v>3956</v>
      </c>
      <c r="E143" s="124" t="s">
        <v>3851</v>
      </c>
    </row>
    <row r="144" spans="1:5" x14ac:dyDescent="0.2">
      <c r="A144" s="366" t="s">
        <v>3835</v>
      </c>
      <c r="B144" s="124"/>
      <c r="C144" s="126"/>
      <c r="D144" s="124"/>
      <c r="E144" s="126"/>
    </row>
    <row r="145" spans="1:5" x14ac:dyDescent="0.2">
      <c r="A145" s="372"/>
      <c r="B145" s="124" t="s">
        <v>3914</v>
      </c>
      <c r="C145" s="126"/>
      <c r="D145" s="124" t="s">
        <v>3957</v>
      </c>
      <c r="E145" s="126"/>
    </row>
    <row r="146" spans="1:5" x14ac:dyDescent="0.2">
      <c r="A146" s="372"/>
      <c r="B146" s="124" t="s">
        <v>3949</v>
      </c>
      <c r="C146" s="126"/>
      <c r="D146" s="124" t="s">
        <v>3958</v>
      </c>
      <c r="E146" s="126"/>
    </row>
    <row r="147" spans="1:5" x14ac:dyDescent="0.2">
      <c r="A147" s="372"/>
      <c r="B147" s="124" t="s">
        <v>3950</v>
      </c>
      <c r="C147" s="126"/>
      <c r="D147" s="124"/>
      <c r="E147" s="126"/>
    </row>
    <row r="148" spans="1:5" x14ac:dyDescent="0.2">
      <c r="A148" s="372"/>
      <c r="B148" s="124"/>
      <c r="C148" s="126"/>
      <c r="D148" s="124" t="s">
        <v>3959</v>
      </c>
      <c r="E148" s="126"/>
    </row>
    <row r="149" spans="1:5" x14ac:dyDescent="0.2">
      <c r="A149" s="372"/>
      <c r="B149" s="124" t="s">
        <v>3911</v>
      </c>
      <c r="C149" s="126"/>
      <c r="D149" s="124"/>
      <c r="E149" s="126"/>
    </row>
    <row r="150" spans="1:5" x14ac:dyDescent="0.2">
      <c r="A150" s="372"/>
      <c r="B150" s="124"/>
      <c r="C150" s="126"/>
      <c r="D150" s="124" t="s">
        <v>3960</v>
      </c>
      <c r="E150" s="126"/>
    </row>
    <row r="151" spans="1:5" x14ac:dyDescent="0.2">
      <c r="A151" s="372"/>
      <c r="B151" s="124" t="s">
        <v>3951</v>
      </c>
      <c r="C151" s="126"/>
      <c r="D151" s="124"/>
      <c r="E151" s="126"/>
    </row>
    <row r="152" spans="1:5" x14ac:dyDescent="0.2">
      <c r="A152" s="372"/>
      <c r="B152" s="124"/>
      <c r="C152" s="126"/>
      <c r="D152" s="124" t="s">
        <v>3961</v>
      </c>
      <c r="E152" s="126"/>
    </row>
    <row r="153" spans="1:5" x14ac:dyDescent="0.2">
      <c r="A153" s="372"/>
      <c r="B153" s="124" t="s">
        <v>3952</v>
      </c>
      <c r="C153" s="126"/>
      <c r="D153" s="124"/>
      <c r="E153" s="126"/>
    </row>
    <row r="154" spans="1:5" ht="15.75" thickBot="1" x14ac:dyDescent="0.25">
      <c r="A154" s="370"/>
      <c r="B154" s="121"/>
      <c r="C154" s="318"/>
      <c r="D154" s="121" t="s">
        <v>3962</v>
      </c>
      <c r="E154" s="318"/>
    </row>
    <row r="155" spans="1:5" x14ac:dyDescent="0.2">
      <c r="A155" s="310"/>
      <c r="B155" s="26"/>
      <c r="C155" s="26"/>
      <c r="D155" s="26"/>
      <c r="E155" s="26"/>
    </row>
    <row r="156" spans="1:5" x14ac:dyDescent="0.2">
      <c r="A156" s="310"/>
      <c r="B156" s="26"/>
      <c r="C156" s="26"/>
      <c r="D156" s="26"/>
      <c r="E156" s="26"/>
    </row>
    <row r="157" spans="1:5" ht="15.75" thickBot="1" x14ac:dyDescent="0.25">
      <c r="A157" s="310"/>
      <c r="B157" s="26"/>
      <c r="C157" s="26"/>
      <c r="D157" s="26"/>
      <c r="E157" s="26"/>
    </row>
    <row r="158" spans="1:5" ht="30.75" thickBot="1" x14ac:dyDescent="0.25">
      <c r="A158" s="367" t="s">
        <v>3831</v>
      </c>
      <c r="B158" s="368" t="s">
        <v>2649</v>
      </c>
      <c r="C158" s="368" t="s">
        <v>3832</v>
      </c>
      <c r="D158" s="368" t="s">
        <v>3833</v>
      </c>
      <c r="E158" s="368" t="s">
        <v>3834</v>
      </c>
    </row>
    <row r="159" spans="1:5" x14ac:dyDescent="0.2">
      <c r="A159" s="373"/>
      <c r="B159" s="124"/>
      <c r="C159" s="369"/>
      <c r="D159" s="124"/>
      <c r="E159" s="124"/>
    </row>
    <row r="160" spans="1:5" ht="17.25" x14ac:dyDescent="0.2">
      <c r="A160" s="373"/>
      <c r="B160" s="124" t="s">
        <v>3908</v>
      </c>
      <c r="C160" s="124" t="s">
        <v>9012</v>
      </c>
      <c r="D160" s="124" t="s">
        <v>3969</v>
      </c>
      <c r="E160" s="124" t="s">
        <v>3851</v>
      </c>
    </row>
    <row r="161" spans="1:5" ht="17.25" x14ac:dyDescent="0.2">
      <c r="A161" s="366" t="s">
        <v>3835</v>
      </c>
      <c r="B161" s="124"/>
      <c r="C161" s="124" t="s">
        <v>9012</v>
      </c>
      <c r="D161" s="124"/>
      <c r="E161" s="124" t="s">
        <v>3851</v>
      </c>
    </row>
    <row r="162" spans="1:5" ht="17.25" x14ac:dyDescent="0.2">
      <c r="A162" s="366" t="s">
        <v>3835</v>
      </c>
      <c r="B162" s="124" t="s">
        <v>3913</v>
      </c>
      <c r="C162" s="124" t="s">
        <v>9012</v>
      </c>
      <c r="D162" s="124" t="s">
        <v>3970</v>
      </c>
      <c r="E162" s="124" t="s">
        <v>3851</v>
      </c>
    </row>
    <row r="163" spans="1:5" ht="17.25" x14ac:dyDescent="0.2">
      <c r="A163" s="366" t="s">
        <v>3835</v>
      </c>
      <c r="B163" s="124"/>
      <c r="C163" s="124" t="s">
        <v>9012</v>
      </c>
      <c r="D163" s="124"/>
      <c r="E163" s="124" t="s">
        <v>3851</v>
      </c>
    </row>
    <row r="164" spans="1:5" ht="17.25" x14ac:dyDescent="0.2">
      <c r="A164" s="366" t="s">
        <v>3835</v>
      </c>
      <c r="B164" s="124" t="s">
        <v>3910</v>
      </c>
      <c r="C164" s="124" t="s">
        <v>9012</v>
      </c>
      <c r="D164" s="124" t="s">
        <v>3971</v>
      </c>
      <c r="E164" s="124" t="s">
        <v>3851</v>
      </c>
    </row>
    <row r="165" spans="1:5" ht="17.25" x14ac:dyDescent="0.2">
      <c r="A165" s="366" t="s">
        <v>3835</v>
      </c>
      <c r="B165" s="124"/>
      <c r="C165" s="124" t="s">
        <v>9012</v>
      </c>
      <c r="D165" s="124"/>
      <c r="E165" s="124" t="s">
        <v>3904</v>
      </c>
    </row>
    <row r="166" spans="1:5" ht="17.25" x14ac:dyDescent="0.2">
      <c r="A166" s="366" t="s">
        <v>3835</v>
      </c>
      <c r="B166" s="124" t="s">
        <v>3964</v>
      </c>
      <c r="C166" s="124" t="s">
        <v>9012</v>
      </c>
      <c r="D166" s="124" t="s">
        <v>3972</v>
      </c>
      <c r="E166" s="124" t="s">
        <v>3851</v>
      </c>
    </row>
    <row r="167" spans="1:5" ht="17.25" x14ac:dyDescent="0.2">
      <c r="A167" s="366" t="s">
        <v>3835</v>
      </c>
      <c r="B167" s="124"/>
      <c r="C167" s="124" t="s">
        <v>9012</v>
      </c>
      <c r="D167" s="124"/>
      <c r="E167" s="124" t="s">
        <v>3851</v>
      </c>
    </row>
    <row r="168" spans="1:5" ht="17.25" x14ac:dyDescent="0.2">
      <c r="A168" s="366" t="s">
        <v>3835</v>
      </c>
      <c r="B168" s="124" t="s">
        <v>3965</v>
      </c>
      <c r="C168" s="124" t="s">
        <v>9012</v>
      </c>
      <c r="D168" s="124" t="s">
        <v>3973</v>
      </c>
      <c r="E168" s="124" t="s">
        <v>3905</v>
      </c>
    </row>
    <row r="169" spans="1:5" x14ac:dyDescent="0.2">
      <c r="A169" s="366"/>
      <c r="B169" s="124"/>
      <c r="C169" s="126"/>
      <c r="D169" s="124"/>
      <c r="E169" s="126"/>
    </row>
    <row r="170" spans="1:5" x14ac:dyDescent="0.2">
      <c r="A170" s="366" t="s">
        <v>3835</v>
      </c>
      <c r="B170" s="124" t="s">
        <v>3966</v>
      </c>
      <c r="C170" s="126"/>
      <c r="D170" s="124" t="s">
        <v>3974</v>
      </c>
      <c r="E170" s="126"/>
    </row>
    <row r="171" spans="1:5" x14ac:dyDescent="0.2">
      <c r="A171" s="366" t="s">
        <v>3963</v>
      </c>
      <c r="B171" s="124"/>
      <c r="C171" s="126"/>
      <c r="D171" s="124"/>
      <c r="E171" s="126"/>
    </row>
    <row r="172" spans="1:5" x14ac:dyDescent="0.2">
      <c r="A172" s="372"/>
      <c r="B172" s="124" t="s">
        <v>3967</v>
      </c>
      <c r="C172" s="126"/>
      <c r="D172" s="124" t="s">
        <v>3975</v>
      </c>
      <c r="E172" s="126"/>
    </row>
    <row r="173" spans="1:5" x14ac:dyDescent="0.2">
      <c r="A173" s="372"/>
      <c r="B173" s="124"/>
      <c r="C173" s="126"/>
      <c r="D173" s="124"/>
      <c r="E173" s="126"/>
    </row>
    <row r="174" spans="1:5" x14ac:dyDescent="0.2">
      <c r="A174" s="372"/>
      <c r="B174" s="124" t="s">
        <v>3968</v>
      </c>
      <c r="C174" s="126"/>
      <c r="D174" s="124" t="s">
        <v>3976</v>
      </c>
      <c r="E174" s="126"/>
    </row>
    <row r="175" spans="1:5" x14ac:dyDescent="0.2">
      <c r="A175" s="372"/>
      <c r="B175" s="124"/>
      <c r="C175" s="126"/>
      <c r="D175" s="124"/>
      <c r="E175" s="126"/>
    </row>
    <row r="176" spans="1:5" x14ac:dyDescent="0.2">
      <c r="A176" s="372"/>
      <c r="B176" s="124" t="s">
        <v>3881</v>
      </c>
      <c r="C176" s="126"/>
      <c r="D176" s="124" t="s">
        <v>3977</v>
      </c>
      <c r="E176" s="126"/>
    </row>
    <row r="177" spans="1:5" ht="15.75" thickBot="1" x14ac:dyDescent="0.25">
      <c r="A177" s="370"/>
      <c r="B177" s="371"/>
      <c r="C177" s="318"/>
      <c r="D177" s="371"/>
      <c r="E177" s="318"/>
    </row>
    <row r="178" spans="1:5" x14ac:dyDescent="0.2">
      <c r="A178" s="310"/>
      <c r="B178" s="26"/>
      <c r="C178" s="26"/>
      <c r="D178" s="26"/>
      <c r="E178" s="26"/>
    </row>
    <row r="179" spans="1:5" x14ac:dyDescent="0.2">
      <c r="A179" s="310"/>
      <c r="B179" s="26"/>
      <c r="C179" s="26"/>
      <c r="D179" s="26"/>
      <c r="E179" s="26"/>
    </row>
    <row r="180" spans="1:5" ht="15.75" thickBot="1" x14ac:dyDescent="0.25">
      <c r="A180" s="310"/>
      <c r="B180" s="26"/>
      <c r="C180" s="26"/>
      <c r="D180" s="26"/>
      <c r="E180" s="26"/>
    </row>
    <row r="181" spans="1:5" ht="30.75" thickBot="1" x14ac:dyDescent="0.25">
      <c r="A181" s="367" t="s">
        <v>3831</v>
      </c>
      <c r="B181" s="368" t="s">
        <v>2649</v>
      </c>
      <c r="C181" s="368" t="s">
        <v>3832</v>
      </c>
      <c r="D181" s="368" t="s">
        <v>3833</v>
      </c>
      <c r="E181" s="368" t="s">
        <v>3834</v>
      </c>
    </row>
    <row r="182" spans="1:5" x14ac:dyDescent="0.2">
      <c r="A182" s="373"/>
      <c r="B182" s="124"/>
      <c r="C182" s="124"/>
      <c r="D182" s="369"/>
      <c r="E182" s="124"/>
    </row>
    <row r="183" spans="1:5" ht="17.25" x14ac:dyDescent="0.2">
      <c r="A183" s="373"/>
      <c r="B183" s="124"/>
      <c r="C183" s="124" t="s">
        <v>9012</v>
      </c>
      <c r="D183" s="369"/>
      <c r="E183" s="124" t="s">
        <v>3851</v>
      </c>
    </row>
    <row r="184" spans="1:5" ht="17.25" x14ac:dyDescent="0.2">
      <c r="A184" s="366" t="s">
        <v>3835</v>
      </c>
      <c r="B184" s="124" t="s">
        <v>3978</v>
      </c>
      <c r="C184" s="124" t="s">
        <v>9012</v>
      </c>
      <c r="D184" s="124" t="s">
        <v>3985</v>
      </c>
      <c r="E184" s="124" t="s">
        <v>3851</v>
      </c>
    </row>
    <row r="185" spans="1:5" ht="17.25" x14ac:dyDescent="0.2">
      <c r="A185" s="366" t="s">
        <v>3835</v>
      </c>
      <c r="B185" s="124"/>
      <c r="C185" s="124" t="s">
        <v>9012</v>
      </c>
      <c r="D185" s="124"/>
      <c r="E185" s="124" t="s">
        <v>3851</v>
      </c>
    </row>
    <row r="186" spans="1:5" ht="17.25" x14ac:dyDescent="0.2">
      <c r="A186" s="366" t="s">
        <v>3835</v>
      </c>
      <c r="B186" s="124" t="s">
        <v>3979</v>
      </c>
      <c r="C186" s="124" t="s">
        <v>9012</v>
      </c>
      <c r="D186" s="124" t="s">
        <v>3986</v>
      </c>
      <c r="E186" s="124" t="s">
        <v>3851</v>
      </c>
    </row>
    <row r="187" spans="1:5" ht="17.25" x14ac:dyDescent="0.2">
      <c r="A187" s="366" t="s">
        <v>3835</v>
      </c>
      <c r="B187" s="124"/>
      <c r="C187" s="124" t="s">
        <v>9012</v>
      </c>
      <c r="D187" s="124"/>
      <c r="E187" s="124" t="s">
        <v>3851</v>
      </c>
    </row>
    <row r="188" spans="1:5" ht="17.25" x14ac:dyDescent="0.2">
      <c r="A188" s="366" t="s">
        <v>3835</v>
      </c>
      <c r="B188" s="124" t="s">
        <v>3980</v>
      </c>
      <c r="C188" s="124" t="s">
        <v>9012</v>
      </c>
      <c r="D188" s="124" t="s">
        <v>3987</v>
      </c>
      <c r="E188" s="124" t="s">
        <v>3904</v>
      </c>
    </row>
    <row r="189" spans="1:5" ht="17.25" x14ac:dyDescent="0.2">
      <c r="A189" s="366" t="s">
        <v>3835</v>
      </c>
      <c r="B189" s="369"/>
      <c r="C189" s="124" t="s">
        <v>9012</v>
      </c>
      <c r="D189" s="369"/>
      <c r="E189" s="124" t="s">
        <v>3851</v>
      </c>
    </row>
    <row r="190" spans="1:5" ht="17.25" x14ac:dyDescent="0.2">
      <c r="A190" s="366" t="s">
        <v>3835</v>
      </c>
      <c r="B190" s="124" t="s">
        <v>3981</v>
      </c>
      <c r="C190" s="124" t="s">
        <v>9012</v>
      </c>
      <c r="D190" s="124" t="s">
        <v>3988</v>
      </c>
      <c r="E190" s="126"/>
    </row>
    <row r="191" spans="1:5" x14ac:dyDescent="0.2">
      <c r="A191" s="372"/>
      <c r="B191" s="124"/>
      <c r="C191" s="126"/>
      <c r="D191" s="124"/>
      <c r="E191" s="126"/>
    </row>
    <row r="192" spans="1:5" ht="30" x14ac:dyDescent="0.2">
      <c r="A192" s="372"/>
      <c r="B192" s="124" t="s">
        <v>3982</v>
      </c>
      <c r="C192" s="126"/>
      <c r="D192" s="124" t="s">
        <v>3989</v>
      </c>
      <c r="E192" s="126"/>
    </row>
    <row r="193" spans="1:5" x14ac:dyDescent="0.2">
      <c r="A193" s="372"/>
      <c r="B193" s="124"/>
      <c r="C193" s="126"/>
      <c r="D193" s="124"/>
      <c r="E193" s="126"/>
    </row>
    <row r="194" spans="1:5" x14ac:dyDescent="0.2">
      <c r="A194" s="372"/>
      <c r="B194" s="124" t="s">
        <v>3983</v>
      </c>
      <c r="C194" s="126"/>
      <c r="D194" s="124" t="s">
        <v>3990</v>
      </c>
      <c r="E194" s="126"/>
    </row>
    <row r="195" spans="1:5" x14ac:dyDescent="0.2">
      <c r="A195" s="372"/>
      <c r="B195" s="124"/>
      <c r="C195" s="126"/>
      <c r="D195" s="124"/>
      <c r="E195" s="126"/>
    </row>
    <row r="196" spans="1:5" x14ac:dyDescent="0.2">
      <c r="A196" s="372"/>
      <c r="B196" s="124" t="s">
        <v>3984</v>
      </c>
      <c r="C196" s="126"/>
      <c r="D196" s="124" t="s">
        <v>3991</v>
      </c>
      <c r="E196" s="126"/>
    </row>
    <row r="197" spans="1:5" x14ac:dyDescent="0.2">
      <c r="A197" s="372"/>
      <c r="B197" s="124"/>
      <c r="C197" s="126"/>
      <c r="D197" s="369"/>
      <c r="E197" s="126"/>
    </row>
    <row r="198" spans="1:5" ht="15.75" thickBot="1" x14ac:dyDescent="0.25">
      <c r="A198" s="370"/>
      <c r="B198" s="371"/>
      <c r="C198" s="318"/>
      <c r="D198" s="371"/>
      <c r="E198" s="318"/>
    </row>
    <row r="199" spans="1:5" x14ac:dyDescent="0.2">
      <c r="A199" s="310"/>
      <c r="B199" s="26"/>
      <c r="C199" s="26"/>
      <c r="D199" s="26"/>
      <c r="E199" s="26"/>
    </row>
    <row r="200" spans="1:5" x14ac:dyDescent="0.2">
      <c r="A200" s="310"/>
      <c r="B200" s="26"/>
      <c r="C200" s="26"/>
      <c r="D200" s="26"/>
      <c r="E200" s="26"/>
    </row>
    <row r="201" spans="1:5" ht="15.75" thickBot="1" x14ac:dyDescent="0.25">
      <c r="A201" s="310"/>
      <c r="B201" s="26"/>
      <c r="C201" s="26"/>
      <c r="D201" s="26"/>
      <c r="E201" s="26"/>
    </row>
    <row r="202" spans="1:5" ht="30.75" thickBot="1" x14ac:dyDescent="0.25">
      <c r="A202" s="367" t="s">
        <v>3831</v>
      </c>
      <c r="B202" s="368" t="s">
        <v>2649</v>
      </c>
      <c r="C202" s="368" t="s">
        <v>3832</v>
      </c>
      <c r="D202" s="368" t="s">
        <v>3833</v>
      </c>
      <c r="E202" s="368" t="s">
        <v>3834</v>
      </c>
    </row>
    <row r="203" spans="1:5" x14ac:dyDescent="0.2">
      <c r="A203" s="373"/>
      <c r="B203" s="124"/>
      <c r="C203" s="369"/>
      <c r="D203" s="124"/>
      <c r="E203" s="369"/>
    </row>
    <row r="204" spans="1:5" ht="17.25" x14ac:dyDescent="0.2">
      <c r="A204" s="366" t="s">
        <v>3835</v>
      </c>
      <c r="B204" s="124" t="s">
        <v>3992</v>
      </c>
      <c r="C204" s="124" t="s">
        <v>9013</v>
      </c>
      <c r="D204" s="124" t="s">
        <v>3996</v>
      </c>
      <c r="E204" s="124"/>
    </row>
    <row r="205" spans="1:5" ht="17.25" x14ac:dyDescent="0.2">
      <c r="A205" s="366" t="s">
        <v>3835</v>
      </c>
      <c r="B205" s="124"/>
      <c r="C205" s="124" t="s">
        <v>9013</v>
      </c>
      <c r="D205" s="124"/>
      <c r="E205" s="124" t="s">
        <v>3851</v>
      </c>
    </row>
    <row r="206" spans="1:5" ht="17.25" x14ac:dyDescent="0.2">
      <c r="A206" s="366" t="s">
        <v>3835</v>
      </c>
      <c r="B206" s="124" t="s">
        <v>3993</v>
      </c>
      <c r="C206" s="124" t="s">
        <v>9013</v>
      </c>
      <c r="D206" s="124" t="s">
        <v>3997</v>
      </c>
      <c r="E206" s="124" t="s">
        <v>3851</v>
      </c>
    </row>
    <row r="207" spans="1:5" ht="17.25" x14ac:dyDescent="0.2">
      <c r="A207" s="366" t="s">
        <v>3835</v>
      </c>
      <c r="B207" s="124"/>
      <c r="C207" s="124" t="s">
        <v>9013</v>
      </c>
      <c r="D207" s="124"/>
      <c r="E207" s="124" t="s">
        <v>3851</v>
      </c>
    </row>
    <row r="208" spans="1:5" ht="17.25" x14ac:dyDescent="0.2">
      <c r="A208" s="366" t="s">
        <v>3835</v>
      </c>
      <c r="B208" s="124" t="s">
        <v>3993</v>
      </c>
      <c r="C208" s="124" t="s">
        <v>9013</v>
      </c>
      <c r="D208" s="124" t="s">
        <v>3998</v>
      </c>
      <c r="E208" s="124" t="s">
        <v>3851</v>
      </c>
    </row>
    <row r="209" spans="1:5" ht="17.25" x14ac:dyDescent="0.2">
      <c r="A209" s="366" t="s">
        <v>3835</v>
      </c>
      <c r="B209" s="124"/>
      <c r="C209" s="124" t="s">
        <v>9013</v>
      </c>
      <c r="D209" s="124"/>
      <c r="E209" s="124" t="s">
        <v>3851</v>
      </c>
    </row>
    <row r="210" spans="1:5" ht="17.25" x14ac:dyDescent="0.2">
      <c r="A210" s="366" t="s">
        <v>3835</v>
      </c>
      <c r="B210" s="124" t="s">
        <v>3885</v>
      </c>
      <c r="C210" s="124" t="s">
        <v>9013</v>
      </c>
      <c r="D210" s="124" t="s">
        <v>3999</v>
      </c>
      <c r="E210" s="124" t="s">
        <v>3851</v>
      </c>
    </row>
    <row r="211" spans="1:5" ht="17.25" x14ac:dyDescent="0.2">
      <c r="A211" s="366" t="s">
        <v>3835</v>
      </c>
      <c r="B211" s="124"/>
      <c r="C211" s="124" t="s">
        <v>9013</v>
      </c>
      <c r="D211" s="124"/>
      <c r="E211" s="124" t="s">
        <v>3851</v>
      </c>
    </row>
    <row r="212" spans="1:5" x14ac:dyDescent="0.2">
      <c r="A212" s="373"/>
      <c r="B212" s="124" t="s">
        <v>3994</v>
      </c>
      <c r="C212" s="126"/>
      <c r="D212" s="124" t="s">
        <v>4000</v>
      </c>
      <c r="E212" s="124" t="s">
        <v>3851</v>
      </c>
    </row>
    <row r="213" spans="1:5" x14ac:dyDescent="0.2">
      <c r="A213" s="373"/>
      <c r="B213" s="124"/>
      <c r="C213" s="126"/>
      <c r="D213" s="124"/>
      <c r="E213" s="126"/>
    </row>
    <row r="214" spans="1:5" x14ac:dyDescent="0.2">
      <c r="A214" s="372"/>
      <c r="B214" s="124" t="s">
        <v>3995</v>
      </c>
      <c r="C214" s="126"/>
      <c r="D214" s="124" t="s">
        <v>4001</v>
      </c>
      <c r="E214" s="126"/>
    </row>
    <row r="215" spans="1:5" x14ac:dyDescent="0.2">
      <c r="A215" s="372"/>
      <c r="B215" s="124"/>
      <c r="C215" s="126"/>
      <c r="D215" s="124"/>
      <c r="E215" s="126"/>
    </row>
    <row r="216" spans="1:5" x14ac:dyDescent="0.2">
      <c r="A216" s="372"/>
      <c r="B216" s="124" t="s">
        <v>3995</v>
      </c>
      <c r="C216" s="126"/>
      <c r="D216" s="124" t="s">
        <v>4001</v>
      </c>
      <c r="E216" s="126"/>
    </row>
    <row r="217" spans="1:5" x14ac:dyDescent="0.2">
      <c r="A217" s="372"/>
      <c r="B217" s="124"/>
      <c r="C217" s="126"/>
      <c r="D217" s="124"/>
      <c r="E217" s="126"/>
    </row>
    <row r="218" spans="1:5" x14ac:dyDescent="0.2">
      <c r="A218" s="372"/>
      <c r="B218" s="124" t="s">
        <v>3860</v>
      </c>
      <c r="C218" s="126"/>
      <c r="D218" s="124" t="s">
        <v>4002</v>
      </c>
      <c r="E218" s="126"/>
    </row>
    <row r="219" spans="1:5" x14ac:dyDescent="0.2">
      <c r="A219" s="372"/>
      <c r="B219" s="369"/>
      <c r="C219" s="126"/>
      <c r="D219" s="369"/>
      <c r="E219" s="126"/>
    </row>
    <row r="220" spans="1:5" ht="15.75" thickBot="1" x14ac:dyDescent="0.25">
      <c r="A220" s="370"/>
      <c r="B220" s="318"/>
      <c r="C220" s="318"/>
      <c r="D220" s="371"/>
      <c r="E220" s="318"/>
    </row>
    <row r="221" spans="1:5" x14ac:dyDescent="0.2">
      <c r="A221" s="310"/>
      <c r="B221" s="26"/>
      <c r="C221" s="26"/>
      <c r="D221" s="26"/>
      <c r="E221" s="26"/>
    </row>
    <row r="222" spans="1:5" ht="15.75" thickBot="1" x14ac:dyDescent="0.25">
      <c r="A222" s="310"/>
      <c r="B222" s="26"/>
      <c r="C222" s="26"/>
      <c r="D222" s="26"/>
      <c r="E222" s="26"/>
    </row>
    <row r="223" spans="1:5" ht="30.75" thickBot="1" x14ac:dyDescent="0.25">
      <c r="A223" s="367" t="s">
        <v>3831</v>
      </c>
      <c r="B223" s="368" t="s">
        <v>2649</v>
      </c>
      <c r="C223" s="368" t="s">
        <v>3832</v>
      </c>
      <c r="D223" s="368" t="s">
        <v>3833</v>
      </c>
      <c r="E223" s="368" t="s">
        <v>3834</v>
      </c>
    </row>
    <row r="224" spans="1:5" x14ac:dyDescent="0.2">
      <c r="A224" s="373"/>
      <c r="B224" s="124"/>
      <c r="C224" s="369"/>
      <c r="D224" s="124"/>
      <c r="E224" s="124"/>
    </row>
    <row r="225" spans="1:5" ht="17.25" x14ac:dyDescent="0.2">
      <c r="A225" s="366" t="s">
        <v>3835</v>
      </c>
      <c r="B225" s="124"/>
      <c r="C225" s="124" t="s">
        <v>9014</v>
      </c>
      <c r="D225" s="124"/>
      <c r="E225" s="124" t="s">
        <v>3851</v>
      </c>
    </row>
    <row r="226" spans="1:5" ht="17.25" x14ac:dyDescent="0.2">
      <c r="A226" s="366" t="s">
        <v>3835</v>
      </c>
      <c r="B226" s="124" t="s">
        <v>3978</v>
      </c>
      <c r="C226" s="124" t="s">
        <v>9014</v>
      </c>
      <c r="D226" s="124" t="s">
        <v>4014</v>
      </c>
      <c r="E226" s="124" t="s">
        <v>3851</v>
      </c>
    </row>
    <row r="227" spans="1:5" ht="17.25" x14ac:dyDescent="0.2">
      <c r="A227" s="366" t="s">
        <v>3835</v>
      </c>
      <c r="B227" s="124"/>
      <c r="C227" s="124" t="s">
        <v>9014</v>
      </c>
      <c r="D227" s="124"/>
      <c r="E227" s="124" t="s">
        <v>3851</v>
      </c>
    </row>
    <row r="228" spans="1:5" ht="17.25" x14ac:dyDescent="0.2">
      <c r="A228" s="366" t="s">
        <v>3835</v>
      </c>
      <c r="B228" s="124" t="s">
        <v>4003</v>
      </c>
      <c r="C228" s="124" t="s">
        <v>9014</v>
      </c>
      <c r="D228" s="124" t="s">
        <v>4015</v>
      </c>
      <c r="E228" s="124" t="s">
        <v>3851</v>
      </c>
    </row>
    <row r="229" spans="1:5" ht="30" x14ac:dyDescent="0.2">
      <c r="A229" s="366" t="s">
        <v>3835</v>
      </c>
      <c r="B229" s="124" t="s">
        <v>4004</v>
      </c>
      <c r="C229" s="124" t="s">
        <v>9014</v>
      </c>
      <c r="D229" s="124"/>
      <c r="E229" s="124" t="s">
        <v>3851</v>
      </c>
    </row>
    <row r="230" spans="1:5" ht="17.25" x14ac:dyDescent="0.2">
      <c r="A230" s="366" t="s">
        <v>3835</v>
      </c>
      <c r="B230" s="124" t="s">
        <v>4005</v>
      </c>
      <c r="C230" s="124" t="s">
        <v>9014</v>
      </c>
      <c r="D230" s="124" t="s">
        <v>4016</v>
      </c>
      <c r="E230" s="124" t="s">
        <v>3904</v>
      </c>
    </row>
    <row r="231" spans="1:5" ht="17.25" x14ac:dyDescent="0.2">
      <c r="A231" s="366" t="s">
        <v>3835</v>
      </c>
      <c r="B231" s="124" t="s">
        <v>4006</v>
      </c>
      <c r="C231" s="124" t="s">
        <v>9014</v>
      </c>
      <c r="D231" s="124"/>
      <c r="E231" s="124" t="s">
        <v>3851</v>
      </c>
    </row>
    <row r="232" spans="1:5" ht="17.25" x14ac:dyDescent="0.2">
      <c r="A232" s="366" t="s">
        <v>3835</v>
      </c>
      <c r="B232" s="124"/>
      <c r="C232" s="124" t="s">
        <v>9014</v>
      </c>
      <c r="D232" s="124" t="s">
        <v>4017</v>
      </c>
      <c r="E232" s="124" t="s">
        <v>3851</v>
      </c>
    </row>
    <row r="233" spans="1:5" ht="17.25" x14ac:dyDescent="0.2">
      <c r="A233" s="366"/>
      <c r="B233" s="124" t="s">
        <v>4007</v>
      </c>
      <c r="C233" s="124" t="s">
        <v>9014</v>
      </c>
      <c r="D233" s="124"/>
      <c r="E233" s="124" t="s">
        <v>3905</v>
      </c>
    </row>
    <row r="234" spans="1:5" ht="17.25" x14ac:dyDescent="0.2">
      <c r="A234" s="366" t="s">
        <v>3835</v>
      </c>
      <c r="B234" s="124"/>
      <c r="C234" s="124" t="s">
        <v>9014</v>
      </c>
      <c r="D234" s="124" t="s">
        <v>4018</v>
      </c>
      <c r="E234" s="124" t="s">
        <v>3851</v>
      </c>
    </row>
    <row r="235" spans="1:5" ht="17.25" x14ac:dyDescent="0.2">
      <c r="A235" s="366" t="s">
        <v>3835</v>
      </c>
      <c r="B235" s="124" t="s">
        <v>4008</v>
      </c>
      <c r="C235" s="124" t="s">
        <v>9014</v>
      </c>
      <c r="D235" s="124"/>
      <c r="E235" s="124" t="s">
        <v>3851</v>
      </c>
    </row>
    <row r="236" spans="1:5" ht="17.25" x14ac:dyDescent="0.2">
      <c r="A236" s="366" t="s">
        <v>3835</v>
      </c>
      <c r="B236" s="124"/>
      <c r="C236" s="124" t="s">
        <v>9014</v>
      </c>
      <c r="D236" s="124" t="s">
        <v>4019</v>
      </c>
      <c r="E236" s="124" t="s">
        <v>3851</v>
      </c>
    </row>
    <row r="237" spans="1:5" ht="17.25" x14ac:dyDescent="0.2">
      <c r="A237" s="366" t="s">
        <v>3835</v>
      </c>
      <c r="B237" s="124" t="s">
        <v>4009</v>
      </c>
      <c r="C237" s="124" t="s">
        <v>9014</v>
      </c>
      <c r="D237" s="124"/>
      <c r="E237" s="124" t="s">
        <v>3851</v>
      </c>
    </row>
    <row r="238" spans="1:5" x14ac:dyDescent="0.2">
      <c r="A238" s="366" t="s">
        <v>3835</v>
      </c>
      <c r="B238" s="124"/>
      <c r="C238" s="126"/>
      <c r="D238" s="124" t="s">
        <v>4020</v>
      </c>
      <c r="E238" s="126"/>
    </row>
    <row r="239" spans="1:5" x14ac:dyDescent="0.2">
      <c r="A239" s="372"/>
      <c r="B239" s="124" t="s">
        <v>4010</v>
      </c>
      <c r="C239" s="126"/>
      <c r="D239" s="124"/>
      <c r="E239" s="126"/>
    </row>
    <row r="240" spans="1:5" x14ac:dyDescent="0.2">
      <c r="A240" s="372"/>
      <c r="B240" s="124"/>
      <c r="C240" s="126"/>
      <c r="D240" s="124" t="s">
        <v>4021</v>
      </c>
      <c r="E240" s="126"/>
    </row>
    <row r="241" spans="1:5" x14ac:dyDescent="0.2">
      <c r="A241" s="372"/>
      <c r="B241" s="124" t="s">
        <v>4011</v>
      </c>
      <c r="C241" s="126"/>
      <c r="D241" s="124"/>
      <c r="E241" s="126"/>
    </row>
    <row r="242" spans="1:5" x14ac:dyDescent="0.2">
      <c r="A242" s="372"/>
      <c r="B242" s="124"/>
      <c r="C242" s="126"/>
      <c r="D242" s="124" t="s">
        <v>4022</v>
      </c>
      <c r="E242" s="126"/>
    </row>
    <row r="243" spans="1:5" x14ac:dyDescent="0.2">
      <c r="A243" s="372"/>
      <c r="B243" s="124" t="s">
        <v>3861</v>
      </c>
      <c r="C243" s="126"/>
      <c r="D243" s="124"/>
      <c r="E243" s="126"/>
    </row>
    <row r="244" spans="1:5" x14ac:dyDescent="0.2">
      <c r="A244" s="372"/>
      <c r="B244" s="124"/>
      <c r="C244" s="126"/>
      <c r="D244" s="124" t="s">
        <v>4023</v>
      </c>
      <c r="E244" s="126"/>
    </row>
    <row r="245" spans="1:5" x14ac:dyDescent="0.2">
      <c r="A245" s="372"/>
      <c r="B245" s="124" t="s">
        <v>4012</v>
      </c>
      <c r="C245" s="126"/>
      <c r="D245" s="124"/>
      <c r="E245" s="126"/>
    </row>
    <row r="246" spans="1:5" x14ac:dyDescent="0.2">
      <c r="A246" s="372"/>
      <c r="B246" s="124"/>
      <c r="C246" s="126"/>
      <c r="D246" s="124" t="s">
        <v>4024</v>
      </c>
      <c r="E246" s="126"/>
    </row>
    <row r="247" spans="1:5" x14ac:dyDescent="0.2">
      <c r="A247" s="372"/>
      <c r="B247" s="124" t="s">
        <v>4013</v>
      </c>
      <c r="C247" s="126"/>
      <c r="D247" s="124"/>
      <c r="E247" s="126"/>
    </row>
    <row r="248" spans="1:5" x14ac:dyDescent="0.2">
      <c r="A248" s="372"/>
      <c r="B248" s="124"/>
      <c r="C248" s="126"/>
      <c r="D248" s="124" t="s">
        <v>4025</v>
      </c>
      <c r="E248" s="126"/>
    </row>
    <row r="249" spans="1:5" x14ac:dyDescent="0.2">
      <c r="A249" s="372"/>
      <c r="B249" s="126"/>
      <c r="C249" s="126"/>
      <c r="D249" s="124"/>
      <c r="E249" s="126"/>
    </row>
    <row r="250" spans="1:5" ht="15.75" thickBot="1" x14ac:dyDescent="0.25">
      <c r="A250" s="370"/>
      <c r="B250" s="318"/>
      <c r="C250" s="318"/>
      <c r="D250" s="121" t="s">
        <v>4026</v>
      </c>
      <c r="E250" s="318"/>
    </row>
    <row r="251" spans="1:5" ht="15.75" thickBot="1" x14ac:dyDescent="0.25">
      <c r="A251" s="310"/>
      <c r="B251" s="26"/>
      <c r="C251" s="26"/>
      <c r="D251" s="26"/>
      <c r="E251" s="26"/>
    </row>
    <row r="252" spans="1:5" ht="30.75" thickBot="1" x14ac:dyDescent="0.25">
      <c r="A252" s="367" t="s">
        <v>3831</v>
      </c>
      <c r="B252" s="368" t="s">
        <v>2649</v>
      </c>
      <c r="C252" s="368" t="s">
        <v>3832</v>
      </c>
      <c r="D252" s="368" t="s">
        <v>3833</v>
      </c>
      <c r="E252" s="368" t="s">
        <v>3834</v>
      </c>
    </row>
    <row r="253" spans="1:5" x14ac:dyDescent="0.2">
      <c r="A253" s="373"/>
      <c r="B253" s="124"/>
      <c r="C253" s="369"/>
      <c r="D253" s="369"/>
      <c r="E253" s="369"/>
    </row>
    <row r="254" spans="1:5" x14ac:dyDescent="0.2">
      <c r="A254" s="373"/>
      <c r="B254" s="124" t="s">
        <v>4027</v>
      </c>
      <c r="C254" s="369"/>
      <c r="D254" s="369"/>
      <c r="E254" s="369"/>
    </row>
    <row r="255" spans="1:5" ht="17.25" x14ac:dyDescent="0.2">
      <c r="A255" s="366" t="s">
        <v>3835</v>
      </c>
      <c r="B255" s="124"/>
      <c r="C255" s="124" t="s">
        <v>9015</v>
      </c>
      <c r="D255" s="124" t="s">
        <v>4036</v>
      </c>
      <c r="E255" s="124" t="s">
        <v>3851</v>
      </c>
    </row>
    <row r="256" spans="1:5" ht="17.25" x14ac:dyDescent="0.2">
      <c r="A256" s="366" t="s">
        <v>3835</v>
      </c>
      <c r="B256" s="124" t="s">
        <v>4028</v>
      </c>
      <c r="C256" s="124" t="s">
        <v>9015</v>
      </c>
      <c r="D256" s="124"/>
      <c r="E256" s="124" t="s">
        <v>3851</v>
      </c>
    </row>
    <row r="257" spans="1:5" ht="17.25" x14ac:dyDescent="0.2">
      <c r="A257" s="366" t="s">
        <v>3835</v>
      </c>
      <c r="B257" s="124"/>
      <c r="C257" s="124" t="s">
        <v>9015</v>
      </c>
      <c r="D257" s="124" t="s">
        <v>4037</v>
      </c>
      <c r="E257" s="124" t="s">
        <v>3851</v>
      </c>
    </row>
    <row r="258" spans="1:5" ht="17.25" x14ac:dyDescent="0.2">
      <c r="A258" s="366" t="s">
        <v>3835</v>
      </c>
      <c r="B258" s="124" t="s">
        <v>4029</v>
      </c>
      <c r="C258" s="124" t="s">
        <v>9015</v>
      </c>
      <c r="D258" s="124"/>
      <c r="E258" s="124" t="s">
        <v>3851</v>
      </c>
    </row>
    <row r="259" spans="1:5" x14ac:dyDescent="0.2">
      <c r="A259" s="366" t="s">
        <v>3835</v>
      </c>
      <c r="B259" s="124"/>
      <c r="C259" s="124" t="s">
        <v>4035</v>
      </c>
      <c r="D259" s="124" t="s">
        <v>4038</v>
      </c>
      <c r="E259" s="124" t="s">
        <v>3851</v>
      </c>
    </row>
    <row r="260" spans="1:5" ht="17.25" x14ac:dyDescent="0.2">
      <c r="A260" s="366" t="s">
        <v>3835</v>
      </c>
      <c r="B260" s="124" t="s">
        <v>3935</v>
      </c>
      <c r="C260" s="124" t="s">
        <v>9015</v>
      </c>
      <c r="D260" s="124"/>
      <c r="E260" s="124" t="s">
        <v>3851</v>
      </c>
    </row>
    <row r="261" spans="1:5" ht="17.25" x14ac:dyDescent="0.2">
      <c r="A261" s="366" t="s">
        <v>3835</v>
      </c>
      <c r="B261" s="124"/>
      <c r="C261" s="124" t="s">
        <v>9015</v>
      </c>
      <c r="D261" s="124" t="s">
        <v>4039</v>
      </c>
      <c r="E261" s="124" t="s">
        <v>3851</v>
      </c>
    </row>
    <row r="262" spans="1:5" ht="17.25" x14ac:dyDescent="0.2">
      <c r="A262" s="366" t="s">
        <v>3835</v>
      </c>
      <c r="B262" s="124" t="s">
        <v>4030</v>
      </c>
      <c r="C262" s="124" t="s">
        <v>9015</v>
      </c>
      <c r="D262" s="124"/>
      <c r="E262" s="124" t="s">
        <v>3851</v>
      </c>
    </row>
    <row r="263" spans="1:5" ht="17.25" x14ac:dyDescent="0.2">
      <c r="A263" s="366"/>
      <c r="B263" s="124"/>
      <c r="C263" s="124" t="s">
        <v>9015</v>
      </c>
      <c r="D263" s="124" t="s">
        <v>4039</v>
      </c>
      <c r="E263" s="124" t="s">
        <v>3851</v>
      </c>
    </row>
    <row r="264" spans="1:5" ht="17.25" x14ac:dyDescent="0.2">
      <c r="A264" s="366" t="s">
        <v>3835</v>
      </c>
      <c r="B264" s="124" t="s">
        <v>3935</v>
      </c>
      <c r="C264" s="124" t="s">
        <v>9015</v>
      </c>
      <c r="D264" s="124"/>
      <c r="E264" s="124" t="s">
        <v>3851</v>
      </c>
    </row>
    <row r="265" spans="1:5" x14ac:dyDescent="0.2">
      <c r="A265" s="366" t="s">
        <v>3835</v>
      </c>
      <c r="B265" s="124"/>
      <c r="C265" s="126"/>
      <c r="D265" s="124" t="s">
        <v>4039</v>
      </c>
      <c r="E265" s="369"/>
    </row>
    <row r="266" spans="1:5" x14ac:dyDescent="0.2">
      <c r="A266" s="372"/>
      <c r="B266" s="124" t="s">
        <v>4031</v>
      </c>
      <c r="C266" s="126"/>
      <c r="D266" s="124"/>
      <c r="E266" s="126"/>
    </row>
    <row r="267" spans="1:5" x14ac:dyDescent="0.2">
      <c r="A267" s="372"/>
      <c r="B267" s="124"/>
      <c r="C267" s="126"/>
      <c r="D267" s="124" t="s">
        <v>4040</v>
      </c>
      <c r="E267" s="126"/>
    </row>
    <row r="268" spans="1:5" x14ac:dyDescent="0.2">
      <c r="A268" s="372"/>
      <c r="B268" s="124" t="s">
        <v>4032</v>
      </c>
      <c r="C268" s="126"/>
      <c r="D268" s="124"/>
      <c r="E268" s="126"/>
    </row>
    <row r="269" spans="1:5" x14ac:dyDescent="0.2">
      <c r="A269" s="372"/>
      <c r="B269" s="124"/>
      <c r="C269" s="126"/>
      <c r="D269" s="124" t="s">
        <v>4039</v>
      </c>
      <c r="E269" s="126"/>
    </row>
    <row r="270" spans="1:5" x14ac:dyDescent="0.2">
      <c r="A270" s="372"/>
      <c r="B270" s="124" t="s">
        <v>4033</v>
      </c>
      <c r="C270" s="126"/>
      <c r="D270" s="124"/>
      <c r="E270" s="126"/>
    </row>
    <row r="271" spans="1:5" x14ac:dyDescent="0.2">
      <c r="A271" s="372"/>
      <c r="B271" s="124" t="s">
        <v>4034</v>
      </c>
      <c r="C271" s="126"/>
      <c r="D271" s="124" t="s">
        <v>4041</v>
      </c>
      <c r="E271" s="126"/>
    </row>
    <row r="272" spans="1:5" x14ac:dyDescent="0.2">
      <c r="A272" s="372"/>
      <c r="B272" s="124"/>
      <c r="C272" s="126"/>
      <c r="D272" s="124"/>
      <c r="E272" s="126"/>
    </row>
    <row r="273" spans="1:5" ht="15.75" thickBot="1" x14ac:dyDescent="0.25">
      <c r="A273" s="370"/>
      <c r="B273" s="318"/>
      <c r="C273" s="318"/>
      <c r="D273" s="121" t="s">
        <v>4042</v>
      </c>
      <c r="E273" s="318"/>
    </row>
    <row r="274" spans="1:5" x14ac:dyDescent="0.2">
      <c r="A274" s="310"/>
      <c r="B274" s="26"/>
      <c r="C274" s="26"/>
      <c r="D274" s="26"/>
      <c r="E274" s="26"/>
    </row>
    <row r="275" spans="1:5" ht="15.75" thickBot="1" x14ac:dyDescent="0.25">
      <c r="A275" s="310"/>
      <c r="B275" s="26"/>
      <c r="C275" s="26"/>
      <c r="D275" s="26"/>
      <c r="E275" s="26"/>
    </row>
    <row r="276" spans="1:5" ht="30.75" thickBot="1" x14ac:dyDescent="0.25">
      <c r="A276" s="367" t="s">
        <v>3831</v>
      </c>
      <c r="B276" s="368" t="s">
        <v>2649</v>
      </c>
      <c r="C276" s="368" t="s">
        <v>3832</v>
      </c>
      <c r="D276" s="368" t="s">
        <v>3833</v>
      </c>
      <c r="E276" s="368" t="s">
        <v>3834</v>
      </c>
    </row>
    <row r="277" spans="1:5" x14ac:dyDescent="0.2">
      <c r="A277" s="373"/>
      <c r="B277" s="124"/>
      <c r="C277" s="369"/>
      <c r="D277" s="124"/>
      <c r="E277" s="369"/>
    </row>
    <row r="278" spans="1:5" ht="17.25" x14ac:dyDescent="0.2">
      <c r="A278" s="366" t="s">
        <v>3835</v>
      </c>
      <c r="B278" s="124"/>
      <c r="C278" s="124" t="s">
        <v>9016</v>
      </c>
      <c r="D278" s="124"/>
      <c r="E278" s="369"/>
    </row>
    <row r="279" spans="1:5" ht="17.25" x14ac:dyDescent="0.2">
      <c r="A279" s="366" t="s">
        <v>3835</v>
      </c>
      <c r="B279" s="124" t="s">
        <v>4043</v>
      </c>
      <c r="C279" s="124" t="s">
        <v>9016</v>
      </c>
      <c r="D279" s="124" t="s">
        <v>4051</v>
      </c>
      <c r="E279" s="124" t="s">
        <v>3851</v>
      </c>
    </row>
    <row r="280" spans="1:5" ht="17.25" x14ac:dyDescent="0.2">
      <c r="A280" s="366" t="s">
        <v>3835</v>
      </c>
      <c r="B280" s="124"/>
      <c r="C280" s="124" t="s">
        <v>9016</v>
      </c>
      <c r="D280" s="124"/>
      <c r="E280" s="124" t="s">
        <v>3851</v>
      </c>
    </row>
    <row r="281" spans="1:5" ht="17.25" x14ac:dyDescent="0.2">
      <c r="A281" s="366" t="s">
        <v>3835</v>
      </c>
      <c r="B281" s="124" t="s">
        <v>4043</v>
      </c>
      <c r="C281" s="124" t="s">
        <v>9016</v>
      </c>
      <c r="D281" s="124" t="s">
        <v>4052</v>
      </c>
      <c r="E281" s="124" t="s">
        <v>3851</v>
      </c>
    </row>
    <row r="282" spans="1:5" ht="17.25" x14ac:dyDescent="0.2">
      <c r="A282" s="366" t="s">
        <v>3835</v>
      </c>
      <c r="B282" s="124"/>
      <c r="C282" s="124" t="s">
        <v>9016</v>
      </c>
      <c r="D282" s="124"/>
      <c r="E282" s="124" t="s">
        <v>3851</v>
      </c>
    </row>
    <row r="283" spans="1:5" ht="17.25" x14ac:dyDescent="0.2">
      <c r="A283" s="366" t="s">
        <v>3835</v>
      </c>
      <c r="B283" s="124" t="s">
        <v>4044</v>
      </c>
      <c r="C283" s="124" t="s">
        <v>9016</v>
      </c>
      <c r="D283" s="124" t="s">
        <v>4053</v>
      </c>
      <c r="E283" s="124" t="s">
        <v>3851</v>
      </c>
    </row>
    <row r="284" spans="1:5" ht="17.25" x14ac:dyDescent="0.2">
      <c r="A284" s="366" t="s">
        <v>3835</v>
      </c>
      <c r="B284" s="124"/>
      <c r="C284" s="124" t="s">
        <v>9016</v>
      </c>
      <c r="D284" s="124"/>
      <c r="E284" s="124" t="s">
        <v>3851</v>
      </c>
    </row>
    <row r="285" spans="1:5" ht="17.25" x14ac:dyDescent="0.2">
      <c r="A285" s="366" t="s">
        <v>3835</v>
      </c>
      <c r="B285" s="124" t="s">
        <v>4045</v>
      </c>
      <c r="C285" s="124" t="s">
        <v>9016</v>
      </c>
      <c r="D285" s="124" t="s">
        <v>4021</v>
      </c>
      <c r="E285" s="124" t="s">
        <v>3851</v>
      </c>
    </row>
    <row r="286" spans="1:5" ht="17.25" x14ac:dyDescent="0.2">
      <c r="A286" s="366" t="s">
        <v>3835</v>
      </c>
      <c r="B286" s="124"/>
      <c r="C286" s="124" t="s">
        <v>9016</v>
      </c>
      <c r="D286" s="124"/>
      <c r="E286" s="124" t="s">
        <v>3851</v>
      </c>
    </row>
    <row r="287" spans="1:5" ht="17.25" x14ac:dyDescent="0.2">
      <c r="A287" s="366" t="s">
        <v>3835</v>
      </c>
      <c r="B287" s="124" t="s">
        <v>3861</v>
      </c>
      <c r="C287" s="124" t="s">
        <v>9016</v>
      </c>
      <c r="D287" s="124" t="s">
        <v>4054</v>
      </c>
      <c r="E287" s="124" t="s">
        <v>3851</v>
      </c>
    </row>
    <row r="288" spans="1:5" ht="17.25" x14ac:dyDescent="0.2">
      <c r="A288" s="366" t="s">
        <v>3835</v>
      </c>
      <c r="B288" s="124"/>
      <c r="C288" s="124" t="s">
        <v>9016</v>
      </c>
      <c r="D288" s="124"/>
      <c r="E288" s="124" t="s">
        <v>3851</v>
      </c>
    </row>
    <row r="289" spans="1:5" ht="17.25" x14ac:dyDescent="0.2">
      <c r="A289" s="366" t="s">
        <v>3835</v>
      </c>
      <c r="B289" s="124" t="s">
        <v>4046</v>
      </c>
      <c r="C289" s="124" t="s">
        <v>9016</v>
      </c>
      <c r="D289" s="124" t="s">
        <v>4055</v>
      </c>
      <c r="E289" s="124" t="s">
        <v>3851</v>
      </c>
    </row>
    <row r="290" spans="1:5" ht="17.25" x14ac:dyDescent="0.2">
      <c r="A290" s="366" t="s">
        <v>3835</v>
      </c>
      <c r="B290" s="124"/>
      <c r="C290" s="124" t="s">
        <v>9016</v>
      </c>
      <c r="D290" s="124"/>
      <c r="E290" s="124" t="s">
        <v>3851</v>
      </c>
    </row>
    <row r="291" spans="1:5" x14ac:dyDescent="0.2">
      <c r="A291" s="366" t="s">
        <v>3835</v>
      </c>
      <c r="B291" s="124" t="s">
        <v>4047</v>
      </c>
      <c r="C291" s="126"/>
      <c r="D291" s="124" t="s">
        <v>4056</v>
      </c>
      <c r="E291" s="124" t="s">
        <v>3851</v>
      </c>
    </row>
    <row r="292" spans="1:5" x14ac:dyDescent="0.2">
      <c r="A292" s="372"/>
      <c r="B292" s="124"/>
      <c r="C292" s="126"/>
      <c r="D292" s="124"/>
      <c r="E292" s="124" t="s">
        <v>3851</v>
      </c>
    </row>
    <row r="293" spans="1:5" x14ac:dyDescent="0.2">
      <c r="A293" s="372"/>
      <c r="B293" s="124" t="s">
        <v>4048</v>
      </c>
      <c r="C293" s="126"/>
      <c r="D293" s="124" t="s">
        <v>4057</v>
      </c>
      <c r="E293" s="126"/>
    </row>
    <row r="294" spans="1:5" x14ac:dyDescent="0.2">
      <c r="A294" s="372"/>
      <c r="B294" s="124"/>
      <c r="C294" s="126"/>
      <c r="D294" s="124"/>
      <c r="E294" s="126"/>
    </row>
    <row r="295" spans="1:5" x14ac:dyDescent="0.2">
      <c r="A295" s="372"/>
      <c r="B295" s="124" t="s">
        <v>3873</v>
      </c>
      <c r="C295" s="126"/>
      <c r="D295" s="124" t="s">
        <v>4058</v>
      </c>
      <c r="E295" s="126"/>
    </row>
    <row r="296" spans="1:5" x14ac:dyDescent="0.2">
      <c r="A296" s="372"/>
      <c r="B296" s="124"/>
      <c r="C296" s="126"/>
      <c r="D296" s="124"/>
      <c r="E296" s="126"/>
    </row>
    <row r="297" spans="1:5" x14ac:dyDescent="0.2">
      <c r="A297" s="372"/>
      <c r="B297" s="124" t="s">
        <v>4049</v>
      </c>
      <c r="C297" s="126"/>
      <c r="D297" s="124" t="s">
        <v>4059</v>
      </c>
      <c r="E297" s="126"/>
    </row>
    <row r="298" spans="1:5" x14ac:dyDescent="0.2">
      <c r="A298" s="372"/>
      <c r="B298" s="124"/>
      <c r="C298" s="126"/>
      <c r="D298" s="124"/>
      <c r="E298" s="126"/>
    </row>
    <row r="299" spans="1:5" x14ac:dyDescent="0.2">
      <c r="A299" s="372"/>
      <c r="B299" s="124" t="s">
        <v>4050</v>
      </c>
      <c r="C299" s="126"/>
      <c r="D299" s="124" t="s">
        <v>4060</v>
      </c>
      <c r="E299" s="126"/>
    </row>
    <row r="300" spans="1:5" x14ac:dyDescent="0.2">
      <c r="A300" s="372"/>
      <c r="B300" s="124"/>
      <c r="C300" s="126"/>
      <c r="D300" s="124"/>
      <c r="E300" s="126"/>
    </row>
    <row r="301" spans="1:5" x14ac:dyDescent="0.2">
      <c r="A301" s="372"/>
      <c r="B301" s="124" t="s">
        <v>4032</v>
      </c>
      <c r="C301" s="126"/>
      <c r="D301" s="124" t="s">
        <v>4061</v>
      </c>
      <c r="E301" s="126"/>
    </row>
    <row r="302" spans="1:5" x14ac:dyDescent="0.2">
      <c r="A302" s="372"/>
      <c r="B302" s="124"/>
      <c r="C302" s="126"/>
      <c r="D302" s="124"/>
      <c r="E302" s="126"/>
    </row>
    <row r="303" spans="1:5" x14ac:dyDescent="0.2">
      <c r="A303" s="372"/>
      <c r="B303" s="124" t="s">
        <v>4032</v>
      </c>
      <c r="C303" s="126"/>
      <c r="D303" s="124" t="s">
        <v>4062</v>
      </c>
      <c r="E303" s="126"/>
    </row>
    <row r="304" spans="1:5" x14ac:dyDescent="0.2">
      <c r="A304" s="372"/>
      <c r="B304" s="124"/>
      <c r="C304" s="126"/>
      <c r="D304" s="124"/>
      <c r="E304" s="126"/>
    </row>
    <row r="305" spans="1:5" ht="15.75" thickBot="1" x14ac:dyDescent="0.25">
      <c r="A305" s="370"/>
      <c r="B305" s="121" t="s">
        <v>4027</v>
      </c>
      <c r="C305" s="318"/>
      <c r="D305" s="121" t="s">
        <v>4063</v>
      </c>
      <c r="E305" s="318"/>
    </row>
    <row r="306" spans="1:5" x14ac:dyDescent="0.2">
      <c r="A306" s="310"/>
      <c r="B306" s="26"/>
      <c r="C306" s="26"/>
      <c r="D306" s="26"/>
      <c r="E306" s="26"/>
    </row>
    <row r="307" spans="1:5" x14ac:dyDescent="0.2">
      <c r="A307" s="310"/>
      <c r="B307" s="26"/>
      <c r="C307" s="26"/>
      <c r="D307" s="26"/>
      <c r="E307" s="26"/>
    </row>
    <row r="308" spans="1:5" x14ac:dyDescent="0.2">
      <c r="A308" s="310"/>
      <c r="B308" s="26"/>
      <c r="C308" s="26"/>
      <c r="D308" s="26"/>
      <c r="E308" s="26"/>
    </row>
    <row r="309" spans="1:5" ht="15.75" thickBot="1" x14ac:dyDescent="0.25">
      <c r="A309" s="310"/>
      <c r="B309" s="26"/>
      <c r="C309" s="26"/>
      <c r="D309" s="26"/>
      <c r="E309" s="26"/>
    </row>
    <row r="310" spans="1:5" ht="30.75" thickBot="1" x14ac:dyDescent="0.25">
      <c r="A310" s="367" t="s">
        <v>3831</v>
      </c>
      <c r="B310" s="368" t="s">
        <v>2649</v>
      </c>
      <c r="C310" s="368" t="s">
        <v>3832</v>
      </c>
      <c r="D310" s="368" t="s">
        <v>3833</v>
      </c>
      <c r="E310" s="368" t="s">
        <v>3834</v>
      </c>
    </row>
    <row r="311" spans="1:5" x14ac:dyDescent="0.2">
      <c r="A311" s="373"/>
      <c r="B311" s="124"/>
      <c r="C311" s="369"/>
      <c r="D311" s="369"/>
      <c r="E311" s="369"/>
    </row>
    <row r="312" spans="1:5" x14ac:dyDescent="0.2">
      <c r="A312" s="373"/>
      <c r="B312" s="124"/>
      <c r="C312" s="369"/>
      <c r="D312" s="369"/>
      <c r="E312" s="369"/>
    </row>
    <row r="313" spans="1:5" ht="17.25" x14ac:dyDescent="0.2">
      <c r="A313" s="366" t="s">
        <v>3835</v>
      </c>
      <c r="B313" s="124" t="s">
        <v>4064</v>
      </c>
      <c r="C313" s="124" t="s">
        <v>9017</v>
      </c>
      <c r="D313" s="124" t="s">
        <v>4069</v>
      </c>
      <c r="E313" s="124" t="s">
        <v>3851</v>
      </c>
    </row>
    <row r="314" spans="1:5" ht="17.25" x14ac:dyDescent="0.2">
      <c r="A314" s="366" t="s">
        <v>3835</v>
      </c>
      <c r="B314" s="124"/>
      <c r="C314" s="124" t="s">
        <v>9017</v>
      </c>
      <c r="D314" s="124"/>
      <c r="E314" s="124" t="s">
        <v>3851</v>
      </c>
    </row>
    <row r="315" spans="1:5" ht="17.25" x14ac:dyDescent="0.2">
      <c r="A315" s="366" t="s">
        <v>3835</v>
      </c>
      <c r="B315" s="124" t="s">
        <v>3885</v>
      </c>
      <c r="C315" s="124" t="s">
        <v>9017</v>
      </c>
      <c r="D315" s="124" t="s">
        <v>4070</v>
      </c>
      <c r="E315" s="124" t="s">
        <v>3851</v>
      </c>
    </row>
    <row r="316" spans="1:5" ht="17.25" x14ac:dyDescent="0.2">
      <c r="A316" s="366" t="s">
        <v>3835</v>
      </c>
      <c r="B316" s="124"/>
      <c r="C316" s="124" t="s">
        <v>9017</v>
      </c>
      <c r="D316" s="124"/>
      <c r="E316" s="124" t="s">
        <v>3851</v>
      </c>
    </row>
    <row r="317" spans="1:5" ht="17.25" x14ac:dyDescent="0.2">
      <c r="A317" s="366" t="s">
        <v>3835</v>
      </c>
      <c r="B317" s="124" t="s">
        <v>4065</v>
      </c>
      <c r="C317" s="124" t="s">
        <v>9017</v>
      </c>
      <c r="D317" s="124" t="s">
        <v>4071</v>
      </c>
      <c r="E317" s="124" t="s">
        <v>3851</v>
      </c>
    </row>
    <row r="318" spans="1:5" ht="17.25" x14ac:dyDescent="0.2">
      <c r="A318" s="366" t="s">
        <v>3835</v>
      </c>
      <c r="B318" s="124"/>
      <c r="C318" s="124" t="s">
        <v>9017</v>
      </c>
      <c r="D318" s="124"/>
      <c r="E318" s="124" t="s">
        <v>3851</v>
      </c>
    </row>
    <row r="319" spans="1:5" ht="17.25" x14ac:dyDescent="0.2">
      <c r="A319" s="366" t="s">
        <v>3835</v>
      </c>
      <c r="B319" s="124" t="s">
        <v>4066</v>
      </c>
      <c r="C319" s="124" t="s">
        <v>9017</v>
      </c>
      <c r="D319" s="124" t="s">
        <v>4072</v>
      </c>
      <c r="E319" s="124" t="s">
        <v>3851</v>
      </c>
    </row>
    <row r="320" spans="1:5" ht="17.25" x14ac:dyDescent="0.2">
      <c r="A320" s="366" t="s">
        <v>3835</v>
      </c>
      <c r="B320" s="124"/>
      <c r="C320" s="124" t="s">
        <v>9017</v>
      </c>
      <c r="D320" s="124"/>
      <c r="E320" s="124" t="s">
        <v>3851</v>
      </c>
    </row>
    <row r="321" spans="1:5" x14ac:dyDescent="0.2">
      <c r="A321" s="366"/>
      <c r="B321" s="124" t="s">
        <v>3978</v>
      </c>
      <c r="C321" s="126"/>
      <c r="D321" s="124" t="s">
        <v>4073</v>
      </c>
      <c r="E321" s="126"/>
    </row>
    <row r="322" spans="1:5" x14ac:dyDescent="0.2">
      <c r="A322" s="366"/>
      <c r="B322" s="124"/>
      <c r="C322" s="126"/>
      <c r="D322" s="124"/>
      <c r="E322" s="126"/>
    </row>
    <row r="323" spans="1:5" x14ac:dyDescent="0.2">
      <c r="A323" s="372"/>
      <c r="B323" s="124" t="s">
        <v>4067</v>
      </c>
      <c r="C323" s="126"/>
      <c r="D323" s="124" t="s">
        <v>4074</v>
      </c>
      <c r="E323" s="126"/>
    </row>
    <row r="324" spans="1:5" x14ac:dyDescent="0.2">
      <c r="A324" s="372"/>
      <c r="B324" s="124"/>
      <c r="C324" s="126"/>
      <c r="D324" s="124"/>
      <c r="E324" s="126"/>
    </row>
    <row r="325" spans="1:5" x14ac:dyDescent="0.2">
      <c r="A325" s="372"/>
      <c r="B325" s="124" t="s">
        <v>4068</v>
      </c>
      <c r="C325" s="126"/>
      <c r="D325" s="124" t="s">
        <v>4075</v>
      </c>
      <c r="E325" s="126"/>
    </row>
    <row r="326" spans="1:5" x14ac:dyDescent="0.2">
      <c r="A326" s="372"/>
      <c r="B326" s="124"/>
      <c r="C326" s="126"/>
      <c r="D326" s="124"/>
      <c r="E326" s="126"/>
    </row>
    <row r="327" spans="1:5" x14ac:dyDescent="0.2">
      <c r="A327" s="372"/>
      <c r="B327" s="124" t="s">
        <v>4006</v>
      </c>
      <c r="C327" s="126"/>
      <c r="D327" s="124" t="s">
        <v>4076</v>
      </c>
      <c r="E327" s="126"/>
    </row>
    <row r="328" spans="1:5" x14ac:dyDescent="0.2">
      <c r="A328" s="372"/>
      <c r="B328" s="124"/>
      <c r="C328" s="126"/>
      <c r="D328" s="369"/>
      <c r="E328" s="126"/>
    </row>
    <row r="329" spans="1:5" ht="15.75" thickBot="1" x14ac:dyDescent="0.25">
      <c r="A329" s="370"/>
      <c r="B329" s="121"/>
      <c r="C329" s="318"/>
      <c r="D329" s="371"/>
      <c r="E329" s="318"/>
    </row>
    <row r="330" spans="1:5" x14ac:dyDescent="0.2">
      <c r="A330" s="310"/>
      <c r="B330" s="26"/>
      <c r="C330" s="26"/>
      <c r="D330" s="26"/>
      <c r="E330" s="26"/>
    </row>
    <row r="331" spans="1:5" x14ac:dyDescent="0.2">
      <c r="A331" s="310"/>
      <c r="B331" s="26"/>
      <c r="C331" s="26"/>
      <c r="D331" s="26"/>
      <c r="E331" s="26"/>
    </row>
    <row r="332" spans="1:5" ht="15.75" thickBot="1" x14ac:dyDescent="0.25">
      <c r="A332" s="310"/>
      <c r="B332" s="26"/>
      <c r="C332" s="26"/>
      <c r="D332" s="26"/>
      <c r="E332" s="26"/>
    </row>
    <row r="333" spans="1:5" ht="30.75" thickBot="1" x14ac:dyDescent="0.25">
      <c r="A333" s="367" t="s">
        <v>3831</v>
      </c>
      <c r="B333" s="368" t="s">
        <v>2649</v>
      </c>
      <c r="C333" s="368" t="s">
        <v>3832</v>
      </c>
      <c r="D333" s="368" t="s">
        <v>3833</v>
      </c>
      <c r="E333" s="368" t="s">
        <v>3834</v>
      </c>
    </row>
    <row r="334" spans="1:5" x14ac:dyDescent="0.2">
      <c r="A334" s="366"/>
      <c r="B334" s="124"/>
      <c r="C334" s="369"/>
      <c r="D334" s="124"/>
      <c r="E334" s="369"/>
    </row>
    <row r="335" spans="1:5" ht="17.25" x14ac:dyDescent="0.2">
      <c r="A335" s="366" t="s">
        <v>3879</v>
      </c>
      <c r="B335" s="124" t="s">
        <v>4077</v>
      </c>
      <c r="C335" s="124" t="s">
        <v>9018</v>
      </c>
      <c r="D335" s="124" t="s">
        <v>4079</v>
      </c>
      <c r="E335" s="124" t="s">
        <v>3851</v>
      </c>
    </row>
    <row r="336" spans="1:5" ht="17.25" x14ac:dyDescent="0.2">
      <c r="A336" s="366" t="s">
        <v>3835</v>
      </c>
      <c r="B336" s="124"/>
      <c r="C336" s="124" t="s">
        <v>9018</v>
      </c>
      <c r="D336" s="124"/>
      <c r="E336" s="124" t="s">
        <v>3851</v>
      </c>
    </row>
    <row r="337" spans="1:5" ht="17.25" x14ac:dyDescent="0.2">
      <c r="A337" s="366" t="s">
        <v>3835</v>
      </c>
      <c r="B337" s="124" t="s">
        <v>4078</v>
      </c>
      <c r="C337" s="124" t="s">
        <v>9018</v>
      </c>
      <c r="D337" s="124" t="s">
        <v>4074</v>
      </c>
      <c r="E337" s="124" t="s">
        <v>3851</v>
      </c>
    </row>
    <row r="338" spans="1:5" ht="17.25" x14ac:dyDescent="0.2">
      <c r="A338" s="366" t="s">
        <v>3835</v>
      </c>
      <c r="B338" s="124"/>
      <c r="C338" s="124" t="s">
        <v>9018</v>
      </c>
      <c r="D338" s="124"/>
      <c r="E338" s="124" t="s">
        <v>3851</v>
      </c>
    </row>
    <row r="339" spans="1:5" ht="17.25" x14ac:dyDescent="0.2">
      <c r="A339" s="366" t="s">
        <v>3835</v>
      </c>
      <c r="B339" s="124" t="s">
        <v>3978</v>
      </c>
      <c r="C339" s="124" t="s">
        <v>9018</v>
      </c>
      <c r="D339" s="124" t="s">
        <v>4080</v>
      </c>
      <c r="E339" s="124" t="s">
        <v>3851</v>
      </c>
    </row>
    <row r="340" spans="1:5" ht="17.25" x14ac:dyDescent="0.2">
      <c r="A340" s="366" t="s">
        <v>3835</v>
      </c>
      <c r="B340" s="124"/>
      <c r="C340" s="124" t="s">
        <v>9018</v>
      </c>
      <c r="D340" s="124"/>
      <c r="E340" s="124" t="s">
        <v>3851</v>
      </c>
    </row>
    <row r="341" spans="1:5" x14ac:dyDescent="0.2">
      <c r="A341" s="372"/>
      <c r="B341" s="124" t="s">
        <v>4032</v>
      </c>
      <c r="C341" s="126"/>
      <c r="D341" s="124" t="s">
        <v>4081</v>
      </c>
      <c r="E341" s="126"/>
    </row>
    <row r="342" spans="1:5" x14ac:dyDescent="0.2">
      <c r="A342" s="372"/>
      <c r="B342" s="124"/>
      <c r="C342" s="126"/>
      <c r="D342" s="124"/>
      <c r="E342" s="126"/>
    </row>
    <row r="343" spans="1:5" x14ac:dyDescent="0.2">
      <c r="A343" s="372"/>
      <c r="B343" s="124" t="s">
        <v>3873</v>
      </c>
      <c r="C343" s="126"/>
      <c r="D343" s="124" t="s">
        <v>4082</v>
      </c>
      <c r="E343" s="126"/>
    </row>
    <row r="344" spans="1:5" x14ac:dyDescent="0.2">
      <c r="A344" s="372"/>
      <c r="B344" s="124" t="s">
        <v>3978</v>
      </c>
      <c r="C344" s="126"/>
      <c r="D344" s="124"/>
      <c r="E344" s="126"/>
    </row>
    <row r="345" spans="1:5" x14ac:dyDescent="0.2">
      <c r="A345" s="372"/>
      <c r="B345" s="369"/>
      <c r="C345" s="126"/>
      <c r="D345" s="124" t="s">
        <v>4083</v>
      </c>
      <c r="E345" s="126"/>
    </row>
    <row r="346" spans="1:5" ht="15.75" thickBot="1" x14ac:dyDescent="0.25">
      <c r="A346" s="370"/>
      <c r="B346" s="318"/>
      <c r="C346" s="318"/>
      <c r="D346" s="371"/>
      <c r="E346" s="318"/>
    </row>
    <row r="347" spans="1:5" x14ac:dyDescent="0.2">
      <c r="A347" s="310"/>
      <c r="B347" s="26"/>
      <c r="C347" s="26"/>
      <c r="D347" s="26"/>
      <c r="E347" s="26"/>
    </row>
    <row r="348" spans="1:5" x14ac:dyDescent="0.2">
      <c r="A348" s="310"/>
      <c r="B348" s="26"/>
      <c r="C348" s="26"/>
      <c r="D348" s="26"/>
      <c r="E348" s="26"/>
    </row>
    <row r="349" spans="1:5" x14ac:dyDescent="0.2">
      <c r="A349" s="310"/>
      <c r="B349" s="26"/>
      <c r="C349" s="26"/>
      <c r="D349" s="26"/>
      <c r="E349" s="26"/>
    </row>
    <row r="350" spans="1:5" x14ac:dyDescent="0.2">
      <c r="A350" s="310"/>
      <c r="B350" s="26"/>
      <c r="C350" s="26"/>
      <c r="D350" s="26"/>
      <c r="E350" s="26"/>
    </row>
    <row r="351" spans="1:5" x14ac:dyDescent="0.2">
      <c r="A351" s="310"/>
      <c r="B351" s="26"/>
      <c r="C351" s="26"/>
      <c r="D351" s="26"/>
      <c r="E351" s="26"/>
    </row>
  </sheetData>
  <pageMargins left="0.25" right="0.25" top="0.75" bottom="0.75" header="0.3" footer="0.3"/>
  <pageSetup paperSize="8" fitToHeight="0" orientation="landscape"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308"/>
  <sheetViews>
    <sheetView zoomScale="42" zoomScaleNormal="42" workbookViewId="0">
      <selection sqref="A1:XFD1"/>
    </sheetView>
  </sheetViews>
  <sheetFormatPr defaultRowHeight="15" x14ac:dyDescent="0.2"/>
  <cols>
    <col min="1" max="1" width="30" style="129" customWidth="1"/>
    <col min="2" max="2" width="35.28515625" style="129" customWidth="1"/>
    <col min="3" max="3" width="58.42578125" style="129" customWidth="1"/>
    <col min="4" max="4" width="50" style="129" customWidth="1"/>
    <col min="5" max="5" width="62.28515625" style="129" customWidth="1"/>
    <col min="6" max="6" width="36.28515625" style="129" customWidth="1"/>
    <col min="7" max="7" width="47.85546875" style="129" customWidth="1"/>
    <col min="8" max="8" width="9.140625" style="129"/>
    <col min="9" max="9" width="24" style="129" bestFit="1" customWidth="1"/>
    <col min="10" max="16384" width="9.140625" style="129"/>
  </cols>
  <sheetData>
    <row r="1" spans="1:5" s="5" customFormat="1" ht="18.75" thickBot="1" x14ac:dyDescent="0.3">
      <c r="A1" s="20" t="s">
        <v>4114</v>
      </c>
    </row>
    <row r="2" spans="1:5" x14ac:dyDescent="0.2">
      <c r="A2" s="772" t="s">
        <v>4084</v>
      </c>
      <c r="B2" s="774" t="s">
        <v>4085</v>
      </c>
      <c r="C2" s="774" t="s">
        <v>1581</v>
      </c>
      <c r="D2" s="774" t="s">
        <v>4086</v>
      </c>
      <c r="E2" s="776" t="s">
        <v>4087</v>
      </c>
    </row>
    <row r="3" spans="1:5" ht="15.75" thickBot="1" x14ac:dyDescent="0.25">
      <c r="A3" s="773"/>
      <c r="B3" s="775"/>
      <c r="C3" s="775"/>
      <c r="D3" s="775"/>
      <c r="E3" s="777"/>
    </row>
    <row r="4" spans="1:5" x14ac:dyDescent="0.2">
      <c r="A4" s="778" t="s">
        <v>4088</v>
      </c>
      <c r="B4" s="778" t="s">
        <v>9019</v>
      </c>
      <c r="C4" s="778" t="s">
        <v>4089</v>
      </c>
      <c r="D4" s="778" t="s">
        <v>4090</v>
      </c>
      <c r="E4" s="778" t="s">
        <v>4091</v>
      </c>
    </row>
    <row r="5" spans="1:5" x14ac:dyDescent="0.2">
      <c r="A5" s="779"/>
      <c r="B5" s="779"/>
      <c r="C5" s="779"/>
      <c r="D5" s="779"/>
      <c r="E5" s="779"/>
    </row>
    <row r="6" spans="1:5" x14ac:dyDescent="0.2">
      <c r="A6" s="779" t="s">
        <v>4092</v>
      </c>
      <c r="B6" s="779" t="s">
        <v>9020</v>
      </c>
      <c r="C6" s="779" t="s">
        <v>4093</v>
      </c>
      <c r="D6" s="779" t="s">
        <v>4094</v>
      </c>
      <c r="E6" s="779" t="s">
        <v>4095</v>
      </c>
    </row>
    <row r="7" spans="1:5" x14ac:dyDescent="0.2">
      <c r="A7" s="779"/>
      <c r="B7" s="779"/>
      <c r="C7" s="779"/>
      <c r="D7" s="779"/>
      <c r="E7" s="779"/>
    </row>
    <row r="8" spans="1:5" x14ac:dyDescent="0.2">
      <c r="A8" s="779"/>
      <c r="B8" s="779"/>
      <c r="C8" s="779"/>
      <c r="D8" s="779"/>
      <c r="E8" s="779"/>
    </row>
    <row r="9" spans="1:5" x14ac:dyDescent="0.2">
      <c r="A9" s="779"/>
      <c r="B9" s="779"/>
      <c r="C9" s="779"/>
      <c r="D9" s="779"/>
      <c r="E9" s="779"/>
    </row>
    <row r="10" spans="1:5" x14ac:dyDescent="0.2">
      <c r="A10" s="779" t="s">
        <v>4096</v>
      </c>
      <c r="B10" s="779" t="s">
        <v>9021</v>
      </c>
      <c r="C10" s="779" t="s">
        <v>4097</v>
      </c>
      <c r="D10" s="779" t="s">
        <v>1638</v>
      </c>
      <c r="E10" s="779" t="s">
        <v>4098</v>
      </c>
    </row>
    <row r="11" spans="1:5" x14ac:dyDescent="0.2">
      <c r="A11" s="779"/>
      <c r="B11" s="779"/>
      <c r="C11" s="779"/>
      <c r="D11" s="779"/>
      <c r="E11" s="779"/>
    </row>
    <row r="12" spans="1:5" x14ac:dyDescent="0.2">
      <c r="A12" s="779"/>
      <c r="B12" s="779"/>
      <c r="C12" s="779"/>
      <c r="D12" s="779"/>
      <c r="E12" s="779"/>
    </row>
    <row r="13" spans="1:5" x14ac:dyDescent="0.2">
      <c r="A13" s="779"/>
      <c r="B13" s="779"/>
      <c r="C13" s="779"/>
      <c r="D13" s="779"/>
      <c r="E13" s="779"/>
    </row>
    <row r="14" spans="1:5" x14ac:dyDescent="0.2">
      <c r="A14" s="779" t="s">
        <v>4099</v>
      </c>
      <c r="B14" s="779" t="s">
        <v>9021</v>
      </c>
      <c r="C14" s="779" t="s">
        <v>4100</v>
      </c>
      <c r="D14" s="779" t="s">
        <v>4101</v>
      </c>
      <c r="E14" s="779" t="s">
        <v>4102</v>
      </c>
    </row>
    <row r="15" spans="1:5" x14ac:dyDescent="0.2">
      <c r="A15" s="779"/>
      <c r="B15" s="779"/>
      <c r="C15" s="779"/>
      <c r="D15" s="779"/>
      <c r="E15" s="779"/>
    </row>
    <row r="16" spans="1:5" x14ac:dyDescent="0.2">
      <c r="A16" s="779"/>
      <c r="B16" s="779"/>
      <c r="C16" s="779"/>
      <c r="D16" s="779"/>
      <c r="E16" s="779"/>
    </row>
    <row r="17" spans="1:5" x14ac:dyDescent="0.2">
      <c r="A17" s="779"/>
      <c r="B17" s="779"/>
      <c r="C17" s="779"/>
      <c r="D17" s="779"/>
      <c r="E17" s="779"/>
    </row>
    <row r="18" spans="1:5" x14ac:dyDescent="0.2">
      <c r="A18" s="779"/>
      <c r="B18" s="779"/>
      <c r="C18" s="779"/>
      <c r="D18" s="779"/>
      <c r="E18" s="779"/>
    </row>
    <row r="19" spans="1:5" x14ac:dyDescent="0.2">
      <c r="A19" s="779" t="s">
        <v>4103</v>
      </c>
      <c r="B19" s="779" t="s">
        <v>9021</v>
      </c>
      <c r="C19" s="779" t="s">
        <v>4104</v>
      </c>
      <c r="D19" s="779" t="s">
        <v>4105</v>
      </c>
      <c r="E19" s="779" t="s">
        <v>4106</v>
      </c>
    </row>
    <row r="20" spans="1:5" x14ac:dyDescent="0.2">
      <c r="A20" s="779"/>
      <c r="B20" s="779"/>
      <c r="C20" s="779"/>
      <c r="D20" s="779"/>
      <c r="E20" s="779"/>
    </row>
    <row r="21" spans="1:5" x14ac:dyDescent="0.2">
      <c r="A21" s="779"/>
      <c r="B21" s="779"/>
      <c r="C21" s="779"/>
      <c r="D21" s="779"/>
      <c r="E21" s="779"/>
    </row>
    <row r="22" spans="1:5" x14ac:dyDescent="0.2">
      <c r="A22" s="779"/>
      <c r="B22" s="779"/>
      <c r="C22" s="779"/>
      <c r="D22" s="779"/>
      <c r="E22" s="779"/>
    </row>
    <row r="23" spans="1:5" x14ac:dyDescent="0.2">
      <c r="A23" s="779"/>
      <c r="B23" s="779"/>
      <c r="C23" s="779"/>
      <c r="D23" s="779"/>
      <c r="E23" s="779"/>
    </row>
    <row r="24" spans="1:5" x14ac:dyDescent="0.2">
      <c r="A24" s="779" t="s">
        <v>4107</v>
      </c>
      <c r="B24" s="779" t="s">
        <v>9022</v>
      </c>
      <c r="C24" s="779" t="s">
        <v>4108</v>
      </c>
      <c r="D24" s="779" t="s">
        <v>2945</v>
      </c>
      <c r="E24" s="779" t="s">
        <v>4109</v>
      </c>
    </row>
    <row r="25" spans="1:5" x14ac:dyDescent="0.2">
      <c r="A25" s="779"/>
      <c r="B25" s="779"/>
      <c r="C25" s="779"/>
      <c r="D25" s="779"/>
      <c r="E25" s="779"/>
    </row>
    <row r="26" spans="1:5" x14ac:dyDescent="0.2">
      <c r="A26" s="779"/>
      <c r="B26" s="779"/>
      <c r="C26" s="779"/>
      <c r="D26" s="779"/>
      <c r="E26" s="779"/>
    </row>
    <row r="27" spans="1:5" x14ac:dyDescent="0.2">
      <c r="A27" s="779"/>
      <c r="B27" s="779"/>
      <c r="C27" s="779"/>
      <c r="D27" s="779"/>
      <c r="E27" s="779"/>
    </row>
    <row r="28" spans="1:5" x14ac:dyDescent="0.2">
      <c r="A28" s="779" t="s">
        <v>4110</v>
      </c>
      <c r="B28" s="779" t="s">
        <v>9022</v>
      </c>
      <c r="C28" s="779" t="s">
        <v>4111</v>
      </c>
      <c r="D28" s="779" t="s">
        <v>4112</v>
      </c>
      <c r="E28" s="779" t="s">
        <v>4113</v>
      </c>
    </row>
    <row r="29" spans="1:5" x14ac:dyDescent="0.2">
      <c r="A29" s="779"/>
      <c r="B29" s="779"/>
      <c r="C29" s="779"/>
      <c r="D29" s="779"/>
      <c r="E29" s="779"/>
    </row>
    <row r="30" spans="1:5" x14ac:dyDescent="0.2">
      <c r="A30" s="779"/>
      <c r="B30" s="779"/>
      <c r="C30" s="779"/>
      <c r="D30" s="779"/>
      <c r="E30" s="779"/>
    </row>
    <row r="31" spans="1:5" x14ac:dyDescent="0.2">
      <c r="A31" s="376" t="s">
        <v>4114</v>
      </c>
    </row>
    <row r="32" spans="1:5" x14ac:dyDescent="0.2">
      <c r="A32" s="310"/>
    </row>
    <row r="33" spans="1:9" ht="15.75" thickBot="1" x14ac:dyDescent="0.25">
      <c r="A33" s="376" t="s">
        <v>4114</v>
      </c>
    </row>
    <row r="34" spans="1:9" ht="57.75" customHeight="1" thickBot="1" x14ac:dyDescent="0.25">
      <c r="A34" s="377" t="s">
        <v>4084</v>
      </c>
      <c r="B34" s="780" t="s">
        <v>4085</v>
      </c>
      <c r="C34" s="780"/>
      <c r="D34" s="780" t="s">
        <v>1581</v>
      </c>
      <c r="E34" s="780"/>
      <c r="F34" s="780" t="s">
        <v>1582</v>
      </c>
      <c r="G34" s="780"/>
      <c r="H34" s="780" t="s">
        <v>4087</v>
      </c>
      <c r="I34" s="781"/>
    </row>
    <row r="35" spans="1:9" x14ac:dyDescent="0.2">
      <c r="A35" s="778" t="s">
        <v>4115</v>
      </c>
      <c r="B35" s="778"/>
      <c r="C35" s="778" t="s">
        <v>9022</v>
      </c>
      <c r="D35" s="778"/>
      <c r="E35" s="778" t="s">
        <v>4104</v>
      </c>
      <c r="F35" s="778"/>
      <c r="G35" s="778" t="s">
        <v>4116</v>
      </c>
      <c r="H35" s="778"/>
      <c r="I35" s="778" t="s">
        <v>4117</v>
      </c>
    </row>
    <row r="36" spans="1:9" x14ac:dyDescent="0.2">
      <c r="A36" s="779"/>
      <c r="B36" s="779"/>
      <c r="C36" s="779"/>
      <c r="D36" s="779"/>
      <c r="E36" s="779"/>
      <c r="F36" s="779"/>
      <c r="G36" s="779"/>
      <c r="H36" s="779"/>
      <c r="I36" s="779"/>
    </row>
    <row r="37" spans="1:9" x14ac:dyDescent="0.2">
      <c r="A37" s="779"/>
      <c r="B37" s="779"/>
      <c r="C37" s="779"/>
      <c r="D37" s="779"/>
      <c r="E37" s="779"/>
      <c r="F37" s="779"/>
      <c r="G37" s="779"/>
      <c r="H37" s="779"/>
      <c r="I37" s="779"/>
    </row>
    <row r="38" spans="1:9" x14ac:dyDescent="0.2">
      <c r="A38" s="779" t="s">
        <v>4118</v>
      </c>
      <c r="B38" s="779"/>
      <c r="C38" s="779" t="s">
        <v>9023</v>
      </c>
      <c r="D38" s="779"/>
      <c r="E38" s="779" t="s">
        <v>4119</v>
      </c>
      <c r="F38" s="779"/>
      <c r="G38" s="779" t="s">
        <v>4120</v>
      </c>
      <c r="H38" s="779"/>
      <c r="I38" s="779" t="s">
        <v>4121</v>
      </c>
    </row>
    <row r="39" spans="1:9" x14ac:dyDescent="0.2">
      <c r="A39" s="779"/>
      <c r="B39" s="779"/>
      <c r="C39" s="779"/>
      <c r="D39" s="779"/>
      <c r="E39" s="779"/>
      <c r="F39" s="779"/>
      <c r="G39" s="779"/>
      <c r="H39" s="779"/>
      <c r="I39" s="779"/>
    </row>
    <row r="40" spans="1:9" x14ac:dyDescent="0.2">
      <c r="A40" s="779"/>
      <c r="B40" s="779"/>
      <c r="C40" s="779"/>
      <c r="D40" s="779"/>
      <c r="E40" s="779"/>
      <c r="F40" s="779"/>
      <c r="G40" s="779"/>
      <c r="H40" s="779"/>
      <c r="I40" s="779"/>
    </row>
    <row r="41" spans="1:9" x14ac:dyDescent="0.2">
      <c r="A41" s="779" t="s">
        <v>4122</v>
      </c>
      <c r="B41" s="779"/>
      <c r="C41" s="779" t="s">
        <v>9024</v>
      </c>
      <c r="D41" s="779"/>
      <c r="E41" s="779" t="s">
        <v>4123</v>
      </c>
      <c r="F41" s="779"/>
      <c r="G41" s="779" t="s">
        <v>4124</v>
      </c>
      <c r="H41" s="779"/>
      <c r="I41" s="779" t="s">
        <v>4125</v>
      </c>
    </row>
    <row r="42" spans="1:9" x14ac:dyDescent="0.2">
      <c r="A42" s="779"/>
      <c r="B42" s="779"/>
      <c r="C42" s="779"/>
      <c r="D42" s="779"/>
      <c r="E42" s="779"/>
      <c r="F42" s="779"/>
      <c r="G42" s="779"/>
      <c r="H42" s="779"/>
      <c r="I42" s="779"/>
    </row>
    <row r="43" spans="1:9" x14ac:dyDescent="0.2">
      <c r="A43" s="779"/>
      <c r="B43" s="779"/>
      <c r="C43" s="779"/>
      <c r="D43" s="779"/>
      <c r="E43" s="779"/>
      <c r="F43" s="779"/>
      <c r="G43" s="779"/>
      <c r="H43" s="779"/>
      <c r="I43" s="779"/>
    </row>
    <row r="44" spans="1:9" x14ac:dyDescent="0.2">
      <c r="A44" s="779" t="s">
        <v>4126</v>
      </c>
      <c r="B44" s="779"/>
      <c r="C44" s="779" t="s">
        <v>9024</v>
      </c>
      <c r="D44" s="779"/>
      <c r="E44" s="779" t="s">
        <v>4127</v>
      </c>
      <c r="F44" s="779"/>
      <c r="G44" s="779" t="s">
        <v>4128</v>
      </c>
      <c r="H44" s="779"/>
      <c r="I44" s="779" t="s">
        <v>4129</v>
      </c>
    </row>
    <row r="45" spans="1:9" x14ac:dyDescent="0.2">
      <c r="A45" s="779"/>
      <c r="B45" s="779"/>
      <c r="C45" s="779"/>
      <c r="D45" s="779"/>
      <c r="E45" s="779"/>
      <c r="F45" s="779"/>
      <c r="G45" s="779"/>
      <c r="H45" s="779"/>
      <c r="I45" s="779"/>
    </row>
    <row r="46" spans="1:9" x14ac:dyDescent="0.2">
      <c r="A46" s="779"/>
      <c r="B46" s="779"/>
      <c r="C46" s="779"/>
      <c r="D46" s="779"/>
      <c r="E46" s="779"/>
      <c r="F46" s="779"/>
      <c r="G46" s="779"/>
      <c r="H46" s="779"/>
      <c r="I46" s="779"/>
    </row>
    <row r="47" spans="1:9" x14ac:dyDescent="0.2">
      <c r="A47" s="779" t="s">
        <v>4130</v>
      </c>
      <c r="B47" s="779"/>
      <c r="C47" s="779" t="s">
        <v>9025</v>
      </c>
      <c r="D47" s="779"/>
      <c r="E47" s="779" t="s">
        <v>4131</v>
      </c>
      <c r="F47" s="779"/>
      <c r="G47" s="779" t="s">
        <v>4132</v>
      </c>
      <c r="H47" s="779"/>
      <c r="I47" s="779" t="s">
        <v>4133</v>
      </c>
    </row>
    <row r="48" spans="1:9" x14ac:dyDescent="0.2">
      <c r="A48" s="779"/>
      <c r="B48" s="779"/>
      <c r="C48" s="779"/>
      <c r="D48" s="779"/>
      <c r="E48" s="779"/>
      <c r="F48" s="779"/>
      <c r="G48" s="779"/>
      <c r="H48" s="779"/>
      <c r="I48" s="779"/>
    </row>
    <row r="49" spans="1:9" x14ac:dyDescent="0.2">
      <c r="A49" s="779"/>
      <c r="B49" s="779"/>
      <c r="C49" s="779"/>
      <c r="D49" s="779"/>
      <c r="E49" s="779"/>
      <c r="F49" s="779"/>
      <c r="G49" s="779"/>
      <c r="H49" s="779"/>
      <c r="I49" s="779"/>
    </row>
    <row r="50" spans="1:9" x14ac:dyDescent="0.2">
      <c r="A50" s="779"/>
      <c r="B50" s="779"/>
      <c r="C50" s="779"/>
      <c r="D50" s="779"/>
      <c r="E50" s="779"/>
      <c r="F50" s="779"/>
      <c r="G50" s="779"/>
      <c r="H50" s="779"/>
      <c r="I50" s="779"/>
    </row>
    <row r="51" spans="1:9" x14ac:dyDescent="0.2">
      <c r="A51" s="779" t="s">
        <v>4134</v>
      </c>
      <c r="B51" s="779"/>
      <c r="C51" s="779" t="s">
        <v>9026</v>
      </c>
      <c r="D51" s="779"/>
      <c r="E51" s="779" t="s">
        <v>4104</v>
      </c>
      <c r="F51" s="779"/>
      <c r="G51" s="779" t="s">
        <v>4135</v>
      </c>
      <c r="H51" s="779"/>
      <c r="I51" s="779" t="s">
        <v>4136</v>
      </c>
    </row>
    <row r="52" spans="1:9" x14ac:dyDescent="0.2">
      <c r="A52" s="779"/>
      <c r="B52" s="779"/>
      <c r="C52" s="779"/>
      <c r="D52" s="779"/>
      <c r="E52" s="779"/>
      <c r="F52" s="779"/>
      <c r="G52" s="779"/>
      <c r="H52" s="779"/>
      <c r="I52" s="779"/>
    </row>
    <row r="53" spans="1:9" x14ac:dyDescent="0.2">
      <c r="A53" s="779"/>
      <c r="B53" s="779"/>
      <c r="C53" s="779"/>
      <c r="D53" s="779"/>
      <c r="E53" s="779"/>
      <c r="F53" s="779"/>
      <c r="G53" s="779"/>
      <c r="H53" s="779"/>
      <c r="I53" s="779"/>
    </row>
    <row r="54" spans="1:9" x14ac:dyDescent="0.2">
      <c r="A54" s="779" t="s">
        <v>4137</v>
      </c>
      <c r="B54" s="779"/>
      <c r="C54" s="779" t="s">
        <v>9027</v>
      </c>
      <c r="D54" s="779"/>
      <c r="E54" s="779" t="s">
        <v>4138</v>
      </c>
      <c r="F54" s="779"/>
      <c r="G54" s="779" t="s">
        <v>4139</v>
      </c>
      <c r="H54" s="779"/>
      <c r="I54" s="779" t="s">
        <v>4140</v>
      </c>
    </row>
    <row r="55" spans="1:9" x14ac:dyDescent="0.2">
      <c r="A55" s="779"/>
      <c r="B55" s="779"/>
      <c r="C55" s="779"/>
      <c r="D55" s="779"/>
      <c r="E55" s="779"/>
      <c r="F55" s="779"/>
      <c r="G55" s="779"/>
      <c r="H55" s="779"/>
      <c r="I55" s="779"/>
    </row>
    <row r="56" spans="1:9" x14ac:dyDescent="0.2">
      <c r="A56" s="779"/>
      <c r="B56" s="779"/>
      <c r="C56" s="779"/>
      <c r="D56" s="779"/>
      <c r="E56" s="779"/>
      <c r="F56" s="779"/>
      <c r="G56" s="779"/>
      <c r="H56" s="779"/>
      <c r="I56" s="779"/>
    </row>
    <row r="57" spans="1:9" x14ac:dyDescent="0.2">
      <c r="A57" s="378"/>
      <c r="B57" s="378"/>
      <c r="C57" s="378"/>
      <c r="D57" s="378"/>
      <c r="E57" s="378"/>
      <c r="F57" s="378"/>
      <c r="G57" s="378"/>
      <c r="H57" s="378"/>
      <c r="I57" s="378"/>
    </row>
    <row r="58" spans="1:9" x14ac:dyDescent="0.2">
      <c r="A58" s="310"/>
    </row>
    <row r="60" spans="1:9" x14ac:dyDescent="0.2">
      <c r="A60" s="310"/>
    </row>
    <row r="61" spans="1:9" ht="15.75" thickBot="1" x14ac:dyDescent="0.25">
      <c r="A61" s="376" t="s">
        <v>4114</v>
      </c>
    </row>
    <row r="62" spans="1:9" ht="51" customHeight="1" thickBot="1" x14ac:dyDescent="0.25">
      <c r="A62" s="379" t="s">
        <v>4084</v>
      </c>
      <c r="B62" s="382" t="s">
        <v>4085</v>
      </c>
      <c r="C62" s="382" t="s">
        <v>1581</v>
      </c>
      <c r="D62" s="382" t="s">
        <v>1582</v>
      </c>
      <c r="E62" s="382" t="s">
        <v>4087</v>
      </c>
    </row>
    <row r="63" spans="1:9" x14ac:dyDescent="0.2">
      <c r="A63" s="778" t="s">
        <v>4141</v>
      </c>
      <c r="B63" s="778" t="s">
        <v>9027</v>
      </c>
      <c r="C63" s="778" t="s">
        <v>4108</v>
      </c>
      <c r="D63" s="778" t="s">
        <v>4142</v>
      </c>
      <c r="E63" s="778" t="s">
        <v>4143</v>
      </c>
    </row>
    <row r="64" spans="1:9" x14ac:dyDescent="0.2">
      <c r="A64" s="779"/>
      <c r="B64" s="779"/>
      <c r="C64" s="779"/>
      <c r="D64" s="779"/>
      <c r="E64" s="779"/>
    </row>
    <row r="65" spans="1:5" x14ac:dyDescent="0.2">
      <c r="A65" s="779"/>
      <c r="B65" s="779"/>
      <c r="C65" s="779"/>
      <c r="D65" s="779"/>
      <c r="E65" s="779"/>
    </row>
    <row r="66" spans="1:5" x14ac:dyDescent="0.2">
      <c r="A66" s="779" t="s">
        <v>4144</v>
      </c>
      <c r="B66" s="779" t="s">
        <v>9027</v>
      </c>
      <c r="C66" s="779" t="s">
        <v>4131</v>
      </c>
      <c r="D66" s="779" t="s">
        <v>4145</v>
      </c>
      <c r="E66" s="779" t="s">
        <v>4146</v>
      </c>
    </row>
    <row r="67" spans="1:5" x14ac:dyDescent="0.2">
      <c r="A67" s="779"/>
      <c r="B67" s="779"/>
      <c r="C67" s="779"/>
      <c r="D67" s="779"/>
      <c r="E67" s="779"/>
    </row>
    <row r="68" spans="1:5" x14ac:dyDescent="0.2">
      <c r="A68" s="779"/>
      <c r="B68" s="779"/>
      <c r="C68" s="779"/>
      <c r="D68" s="779"/>
      <c r="E68" s="779"/>
    </row>
    <row r="69" spans="1:5" x14ac:dyDescent="0.2">
      <c r="A69" s="779"/>
      <c r="B69" s="779"/>
      <c r="C69" s="779"/>
      <c r="D69" s="779"/>
      <c r="E69" s="779"/>
    </row>
    <row r="70" spans="1:5" x14ac:dyDescent="0.2">
      <c r="A70" s="779" t="s">
        <v>4147</v>
      </c>
      <c r="B70" s="779" t="s">
        <v>9027</v>
      </c>
      <c r="C70" s="779" t="s">
        <v>4104</v>
      </c>
      <c r="D70" s="779" t="s">
        <v>4148</v>
      </c>
      <c r="E70" s="779" t="s">
        <v>4149</v>
      </c>
    </row>
    <row r="71" spans="1:5" x14ac:dyDescent="0.2">
      <c r="A71" s="779"/>
      <c r="B71" s="779"/>
      <c r="C71" s="779"/>
      <c r="D71" s="779"/>
      <c r="E71" s="779"/>
    </row>
    <row r="72" spans="1:5" x14ac:dyDescent="0.2">
      <c r="A72" s="779"/>
      <c r="B72" s="779"/>
      <c r="C72" s="779"/>
      <c r="D72" s="779"/>
      <c r="E72" s="779"/>
    </row>
    <row r="73" spans="1:5" x14ac:dyDescent="0.2">
      <c r="A73" s="779" t="s">
        <v>4150</v>
      </c>
      <c r="B73" s="779" t="s">
        <v>9027</v>
      </c>
      <c r="C73" s="779" t="s">
        <v>4151</v>
      </c>
      <c r="D73" s="779" t="s">
        <v>4139</v>
      </c>
      <c r="E73" s="779" t="s">
        <v>4152</v>
      </c>
    </row>
    <row r="74" spans="1:5" x14ac:dyDescent="0.2">
      <c r="A74" s="779"/>
      <c r="B74" s="779"/>
      <c r="C74" s="779"/>
      <c r="D74" s="779"/>
      <c r="E74" s="779"/>
    </row>
    <row r="75" spans="1:5" x14ac:dyDescent="0.2">
      <c r="A75" s="779"/>
      <c r="B75" s="779"/>
      <c r="C75" s="779"/>
      <c r="D75" s="779"/>
      <c r="E75" s="779"/>
    </row>
    <row r="76" spans="1:5" x14ac:dyDescent="0.2">
      <c r="A76" s="779" t="s">
        <v>4153</v>
      </c>
      <c r="B76" s="779" t="s">
        <v>9028</v>
      </c>
      <c r="C76" s="779" t="s">
        <v>4154</v>
      </c>
      <c r="D76" s="779" t="s">
        <v>4155</v>
      </c>
      <c r="E76" s="779" t="s">
        <v>4156</v>
      </c>
    </row>
    <row r="77" spans="1:5" x14ac:dyDescent="0.2">
      <c r="A77" s="779"/>
      <c r="B77" s="779"/>
      <c r="C77" s="779"/>
      <c r="D77" s="779"/>
      <c r="E77" s="779"/>
    </row>
    <row r="78" spans="1:5" x14ac:dyDescent="0.2">
      <c r="A78" s="779" t="s">
        <v>4157</v>
      </c>
      <c r="B78" s="779" t="s">
        <v>9028</v>
      </c>
      <c r="C78" s="779" t="s">
        <v>4158</v>
      </c>
      <c r="D78" s="779" t="s">
        <v>2945</v>
      </c>
      <c r="E78" s="779" t="s">
        <v>4159</v>
      </c>
    </row>
    <row r="79" spans="1:5" x14ac:dyDescent="0.2">
      <c r="A79" s="779"/>
      <c r="B79" s="779"/>
      <c r="C79" s="779"/>
      <c r="D79" s="779"/>
      <c r="E79" s="779"/>
    </row>
    <row r="80" spans="1:5" x14ac:dyDescent="0.2">
      <c r="A80" s="779"/>
      <c r="B80" s="779"/>
      <c r="C80" s="779"/>
      <c r="D80" s="779"/>
      <c r="E80" s="779"/>
    </row>
    <row r="81" spans="1:5" x14ac:dyDescent="0.2">
      <c r="A81" s="779" t="s">
        <v>4160</v>
      </c>
      <c r="B81" s="779" t="s">
        <v>9029</v>
      </c>
      <c r="C81" s="779" t="s">
        <v>4161</v>
      </c>
      <c r="D81" s="779" t="s">
        <v>4162</v>
      </c>
      <c r="E81" s="779" t="s">
        <v>4163</v>
      </c>
    </row>
    <row r="82" spans="1:5" x14ac:dyDescent="0.2">
      <c r="A82" s="779"/>
      <c r="B82" s="779"/>
      <c r="C82" s="779"/>
      <c r="D82" s="779"/>
      <c r="E82" s="779"/>
    </row>
    <row r="83" spans="1:5" x14ac:dyDescent="0.2">
      <c r="A83" s="779"/>
      <c r="B83" s="779"/>
      <c r="C83" s="779"/>
      <c r="D83" s="779"/>
      <c r="E83" s="779"/>
    </row>
    <row r="84" spans="1:5" x14ac:dyDescent="0.2">
      <c r="A84" s="310"/>
    </row>
    <row r="86" spans="1:5" ht="15.75" thickBot="1" x14ac:dyDescent="0.25">
      <c r="A86" s="376" t="s">
        <v>4114</v>
      </c>
    </row>
    <row r="87" spans="1:5" ht="47.25" customHeight="1" thickBot="1" x14ac:dyDescent="0.25">
      <c r="A87" s="379" t="s">
        <v>4084</v>
      </c>
      <c r="B87" s="382" t="s">
        <v>4085</v>
      </c>
      <c r="C87" s="382" t="s">
        <v>1581</v>
      </c>
      <c r="D87" s="382" t="s">
        <v>1582</v>
      </c>
      <c r="E87" s="382" t="s">
        <v>4087</v>
      </c>
    </row>
    <row r="88" spans="1:5" x14ac:dyDescent="0.2">
      <c r="A88" s="778" t="s">
        <v>4164</v>
      </c>
      <c r="B88" s="778" t="s">
        <v>9029</v>
      </c>
      <c r="C88" s="778" t="s">
        <v>4165</v>
      </c>
      <c r="D88" s="778" t="s">
        <v>4166</v>
      </c>
      <c r="E88" s="778" t="s">
        <v>4167</v>
      </c>
    </row>
    <row r="89" spans="1:5" x14ac:dyDescent="0.2">
      <c r="A89" s="779"/>
      <c r="B89" s="779"/>
      <c r="C89" s="779"/>
      <c r="D89" s="779"/>
      <c r="E89" s="779"/>
    </row>
    <row r="90" spans="1:5" x14ac:dyDescent="0.2">
      <c r="A90" s="779"/>
      <c r="B90" s="779"/>
      <c r="C90" s="779"/>
      <c r="D90" s="779"/>
      <c r="E90" s="779"/>
    </row>
    <row r="91" spans="1:5" x14ac:dyDescent="0.2">
      <c r="A91" s="779" t="s">
        <v>4168</v>
      </c>
      <c r="B91" s="779" t="s">
        <v>9030</v>
      </c>
      <c r="C91" s="779" t="s">
        <v>4169</v>
      </c>
      <c r="D91" s="779" t="s">
        <v>4170</v>
      </c>
      <c r="E91" s="779" t="s">
        <v>4171</v>
      </c>
    </row>
    <row r="92" spans="1:5" x14ac:dyDescent="0.2">
      <c r="A92" s="779"/>
      <c r="B92" s="779"/>
      <c r="C92" s="779"/>
      <c r="D92" s="779"/>
      <c r="E92" s="779"/>
    </row>
    <row r="93" spans="1:5" x14ac:dyDescent="0.2">
      <c r="A93" s="779"/>
      <c r="B93" s="779"/>
      <c r="C93" s="779"/>
      <c r="D93" s="779"/>
      <c r="E93" s="779"/>
    </row>
    <row r="94" spans="1:5" x14ac:dyDescent="0.2">
      <c r="A94" s="779"/>
      <c r="B94" s="779"/>
      <c r="C94" s="779"/>
      <c r="D94" s="779"/>
      <c r="E94" s="779"/>
    </row>
    <row r="95" spans="1:5" x14ac:dyDescent="0.2">
      <c r="A95" s="779" t="s">
        <v>4172</v>
      </c>
      <c r="B95" s="779" t="s">
        <v>9030</v>
      </c>
      <c r="C95" s="779" t="s">
        <v>4173</v>
      </c>
      <c r="D95" s="779" t="s">
        <v>4174</v>
      </c>
      <c r="E95" s="779" t="s">
        <v>4175</v>
      </c>
    </row>
    <row r="96" spans="1:5" x14ac:dyDescent="0.2">
      <c r="A96" s="779"/>
      <c r="B96" s="779"/>
      <c r="C96" s="779"/>
      <c r="D96" s="779"/>
      <c r="E96" s="779"/>
    </row>
    <row r="97" spans="1:5" x14ac:dyDescent="0.2">
      <c r="A97" s="779"/>
      <c r="B97" s="779"/>
      <c r="C97" s="779"/>
      <c r="D97" s="779"/>
      <c r="E97" s="779"/>
    </row>
    <row r="98" spans="1:5" x14ac:dyDescent="0.2">
      <c r="A98" s="779"/>
      <c r="B98" s="779"/>
      <c r="C98" s="779"/>
      <c r="D98" s="779"/>
      <c r="E98" s="779"/>
    </row>
    <row r="99" spans="1:5" x14ac:dyDescent="0.2">
      <c r="A99" s="779" t="s">
        <v>4176</v>
      </c>
      <c r="B99" s="779" t="s">
        <v>9031</v>
      </c>
      <c r="C99" s="779" t="s">
        <v>4177</v>
      </c>
      <c r="D99" s="779" t="s">
        <v>4178</v>
      </c>
      <c r="E99" s="779" t="s">
        <v>4179</v>
      </c>
    </row>
    <row r="100" spans="1:5" x14ac:dyDescent="0.2">
      <c r="A100" s="779"/>
      <c r="B100" s="779"/>
      <c r="C100" s="779"/>
      <c r="D100" s="779"/>
      <c r="E100" s="779"/>
    </row>
    <row r="101" spans="1:5" x14ac:dyDescent="0.2">
      <c r="A101" s="779"/>
      <c r="B101" s="779"/>
      <c r="C101" s="779"/>
      <c r="D101" s="779"/>
      <c r="E101" s="779"/>
    </row>
    <row r="102" spans="1:5" x14ac:dyDescent="0.2">
      <c r="A102" s="779" t="s">
        <v>4180</v>
      </c>
      <c r="B102" s="779" t="s">
        <v>9032</v>
      </c>
      <c r="C102" s="779" t="s">
        <v>4181</v>
      </c>
      <c r="D102" s="779" t="s">
        <v>4182</v>
      </c>
      <c r="E102" s="779" t="s">
        <v>4183</v>
      </c>
    </row>
    <row r="103" spans="1:5" x14ac:dyDescent="0.2">
      <c r="A103" s="779"/>
      <c r="B103" s="779"/>
      <c r="C103" s="779"/>
      <c r="D103" s="779"/>
      <c r="E103" s="779"/>
    </row>
    <row r="104" spans="1:5" x14ac:dyDescent="0.2">
      <c r="A104" s="779"/>
      <c r="B104" s="779"/>
      <c r="C104" s="779"/>
      <c r="D104" s="779"/>
      <c r="E104" s="779"/>
    </row>
    <row r="105" spans="1:5" x14ac:dyDescent="0.2">
      <c r="A105" s="779" t="s">
        <v>4184</v>
      </c>
      <c r="B105" s="779" t="s">
        <v>9033</v>
      </c>
      <c r="C105" s="779" t="s">
        <v>4173</v>
      </c>
      <c r="D105" s="779" t="s">
        <v>4174</v>
      </c>
      <c r="E105" s="779" t="s">
        <v>1957</v>
      </c>
    </row>
    <row r="106" spans="1:5" x14ac:dyDescent="0.2">
      <c r="A106" s="779"/>
      <c r="B106" s="779"/>
      <c r="C106" s="779"/>
      <c r="D106" s="779"/>
      <c r="E106" s="779"/>
    </row>
    <row r="107" spans="1:5" x14ac:dyDescent="0.2">
      <c r="A107" s="779"/>
      <c r="B107" s="779"/>
      <c r="C107" s="779"/>
      <c r="D107" s="779"/>
      <c r="E107" s="779"/>
    </row>
    <row r="108" spans="1:5" x14ac:dyDescent="0.2">
      <c r="A108" s="779"/>
      <c r="B108" s="779"/>
      <c r="C108" s="779"/>
      <c r="D108" s="779"/>
      <c r="E108" s="779"/>
    </row>
    <row r="109" spans="1:5" x14ac:dyDescent="0.2">
      <c r="A109" s="779" t="s">
        <v>4185</v>
      </c>
      <c r="B109" s="779" t="s">
        <v>9034</v>
      </c>
      <c r="C109" s="779" t="s">
        <v>4186</v>
      </c>
      <c r="D109" s="779" t="s">
        <v>4187</v>
      </c>
      <c r="E109" s="779" t="s">
        <v>4102</v>
      </c>
    </row>
    <row r="110" spans="1:5" x14ac:dyDescent="0.2">
      <c r="A110" s="779"/>
      <c r="B110" s="779"/>
      <c r="C110" s="779"/>
      <c r="D110" s="779"/>
      <c r="E110" s="779"/>
    </row>
    <row r="111" spans="1:5" x14ac:dyDescent="0.2">
      <c r="A111" s="779"/>
      <c r="B111" s="779"/>
      <c r="C111" s="779"/>
      <c r="D111" s="779"/>
      <c r="E111" s="779"/>
    </row>
    <row r="112" spans="1:5" x14ac:dyDescent="0.2">
      <c r="A112" s="779"/>
      <c r="B112" s="779"/>
      <c r="C112" s="779"/>
      <c r="D112" s="779"/>
      <c r="E112" s="779"/>
    </row>
    <row r="113" spans="1:6" x14ac:dyDescent="0.2">
      <c r="A113" s="779"/>
      <c r="B113" s="779"/>
      <c r="C113" s="779"/>
      <c r="D113" s="779"/>
      <c r="E113" s="779"/>
    </row>
    <row r="114" spans="1:6" ht="56.25" customHeight="1" thickBot="1" x14ac:dyDescent="0.25">
      <c r="A114" s="376" t="s">
        <v>4114</v>
      </c>
    </row>
    <row r="115" spans="1:6" ht="72" customHeight="1" thickBot="1" x14ac:dyDescent="0.25">
      <c r="A115" s="380" t="s">
        <v>4084</v>
      </c>
      <c r="B115" s="782" t="s">
        <v>4188</v>
      </c>
      <c r="C115" s="783"/>
      <c r="D115" s="381" t="s">
        <v>4189</v>
      </c>
      <c r="E115" s="381" t="s">
        <v>4086</v>
      </c>
      <c r="F115" s="381" t="s">
        <v>4087</v>
      </c>
    </row>
    <row r="116" spans="1:6" x14ac:dyDescent="0.2">
      <c r="A116" s="778" t="s">
        <v>4190</v>
      </c>
      <c r="B116" s="778"/>
      <c r="C116" s="778" t="s">
        <v>9034</v>
      </c>
      <c r="D116" s="778" t="s">
        <v>4191</v>
      </c>
      <c r="E116" s="778" t="s">
        <v>4112</v>
      </c>
      <c r="F116" s="778" t="s">
        <v>4192</v>
      </c>
    </row>
    <row r="117" spans="1:6" x14ac:dyDescent="0.2">
      <c r="A117" s="779"/>
      <c r="B117" s="779"/>
      <c r="C117" s="779"/>
      <c r="D117" s="779"/>
      <c r="E117" s="779"/>
      <c r="F117" s="779"/>
    </row>
    <row r="118" spans="1:6" x14ac:dyDescent="0.2">
      <c r="A118" s="779"/>
      <c r="B118" s="779"/>
      <c r="C118" s="779"/>
      <c r="D118" s="779"/>
      <c r="E118" s="779"/>
      <c r="F118" s="779"/>
    </row>
    <row r="119" spans="1:6" x14ac:dyDescent="0.2">
      <c r="A119" s="779"/>
      <c r="B119" s="779"/>
      <c r="C119" s="779"/>
      <c r="D119" s="779"/>
      <c r="E119" s="779"/>
      <c r="F119" s="779"/>
    </row>
    <row r="120" spans="1:6" x14ac:dyDescent="0.2">
      <c r="A120" s="779"/>
      <c r="B120" s="779"/>
      <c r="C120" s="779"/>
      <c r="D120" s="779"/>
      <c r="E120" s="779"/>
      <c r="F120" s="779"/>
    </row>
    <row r="121" spans="1:6" x14ac:dyDescent="0.2">
      <c r="A121" s="779" t="s">
        <v>4193</v>
      </c>
      <c r="B121" s="779"/>
      <c r="C121" s="779" t="s">
        <v>9034</v>
      </c>
      <c r="D121" s="779" t="s">
        <v>4186</v>
      </c>
      <c r="E121" s="779" t="s">
        <v>4145</v>
      </c>
      <c r="F121" s="779" t="s">
        <v>4098</v>
      </c>
    </row>
    <row r="122" spans="1:6" x14ac:dyDescent="0.2">
      <c r="A122" s="779"/>
      <c r="B122" s="779"/>
      <c r="C122" s="779"/>
      <c r="D122" s="779"/>
      <c r="E122" s="779"/>
      <c r="F122" s="779"/>
    </row>
    <row r="123" spans="1:6" x14ac:dyDescent="0.2">
      <c r="A123" s="779"/>
      <c r="B123" s="779"/>
      <c r="C123" s="779"/>
      <c r="D123" s="779"/>
      <c r="E123" s="779"/>
      <c r="F123" s="779"/>
    </row>
    <row r="124" spans="1:6" x14ac:dyDescent="0.2">
      <c r="A124" s="779"/>
      <c r="B124" s="779"/>
      <c r="C124" s="779"/>
      <c r="D124" s="779"/>
      <c r="E124" s="779"/>
      <c r="F124" s="779"/>
    </row>
    <row r="125" spans="1:6" x14ac:dyDescent="0.2">
      <c r="A125" s="779"/>
      <c r="B125" s="779"/>
      <c r="C125" s="779"/>
      <c r="D125" s="779"/>
      <c r="E125" s="779"/>
      <c r="F125" s="779"/>
    </row>
    <row r="126" spans="1:6" x14ac:dyDescent="0.2">
      <c r="A126" s="779" t="s">
        <v>4194</v>
      </c>
      <c r="B126" s="779"/>
      <c r="C126" s="779" t="s">
        <v>9035</v>
      </c>
      <c r="D126" s="779" t="s">
        <v>4195</v>
      </c>
      <c r="E126" s="779" t="s">
        <v>4196</v>
      </c>
      <c r="F126" s="779" t="s">
        <v>4197</v>
      </c>
    </row>
    <row r="127" spans="1:6" x14ac:dyDescent="0.2">
      <c r="A127" s="779"/>
      <c r="B127" s="779"/>
      <c r="C127" s="779"/>
      <c r="D127" s="779"/>
      <c r="E127" s="779"/>
      <c r="F127" s="779"/>
    </row>
    <row r="128" spans="1:6" x14ac:dyDescent="0.2">
      <c r="A128" s="779"/>
      <c r="B128" s="779"/>
      <c r="C128" s="779"/>
      <c r="D128" s="779"/>
      <c r="E128" s="779"/>
      <c r="F128" s="779"/>
    </row>
    <row r="129" spans="1:6" x14ac:dyDescent="0.2">
      <c r="A129" s="779"/>
      <c r="B129" s="779"/>
      <c r="C129" s="779"/>
      <c r="D129" s="779"/>
      <c r="E129" s="779"/>
      <c r="F129" s="779"/>
    </row>
    <row r="130" spans="1:6" x14ac:dyDescent="0.2">
      <c r="A130" s="779"/>
      <c r="B130" s="779"/>
      <c r="C130" s="779"/>
      <c r="D130" s="779"/>
      <c r="E130" s="779"/>
      <c r="F130" s="779"/>
    </row>
    <row r="131" spans="1:6" x14ac:dyDescent="0.2">
      <c r="A131" s="779" t="s">
        <v>4198</v>
      </c>
      <c r="B131" s="779"/>
      <c r="C131" s="779" t="s">
        <v>9035</v>
      </c>
      <c r="D131" s="779" t="s">
        <v>4199</v>
      </c>
      <c r="E131" s="779" t="s">
        <v>2945</v>
      </c>
      <c r="F131" s="779" t="s">
        <v>4200</v>
      </c>
    </row>
    <row r="132" spans="1:6" x14ac:dyDescent="0.2">
      <c r="A132" s="779"/>
      <c r="B132" s="779"/>
      <c r="C132" s="779"/>
      <c r="D132" s="779"/>
      <c r="E132" s="779"/>
      <c r="F132" s="779"/>
    </row>
    <row r="133" spans="1:6" x14ac:dyDescent="0.2">
      <c r="A133" s="779"/>
      <c r="B133" s="779"/>
      <c r="C133" s="779"/>
      <c r="D133" s="779"/>
      <c r="E133" s="779"/>
      <c r="F133" s="779"/>
    </row>
    <row r="134" spans="1:6" x14ac:dyDescent="0.2">
      <c r="A134" s="779"/>
      <c r="B134" s="779"/>
      <c r="C134" s="779"/>
      <c r="D134" s="779"/>
      <c r="E134" s="779"/>
      <c r="F134" s="779"/>
    </row>
    <row r="135" spans="1:6" x14ac:dyDescent="0.2">
      <c r="A135" s="779"/>
      <c r="B135" s="779"/>
      <c r="C135" s="779"/>
      <c r="D135" s="779"/>
      <c r="E135" s="779"/>
      <c r="F135" s="779"/>
    </row>
    <row r="136" spans="1:6" x14ac:dyDescent="0.2">
      <c r="A136" s="779" t="s">
        <v>4201</v>
      </c>
      <c r="B136" s="779"/>
      <c r="C136" s="779" t="s">
        <v>9036</v>
      </c>
      <c r="D136" s="779" t="s">
        <v>4202</v>
      </c>
      <c r="E136" s="779" t="s">
        <v>4203</v>
      </c>
      <c r="F136" s="779" t="s">
        <v>4204</v>
      </c>
    </row>
    <row r="137" spans="1:6" x14ac:dyDescent="0.2">
      <c r="A137" s="779"/>
      <c r="B137" s="779"/>
      <c r="C137" s="779"/>
      <c r="D137" s="779"/>
      <c r="E137" s="779"/>
      <c r="F137" s="779"/>
    </row>
    <row r="138" spans="1:6" x14ac:dyDescent="0.2">
      <c r="A138" s="779"/>
      <c r="B138" s="779"/>
      <c r="C138" s="779"/>
      <c r="D138" s="779"/>
      <c r="E138" s="779"/>
      <c r="F138" s="779"/>
    </row>
    <row r="139" spans="1:6" x14ac:dyDescent="0.2">
      <c r="A139" s="779"/>
      <c r="B139" s="779"/>
      <c r="C139" s="779"/>
      <c r="D139" s="779"/>
      <c r="E139" s="779"/>
      <c r="F139" s="779"/>
    </row>
    <row r="140" spans="1:6" x14ac:dyDescent="0.2">
      <c r="A140" s="779"/>
      <c r="B140" s="779"/>
      <c r="C140" s="779"/>
      <c r="D140" s="779"/>
      <c r="E140" s="779"/>
      <c r="F140" s="779"/>
    </row>
    <row r="141" spans="1:6" ht="45" x14ac:dyDescent="0.2">
      <c r="A141" s="779" t="s">
        <v>4205</v>
      </c>
      <c r="B141" s="779"/>
      <c r="C141" s="375" t="s">
        <v>9037</v>
      </c>
      <c r="D141" s="375" t="s">
        <v>4206</v>
      </c>
      <c r="E141" s="375" t="s">
        <v>4207</v>
      </c>
      <c r="F141" s="375" t="s">
        <v>4208</v>
      </c>
    </row>
    <row r="142" spans="1:6" x14ac:dyDescent="0.2">
      <c r="A142" s="378"/>
      <c r="B142" s="378"/>
      <c r="C142" s="378"/>
      <c r="D142" s="378"/>
      <c r="E142" s="378"/>
      <c r="F142" s="378"/>
    </row>
    <row r="143" spans="1:6" x14ac:dyDescent="0.2">
      <c r="A143" s="310"/>
    </row>
    <row r="144" spans="1:6" ht="15.75" thickBot="1" x14ac:dyDescent="0.25">
      <c r="A144" s="376" t="s">
        <v>4114</v>
      </c>
    </row>
    <row r="145" spans="1:6" ht="45.75" customHeight="1" thickBot="1" x14ac:dyDescent="0.25">
      <c r="A145" s="379" t="s">
        <v>4084</v>
      </c>
      <c r="B145" s="784" t="s">
        <v>4085</v>
      </c>
      <c r="C145" s="785"/>
      <c r="D145" s="382" t="s">
        <v>1581</v>
      </c>
      <c r="E145" s="382" t="s">
        <v>1582</v>
      </c>
      <c r="F145" s="382" t="s">
        <v>4087</v>
      </c>
    </row>
    <row r="146" spans="1:6" x14ac:dyDescent="0.2">
      <c r="A146" s="778" t="s">
        <v>4209</v>
      </c>
      <c r="B146" s="778"/>
      <c r="C146" s="778" t="s">
        <v>9037</v>
      </c>
      <c r="D146" s="778" t="s">
        <v>4210</v>
      </c>
      <c r="E146" s="778" t="s">
        <v>4211</v>
      </c>
      <c r="F146" s="778" t="s">
        <v>4212</v>
      </c>
    </row>
    <row r="147" spans="1:6" x14ac:dyDescent="0.2">
      <c r="A147" s="779"/>
      <c r="B147" s="779"/>
      <c r="C147" s="779"/>
      <c r="D147" s="779"/>
      <c r="E147" s="779"/>
      <c r="F147" s="779"/>
    </row>
    <row r="148" spans="1:6" x14ac:dyDescent="0.2">
      <c r="A148" s="779"/>
      <c r="B148" s="779"/>
      <c r="C148" s="779"/>
      <c r="D148" s="779"/>
      <c r="E148" s="779"/>
      <c r="F148" s="779"/>
    </row>
    <row r="149" spans="1:6" x14ac:dyDescent="0.2">
      <c r="A149" s="779" t="s">
        <v>4213</v>
      </c>
      <c r="B149" s="779"/>
      <c r="C149" s="779" t="s">
        <v>9038</v>
      </c>
      <c r="D149" s="779" t="s">
        <v>4214</v>
      </c>
      <c r="E149" s="779" t="s">
        <v>4215</v>
      </c>
      <c r="F149" s="779" t="s">
        <v>4216</v>
      </c>
    </row>
    <row r="150" spans="1:6" x14ac:dyDescent="0.2">
      <c r="A150" s="779"/>
      <c r="B150" s="779"/>
      <c r="C150" s="779"/>
      <c r="D150" s="779"/>
      <c r="E150" s="779"/>
      <c r="F150" s="779"/>
    </row>
    <row r="151" spans="1:6" x14ac:dyDescent="0.2">
      <c r="A151" s="779" t="s">
        <v>4190</v>
      </c>
      <c r="B151" s="779"/>
      <c r="C151" s="779" t="s">
        <v>9039</v>
      </c>
      <c r="D151" s="779" t="s">
        <v>4217</v>
      </c>
      <c r="E151" s="779" t="s">
        <v>4218</v>
      </c>
      <c r="F151" s="779" t="s">
        <v>4219</v>
      </c>
    </row>
    <row r="152" spans="1:6" x14ac:dyDescent="0.2">
      <c r="A152" s="779"/>
      <c r="B152" s="779"/>
      <c r="C152" s="779"/>
      <c r="D152" s="779"/>
      <c r="E152" s="779"/>
      <c r="F152" s="779"/>
    </row>
    <row r="153" spans="1:6" x14ac:dyDescent="0.2">
      <c r="A153" s="779" t="s">
        <v>4220</v>
      </c>
      <c r="B153" s="779"/>
      <c r="C153" s="779" t="s">
        <v>9040</v>
      </c>
      <c r="D153" s="779" t="s">
        <v>4221</v>
      </c>
      <c r="E153" s="779" t="s">
        <v>4222</v>
      </c>
      <c r="F153" s="779" t="s">
        <v>4223</v>
      </c>
    </row>
    <row r="154" spans="1:6" x14ac:dyDescent="0.2">
      <c r="A154" s="779"/>
      <c r="B154" s="779"/>
      <c r="C154" s="779"/>
      <c r="D154" s="779"/>
      <c r="E154" s="779"/>
      <c r="F154" s="779"/>
    </row>
    <row r="155" spans="1:6" x14ac:dyDescent="0.2">
      <c r="A155" s="779"/>
      <c r="B155" s="779"/>
      <c r="C155" s="779"/>
      <c r="D155" s="779"/>
      <c r="E155" s="779"/>
      <c r="F155" s="779"/>
    </row>
    <row r="156" spans="1:6" x14ac:dyDescent="0.2">
      <c r="A156" s="779" t="s">
        <v>4224</v>
      </c>
      <c r="B156" s="779"/>
      <c r="C156" s="779" t="s">
        <v>9040</v>
      </c>
      <c r="D156" s="779" t="s">
        <v>4225</v>
      </c>
      <c r="E156" s="779" t="s">
        <v>1648</v>
      </c>
      <c r="F156" s="779" t="s">
        <v>4226</v>
      </c>
    </row>
    <row r="157" spans="1:6" x14ac:dyDescent="0.2">
      <c r="A157" s="779"/>
      <c r="B157" s="779"/>
      <c r="C157" s="779"/>
      <c r="D157" s="779"/>
      <c r="E157" s="779"/>
      <c r="F157" s="779"/>
    </row>
    <row r="158" spans="1:6" x14ac:dyDescent="0.2">
      <c r="A158" s="779"/>
      <c r="B158" s="779"/>
      <c r="C158" s="779"/>
      <c r="D158" s="779"/>
      <c r="E158" s="779"/>
      <c r="F158" s="779"/>
    </row>
    <row r="159" spans="1:6" x14ac:dyDescent="0.2">
      <c r="A159" s="779" t="s">
        <v>4227</v>
      </c>
      <c r="B159" s="779"/>
      <c r="C159" s="779" t="s">
        <v>9040</v>
      </c>
      <c r="D159" s="779" t="s">
        <v>9041</v>
      </c>
      <c r="E159" s="779" t="s">
        <v>4228</v>
      </c>
      <c r="F159" s="779" t="s">
        <v>4229</v>
      </c>
    </row>
    <row r="160" spans="1:6" x14ac:dyDescent="0.2">
      <c r="A160" s="779"/>
      <c r="B160" s="779"/>
      <c r="C160" s="779"/>
      <c r="D160" s="779"/>
      <c r="E160" s="779"/>
      <c r="F160" s="779"/>
    </row>
    <row r="161" spans="1:6" x14ac:dyDescent="0.2">
      <c r="A161" s="779"/>
      <c r="B161" s="779"/>
      <c r="C161" s="779"/>
      <c r="D161" s="779"/>
      <c r="E161" s="779"/>
      <c r="F161" s="779"/>
    </row>
    <row r="162" spans="1:6" x14ac:dyDescent="0.2">
      <c r="A162" s="779" t="s">
        <v>4230</v>
      </c>
      <c r="B162" s="779"/>
      <c r="C162" s="779" t="s">
        <v>9040</v>
      </c>
      <c r="D162" s="779" t="s">
        <v>4231</v>
      </c>
      <c r="E162" s="779" t="s">
        <v>4120</v>
      </c>
      <c r="F162" s="779" t="s">
        <v>4232</v>
      </c>
    </row>
    <row r="163" spans="1:6" x14ac:dyDescent="0.2">
      <c r="A163" s="779"/>
      <c r="B163" s="779"/>
      <c r="C163" s="779"/>
      <c r="D163" s="779"/>
      <c r="E163" s="779"/>
      <c r="F163" s="779"/>
    </row>
    <row r="164" spans="1:6" x14ac:dyDescent="0.2">
      <c r="A164" s="779"/>
      <c r="B164" s="779"/>
      <c r="C164" s="779"/>
      <c r="D164" s="779"/>
      <c r="E164" s="779"/>
      <c r="F164" s="779"/>
    </row>
    <row r="165" spans="1:6" x14ac:dyDescent="0.2">
      <c r="A165" s="378"/>
      <c r="B165" s="378"/>
      <c r="C165" s="378"/>
      <c r="D165" s="378"/>
      <c r="E165" s="378"/>
      <c r="F165" s="378"/>
    </row>
    <row r="167" spans="1:6" ht="15.75" thickBot="1" x14ac:dyDescent="0.25">
      <c r="A167" s="376" t="s">
        <v>4114</v>
      </c>
    </row>
    <row r="168" spans="1:6" ht="52.5" customHeight="1" thickBot="1" x14ac:dyDescent="0.25">
      <c r="A168" s="379" t="s">
        <v>4084</v>
      </c>
      <c r="B168" s="382" t="s">
        <v>4085</v>
      </c>
      <c r="C168" s="382" t="s">
        <v>1581</v>
      </c>
      <c r="D168" s="382" t="s">
        <v>1582</v>
      </c>
      <c r="E168" s="382" t="s">
        <v>4087</v>
      </c>
    </row>
    <row r="169" spans="1:6" x14ac:dyDescent="0.2">
      <c r="A169" s="778" t="s">
        <v>4233</v>
      </c>
      <c r="B169" s="778" t="s">
        <v>8963</v>
      </c>
      <c r="C169" s="778" t="s">
        <v>4234</v>
      </c>
      <c r="D169" s="778" t="s">
        <v>4235</v>
      </c>
      <c r="E169" s="778" t="s">
        <v>4236</v>
      </c>
    </row>
    <row r="170" spans="1:6" x14ac:dyDescent="0.2">
      <c r="A170" s="779"/>
      <c r="B170" s="779"/>
      <c r="C170" s="779"/>
      <c r="D170" s="779"/>
      <c r="E170" s="779"/>
    </row>
    <row r="171" spans="1:6" x14ac:dyDescent="0.2">
      <c r="A171" s="779"/>
      <c r="B171" s="779"/>
      <c r="C171" s="779"/>
      <c r="D171" s="779"/>
      <c r="E171" s="779"/>
    </row>
    <row r="172" spans="1:6" x14ac:dyDescent="0.2">
      <c r="A172" s="779" t="s">
        <v>4237</v>
      </c>
      <c r="B172" s="779" t="s">
        <v>8963</v>
      </c>
      <c r="C172" s="779" t="s">
        <v>4238</v>
      </c>
      <c r="D172" s="779" t="s">
        <v>4239</v>
      </c>
      <c r="E172" s="779" t="s">
        <v>4240</v>
      </c>
    </row>
    <row r="173" spans="1:6" x14ac:dyDescent="0.2">
      <c r="A173" s="779"/>
      <c r="B173" s="779"/>
      <c r="C173" s="779"/>
      <c r="D173" s="779"/>
      <c r="E173" s="779"/>
    </row>
    <row r="174" spans="1:6" x14ac:dyDescent="0.2">
      <c r="A174" s="779"/>
      <c r="B174" s="779"/>
      <c r="C174" s="779"/>
      <c r="D174" s="779"/>
      <c r="E174" s="779"/>
    </row>
    <row r="175" spans="1:6" x14ac:dyDescent="0.2">
      <c r="A175" s="779"/>
      <c r="B175" s="779"/>
      <c r="C175" s="779"/>
      <c r="D175" s="779"/>
      <c r="E175" s="779"/>
    </row>
    <row r="176" spans="1:6" x14ac:dyDescent="0.2">
      <c r="A176" s="779" t="s">
        <v>4241</v>
      </c>
      <c r="B176" s="779" t="s">
        <v>9042</v>
      </c>
      <c r="C176" s="779" t="s">
        <v>9043</v>
      </c>
      <c r="D176" s="779" t="s">
        <v>4242</v>
      </c>
      <c r="E176" s="779" t="s">
        <v>4243</v>
      </c>
    </row>
    <row r="177" spans="1:5" x14ac:dyDescent="0.2">
      <c r="A177" s="779"/>
      <c r="B177" s="779"/>
      <c r="C177" s="779"/>
      <c r="D177" s="779"/>
      <c r="E177" s="779"/>
    </row>
    <row r="178" spans="1:5" x14ac:dyDescent="0.2">
      <c r="A178" s="779"/>
      <c r="B178" s="779"/>
      <c r="C178" s="779"/>
      <c r="D178" s="779"/>
      <c r="E178" s="779"/>
    </row>
    <row r="179" spans="1:5" x14ac:dyDescent="0.2">
      <c r="A179" s="779"/>
      <c r="B179" s="779"/>
      <c r="C179" s="779"/>
      <c r="D179" s="779"/>
      <c r="E179" s="779"/>
    </row>
    <row r="180" spans="1:5" x14ac:dyDescent="0.2">
      <c r="A180" s="779" t="s">
        <v>4244</v>
      </c>
      <c r="B180" s="779" t="s">
        <v>9044</v>
      </c>
      <c r="C180" s="779" t="s">
        <v>4245</v>
      </c>
      <c r="D180" s="779" t="s">
        <v>4246</v>
      </c>
      <c r="E180" s="779" t="s">
        <v>4247</v>
      </c>
    </row>
    <row r="181" spans="1:5" x14ac:dyDescent="0.2">
      <c r="A181" s="779"/>
      <c r="B181" s="779"/>
      <c r="C181" s="779"/>
      <c r="D181" s="779"/>
      <c r="E181" s="779"/>
    </row>
    <row r="182" spans="1:5" x14ac:dyDescent="0.2">
      <c r="A182" s="779"/>
      <c r="B182" s="779"/>
      <c r="C182" s="779"/>
      <c r="D182" s="779"/>
      <c r="E182" s="779"/>
    </row>
    <row r="183" spans="1:5" x14ac:dyDescent="0.2">
      <c r="A183" s="779"/>
      <c r="B183" s="779"/>
      <c r="C183" s="779"/>
      <c r="D183" s="779"/>
      <c r="E183" s="779"/>
    </row>
    <row r="184" spans="1:5" x14ac:dyDescent="0.2">
      <c r="A184" s="779" t="s">
        <v>4248</v>
      </c>
      <c r="B184" s="779" t="s">
        <v>9044</v>
      </c>
      <c r="C184" s="779" t="s">
        <v>4249</v>
      </c>
      <c r="D184" s="779" t="s">
        <v>4250</v>
      </c>
      <c r="E184" s="779" t="s">
        <v>4251</v>
      </c>
    </row>
    <row r="185" spans="1:5" x14ac:dyDescent="0.2">
      <c r="A185" s="779"/>
      <c r="B185" s="779"/>
      <c r="C185" s="779"/>
      <c r="D185" s="779"/>
      <c r="E185" s="779"/>
    </row>
    <row r="186" spans="1:5" x14ac:dyDescent="0.2">
      <c r="A186" s="779"/>
      <c r="B186" s="779"/>
      <c r="C186" s="779"/>
      <c r="D186" s="779"/>
      <c r="E186" s="779"/>
    </row>
    <row r="187" spans="1:5" x14ac:dyDescent="0.2">
      <c r="A187" s="779" t="s">
        <v>4252</v>
      </c>
      <c r="B187" s="779" t="s">
        <v>9044</v>
      </c>
      <c r="C187" s="779" t="s">
        <v>4253</v>
      </c>
      <c r="D187" s="779" t="s">
        <v>4254</v>
      </c>
      <c r="E187" s="779" t="s">
        <v>4255</v>
      </c>
    </row>
    <row r="188" spans="1:5" x14ac:dyDescent="0.2">
      <c r="A188" s="779"/>
      <c r="B188" s="779"/>
      <c r="C188" s="779"/>
      <c r="D188" s="779"/>
      <c r="E188" s="779"/>
    </row>
    <row r="189" spans="1:5" x14ac:dyDescent="0.2">
      <c r="A189" s="779"/>
      <c r="B189" s="779"/>
      <c r="C189" s="779"/>
      <c r="D189" s="779"/>
      <c r="E189" s="779"/>
    </row>
    <row r="190" spans="1:5" x14ac:dyDescent="0.2">
      <c r="A190" s="779" t="s">
        <v>4256</v>
      </c>
      <c r="B190" s="779" t="s">
        <v>9044</v>
      </c>
      <c r="C190" s="779" t="s">
        <v>4257</v>
      </c>
      <c r="D190" s="779" t="s">
        <v>4258</v>
      </c>
      <c r="E190" s="779" t="s">
        <v>4259</v>
      </c>
    </row>
    <row r="191" spans="1:5" x14ac:dyDescent="0.2">
      <c r="A191" s="779"/>
      <c r="B191" s="779"/>
      <c r="C191" s="779"/>
      <c r="D191" s="779"/>
      <c r="E191" s="779"/>
    </row>
    <row r="192" spans="1:5" x14ac:dyDescent="0.2">
      <c r="A192" s="779"/>
      <c r="B192" s="779"/>
      <c r="C192" s="779"/>
      <c r="D192" s="779"/>
      <c r="E192" s="779"/>
    </row>
    <row r="193" spans="1:6" x14ac:dyDescent="0.2">
      <c r="A193" s="779"/>
      <c r="B193" s="779"/>
      <c r="C193" s="779"/>
      <c r="D193" s="779"/>
      <c r="E193" s="779"/>
    </row>
    <row r="194" spans="1:6" x14ac:dyDescent="0.2">
      <c r="A194" s="310"/>
    </row>
    <row r="195" spans="1:6" ht="15.75" thickBot="1" x14ac:dyDescent="0.25">
      <c r="A195" s="376" t="s">
        <v>4114</v>
      </c>
    </row>
    <row r="196" spans="1:6" ht="104.25" customHeight="1" thickBot="1" x14ac:dyDescent="0.25">
      <c r="A196" s="379" t="s">
        <v>4084</v>
      </c>
      <c r="B196" s="382" t="s">
        <v>4085</v>
      </c>
      <c r="C196" s="382" t="s">
        <v>1581</v>
      </c>
      <c r="D196" s="382" t="s">
        <v>1582</v>
      </c>
      <c r="E196" s="784" t="s">
        <v>4087</v>
      </c>
      <c r="F196" s="785"/>
    </row>
    <row r="197" spans="1:6" x14ac:dyDescent="0.2">
      <c r="A197" s="778" t="s">
        <v>4260</v>
      </c>
      <c r="B197" s="778" t="s">
        <v>9045</v>
      </c>
      <c r="C197" s="778" t="s">
        <v>4261</v>
      </c>
      <c r="D197" s="778" t="s">
        <v>4262</v>
      </c>
      <c r="E197" s="778"/>
      <c r="F197" s="778" t="s">
        <v>4263</v>
      </c>
    </row>
    <row r="198" spans="1:6" x14ac:dyDescent="0.2">
      <c r="A198" s="779"/>
      <c r="B198" s="779"/>
      <c r="C198" s="779"/>
      <c r="D198" s="779"/>
      <c r="E198" s="779"/>
      <c r="F198" s="779"/>
    </row>
    <row r="199" spans="1:6" x14ac:dyDescent="0.2">
      <c r="A199" s="779"/>
      <c r="B199" s="779"/>
      <c r="C199" s="779"/>
      <c r="D199" s="779"/>
      <c r="E199" s="779"/>
      <c r="F199" s="779"/>
    </row>
    <row r="200" spans="1:6" x14ac:dyDescent="0.2">
      <c r="A200" s="779" t="s">
        <v>4264</v>
      </c>
      <c r="B200" s="779" t="s">
        <v>9045</v>
      </c>
      <c r="C200" s="779" t="s">
        <v>4261</v>
      </c>
      <c r="D200" s="779" t="s">
        <v>4265</v>
      </c>
      <c r="E200" s="779"/>
      <c r="F200" s="779" t="s">
        <v>4263</v>
      </c>
    </row>
    <row r="201" spans="1:6" x14ac:dyDescent="0.2">
      <c r="A201" s="779"/>
      <c r="B201" s="779"/>
      <c r="C201" s="779"/>
      <c r="D201" s="779"/>
      <c r="E201" s="779"/>
      <c r="F201" s="779"/>
    </row>
    <row r="202" spans="1:6" x14ac:dyDescent="0.2">
      <c r="A202" s="779"/>
      <c r="B202" s="779"/>
      <c r="C202" s="779"/>
      <c r="D202" s="779"/>
      <c r="E202" s="779"/>
      <c r="F202" s="779"/>
    </row>
    <row r="203" spans="1:6" x14ac:dyDescent="0.2">
      <c r="A203" s="779" t="s">
        <v>4266</v>
      </c>
      <c r="B203" s="779" t="s">
        <v>9045</v>
      </c>
      <c r="C203" s="779" t="s">
        <v>4261</v>
      </c>
      <c r="D203" s="779" t="s">
        <v>4267</v>
      </c>
      <c r="E203" s="779"/>
      <c r="F203" s="779" t="s">
        <v>4268</v>
      </c>
    </row>
    <row r="204" spans="1:6" x14ac:dyDescent="0.2">
      <c r="A204" s="779"/>
      <c r="B204" s="779"/>
      <c r="C204" s="779"/>
      <c r="D204" s="779"/>
      <c r="E204" s="779"/>
      <c r="F204" s="779"/>
    </row>
    <row r="205" spans="1:6" x14ac:dyDescent="0.2">
      <c r="A205" s="779" t="s">
        <v>4269</v>
      </c>
      <c r="B205" s="779" t="s">
        <v>9046</v>
      </c>
      <c r="C205" s="779" t="s">
        <v>4270</v>
      </c>
      <c r="D205" s="779" t="s">
        <v>4271</v>
      </c>
      <c r="E205" s="779"/>
      <c r="F205" s="779" t="s">
        <v>4272</v>
      </c>
    </row>
    <row r="206" spans="1:6" x14ac:dyDescent="0.2">
      <c r="A206" s="779"/>
      <c r="B206" s="779"/>
      <c r="C206" s="779"/>
      <c r="D206" s="779"/>
      <c r="E206" s="779"/>
      <c r="F206" s="779"/>
    </row>
    <row r="207" spans="1:6" x14ac:dyDescent="0.2">
      <c r="A207" s="378"/>
      <c r="B207" s="378"/>
      <c r="C207" s="378"/>
      <c r="D207" s="378"/>
      <c r="E207" s="378"/>
      <c r="F207" s="378"/>
    </row>
    <row r="209" spans="1:6" x14ac:dyDescent="0.2">
      <c r="A209" s="310"/>
    </row>
    <row r="210" spans="1:6" ht="15.75" thickBot="1" x14ac:dyDescent="0.25">
      <c r="A210" s="376" t="s">
        <v>4114</v>
      </c>
    </row>
    <row r="211" spans="1:6" ht="15.75" thickBot="1" x14ac:dyDescent="0.25">
      <c r="A211" s="379" t="s">
        <v>4084</v>
      </c>
      <c r="B211" s="784" t="s">
        <v>4085</v>
      </c>
      <c r="C211" s="785"/>
      <c r="D211" s="382" t="s">
        <v>1581</v>
      </c>
      <c r="E211" s="382" t="s">
        <v>1582</v>
      </c>
      <c r="F211" s="382" t="s">
        <v>4087</v>
      </c>
    </row>
    <row r="212" spans="1:6" x14ac:dyDescent="0.2">
      <c r="A212" s="786" t="s">
        <v>4273</v>
      </c>
      <c r="B212" s="787"/>
      <c r="C212" s="792" t="s">
        <v>9046</v>
      </c>
      <c r="D212" s="795" t="s">
        <v>4274</v>
      </c>
      <c r="E212" s="792" t="s">
        <v>4275</v>
      </c>
      <c r="F212" s="795" t="s">
        <v>4276</v>
      </c>
    </row>
    <row r="213" spans="1:6" x14ac:dyDescent="0.2">
      <c r="A213" s="788"/>
      <c r="B213" s="789"/>
      <c r="C213" s="793"/>
      <c r="D213" s="796"/>
      <c r="E213" s="793"/>
      <c r="F213" s="796"/>
    </row>
    <row r="214" spans="1:6" ht="15.75" thickBot="1" x14ac:dyDescent="0.25">
      <c r="A214" s="790"/>
      <c r="B214" s="791"/>
      <c r="C214" s="794"/>
      <c r="D214" s="797"/>
      <c r="E214" s="794"/>
      <c r="F214" s="797"/>
    </row>
    <row r="215" spans="1:6" x14ac:dyDescent="0.2">
      <c r="A215" s="798" t="s">
        <v>4277</v>
      </c>
      <c r="B215" s="799"/>
      <c r="C215" s="759" t="s">
        <v>9047</v>
      </c>
      <c r="D215" s="759" t="s">
        <v>4278</v>
      </c>
      <c r="E215" s="759" t="s">
        <v>4279</v>
      </c>
      <c r="F215" s="759" t="s">
        <v>4280</v>
      </c>
    </row>
    <row r="216" spans="1:6" x14ac:dyDescent="0.2">
      <c r="A216" s="788"/>
      <c r="B216" s="789"/>
      <c r="C216" s="715"/>
      <c r="D216" s="715"/>
      <c r="E216" s="715"/>
      <c r="F216" s="715"/>
    </row>
    <row r="217" spans="1:6" ht="15.75" thickBot="1" x14ac:dyDescent="0.25">
      <c r="A217" s="790"/>
      <c r="B217" s="791"/>
      <c r="C217" s="716"/>
      <c r="D217" s="716"/>
      <c r="E217" s="716"/>
      <c r="F217" s="716"/>
    </row>
    <row r="218" spans="1:6" x14ac:dyDescent="0.2">
      <c r="A218" s="798" t="s">
        <v>4281</v>
      </c>
      <c r="B218" s="799"/>
      <c r="C218" s="759" t="s">
        <v>9047</v>
      </c>
      <c r="D218" s="759" t="s">
        <v>4282</v>
      </c>
      <c r="E218" s="759" t="s">
        <v>4283</v>
      </c>
      <c r="F218" s="759" t="s">
        <v>4284</v>
      </c>
    </row>
    <row r="219" spans="1:6" x14ac:dyDescent="0.2">
      <c r="A219" s="788"/>
      <c r="B219" s="789"/>
      <c r="C219" s="715"/>
      <c r="D219" s="715"/>
      <c r="E219" s="715"/>
      <c r="F219" s="715"/>
    </row>
    <row r="220" spans="1:6" x14ac:dyDescent="0.2">
      <c r="A220" s="788"/>
      <c r="B220" s="789"/>
      <c r="C220" s="715"/>
      <c r="D220" s="715"/>
      <c r="E220" s="715"/>
      <c r="F220" s="715"/>
    </row>
    <row r="221" spans="1:6" ht="15.75" thickBot="1" x14ac:dyDescent="0.25">
      <c r="A221" s="790"/>
      <c r="B221" s="791"/>
      <c r="C221" s="716"/>
      <c r="D221" s="716"/>
      <c r="E221" s="716"/>
      <c r="F221" s="716"/>
    </row>
    <row r="222" spans="1:6" x14ac:dyDescent="0.2">
      <c r="A222" s="798" t="s">
        <v>4285</v>
      </c>
      <c r="B222" s="799"/>
      <c r="C222" s="759" t="s">
        <v>9048</v>
      </c>
      <c r="D222" s="759" t="s">
        <v>4286</v>
      </c>
      <c r="E222" s="759" t="s">
        <v>4287</v>
      </c>
      <c r="F222" s="759" t="s">
        <v>4288</v>
      </c>
    </row>
    <row r="223" spans="1:6" x14ac:dyDescent="0.2">
      <c r="A223" s="788"/>
      <c r="B223" s="789"/>
      <c r="C223" s="715"/>
      <c r="D223" s="715"/>
      <c r="E223" s="715"/>
      <c r="F223" s="715"/>
    </row>
    <row r="224" spans="1:6" ht="15.75" thickBot="1" x14ac:dyDescent="0.25">
      <c r="A224" s="790"/>
      <c r="B224" s="791"/>
      <c r="C224" s="716"/>
      <c r="D224" s="716"/>
      <c r="E224" s="716"/>
      <c r="F224" s="716"/>
    </row>
    <row r="225" spans="1:9" x14ac:dyDescent="0.2">
      <c r="A225" s="798" t="s">
        <v>4289</v>
      </c>
      <c r="B225" s="799"/>
      <c r="C225" s="759" t="s">
        <v>9048</v>
      </c>
      <c r="D225" s="759" t="s">
        <v>4290</v>
      </c>
      <c r="E225" s="759" t="s">
        <v>4291</v>
      </c>
      <c r="F225" s="759" t="s">
        <v>4292</v>
      </c>
    </row>
    <row r="226" spans="1:9" x14ac:dyDescent="0.2">
      <c r="A226" s="788"/>
      <c r="B226" s="789"/>
      <c r="C226" s="715"/>
      <c r="D226" s="715"/>
      <c r="E226" s="715"/>
      <c r="F226" s="715"/>
    </row>
    <row r="227" spans="1:9" ht="15.75" thickBot="1" x14ac:dyDescent="0.25">
      <c r="A227" s="790"/>
      <c r="B227" s="791"/>
      <c r="C227" s="716"/>
      <c r="D227" s="716"/>
      <c r="E227" s="716"/>
      <c r="F227" s="716"/>
    </row>
    <row r="228" spans="1:9" x14ac:dyDescent="0.2">
      <c r="A228" s="798" t="s">
        <v>4293</v>
      </c>
      <c r="B228" s="799"/>
      <c r="C228" s="759" t="s">
        <v>9048</v>
      </c>
      <c r="D228" s="759" t="s">
        <v>4286</v>
      </c>
      <c r="E228" s="759" t="s">
        <v>4294</v>
      </c>
      <c r="F228" s="759" t="s">
        <v>4295</v>
      </c>
    </row>
    <row r="229" spans="1:9" x14ac:dyDescent="0.2">
      <c r="A229" s="788"/>
      <c r="B229" s="789"/>
      <c r="C229" s="715"/>
      <c r="D229" s="715"/>
      <c r="E229" s="715"/>
      <c r="F229" s="715"/>
    </row>
    <row r="230" spans="1:9" x14ac:dyDescent="0.2">
      <c r="A230" s="788"/>
      <c r="B230" s="789"/>
      <c r="C230" s="715"/>
      <c r="D230" s="715"/>
      <c r="E230" s="715"/>
      <c r="F230" s="715"/>
    </row>
    <row r="231" spans="1:9" ht="15.75" thickBot="1" x14ac:dyDescent="0.25">
      <c r="A231" s="790"/>
      <c r="B231" s="791"/>
      <c r="C231" s="716"/>
      <c r="D231" s="716"/>
      <c r="E231" s="716"/>
      <c r="F231" s="716"/>
    </row>
    <row r="232" spans="1:9" x14ac:dyDescent="0.2">
      <c r="A232" s="378"/>
      <c r="B232" s="378"/>
      <c r="C232" s="378"/>
      <c r="D232" s="378"/>
      <c r="E232" s="378"/>
      <c r="F232" s="378"/>
    </row>
    <row r="233" spans="1:9" x14ac:dyDescent="0.2">
      <c r="A233" s="310"/>
    </row>
    <row r="235" spans="1:9" ht="15.75" thickBot="1" x14ac:dyDescent="0.25">
      <c r="A235" s="376" t="s">
        <v>4114</v>
      </c>
    </row>
    <row r="236" spans="1:9" ht="15.75" thickBot="1" x14ac:dyDescent="0.25">
      <c r="A236" s="379" t="s">
        <v>4084</v>
      </c>
      <c r="B236" s="784" t="s">
        <v>4085</v>
      </c>
      <c r="C236" s="785"/>
      <c r="D236" s="784" t="s">
        <v>1581</v>
      </c>
      <c r="E236" s="785"/>
      <c r="F236" s="784" t="s">
        <v>1582</v>
      </c>
      <c r="G236" s="785"/>
      <c r="H236" s="784" t="s">
        <v>4087</v>
      </c>
      <c r="I236" s="785"/>
    </row>
    <row r="237" spans="1:9" x14ac:dyDescent="0.2">
      <c r="A237" s="786" t="s">
        <v>4296</v>
      </c>
      <c r="B237" s="800"/>
      <c r="C237" s="803" t="s">
        <v>9048</v>
      </c>
      <c r="D237" s="800"/>
      <c r="E237" s="803" t="s">
        <v>4297</v>
      </c>
      <c r="F237" s="800"/>
      <c r="G237" s="803" t="s">
        <v>4298</v>
      </c>
      <c r="H237" s="787"/>
      <c r="I237" s="714" t="s">
        <v>4299</v>
      </c>
    </row>
    <row r="238" spans="1:9" x14ac:dyDescent="0.2">
      <c r="A238" s="788"/>
      <c r="B238" s="801"/>
      <c r="C238" s="804"/>
      <c r="D238" s="801"/>
      <c r="E238" s="804"/>
      <c r="F238" s="801"/>
      <c r="G238" s="804"/>
      <c r="H238" s="789"/>
      <c r="I238" s="715"/>
    </row>
    <row r="239" spans="1:9" ht="15.75" thickBot="1" x14ac:dyDescent="0.25">
      <c r="A239" s="790"/>
      <c r="B239" s="802"/>
      <c r="C239" s="805"/>
      <c r="D239" s="802"/>
      <c r="E239" s="805"/>
      <c r="F239" s="802"/>
      <c r="G239" s="805"/>
      <c r="H239" s="791"/>
      <c r="I239" s="716"/>
    </row>
    <row r="240" spans="1:9" x14ac:dyDescent="0.2">
      <c r="A240" s="798" t="s">
        <v>4300</v>
      </c>
      <c r="B240" s="799"/>
      <c r="C240" s="798" t="s">
        <v>9048</v>
      </c>
      <c r="D240" s="799"/>
      <c r="E240" s="798" t="s">
        <v>4301</v>
      </c>
      <c r="F240" s="799"/>
      <c r="G240" s="798" t="s">
        <v>4302</v>
      </c>
      <c r="H240" s="799"/>
      <c r="I240" s="759" t="s">
        <v>4303</v>
      </c>
    </row>
    <row r="241" spans="1:9" ht="15.75" thickBot="1" x14ac:dyDescent="0.25">
      <c r="A241" s="790"/>
      <c r="B241" s="791"/>
      <c r="C241" s="790"/>
      <c r="D241" s="791"/>
      <c r="E241" s="790"/>
      <c r="F241" s="791"/>
      <c r="G241" s="790"/>
      <c r="H241" s="791"/>
      <c r="I241" s="716"/>
    </row>
    <row r="242" spans="1:9" x14ac:dyDescent="0.2">
      <c r="A242" s="798" t="s">
        <v>4304</v>
      </c>
      <c r="B242" s="799"/>
      <c r="C242" s="798" t="s">
        <v>9048</v>
      </c>
      <c r="D242" s="799"/>
      <c r="E242" s="798" t="s">
        <v>4305</v>
      </c>
      <c r="F242" s="799"/>
      <c r="G242" s="798" t="s">
        <v>4306</v>
      </c>
      <c r="H242" s="799"/>
      <c r="I242" s="759" t="s">
        <v>4307</v>
      </c>
    </row>
    <row r="243" spans="1:9" ht="15.75" thickBot="1" x14ac:dyDescent="0.25">
      <c r="A243" s="790"/>
      <c r="B243" s="791"/>
      <c r="C243" s="790"/>
      <c r="D243" s="791"/>
      <c r="E243" s="790"/>
      <c r="F243" s="791"/>
      <c r="G243" s="790"/>
      <c r="H243" s="791"/>
      <c r="I243" s="716"/>
    </row>
    <row r="244" spans="1:9" x14ac:dyDescent="0.2">
      <c r="A244" s="798" t="s">
        <v>4308</v>
      </c>
      <c r="B244" s="799"/>
      <c r="C244" s="798" t="s">
        <v>9049</v>
      </c>
      <c r="D244" s="799"/>
      <c r="E244" s="798" t="s">
        <v>4309</v>
      </c>
      <c r="F244" s="799"/>
      <c r="G244" s="798" t="s">
        <v>4310</v>
      </c>
      <c r="H244" s="799"/>
      <c r="I244" s="759" t="s">
        <v>4311</v>
      </c>
    </row>
    <row r="245" spans="1:9" x14ac:dyDescent="0.2">
      <c r="A245" s="788"/>
      <c r="B245" s="789"/>
      <c r="C245" s="788"/>
      <c r="D245" s="789"/>
      <c r="E245" s="788"/>
      <c r="F245" s="789"/>
      <c r="G245" s="788"/>
      <c r="H245" s="789"/>
      <c r="I245" s="715"/>
    </row>
    <row r="246" spans="1:9" ht="15.75" thickBot="1" x14ac:dyDescent="0.25">
      <c r="A246" s="790"/>
      <c r="B246" s="791"/>
      <c r="C246" s="790"/>
      <c r="D246" s="791"/>
      <c r="E246" s="790"/>
      <c r="F246" s="791"/>
      <c r="G246" s="790"/>
      <c r="H246" s="791"/>
      <c r="I246" s="716"/>
    </row>
    <row r="247" spans="1:9" x14ac:dyDescent="0.2">
      <c r="A247" s="798" t="s">
        <v>4099</v>
      </c>
      <c r="B247" s="799"/>
      <c r="C247" s="798" t="s">
        <v>9049</v>
      </c>
      <c r="D247" s="799"/>
      <c r="E247" s="798" t="s">
        <v>4312</v>
      </c>
      <c r="F247" s="799"/>
      <c r="G247" s="798" t="s">
        <v>4313</v>
      </c>
      <c r="H247" s="799"/>
      <c r="I247" s="759" t="s">
        <v>4314</v>
      </c>
    </row>
    <row r="248" spans="1:9" x14ac:dyDescent="0.2">
      <c r="A248" s="788"/>
      <c r="B248" s="789"/>
      <c r="C248" s="788"/>
      <c r="D248" s="789"/>
      <c r="E248" s="788"/>
      <c r="F248" s="789"/>
      <c r="G248" s="788"/>
      <c r="H248" s="789"/>
      <c r="I248" s="715"/>
    </row>
    <row r="249" spans="1:9" ht="15.75" thickBot="1" x14ac:dyDescent="0.25">
      <c r="A249" s="790"/>
      <c r="B249" s="791"/>
      <c r="C249" s="790"/>
      <c r="D249" s="791"/>
      <c r="E249" s="790"/>
      <c r="F249" s="791"/>
      <c r="G249" s="790"/>
      <c r="H249" s="791"/>
      <c r="I249" s="716"/>
    </row>
    <row r="250" spans="1:9" x14ac:dyDescent="0.2">
      <c r="A250" s="798" t="s">
        <v>4315</v>
      </c>
      <c r="B250" s="799"/>
      <c r="C250" s="798" t="s">
        <v>9050</v>
      </c>
      <c r="D250" s="799"/>
      <c r="E250" s="798" t="s">
        <v>4316</v>
      </c>
      <c r="F250" s="799"/>
      <c r="G250" s="798" t="s">
        <v>4317</v>
      </c>
      <c r="H250" s="799"/>
      <c r="I250" s="759" t="s">
        <v>4318</v>
      </c>
    </row>
    <row r="251" spans="1:9" ht="15.75" thickBot="1" x14ac:dyDescent="0.25">
      <c r="A251" s="790"/>
      <c r="B251" s="791"/>
      <c r="C251" s="790"/>
      <c r="D251" s="791"/>
      <c r="E251" s="790"/>
      <c r="F251" s="791"/>
      <c r="G251" s="790"/>
      <c r="H251" s="791"/>
      <c r="I251" s="716"/>
    </row>
    <row r="252" spans="1:9" x14ac:dyDescent="0.2">
      <c r="A252" s="798" t="s">
        <v>4319</v>
      </c>
      <c r="B252" s="799"/>
      <c r="C252" s="798" t="s">
        <v>9050</v>
      </c>
      <c r="D252" s="799"/>
      <c r="E252" s="798" t="s">
        <v>4214</v>
      </c>
      <c r="F252" s="799"/>
      <c r="G252" s="798" t="s">
        <v>4320</v>
      </c>
      <c r="H252" s="799"/>
      <c r="I252" s="759" t="s">
        <v>4321</v>
      </c>
    </row>
    <row r="253" spans="1:9" x14ac:dyDescent="0.2">
      <c r="A253" s="788"/>
      <c r="B253" s="789"/>
      <c r="C253" s="788"/>
      <c r="D253" s="789"/>
      <c r="E253" s="788"/>
      <c r="F253" s="789"/>
      <c r="G253" s="788"/>
      <c r="H253" s="789"/>
      <c r="I253" s="715"/>
    </row>
    <row r="254" spans="1:9" ht="15.75" thickBot="1" x14ac:dyDescent="0.25">
      <c r="A254" s="790"/>
      <c r="B254" s="791"/>
      <c r="C254" s="790"/>
      <c r="D254" s="791"/>
      <c r="E254" s="790"/>
      <c r="F254" s="791"/>
      <c r="G254" s="790"/>
      <c r="H254" s="791"/>
      <c r="I254" s="716"/>
    </row>
    <row r="255" spans="1:9" x14ac:dyDescent="0.2">
      <c r="A255" s="378"/>
      <c r="B255" s="378"/>
      <c r="C255" s="378"/>
      <c r="D255" s="378"/>
      <c r="E255" s="378"/>
      <c r="F255" s="378"/>
      <c r="G255" s="378"/>
      <c r="H255" s="378"/>
      <c r="I255" s="378"/>
    </row>
    <row r="256" spans="1:9" x14ac:dyDescent="0.2">
      <c r="A256" s="310"/>
    </row>
    <row r="257" spans="1:9" x14ac:dyDescent="0.2">
      <c r="A257" s="310"/>
    </row>
    <row r="258" spans="1:9" ht="15.75" thickBot="1" x14ac:dyDescent="0.25">
      <c r="A258" s="376" t="s">
        <v>4114</v>
      </c>
    </row>
    <row r="259" spans="1:9" ht="15.75" thickBot="1" x14ac:dyDescent="0.25">
      <c r="A259" s="379" t="s">
        <v>4084</v>
      </c>
      <c r="B259" s="784" t="s">
        <v>4085</v>
      </c>
      <c r="C259" s="785"/>
      <c r="D259" s="784" t="s">
        <v>1581</v>
      </c>
      <c r="E259" s="785"/>
      <c r="F259" s="784" t="s">
        <v>1582</v>
      </c>
      <c r="G259" s="806"/>
      <c r="H259" s="785"/>
      <c r="I259" s="382" t="s">
        <v>4087</v>
      </c>
    </row>
    <row r="260" spans="1:9" x14ac:dyDescent="0.2">
      <c r="A260" s="786" t="s">
        <v>4322</v>
      </c>
      <c r="B260" s="787"/>
      <c r="C260" s="786" t="s">
        <v>9051</v>
      </c>
      <c r="D260" s="800"/>
      <c r="E260" s="803" t="s">
        <v>4323</v>
      </c>
      <c r="F260" s="800"/>
      <c r="G260" s="795" t="s">
        <v>1648</v>
      </c>
      <c r="H260" s="786" t="s">
        <v>4324</v>
      </c>
      <c r="I260" s="787"/>
    </row>
    <row r="261" spans="1:9" x14ac:dyDescent="0.2">
      <c r="A261" s="788"/>
      <c r="B261" s="789"/>
      <c r="C261" s="788"/>
      <c r="D261" s="801"/>
      <c r="E261" s="804"/>
      <c r="F261" s="801"/>
      <c r="G261" s="796"/>
      <c r="H261" s="788"/>
      <c r="I261" s="789"/>
    </row>
    <row r="262" spans="1:9" x14ac:dyDescent="0.2">
      <c r="A262" s="788"/>
      <c r="B262" s="789"/>
      <c r="C262" s="788"/>
      <c r="D262" s="801"/>
      <c r="E262" s="804"/>
      <c r="F262" s="801"/>
      <c r="G262" s="796"/>
      <c r="H262" s="788"/>
      <c r="I262" s="789"/>
    </row>
    <row r="263" spans="1:9" ht="15.75" thickBot="1" x14ac:dyDescent="0.25">
      <c r="A263" s="790"/>
      <c r="B263" s="791"/>
      <c r="C263" s="790"/>
      <c r="D263" s="802"/>
      <c r="E263" s="805"/>
      <c r="F263" s="802"/>
      <c r="G263" s="797"/>
      <c r="H263" s="790"/>
      <c r="I263" s="791"/>
    </row>
    <row r="264" spans="1:9" x14ac:dyDescent="0.2">
      <c r="A264" s="798" t="s">
        <v>4325</v>
      </c>
      <c r="B264" s="799"/>
      <c r="C264" s="798" t="s">
        <v>9051</v>
      </c>
      <c r="D264" s="799"/>
      <c r="E264" s="798" t="s">
        <v>4323</v>
      </c>
      <c r="F264" s="799"/>
      <c r="G264" s="759" t="s">
        <v>4326</v>
      </c>
      <c r="H264" s="798" t="s">
        <v>4327</v>
      </c>
      <c r="I264" s="799"/>
    </row>
    <row r="265" spans="1:9" x14ac:dyDescent="0.2">
      <c r="A265" s="788"/>
      <c r="B265" s="789"/>
      <c r="C265" s="788"/>
      <c r="D265" s="789"/>
      <c r="E265" s="788"/>
      <c r="F265" s="789"/>
      <c r="G265" s="715"/>
      <c r="H265" s="788"/>
      <c r="I265" s="789"/>
    </row>
    <row r="266" spans="1:9" ht="15.75" thickBot="1" x14ac:dyDescent="0.25">
      <c r="A266" s="790"/>
      <c r="B266" s="791"/>
      <c r="C266" s="790"/>
      <c r="D266" s="791"/>
      <c r="E266" s="790"/>
      <c r="F266" s="791"/>
      <c r="G266" s="716"/>
      <c r="H266" s="790"/>
      <c r="I266" s="791"/>
    </row>
    <row r="267" spans="1:9" x14ac:dyDescent="0.2">
      <c r="A267" s="798" t="s">
        <v>4328</v>
      </c>
      <c r="B267" s="799"/>
      <c r="C267" s="798" t="s">
        <v>9051</v>
      </c>
      <c r="D267" s="799"/>
      <c r="E267" s="798" t="s">
        <v>4329</v>
      </c>
      <c r="F267" s="799"/>
      <c r="G267" s="759" t="s">
        <v>4330</v>
      </c>
      <c r="H267" s="798" t="s">
        <v>4331</v>
      </c>
      <c r="I267" s="799"/>
    </row>
    <row r="268" spans="1:9" x14ac:dyDescent="0.2">
      <c r="A268" s="788"/>
      <c r="B268" s="789"/>
      <c r="C268" s="788"/>
      <c r="D268" s="789"/>
      <c r="E268" s="788"/>
      <c r="F268" s="789"/>
      <c r="G268" s="715"/>
      <c r="H268" s="788"/>
      <c r="I268" s="789"/>
    </row>
    <row r="269" spans="1:9" ht="15.75" thickBot="1" x14ac:dyDescent="0.25">
      <c r="A269" s="790"/>
      <c r="B269" s="791"/>
      <c r="C269" s="790"/>
      <c r="D269" s="791"/>
      <c r="E269" s="790"/>
      <c r="F269" s="791"/>
      <c r="G269" s="716"/>
      <c r="H269" s="790"/>
      <c r="I269" s="791"/>
    </row>
    <row r="270" spans="1:9" x14ac:dyDescent="0.2">
      <c r="A270" s="798" t="s">
        <v>4332</v>
      </c>
      <c r="B270" s="799"/>
      <c r="C270" s="798" t="s">
        <v>9051</v>
      </c>
      <c r="D270" s="799"/>
      <c r="E270" s="798" t="s">
        <v>4323</v>
      </c>
      <c r="F270" s="799"/>
      <c r="G270" s="759" t="s">
        <v>4187</v>
      </c>
      <c r="H270" s="798" t="s">
        <v>4333</v>
      </c>
      <c r="I270" s="799"/>
    </row>
    <row r="271" spans="1:9" x14ac:dyDescent="0.2">
      <c r="A271" s="788"/>
      <c r="B271" s="789"/>
      <c r="C271" s="788"/>
      <c r="D271" s="789"/>
      <c r="E271" s="788"/>
      <c r="F271" s="789"/>
      <c r="G271" s="715"/>
      <c r="H271" s="788"/>
      <c r="I271" s="789"/>
    </row>
    <row r="272" spans="1:9" x14ac:dyDescent="0.2">
      <c r="A272" s="788"/>
      <c r="B272" s="789"/>
      <c r="C272" s="788"/>
      <c r="D272" s="789"/>
      <c r="E272" s="788"/>
      <c r="F272" s="789"/>
      <c r="G272" s="715"/>
      <c r="H272" s="788"/>
      <c r="I272" s="789"/>
    </row>
    <row r="273" spans="1:9" ht="15.75" thickBot="1" x14ac:dyDescent="0.25">
      <c r="A273" s="790"/>
      <c r="B273" s="791"/>
      <c r="C273" s="790"/>
      <c r="D273" s="791"/>
      <c r="E273" s="790"/>
      <c r="F273" s="791"/>
      <c r="G273" s="716"/>
      <c r="H273" s="790"/>
      <c r="I273" s="791"/>
    </row>
    <row r="274" spans="1:9" x14ac:dyDescent="0.2">
      <c r="A274" s="798" t="s">
        <v>4334</v>
      </c>
      <c r="B274" s="799"/>
      <c r="C274" s="798" t="s">
        <v>9051</v>
      </c>
      <c r="D274" s="799"/>
      <c r="E274" s="798" t="s">
        <v>4329</v>
      </c>
      <c r="F274" s="799"/>
      <c r="G274" s="759" t="s">
        <v>4120</v>
      </c>
      <c r="H274" s="798" t="s">
        <v>4335</v>
      </c>
      <c r="I274" s="799"/>
    </row>
    <row r="275" spans="1:9" x14ac:dyDescent="0.2">
      <c r="A275" s="788"/>
      <c r="B275" s="789"/>
      <c r="C275" s="788"/>
      <c r="D275" s="789"/>
      <c r="E275" s="788"/>
      <c r="F275" s="789"/>
      <c r="G275" s="715"/>
      <c r="H275" s="788"/>
      <c r="I275" s="789"/>
    </row>
    <row r="276" spans="1:9" ht="15.75" thickBot="1" x14ac:dyDescent="0.25">
      <c r="A276" s="790"/>
      <c r="B276" s="791"/>
      <c r="C276" s="790"/>
      <c r="D276" s="791"/>
      <c r="E276" s="790"/>
      <c r="F276" s="791"/>
      <c r="G276" s="716"/>
      <c r="H276" s="790"/>
      <c r="I276" s="791"/>
    </row>
    <row r="277" spans="1:9" x14ac:dyDescent="0.2">
      <c r="A277" s="798" t="s">
        <v>4336</v>
      </c>
      <c r="B277" s="799"/>
      <c r="C277" s="798" t="s">
        <v>8971</v>
      </c>
      <c r="D277" s="799"/>
      <c r="E277" s="798" t="s">
        <v>4286</v>
      </c>
      <c r="F277" s="799"/>
      <c r="G277" s="759" t="s">
        <v>4337</v>
      </c>
      <c r="H277" s="798" t="s">
        <v>4338</v>
      </c>
      <c r="I277" s="799"/>
    </row>
    <row r="278" spans="1:9" x14ac:dyDescent="0.2">
      <c r="A278" s="788"/>
      <c r="B278" s="789"/>
      <c r="C278" s="788"/>
      <c r="D278" s="789"/>
      <c r="E278" s="788"/>
      <c r="F278" s="789"/>
      <c r="G278" s="715"/>
      <c r="H278" s="788"/>
      <c r="I278" s="789"/>
    </row>
    <row r="279" spans="1:9" ht="15.75" thickBot="1" x14ac:dyDescent="0.25">
      <c r="A279" s="790"/>
      <c r="B279" s="791"/>
      <c r="C279" s="790"/>
      <c r="D279" s="791"/>
      <c r="E279" s="790"/>
      <c r="F279" s="791"/>
      <c r="G279" s="716"/>
      <c r="H279" s="790"/>
      <c r="I279" s="791"/>
    </row>
    <row r="280" spans="1:9" x14ac:dyDescent="0.2">
      <c r="A280" s="798" t="s">
        <v>4322</v>
      </c>
      <c r="B280" s="799"/>
      <c r="C280" s="798" t="s">
        <v>8971</v>
      </c>
      <c r="D280" s="799"/>
      <c r="E280" s="798" t="s">
        <v>4301</v>
      </c>
      <c r="F280" s="799"/>
      <c r="G280" s="759" t="s">
        <v>4339</v>
      </c>
      <c r="H280" s="798" t="s">
        <v>4340</v>
      </c>
      <c r="I280" s="799"/>
    </row>
    <row r="281" spans="1:9" x14ac:dyDescent="0.2">
      <c r="A281" s="788"/>
      <c r="B281" s="789"/>
      <c r="C281" s="788"/>
      <c r="D281" s="789"/>
      <c r="E281" s="788"/>
      <c r="F281" s="789"/>
      <c r="G281" s="715"/>
      <c r="H281" s="788"/>
      <c r="I281" s="789"/>
    </row>
    <row r="282" spans="1:9" ht="15.75" thickBot="1" x14ac:dyDescent="0.25">
      <c r="A282" s="790"/>
      <c r="B282" s="791"/>
      <c r="C282" s="790"/>
      <c r="D282" s="791"/>
      <c r="E282" s="790"/>
      <c r="F282" s="791"/>
      <c r="G282" s="716"/>
      <c r="H282" s="790"/>
      <c r="I282" s="791"/>
    </row>
    <row r="283" spans="1:9" x14ac:dyDescent="0.2">
      <c r="A283" s="378"/>
      <c r="B283" s="378"/>
      <c r="C283" s="378"/>
      <c r="D283" s="378"/>
      <c r="E283" s="378"/>
      <c r="F283" s="378"/>
      <c r="G283" s="378"/>
      <c r="H283" s="378"/>
      <c r="I283" s="378"/>
    </row>
    <row r="284" spans="1:9" ht="15.75" thickBot="1" x14ac:dyDescent="0.25">
      <c r="A284" s="376" t="s">
        <v>4114</v>
      </c>
    </row>
    <row r="285" spans="1:9" x14ac:dyDescent="0.2">
      <c r="A285" s="807" t="s">
        <v>4084</v>
      </c>
      <c r="B285" s="807" t="s">
        <v>4085</v>
      </c>
      <c r="C285" s="807" t="s">
        <v>4189</v>
      </c>
      <c r="D285" s="807" t="s">
        <v>4086</v>
      </c>
      <c r="E285" s="807" t="s">
        <v>4087</v>
      </c>
    </row>
    <row r="286" spans="1:9" ht="15.75" thickBot="1" x14ac:dyDescent="0.25">
      <c r="A286" s="808"/>
      <c r="B286" s="808"/>
      <c r="C286" s="808"/>
      <c r="D286" s="808"/>
      <c r="E286" s="808"/>
    </row>
    <row r="287" spans="1:9" x14ac:dyDescent="0.2">
      <c r="A287" s="792" t="s">
        <v>4341</v>
      </c>
      <c r="B287" s="807" t="s">
        <v>8971</v>
      </c>
      <c r="C287" s="807" t="s">
        <v>9052</v>
      </c>
      <c r="D287" s="807" t="s">
        <v>4342</v>
      </c>
      <c r="E287" s="795" t="s">
        <v>4343</v>
      </c>
    </row>
    <row r="288" spans="1:9" x14ac:dyDescent="0.2">
      <c r="A288" s="793"/>
      <c r="B288" s="809"/>
      <c r="C288" s="809"/>
      <c r="D288" s="809"/>
      <c r="E288" s="796"/>
    </row>
    <row r="289" spans="1:5" x14ac:dyDescent="0.2">
      <c r="A289" s="793"/>
      <c r="B289" s="809"/>
      <c r="C289" s="809"/>
      <c r="D289" s="809"/>
      <c r="E289" s="796"/>
    </row>
    <row r="290" spans="1:5" ht="15.75" thickBot="1" x14ac:dyDescent="0.25">
      <c r="A290" s="794"/>
      <c r="B290" s="810"/>
      <c r="C290" s="810"/>
      <c r="D290" s="810"/>
      <c r="E290" s="797"/>
    </row>
    <row r="291" spans="1:5" x14ac:dyDescent="0.2">
      <c r="A291" s="759" t="s">
        <v>4344</v>
      </c>
      <c r="B291" s="759" t="s">
        <v>8971</v>
      </c>
      <c r="C291" s="759" t="s">
        <v>4345</v>
      </c>
      <c r="D291" s="759" t="s">
        <v>4346</v>
      </c>
      <c r="E291" s="759" t="s">
        <v>4347</v>
      </c>
    </row>
    <row r="292" spans="1:5" ht="15.75" thickBot="1" x14ac:dyDescent="0.25">
      <c r="A292" s="716"/>
      <c r="B292" s="716"/>
      <c r="C292" s="716"/>
      <c r="D292" s="716"/>
      <c r="E292" s="716"/>
    </row>
    <row r="293" spans="1:5" ht="45.75" thickBot="1" x14ac:dyDescent="0.25">
      <c r="A293" s="186" t="s">
        <v>4348</v>
      </c>
      <c r="B293" s="384" t="s">
        <v>8971</v>
      </c>
      <c r="C293" s="384" t="s">
        <v>4349</v>
      </c>
      <c r="D293" s="384" t="s">
        <v>4350</v>
      </c>
      <c r="E293" s="384" t="s">
        <v>4351</v>
      </c>
    </row>
    <row r="294" spans="1:5" x14ac:dyDescent="0.2">
      <c r="A294" s="759" t="s">
        <v>4352</v>
      </c>
      <c r="B294" s="759" t="s">
        <v>9053</v>
      </c>
      <c r="C294" s="759" t="s">
        <v>4316</v>
      </c>
      <c r="D294" s="759" t="s">
        <v>4139</v>
      </c>
      <c r="E294" s="759" t="s">
        <v>4353</v>
      </c>
    </row>
    <row r="295" spans="1:5" x14ac:dyDescent="0.2">
      <c r="A295" s="715"/>
      <c r="B295" s="715"/>
      <c r="C295" s="715"/>
      <c r="D295" s="715"/>
      <c r="E295" s="715"/>
    </row>
    <row r="296" spans="1:5" ht="15.75" thickBot="1" x14ac:dyDescent="0.25">
      <c r="A296" s="716"/>
      <c r="B296" s="716"/>
      <c r="C296" s="716"/>
      <c r="D296" s="716"/>
      <c r="E296" s="716"/>
    </row>
    <row r="297" spans="1:5" x14ac:dyDescent="0.2">
      <c r="A297" s="759" t="s">
        <v>4354</v>
      </c>
      <c r="B297" s="759" t="s">
        <v>9054</v>
      </c>
      <c r="C297" s="759" t="s">
        <v>4355</v>
      </c>
      <c r="D297" s="759" t="s">
        <v>4356</v>
      </c>
      <c r="E297" s="759" t="s">
        <v>4357</v>
      </c>
    </row>
    <row r="298" spans="1:5" ht="15.75" thickBot="1" x14ac:dyDescent="0.25">
      <c r="A298" s="716"/>
      <c r="B298" s="716"/>
      <c r="C298" s="716"/>
      <c r="D298" s="716"/>
      <c r="E298" s="716"/>
    </row>
    <row r="299" spans="1:5" x14ac:dyDescent="0.2">
      <c r="A299" s="798" t="s">
        <v>4358</v>
      </c>
      <c r="B299" s="811"/>
      <c r="C299" s="811"/>
      <c r="D299" s="799"/>
      <c r="E299" s="759" t="s">
        <v>4359</v>
      </c>
    </row>
    <row r="300" spans="1:5" ht="15.75" thickBot="1" x14ac:dyDescent="0.25">
      <c r="A300" s="790"/>
      <c r="B300" s="812"/>
      <c r="C300" s="812"/>
      <c r="D300" s="791"/>
      <c r="E300" s="716"/>
    </row>
    <row r="301" spans="1:5" x14ac:dyDescent="0.2">
      <c r="A301" s="310"/>
    </row>
    <row r="302" spans="1:5" x14ac:dyDescent="0.2">
      <c r="A302" s="310"/>
    </row>
    <row r="304" spans="1:5" x14ac:dyDescent="0.2">
      <c r="A304" s="310"/>
    </row>
    <row r="305" spans="1:1" x14ac:dyDescent="0.2">
      <c r="A305" s="310"/>
    </row>
    <row r="306" spans="1:1" x14ac:dyDescent="0.2">
      <c r="A306" s="310"/>
    </row>
    <row r="308" spans="1:1" x14ac:dyDescent="0.2">
      <c r="A308" s="310"/>
    </row>
  </sheetData>
  <mergeCells count="403">
    <mergeCell ref="A297:A298"/>
    <mergeCell ref="B297:B298"/>
    <mergeCell ref="C297:C298"/>
    <mergeCell ref="D297:D298"/>
    <mergeCell ref="E297:E298"/>
    <mergeCell ref="A299:D300"/>
    <mergeCell ref="E299:E300"/>
    <mergeCell ref="A291:A292"/>
    <mergeCell ref="B291:B292"/>
    <mergeCell ref="C291:C292"/>
    <mergeCell ref="D291:D292"/>
    <mergeCell ref="E291:E292"/>
    <mergeCell ref="A294:A296"/>
    <mergeCell ref="B294:B296"/>
    <mergeCell ref="C294:C296"/>
    <mergeCell ref="D294:D296"/>
    <mergeCell ref="E294:E296"/>
    <mergeCell ref="A285:A286"/>
    <mergeCell ref="B285:B286"/>
    <mergeCell ref="C285:C286"/>
    <mergeCell ref="D285:D286"/>
    <mergeCell ref="E285:E286"/>
    <mergeCell ref="A287:A290"/>
    <mergeCell ref="B287:B290"/>
    <mergeCell ref="C287:C290"/>
    <mergeCell ref="D287:D290"/>
    <mergeCell ref="E287:E290"/>
    <mergeCell ref="A277:B279"/>
    <mergeCell ref="C277:D279"/>
    <mergeCell ref="E277:F279"/>
    <mergeCell ref="G277:G279"/>
    <mergeCell ref="H277:I279"/>
    <mergeCell ref="A280:B282"/>
    <mergeCell ref="C280:D282"/>
    <mergeCell ref="E280:F282"/>
    <mergeCell ref="G280:G282"/>
    <mergeCell ref="H280:I282"/>
    <mergeCell ref="A270:B273"/>
    <mergeCell ref="C270:D273"/>
    <mergeCell ref="E270:F273"/>
    <mergeCell ref="G270:G273"/>
    <mergeCell ref="H270:I273"/>
    <mergeCell ref="A274:B276"/>
    <mergeCell ref="C274:D276"/>
    <mergeCell ref="E274:F276"/>
    <mergeCell ref="G274:G276"/>
    <mergeCell ref="H274:I276"/>
    <mergeCell ref="A264:B266"/>
    <mergeCell ref="C264:D266"/>
    <mergeCell ref="E264:F266"/>
    <mergeCell ref="G264:G266"/>
    <mergeCell ref="H264:I266"/>
    <mergeCell ref="A267:B269"/>
    <mergeCell ref="C267:D269"/>
    <mergeCell ref="E267:F269"/>
    <mergeCell ref="G267:G269"/>
    <mergeCell ref="H267:I269"/>
    <mergeCell ref="B259:C259"/>
    <mergeCell ref="D259:E259"/>
    <mergeCell ref="F259:H259"/>
    <mergeCell ref="A260:B263"/>
    <mergeCell ref="C260:D263"/>
    <mergeCell ref="E260:F263"/>
    <mergeCell ref="G260:G263"/>
    <mergeCell ref="H260:I263"/>
    <mergeCell ref="A250:B251"/>
    <mergeCell ref="C250:D251"/>
    <mergeCell ref="E250:F251"/>
    <mergeCell ref="G250:H251"/>
    <mergeCell ref="I250:I251"/>
    <mergeCell ref="A252:B254"/>
    <mergeCell ref="C252:D254"/>
    <mergeCell ref="E252:F254"/>
    <mergeCell ref="G252:H254"/>
    <mergeCell ref="I252:I254"/>
    <mergeCell ref="A244:B246"/>
    <mergeCell ref="C244:D246"/>
    <mergeCell ref="E244:F246"/>
    <mergeCell ref="G244:H246"/>
    <mergeCell ref="I244:I246"/>
    <mergeCell ref="A247:B249"/>
    <mergeCell ref="C247:D249"/>
    <mergeCell ref="E247:F249"/>
    <mergeCell ref="G247:H249"/>
    <mergeCell ref="I247:I249"/>
    <mergeCell ref="A240:B241"/>
    <mergeCell ref="C240:D241"/>
    <mergeCell ref="E240:F241"/>
    <mergeCell ref="G240:H241"/>
    <mergeCell ref="I240:I241"/>
    <mergeCell ref="A242:B243"/>
    <mergeCell ref="C242:D243"/>
    <mergeCell ref="E242:F243"/>
    <mergeCell ref="G242:H243"/>
    <mergeCell ref="I242:I243"/>
    <mergeCell ref="B236:C236"/>
    <mergeCell ref="D236:E236"/>
    <mergeCell ref="F236:G236"/>
    <mergeCell ref="H236:I236"/>
    <mergeCell ref="A237:B239"/>
    <mergeCell ref="C237:D239"/>
    <mergeCell ref="E237:F239"/>
    <mergeCell ref="G237:H239"/>
    <mergeCell ref="I237:I239"/>
    <mergeCell ref="A225:B227"/>
    <mergeCell ref="C225:C227"/>
    <mergeCell ref="D225:D227"/>
    <mergeCell ref="E225:E227"/>
    <mergeCell ref="F225:F227"/>
    <mergeCell ref="A228:B231"/>
    <mergeCell ref="C228:C231"/>
    <mergeCell ref="D228:D231"/>
    <mergeCell ref="E228:E231"/>
    <mergeCell ref="F228:F231"/>
    <mergeCell ref="A218:B221"/>
    <mergeCell ref="C218:C221"/>
    <mergeCell ref="D218:D221"/>
    <mergeCell ref="E218:E221"/>
    <mergeCell ref="F218:F221"/>
    <mergeCell ref="A222:B224"/>
    <mergeCell ref="C222:C224"/>
    <mergeCell ref="D222:D224"/>
    <mergeCell ref="E222:E224"/>
    <mergeCell ref="F222:F224"/>
    <mergeCell ref="A212:B214"/>
    <mergeCell ref="C212:C214"/>
    <mergeCell ref="D212:D214"/>
    <mergeCell ref="E212:E214"/>
    <mergeCell ref="F212:F214"/>
    <mergeCell ref="A215:B217"/>
    <mergeCell ref="C215:C217"/>
    <mergeCell ref="D215:D217"/>
    <mergeCell ref="E215:E217"/>
    <mergeCell ref="F215:F217"/>
    <mergeCell ref="A205:A206"/>
    <mergeCell ref="B205:B206"/>
    <mergeCell ref="C205:C206"/>
    <mergeCell ref="D205:E206"/>
    <mergeCell ref="F205:F206"/>
    <mergeCell ref="B211:C211"/>
    <mergeCell ref="A200:A202"/>
    <mergeCell ref="B200:B202"/>
    <mergeCell ref="C200:C202"/>
    <mergeCell ref="D200:E202"/>
    <mergeCell ref="F200:F202"/>
    <mergeCell ref="A203:A204"/>
    <mergeCell ref="B203:B204"/>
    <mergeCell ref="C203:C204"/>
    <mergeCell ref="D203:E204"/>
    <mergeCell ref="F203:F204"/>
    <mergeCell ref="E196:F196"/>
    <mergeCell ref="A197:A199"/>
    <mergeCell ref="B197:B199"/>
    <mergeCell ref="C197:C199"/>
    <mergeCell ref="D197:E199"/>
    <mergeCell ref="F197:F199"/>
    <mergeCell ref="A187:A189"/>
    <mergeCell ref="B187:B189"/>
    <mergeCell ref="C187:C189"/>
    <mergeCell ref="D187:D189"/>
    <mergeCell ref="E187:E189"/>
    <mergeCell ref="A190:A193"/>
    <mergeCell ref="B190:B193"/>
    <mergeCell ref="C190:C193"/>
    <mergeCell ref="D190:D193"/>
    <mergeCell ref="E190:E193"/>
    <mergeCell ref="A180:A183"/>
    <mergeCell ref="B180:B183"/>
    <mergeCell ref="C180:C183"/>
    <mergeCell ref="D180:D183"/>
    <mergeCell ref="E180:E183"/>
    <mergeCell ref="A184:A186"/>
    <mergeCell ref="B184:B186"/>
    <mergeCell ref="C184:C186"/>
    <mergeCell ref="D184:D186"/>
    <mergeCell ref="E184:E186"/>
    <mergeCell ref="A172:A175"/>
    <mergeCell ref="B172:B175"/>
    <mergeCell ref="C172:C175"/>
    <mergeCell ref="D172:D175"/>
    <mergeCell ref="E172:E175"/>
    <mergeCell ref="A176:A179"/>
    <mergeCell ref="B176:B179"/>
    <mergeCell ref="C176:C179"/>
    <mergeCell ref="D176:D179"/>
    <mergeCell ref="E176:E179"/>
    <mergeCell ref="A162:B164"/>
    <mergeCell ref="C162:C164"/>
    <mergeCell ref="D162:D164"/>
    <mergeCell ref="E162:E164"/>
    <mergeCell ref="F162:F164"/>
    <mergeCell ref="A169:A171"/>
    <mergeCell ref="B169:B171"/>
    <mergeCell ref="C169:C171"/>
    <mergeCell ref="D169:D171"/>
    <mergeCell ref="E169:E171"/>
    <mergeCell ref="A156:B158"/>
    <mergeCell ref="C156:C158"/>
    <mergeCell ref="D156:D158"/>
    <mergeCell ref="E156:E158"/>
    <mergeCell ref="F156:F158"/>
    <mergeCell ref="A159:B161"/>
    <mergeCell ref="C159:C161"/>
    <mergeCell ref="D159:D161"/>
    <mergeCell ref="E159:E161"/>
    <mergeCell ref="F159:F161"/>
    <mergeCell ref="A151:B152"/>
    <mergeCell ref="C151:C152"/>
    <mergeCell ref="D151:D152"/>
    <mergeCell ref="E151:E152"/>
    <mergeCell ref="F151:F152"/>
    <mergeCell ref="A153:B155"/>
    <mergeCell ref="C153:C155"/>
    <mergeCell ref="D153:D155"/>
    <mergeCell ref="E153:E155"/>
    <mergeCell ref="F153:F155"/>
    <mergeCell ref="F146:F148"/>
    <mergeCell ref="A149:B150"/>
    <mergeCell ref="C149:C150"/>
    <mergeCell ref="D149:D150"/>
    <mergeCell ref="E149:E150"/>
    <mergeCell ref="F149:F150"/>
    <mergeCell ref="A141:B141"/>
    <mergeCell ref="B145:C145"/>
    <mergeCell ref="A146:B148"/>
    <mergeCell ref="C146:C148"/>
    <mergeCell ref="D146:D148"/>
    <mergeCell ref="E146:E148"/>
    <mergeCell ref="A131:B135"/>
    <mergeCell ref="C131:C135"/>
    <mergeCell ref="D131:D135"/>
    <mergeCell ref="E131:E135"/>
    <mergeCell ref="F131:F135"/>
    <mergeCell ref="A136:B140"/>
    <mergeCell ref="C136:C140"/>
    <mergeCell ref="D136:D140"/>
    <mergeCell ref="E136:E140"/>
    <mergeCell ref="F136:F140"/>
    <mergeCell ref="A121:B125"/>
    <mergeCell ref="C121:C125"/>
    <mergeCell ref="D121:D125"/>
    <mergeCell ref="E121:E125"/>
    <mergeCell ref="F121:F125"/>
    <mergeCell ref="A126:B130"/>
    <mergeCell ref="C126:C130"/>
    <mergeCell ref="D126:D130"/>
    <mergeCell ref="E126:E130"/>
    <mergeCell ref="F126:F130"/>
    <mergeCell ref="B115:C115"/>
    <mergeCell ref="A116:B120"/>
    <mergeCell ref="C116:C120"/>
    <mergeCell ref="D116:D120"/>
    <mergeCell ref="E116:E120"/>
    <mergeCell ref="F116:F120"/>
    <mergeCell ref="A105:A108"/>
    <mergeCell ref="B105:B108"/>
    <mergeCell ref="C105:C108"/>
    <mergeCell ref="D105:D108"/>
    <mergeCell ref="E105:E108"/>
    <mergeCell ref="A109:A113"/>
    <mergeCell ref="B109:B113"/>
    <mergeCell ref="C109:C113"/>
    <mergeCell ref="D109:D113"/>
    <mergeCell ref="E109:E113"/>
    <mergeCell ref="A99:A101"/>
    <mergeCell ref="B99:B101"/>
    <mergeCell ref="C99:C101"/>
    <mergeCell ref="D99:D101"/>
    <mergeCell ref="E99:E101"/>
    <mergeCell ref="A102:A104"/>
    <mergeCell ref="B102:B104"/>
    <mergeCell ref="C102:C104"/>
    <mergeCell ref="D102:D104"/>
    <mergeCell ref="E102:E104"/>
    <mergeCell ref="A91:A94"/>
    <mergeCell ref="B91:B94"/>
    <mergeCell ref="C91:C94"/>
    <mergeCell ref="D91:D94"/>
    <mergeCell ref="E91:E94"/>
    <mergeCell ref="A95:A98"/>
    <mergeCell ref="B95:B98"/>
    <mergeCell ref="C95:C98"/>
    <mergeCell ref="D95:D98"/>
    <mergeCell ref="E95:E98"/>
    <mergeCell ref="A81:A83"/>
    <mergeCell ref="B81:B83"/>
    <mergeCell ref="C81:C83"/>
    <mergeCell ref="D81:D83"/>
    <mergeCell ref="E81:E83"/>
    <mergeCell ref="A88:A90"/>
    <mergeCell ref="B88:B90"/>
    <mergeCell ref="C88:C90"/>
    <mergeCell ref="D88:D90"/>
    <mergeCell ref="E88:E90"/>
    <mergeCell ref="A76:A77"/>
    <mergeCell ref="B76:B77"/>
    <mergeCell ref="C76:C77"/>
    <mergeCell ref="D76:D77"/>
    <mergeCell ref="E76:E77"/>
    <mergeCell ref="A78:A80"/>
    <mergeCell ref="B78:B80"/>
    <mergeCell ref="C78:C80"/>
    <mergeCell ref="D78:D80"/>
    <mergeCell ref="E78:E80"/>
    <mergeCell ref="A70:A72"/>
    <mergeCell ref="B70:B72"/>
    <mergeCell ref="C70:C72"/>
    <mergeCell ref="D70:D72"/>
    <mergeCell ref="E70:E72"/>
    <mergeCell ref="A73:A75"/>
    <mergeCell ref="B73:B75"/>
    <mergeCell ref="C73:C75"/>
    <mergeCell ref="D73:D75"/>
    <mergeCell ref="E73:E75"/>
    <mergeCell ref="A63:A65"/>
    <mergeCell ref="B63:B65"/>
    <mergeCell ref="C63:C65"/>
    <mergeCell ref="D63:D65"/>
    <mergeCell ref="E63:E65"/>
    <mergeCell ref="A66:A69"/>
    <mergeCell ref="B66:B69"/>
    <mergeCell ref="C66:C69"/>
    <mergeCell ref="D66:D69"/>
    <mergeCell ref="E66:E69"/>
    <mergeCell ref="A51:B53"/>
    <mergeCell ref="C51:D53"/>
    <mergeCell ref="E51:F53"/>
    <mergeCell ref="G51:H53"/>
    <mergeCell ref="I51:I53"/>
    <mergeCell ref="A54:B56"/>
    <mergeCell ref="C54:D56"/>
    <mergeCell ref="E54:F56"/>
    <mergeCell ref="G54:H56"/>
    <mergeCell ref="I54:I56"/>
    <mergeCell ref="A44:B46"/>
    <mergeCell ref="C44:D46"/>
    <mergeCell ref="E44:F46"/>
    <mergeCell ref="G44:H46"/>
    <mergeCell ref="I44:I46"/>
    <mergeCell ref="A47:B50"/>
    <mergeCell ref="C47:D50"/>
    <mergeCell ref="E47:F50"/>
    <mergeCell ref="G47:H50"/>
    <mergeCell ref="I47:I50"/>
    <mergeCell ref="A38:B40"/>
    <mergeCell ref="C38:D40"/>
    <mergeCell ref="E38:F40"/>
    <mergeCell ref="G38:H40"/>
    <mergeCell ref="I38:I40"/>
    <mergeCell ref="A41:B43"/>
    <mergeCell ref="C41:D43"/>
    <mergeCell ref="E41:F43"/>
    <mergeCell ref="G41:H43"/>
    <mergeCell ref="I41:I43"/>
    <mergeCell ref="B34:C34"/>
    <mergeCell ref="D34:E34"/>
    <mergeCell ref="F34:G34"/>
    <mergeCell ref="H34:I34"/>
    <mergeCell ref="A35:B37"/>
    <mergeCell ref="C35:D37"/>
    <mergeCell ref="E35:F37"/>
    <mergeCell ref="G35:H37"/>
    <mergeCell ref="I35:I37"/>
    <mergeCell ref="A24:A27"/>
    <mergeCell ref="B24:B27"/>
    <mergeCell ref="C24:C27"/>
    <mergeCell ref="D24:D27"/>
    <mergeCell ref="E24:E27"/>
    <mergeCell ref="A28:A30"/>
    <mergeCell ref="B28:B30"/>
    <mergeCell ref="C28:C30"/>
    <mergeCell ref="D28:D30"/>
    <mergeCell ref="E28:E30"/>
    <mergeCell ref="A14:A18"/>
    <mergeCell ref="B14:B18"/>
    <mergeCell ref="C14:C18"/>
    <mergeCell ref="D14:D18"/>
    <mergeCell ref="E14:E18"/>
    <mergeCell ref="A19:A23"/>
    <mergeCell ref="B19:B23"/>
    <mergeCell ref="C19:C23"/>
    <mergeCell ref="D19:D23"/>
    <mergeCell ref="E19:E23"/>
    <mergeCell ref="A6:A9"/>
    <mergeCell ref="B6:B9"/>
    <mergeCell ref="C6:C9"/>
    <mergeCell ref="D6:D9"/>
    <mergeCell ref="E6:E9"/>
    <mergeCell ref="A10:A13"/>
    <mergeCell ref="B10:B13"/>
    <mergeCell ref="C10:C13"/>
    <mergeCell ref="D10:D13"/>
    <mergeCell ref="E10:E13"/>
    <mergeCell ref="A2:A3"/>
    <mergeCell ref="B2:B3"/>
    <mergeCell ref="C2:C3"/>
    <mergeCell ref="D2:D3"/>
    <mergeCell ref="E2:E3"/>
    <mergeCell ref="A4:A5"/>
    <mergeCell ref="B4:B5"/>
    <mergeCell ref="C4:C5"/>
    <mergeCell ref="D4:D5"/>
    <mergeCell ref="E4:E5"/>
  </mergeCells>
  <pageMargins left="0.25" right="0.25" top="0.75" bottom="0.75" header="0.3" footer="0.3"/>
  <pageSetup paperSize="8" scale="57" fitToHeight="0" orientation="landscape"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Y232"/>
  <sheetViews>
    <sheetView zoomScale="59" zoomScaleNormal="59" workbookViewId="0">
      <selection sqref="A1:XFD1"/>
    </sheetView>
  </sheetViews>
  <sheetFormatPr defaultRowHeight="15.75" x14ac:dyDescent="0.25"/>
  <cols>
    <col min="1" max="1" width="8.7109375" style="327" customWidth="1"/>
    <col min="2" max="2" width="30.140625" style="327" customWidth="1"/>
    <col min="3" max="3" width="26.7109375" style="390" customWidth="1"/>
    <col min="4" max="4" width="96.140625" style="327" customWidth="1"/>
    <col min="5" max="5" width="14.5703125" style="327" customWidth="1"/>
    <col min="6" max="6" width="10" style="390" customWidth="1"/>
    <col min="7" max="7" width="53.5703125" style="327" customWidth="1"/>
    <col min="8" max="8" width="29.7109375" style="391" customWidth="1"/>
    <col min="9" max="9" width="29.140625" style="390" customWidth="1"/>
    <col min="10" max="10" width="21.42578125" style="390" customWidth="1"/>
    <col min="11" max="11" width="24.28515625" style="327" customWidth="1"/>
    <col min="12" max="12" width="22.5703125" style="391" customWidth="1"/>
    <col min="13" max="13" width="46.140625" style="327" customWidth="1"/>
    <col min="14" max="16384" width="9.140625" style="327"/>
  </cols>
  <sheetData>
    <row r="1" spans="1:25" s="1" customFormat="1" ht="18.75" x14ac:dyDescent="0.3">
      <c r="A1" s="771" t="s">
        <v>4360</v>
      </c>
      <c r="B1" s="771"/>
      <c r="C1" s="771"/>
      <c r="D1" s="771"/>
      <c r="E1" s="771"/>
      <c r="F1" s="771"/>
      <c r="G1" s="771"/>
      <c r="H1" s="771"/>
      <c r="I1" s="771"/>
      <c r="J1" s="771"/>
      <c r="K1" s="771"/>
      <c r="L1" s="771"/>
      <c r="M1" s="771"/>
    </row>
    <row r="2" spans="1:25" s="1" customFormat="1" ht="18.75" x14ac:dyDescent="0.3">
      <c r="A2" s="813" t="s">
        <v>4361</v>
      </c>
      <c r="B2" s="813"/>
      <c r="C2" s="813"/>
      <c r="D2" s="813"/>
      <c r="E2" s="813"/>
      <c r="F2" s="813"/>
      <c r="G2" s="813"/>
      <c r="H2" s="813"/>
      <c r="I2" s="813"/>
      <c r="J2" s="813"/>
      <c r="K2" s="813"/>
      <c r="L2" s="813"/>
      <c r="M2" s="813"/>
    </row>
    <row r="3" spans="1:25" x14ac:dyDescent="0.25">
      <c r="A3" s="390"/>
      <c r="B3" s="390"/>
      <c r="D3" s="390"/>
      <c r="E3" s="390"/>
      <c r="G3" s="390"/>
      <c r="H3" s="566"/>
      <c r="K3" s="390"/>
      <c r="L3" s="566"/>
      <c r="M3" s="390"/>
    </row>
    <row r="4" spans="1:25" ht="60" x14ac:dyDescent="0.25">
      <c r="A4" s="24" t="s">
        <v>3</v>
      </c>
      <c r="B4" s="24" t="s">
        <v>4362</v>
      </c>
      <c r="C4" s="24" t="s">
        <v>1258</v>
      </c>
      <c r="D4" s="24" t="s">
        <v>1259</v>
      </c>
      <c r="E4" s="24" t="s">
        <v>1320</v>
      </c>
      <c r="F4" s="24" t="s">
        <v>4363</v>
      </c>
      <c r="G4" s="24" t="s">
        <v>4364</v>
      </c>
      <c r="H4" s="567" t="s">
        <v>1263</v>
      </c>
      <c r="I4" s="24" t="s">
        <v>4365</v>
      </c>
      <c r="J4" s="24" t="s">
        <v>4366</v>
      </c>
      <c r="K4" s="24" t="s">
        <v>4367</v>
      </c>
      <c r="L4" s="567" t="s">
        <v>1488</v>
      </c>
      <c r="M4" s="24" t="s">
        <v>4368</v>
      </c>
      <c r="N4" s="568"/>
      <c r="O4" s="392"/>
      <c r="P4" s="392"/>
      <c r="Q4" s="392"/>
      <c r="R4" s="392"/>
      <c r="S4" s="390"/>
      <c r="T4" s="390"/>
      <c r="U4" s="390"/>
      <c r="V4" s="390"/>
      <c r="W4" s="390"/>
      <c r="X4" s="390"/>
      <c r="Y4" s="390"/>
    </row>
    <row r="5" spans="1:25" ht="60" x14ac:dyDescent="0.25">
      <c r="A5" s="248">
        <v>1</v>
      </c>
      <c r="B5" s="216" t="s">
        <v>4369</v>
      </c>
      <c r="C5" s="385" t="s">
        <v>4370</v>
      </c>
      <c r="D5" s="216" t="s">
        <v>4371</v>
      </c>
      <c r="E5" s="216"/>
      <c r="F5" s="248" t="s">
        <v>4372</v>
      </c>
      <c r="G5" s="216" t="s">
        <v>4373</v>
      </c>
      <c r="H5" s="386">
        <v>4705000</v>
      </c>
      <c r="I5" s="248" t="s">
        <v>1332</v>
      </c>
      <c r="J5" s="387" t="s">
        <v>4374</v>
      </c>
      <c r="K5" s="216"/>
      <c r="L5" s="386">
        <v>4705000</v>
      </c>
      <c r="M5" s="216" t="s">
        <v>4375</v>
      </c>
      <c r="N5" s="388"/>
      <c r="O5" s="388"/>
      <c r="P5" s="388"/>
      <c r="Q5" s="388"/>
      <c r="R5" s="388"/>
    </row>
    <row r="6" spans="1:25" ht="45" x14ac:dyDescent="0.25">
      <c r="A6" s="248">
        <v>2</v>
      </c>
      <c r="B6" s="216" t="s">
        <v>4376</v>
      </c>
      <c r="C6" s="385" t="s">
        <v>4370</v>
      </c>
      <c r="D6" s="216" t="s">
        <v>4377</v>
      </c>
      <c r="E6" s="216"/>
      <c r="F6" s="248" t="s">
        <v>4372</v>
      </c>
      <c r="G6" s="216" t="s">
        <v>4373</v>
      </c>
      <c r="H6" s="386">
        <v>817000</v>
      </c>
      <c r="I6" s="248" t="s">
        <v>1332</v>
      </c>
      <c r="J6" s="387" t="s">
        <v>4374</v>
      </c>
      <c r="K6" s="216"/>
      <c r="L6" s="386">
        <v>817000</v>
      </c>
      <c r="M6" s="216" t="s">
        <v>4375</v>
      </c>
      <c r="N6" s="388"/>
      <c r="O6" s="388"/>
      <c r="P6" s="388"/>
      <c r="Q6" s="388"/>
      <c r="R6" s="388"/>
    </row>
    <row r="7" spans="1:25" ht="30" x14ac:dyDescent="0.25">
      <c r="A7" s="248">
        <v>3</v>
      </c>
      <c r="B7" s="216" t="s">
        <v>4378</v>
      </c>
      <c r="C7" s="385" t="s">
        <v>4370</v>
      </c>
      <c r="D7" s="216" t="s">
        <v>4379</v>
      </c>
      <c r="E7" s="216"/>
      <c r="F7" s="248" t="s">
        <v>4372</v>
      </c>
      <c r="G7" s="216" t="s">
        <v>4380</v>
      </c>
      <c r="H7" s="386">
        <v>10500000</v>
      </c>
      <c r="I7" s="248" t="s">
        <v>1332</v>
      </c>
      <c r="J7" s="387" t="s">
        <v>4374</v>
      </c>
      <c r="K7" s="216"/>
      <c r="L7" s="386">
        <v>10500000</v>
      </c>
      <c r="M7" s="216" t="s">
        <v>4375</v>
      </c>
      <c r="N7" s="388"/>
      <c r="O7" s="388"/>
      <c r="P7" s="388"/>
      <c r="Q7" s="388"/>
      <c r="R7" s="388"/>
    </row>
    <row r="8" spans="1:25" ht="30" x14ac:dyDescent="0.25">
      <c r="A8" s="248">
        <v>4</v>
      </c>
      <c r="B8" s="216" t="s">
        <v>4381</v>
      </c>
      <c r="C8" s="385" t="s">
        <v>4370</v>
      </c>
      <c r="D8" s="216" t="s">
        <v>4382</v>
      </c>
      <c r="E8" s="216"/>
      <c r="F8" s="248" t="s">
        <v>4372</v>
      </c>
      <c r="G8" s="216" t="s">
        <v>4383</v>
      </c>
      <c r="H8" s="386">
        <v>7600000</v>
      </c>
      <c r="I8" s="248" t="s">
        <v>1332</v>
      </c>
      <c r="J8" s="387" t="s">
        <v>4384</v>
      </c>
      <c r="K8" s="216"/>
      <c r="L8" s="386">
        <v>7600000</v>
      </c>
      <c r="M8" s="216" t="s">
        <v>4375</v>
      </c>
      <c r="N8" s="388"/>
      <c r="O8" s="388"/>
      <c r="P8" s="388"/>
      <c r="Q8" s="388"/>
      <c r="R8" s="388"/>
    </row>
    <row r="9" spans="1:25" ht="30" x14ac:dyDescent="0.25">
      <c r="A9" s="248">
        <v>5</v>
      </c>
      <c r="B9" s="216" t="s">
        <v>4385</v>
      </c>
      <c r="C9" s="385" t="s">
        <v>4370</v>
      </c>
      <c r="D9" s="216" t="s">
        <v>4386</v>
      </c>
      <c r="E9" s="216"/>
      <c r="F9" s="248" t="s">
        <v>4372</v>
      </c>
      <c r="G9" s="216" t="s">
        <v>4387</v>
      </c>
      <c r="H9" s="386">
        <v>55002000</v>
      </c>
      <c r="I9" s="248" t="s">
        <v>1332</v>
      </c>
      <c r="J9" s="387" t="s">
        <v>4374</v>
      </c>
      <c r="K9" s="216"/>
      <c r="L9" s="386">
        <v>55002000</v>
      </c>
      <c r="M9" s="216" t="s">
        <v>4375</v>
      </c>
      <c r="N9" s="388"/>
      <c r="O9" s="388"/>
      <c r="P9" s="388"/>
      <c r="Q9" s="388"/>
      <c r="R9" s="388"/>
    </row>
    <row r="10" spans="1:25" ht="30" x14ac:dyDescent="0.25">
      <c r="A10" s="248">
        <v>6</v>
      </c>
      <c r="B10" s="216" t="s">
        <v>4388</v>
      </c>
      <c r="C10" s="385" t="s">
        <v>4370</v>
      </c>
      <c r="D10" s="216" t="s">
        <v>4389</v>
      </c>
      <c r="E10" s="216"/>
      <c r="F10" s="248" t="s">
        <v>4372</v>
      </c>
      <c r="G10" s="216" t="s">
        <v>4390</v>
      </c>
      <c r="H10" s="386">
        <v>40000000</v>
      </c>
      <c r="I10" s="248" t="s">
        <v>1332</v>
      </c>
      <c r="J10" s="387" t="s">
        <v>4374</v>
      </c>
      <c r="K10" s="216"/>
      <c r="L10" s="386">
        <v>40000000</v>
      </c>
      <c r="M10" s="216" t="s">
        <v>4375</v>
      </c>
      <c r="N10" s="388"/>
      <c r="O10" s="388"/>
      <c r="P10" s="388"/>
      <c r="Q10" s="388"/>
      <c r="R10" s="388"/>
    </row>
    <row r="11" spans="1:25" ht="30" x14ac:dyDescent="0.25">
      <c r="A11" s="248">
        <v>7</v>
      </c>
      <c r="B11" s="216" t="s">
        <v>4391</v>
      </c>
      <c r="C11" s="385" t="s">
        <v>4370</v>
      </c>
      <c r="D11" s="216" t="s">
        <v>4392</v>
      </c>
      <c r="E11" s="216"/>
      <c r="F11" s="248" t="s">
        <v>4372</v>
      </c>
      <c r="G11" s="216" t="s">
        <v>4393</v>
      </c>
      <c r="H11" s="386">
        <v>60095200</v>
      </c>
      <c r="I11" s="248" t="s">
        <v>1332</v>
      </c>
      <c r="J11" s="387" t="s">
        <v>4374</v>
      </c>
      <c r="K11" s="216"/>
      <c r="L11" s="386">
        <v>60095200</v>
      </c>
      <c r="M11" s="216" t="s">
        <v>4375</v>
      </c>
      <c r="N11" s="388"/>
      <c r="O11" s="388"/>
      <c r="P11" s="388"/>
      <c r="Q11" s="388"/>
      <c r="R11" s="388"/>
    </row>
    <row r="12" spans="1:25" ht="30" x14ac:dyDescent="0.25">
      <c r="A12" s="248">
        <v>8</v>
      </c>
      <c r="B12" s="216" t="s">
        <v>4394</v>
      </c>
      <c r="C12" s="385" t="s">
        <v>4370</v>
      </c>
      <c r="D12" s="216" t="s">
        <v>4395</v>
      </c>
      <c r="E12" s="216"/>
      <c r="F12" s="248" t="s">
        <v>4372</v>
      </c>
      <c r="G12" s="216" t="s">
        <v>4396</v>
      </c>
      <c r="H12" s="386">
        <v>20700000</v>
      </c>
      <c r="I12" s="248" t="s">
        <v>1332</v>
      </c>
      <c r="J12" s="387" t="s">
        <v>4384</v>
      </c>
      <c r="K12" s="216"/>
      <c r="L12" s="386">
        <v>20700000</v>
      </c>
      <c r="M12" s="216" t="s">
        <v>4375</v>
      </c>
      <c r="N12" s="388"/>
      <c r="O12" s="388"/>
      <c r="P12" s="388"/>
      <c r="Q12" s="388"/>
      <c r="R12" s="388"/>
    </row>
    <row r="13" spans="1:25" ht="30" x14ac:dyDescent="0.25">
      <c r="A13" s="248">
        <v>9</v>
      </c>
      <c r="B13" s="216" t="s">
        <v>4397</v>
      </c>
      <c r="C13" s="385" t="s">
        <v>4370</v>
      </c>
      <c r="D13" s="218" t="s">
        <v>4398</v>
      </c>
      <c r="E13" s="216"/>
      <c r="F13" s="248" t="s">
        <v>4372</v>
      </c>
      <c r="G13" s="216" t="s">
        <v>4399</v>
      </c>
      <c r="H13" s="386">
        <v>66004800</v>
      </c>
      <c r="I13" s="248" t="s">
        <v>1332</v>
      </c>
      <c r="J13" s="387" t="s">
        <v>4374</v>
      </c>
      <c r="K13" s="216"/>
      <c r="L13" s="386">
        <v>66004800</v>
      </c>
      <c r="M13" s="216" t="s">
        <v>4375</v>
      </c>
      <c r="N13" s="388"/>
      <c r="O13" s="388"/>
      <c r="P13" s="388"/>
      <c r="Q13" s="388"/>
      <c r="R13" s="388"/>
    </row>
    <row r="14" spans="1:25" ht="45" x14ac:dyDescent="0.25">
      <c r="A14" s="248">
        <v>10</v>
      </c>
      <c r="B14" s="216" t="s">
        <v>4400</v>
      </c>
      <c r="C14" s="385" t="s">
        <v>4370</v>
      </c>
      <c r="D14" s="216" t="s">
        <v>4401</v>
      </c>
      <c r="E14" s="216"/>
      <c r="F14" s="248" t="s">
        <v>4372</v>
      </c>
      <c r="G14" s="216" t="s">
        <v>4396</v>
      </c>
      <c r="H14" s="386">
        <v>16500000</v>
      </c>
      <c r="I14" s="248" t="s">
        <v>1332</v>
      </c>
      <c r="J14" s="387" t="s">
        <v>4384</v>
      </c>
      <c r="K14" s="216"/>
      <c r="L14" s="386">
        <v>16500000</v>
      </c>
      <c r="M14" s="216" t="s">
        <v>4375</v>
      </c>
      <c r="N14" s="388"/>
      <c r="O14" s="388"/>
      <c r="P14" s="388"/>
      <c r="Q14" s="388"/>
      <c r="R14" s="388"/>
    </row>
    <row r="15" spans="1:25" ht="45" x14ac:dyDescent="0.25">
      <c r="A15" s="248">
        <v>11</v>
      </c>
      <c r="B15" s="216" t="s">
        <v>4402</v>
      </c>
      <c r="C15" s="385" t="s">
        <v>4370</v>
      </c>
      <c r="D15" s="216" t="s">
        <v>4403</v>
      </c>
      <c r="E15" s="216"/>
      <c r="F15" s="248" t="s">
        <v>4372</v>
      </c>
      <c r="G15" s="216" t="s">
        <v>4373</v>
      </c>
      <c r="H15" s="386">
        <v>44772000</v>
      </c>
      <c r="I15" s="248" t="s">
        <v>1332</v>
      </c>
      <c r="J15" s="387" t="s">
        <v>4374</v>
      </c>
      <c r="K15" s="216"/>
      <c r="L15" s="386">
        <v>44772000</v>
      </c>
      <c r="M15" s="216" t="s">
        <v>4375</v>
      </c>
      <c r="N15" s="388"/>
      <c r="O15" s="388"/>
      <c r="P15" s="388"/>
      <c r="Q15" s="388"/>
      <c r="R15" s="388"/>
    </row>
    <row r="16" spans="1:25" ht="30" x14ac:dyDescent="0.25">
      <c r="A16" s="248">
        <v>12</v>
      </c>
      <c r="B16" s="216" t="s">
        <v>4404</v>
      </c>
      <c r="C16" s="385" t="s">
        <v>4370</v>
      </c>
      <c r="D16" s="216" t="s">
        <v>4405</v>
      </c>
      <c r="E16" s="216"/>
      <c r="F16" s="248" t="s">
        <v>4372</v>
      </c>
      <c r="G16" s="216" t="s">
        <v>4399</v>
      </c>
      <c r="H16" s="386">
        <v>23795950</v>
      </c>
      <c r="I16" s="248" t="s">
        <v>1332</v>
      </c>
      <c r="J16" s="387" t="s">
        <v>4374</v>
      </c>
      <c r="K16" s="216"/>
      <c r="L16" s="386">
        <v>23795950</v>
      </c>
      <c r="M16" s="216" t="s">
        <v>4375</v>
      </c>
      <c r="N16" s="388"/>
      <c r="O16" s="388"/>
      <c r="P16" s="388"/>
      <c r="Q16" s="388"/>
      <c r="R16" s="388"/>
    </row>
    <row r="17" spans="1:18" ht="45" x14ac:dyDescent="0.25">
      <c r="A17" s="248">
        <v>13</v>
      </c>
      <c r="B17" s="216" t="s">
        <v>4406</v>
      </c>
      <c r="C17" s="385" t="s">
        <v>4370</v>
      </c>
      <c r="D17" s="216" t="s">
        <v>4407</v>
      </c>
      <c r="E17" s="216"/>
      <c r="F17" s="248" t="s">
        <v>4372</v>
      </c>
      <c r="G17" s="216" t="s">
        <v>4408</v>
      </c>
      <c r="H17" s="386">
        <v>32492000.920000002</v>
      </c>
      <c r="I17" s="248" t="s">
        <v>1332</v>
      </c>
      <c r="J17" s="387" t="s">
        <v>4374</v>
      </c>
      <c r="K17" s="216"/>
      <c r="L17" s="386">
        <v>32492000.920000002</v>
      </c>
      <c r="M17" s="216" t="s">
        <v>4375</v>
      </c>
      <c r="N17" s="388"/>
      <c r="O17" s="388"/>
      <c r="P17" s="388"/>
      <c r="Q17" s="388"/>
      <c r="R17" s="388"/>
    </row>
    <row r="18" spans="1:18" ht="30" x14ac:dyDescent="0.25">
      <c r="A18" s="248">
        <v>14</v>
      </c>
      <c r="B18" s="216" t="s">
        <v>4409</v>
      </c>
      <c r="C18" s="385" t="s">
        <v>4370</v>
      </c>
      <c r="D18" s="216" t="s">
        <v>4410</v>
      </c>
      <c r="E18" s="216"/>
      <c r="F18" s="248" t="s">
        <v>4372</v>
      </c>
      <c r="G18" s="216" t="s">
        <v>4411</v>
      </c>
      <c r="H18" s="386">
        <v>10535500</v>
      </c>
      <c r="I18" s="248" t="s">
        <v>1332</v>
      </c>
      <c r="J18" s="387" t="s">
        <v>4374</v>
      </c>
      <c r="K18" s="216"/>
      <c r="L18" s="386">
        <v>10535500</v>
      </c>
      <c r="M18" s="216" t="s">
        <v>4375</v>
      </c>
      <c r="N18" s="388"/>
      <c r="O18" s="388"/>
      <c r="P18" s="388"/>
      <c r="Q18" s="388"/>
      <c r="R18" s="388"/>
    </row>
    <row r="19" spans="1:18" ht="30" x14ac:dyDescent="0.25">
      <c r="A19" s="248">
        <v>15</v>
      </c>
      <c r="B19" s="216" t="s">
        <v>4412</v>
      </c>
      <c r="C19" s="385" t="s">
        <v>4413</v>
      </c>
      <c r="D19" s="216" t="s">
        <v>4414</v>
      </c>
      <c r="E19" s="216"/>
      <c r="F19" s="248" t="s">
        <v>4372</v>
      </c>
      <c r="G19" s="216" t="s">
        <v>4415</v>
      </c>
      <c r="H19" s="386">
        <v>40515376</v>
      </c>
      <c r="I19" s="248" t="s">
        <v>1332</v>
      </c>
      <c r="J19" s="387" t="s">
        <v>4416</v>
      </c>
      <c r="K19" s="216"/>
      <c r="L19" s="386">
        <v>40515376</v>
      </c>
      <c r="M19" s="216" t="s">
        <v>4375</v>
      </c>
      <c r="N19" s="388"/>
      <c r="O19" s="388"/>
      <c r="P19" s="388"/>
      <c r="Q19" s="388"/>
      <c r="R19" s="388"/>
    </row>
    <row r="20" spans="1:18" ht="30" x14ac:dyDescent="0.25">
      <c r="A20" s="248">
        <v>16</v>
      </c>
      <c r="B20" s="216" t="s">
        <v>4417</v>
      </c>
      <c r="C20" s="385" t="s">
        <v>4413</v>
      </c>
      <c r="D20" s="216" t="s">
        <v>4418</v>
      </c>
      <c r="E20" s="216"/>
      <c r="F20" s="248" t="s">
        <v>4372</v>
      </c>
      <c r="G20" s="216" t="s">
        <v>4419</v>
      </c>
      <c r="H20" s="386">
        <v>33155000</v>
      </c>
      <c r="I20" s="248" t="s">
        <v>1332</v>
      </c>
      <c r="J20" s="387" t="s">
        <v>4416</v>
      </c>
      <c r="K20" s="216"/>
      <c r="L20" s="386">
        <v>33155000</v>
      </c>
      <c r="M20" s="216" t="s">
        <v>4375</v>
      </c>
      <c r="N20" s="388"/>
      <c r="O20" s="388"/>
      <c r="P20" s="388"/>
      <c r="Q20" s="388"/>
      <c r="R20" s="388"/>
    </row>
    <row r="21" spans="1:18" ht="30" x14ac:dyDescent="0.25">
      <c r="A21" s="248">
        <v>17</v>
      </c>
      <c r="B21" s="216" t="s">
        <v>4420</v>
      </c>
      <c r="C21" s="385" t="s">
        <v>4413</v>
      </c>
      <c r="D21" s="216" t="s">
        <v>4421</v>
      </c>
      <c r="E21" s="216"/>
      <c r="F21" s="248" t="s">
        <v>4372</v>
      </c>
      <c r="G21" s="216" t="s">
        <v>4422</v>
      </c>
      <c r="H21" s="386">
        <v>35020000</v>
      </c>
      <c r="I21" s="248" t="s">
        <v>1332</v>
      </c>
      <c r="J21" s="387" t="s">
        <v>4416</v>
      </c>
      <c r="K21" s="216"/>
      <c r="L21" s="386">
        <v>35020000</v>
      </c>
      <c r="M21" s="216" t="s">
        <v>4375</v>
      </c>
      <c r="N21" s="388"/>
      <c r="O21" s="388"/>
      <c r="P21" s="388"/>
      <c r="Q21" s="388"/>
      <c r="R21" s="388"/>
    </row>
    <row r="22" spans="1:18" ht="30" x14ac:dyDescent="0.25">
      <c r="A22" s="248">
        <v>18</v>
      </c>
      <c r="B22" s="216" t="s">
        <v>4423</v>
      </c>
      <c r="C22" s="385" t="s">
        <v>4413</v>
      </c>
      <c r="D22" s="216" t="s">
        <v>4424</v>
      </c>
      <c r="E22" s="216"/>
      <c r="F22" s="248" t="s">
        <v>4372</v>
      </c>
      <c r="G22" s="216" t="s">
        <v>4425</v>
      </c>
      <c r="H22" s="386">
        <v>3045000</v>
      </c>
      <c r="I22" s="248" t="s">
        <v>1332</v>
      </c>
      <c r="J22" s="387" t="s">
        <v>4426</v>
      </c>
      <c r="K22" s="216"/>
      <c r="L22" s="386">
        <v>3045000</v>
      </c>
      <c r="M22" s="216" t="s">
        <v>4375</v>
      </c>
      <c r="N22" s="388"/>
      <c r="O22" s="388"/>
      <c r="P22" s="388"/>
      <c r="Q22" s="388"/>
      <c r="R22" s="388"/>
    </row>
    <row r="23" spans="1:18" ht="30" x14ac:dyDescent="0.25">
      <c r="A23" s="248">
        <v>19</v>
      </c>
      <c r="B23" s="216" t="s">
        <v>4427</v>
      </c>
      <c r="C23" s="385" t="s">
        <v>4413</v>
      </c>
      <c r="D23" s="216" t="s">
        <v>4428</v>
      </c>
      <c r="E23" s="216"/>
      <c r="F23" s="248" t="s">
        <v>4372</v>
      </c>
      <c r="G23" s="216" t="s">
        <v>4396</v>
      </c>
      <c r="H23" s="386">
        <v>29211000</v>
      </c>
      <c r="I23" s="248" t="s">
        <v>1332</v>
      </c>
      <c r="J23" s="387" t="s">
        <v>4416</v>
      </c>
      <c r="K23" s="216"/>
      <c r="L23" s="386">
        <v>29211000</v>
      </c>
      <c r="M23" s="216" t="s">
        <v>4375</v>
      </c>
      <c r="N23" s="388"/>
      <c r="O23" s="388"/>
      <c r="P23" s="388"/>
      <c r="Q23" s="388"/>
      <c r="R23" s="388"/>
    </row>
    <row r="24" spans="1:18" ht="30" x14ac:dyDescent="0.25">
      <c r="A24" s="248">
        <v>20</v>
      </c>
      <c r="B24" s="216" t="s">
        <v>4429</v>
      </c>
      <c r="C24" s="385" t="s">
        <v>4413</v>
      </c>
      <c r="D24" s="216" t="s">
        <v>4430</v>
      </c>
      <c r="E24" s="216"/>
      <c r="F24" s="248" t="s">
        <v>4372</v>
      </c>
      <c r="G24" s="216" t="s">
        <v>4396</v>
      </c>
      <c r="H24" s="386">
        <v>18510000</v>
      </c>
      <c r="I24" s="248" t="s">
        <v>1332</v>
      </c>
      <c r="J24" s="387" t="s">
        <v>4426</v>
      </c>
      <c r="K24" s="216"/>
      <c r="L24" s="386">
        <v>18510000</v>
      </c>
      <c r="M24" s="216" t="s">
        <v>4375</v>
      </c>
      <c r="N24" s="388"/>
      <c r="O24" s="388"/>
      <c r="P24" s="388"/>
      <c r="Q24" s="388"/>
      <c r="R24" s="388"/>
    </row>
    <row r="25" spans="1:18" ht="30" x14ac:dyDescent="0.25">
      <c r="A25" s="248">
        <v>21</v>
      </c>
      <c r="B25" s="216" t="s">
        <v>4431</v>
      </c>
      <c r="C25" s="385" t="s">
        <v>4413</v>
      </c>
      <c r="D25" s="216" t="s">
        <v>4432</v>
      </c>
      <c r="E25" s="216"/>
      <c r="F25" s="248" t="s">
        <v>4372</v>
      </c>
      <c r="G25" s="216" t="s">
        <v>4425</v>
      </c>
      <c r="H25" s="386">
        <v>16878592.5</v>
      </c>
      <c r="I25" s="248" t="s">
        <v>1332</v>
      </c>
      <c r="J25" s="387" t="s">
        <v>4426</v>
      </c>
      <c r="K25" s="216"/>
      <c r="L25" s="386">
        <v>16878592.5</v>
      </c>
      <c r="M25" s="216" t="s">
        <v>4375</v>
      </c>
      <c r="N25" s="388"/>
      <c r="O25" s="388"/>
      <c r="P25" s="388"/>
      <c r="Q25" s="388"/>
      <c r="R25" s="388"/>
    </row>
    <row r="26" spans="1:18" ht="45" x14ac:dyDescent="0.25">
      <c r="A26" s="248">
        <v>22</v>
      </c>
      <c r="B26" s="216" t="s">
        <v>4433</v>
      </c>
      <c r="C26" s="385" t="s">
        <v>4413</v>
      </c>
      <c r="D26" s="216" t="s">
        <v>4434</v>
      </c>
      <c r="E26" s="216"/>
      <c r="F26" s="248" t="s">
        <v>4372</v>
      </c>
      <c r="G26" s="216" t="s">
        <v>4408</v>
      </c>
      <c r="H26" s="386">
        <v>15366750</v>
      </c>
      <c r="I26" s="248" t="s">
        <v>1332</v>
      </c>
      <c r="J26" s="387" t="s">
        <v>4416</v>
      </c>
      <c r="K26" s="216"/>
      <c r="L26" s="386">
        <v>15366750</v>
      </c>
      <c r="M26" s="216" t="s">
        <v>4375</v>
      </c>
      <c r="N26" s="388"/>
      <c r="O26" s="388"/>
      <c r="P26" s="388"/>
      <c r="Q26" s="388"/>
      <c r="R26" s="388"/>
    </row>
    <row r="27" spans="1:18" ht="45" x14ac:dyDescent="0.25">
      <c r="A27" s="248">
        <v>23</v>
      </c>
      <c r="B27" s="216" t="s">
        <v>4435</v>
      </c>
      <c r="C27" s="385" t="s">
        <v>4413</v>
      </c>
      <c r="D27" s="216" t="s">
        <v>4436</v>
      </c>
      <c r="E27" s="216"/>
      <c r="F27" s="248" t="s">
        <v>4372</v>
      </c>
      <c r="G27" s="216" t="s">
        <v>4373</v>
      </c>
      <c r="H27" s="386">
        <v>1733025</v>
      </c>
      <c r="I27" s="248" t="s">
        <v>1332</v>
      </c>
      <c r="J27" s="387" t="s">
        <v>4416</v>
      </c>
      <c r="K27" s="216"/>
      <c r="L27" s="386">
        <v>1733025</v>
      </c>
      <c r="M27" s="216" t="s">
        <v>4375</v>
      </c>
      <c r="N27" s="388"/>
      <c r="O27" s="388"/>
      <c r="P27" s="388"/>
      <c r="Q27" s="388"/>
      <c r="R27" s="388"/>
    </row>
    <row r="28" spans="1:18" ht="30" x14ac:dyDescent="0.25">
      <c r="A28" s="248">
        <v>24</v>
      </c>
      <c r="B28" s="216" t="s">
        <v>4437</v>
      </c>
      <c r="C28" s="385" t="s">
        <v>4438</v>
      </c>
      <c r="D28" s="216" t="s">
        <v>4439</v>
      </c>
      <c r="E28" s="216"/>
      <c r="F28" s="248" t="s">
        <v>4372</v>
      </c>
      <c r="G28" s="216" t="s">
        <v>4399</v>
      </c>
      <c r="H28" s="386">
        <v>16039160</v>
      </c>
      <c r="I28" s="248" t="s">
        <v>1332</v>
      </c>
      <c r="J28" s="387" t="s">
        <v>4440</v>
      </c>
      <c r="K28" s="216"/>
      <c r="L28" s="386">
        <v>16039160</v>
      </c>
      <c r="M28" s="216" t="s">
        <v>4375</v>
      </c>
      <c r="N28" s="388"/>
      <c r="O28" s="388"/>
      <c r="P28" s="388"/>
      <c r="Q28" s="388"/>
      <c r="R28" s="388"/>
    </row>
    <row r="29" spans="1:18" ht="30" x14ac:dyDescent="0.25">
      <c r="A29" s="248">
        <v>25</v>
      </c>
      <c r="B29" s="216" t="s">
        <v>4441</v>
      </c>
      <c r="C29" s="385" t="s">
        <v>4438</v>
      </c>
      <c r="D29" s="216" t="s">
        <v>4442</v>
      </c>
      <c r="E29" s="216"/>
      <c r="F29" s="248" t="s">
        <v>4372</v>
      </c>
      <c r="G29" s="216" t="s">
        <v>4443</v>
      </c>
      <c r="H29" s="386">
        <v>28957050</v>
      </c>
      <c r="I29" s="248" t="s">
        <v>1332</v>
      </c>
      <c r="J29" s="387" t="s">
        <v>4440</v>
      </c>
      <c r="K29" s="216"/>
      <c r="L29" s="386">
        <v>28957050</v>
      </c>
      <c r="M29" s="216" t="s">
        <v>4375</v>
      </c>
      <c r="N29" s="388"/>
      <c r="O29" s="388"/>
      <c r="P29" s="388"/>
      <c r="Q29" s="388"/>
      <c r="R29" s="388"/>
    </row>
    <row r="30" spans="1:18" ht="30" x14ac:dyDescent="0.25">
      <c r="A30" s="248">
        <v>26</v>
      </c>
      <c r="B30" s="216" t="s">
        <v>4444</v>
      </c>
      <c r="C30" s="385" t="s">
        <v>4438</v>
      </c>
      <c r="D30" s="216" t="s">
        <v>4414</v>
      </c>
      <c r="E30" s="216"/>
      <c r="F30" s="248" t="s">
        <v>4372</v>
      </c>
      <c r="G30" s="216" t="s">
        <v>4445</v>
      </c>
      <c r="H30" s="386">
        <v>29963244</v>
      </c>
      <c r="I30" s="248" t="s">
        <v>1332</v>
      </c>
      <c r="J30" s="387" t="s">
        <v>4440</v>
      </c>
      <c r="K30" s="216"/>
      <c r="L30" s="386">
        <v>29963244</v>
      </c>
      <c r="M30" s="216" t="s">
        <v>4375</v>
      </c>
      <c r="N30" s="388"/>
      <c r="O30" s="388"/>
      <c r="P30" s="388"/>
      <c r="Q30" s="388"/>
      <c r="R30" s="388"/>
    </row>
    <row r="31" spans="1:18" ht="30" x14ac:dyDescent="0.25">
      <c r="A31" s="248">
        <v>27</v>
      </c>
      <c r="B31" s="216" t="s">
        <v>4446</v>
      </c>
      <c r="C31" s="385" t="s">
        <v>4438</v>
      </c>
      <c r="D31" s="216" t="s">
        <v>4447</v>
      </c>
      <c r="E31" s="216"/>
      <c r="F31" s="248" t="s">
        <v>4372</v>
      </c>
      <c r="G31" s="216" t="s">
        <v>4448</v>
      </c>
      <c r="H31" s="386">
        <v>12000000</v>
      </c>
      <c r="I31" s="248" t="s">
        <v>1332</v>
      </c>
      <c r="J31" s="387" t="s">
        <v>4440</v>
      </c>
      <c r="K31" s="216"/>
      <c r="L31" s="386">
        <v>12000000</v>
      </c>
      <c r="M31" s="216" t="s">
        <v>4375</v>
      </c>
      <c r="N31" s="388"/>
      <c r="O31" s="388"/>
      <c r="P31" s="388"/>
      <c r="Q31" s="388"/>
      <c r="R31" s="388"/>
    </row>
    <row r="32" spans="1:18" ht="45" x14ac:dyDescent="0.25">
      <c r="A32" s="248">
        <v>28</v>
      </c>
      <c r="B32" s="216" t="s">
        <v>4449</v>
      </c>
      <c r="C32" s="385" t="s">
        <v>4438</v>
      </c>
      <c r="D32" s="216" t="s">
        <v>9055</v>
      </c>
      <c r="E32" s="216"/>
      <c r="F32" s="248" t="s">
        <v>4372</v>
      </c>
      <c r="G32" s="216" t="s">
        <v>4450</v>
      </c>
      <c r="H32" s="386">
        <v>15120000</v>
      </c>
      <c r="I32" s="248" t="s">
        <v>1332</v>
      </c>
      <c r="J32" s="387" t="s">
        <v>4440</v>
      </c>
      <c r="K32" s="216"/>
      <c r="L32" s="386">
        <v>15120000</v>
      </c>
      <c r="M32" s="216" t="s">
        <v>4375</v>
      </c>
      <c r="N32" s="388"/>
      <c r="O32" s="388"/>
      <c r="P32" s="388"/>
      <c r="Q32" s="388"/>
      <c r="R32" s="388"/>
    </row>
    <row r="33" spans="1:18" ht="45" x14ac:dyDescent="0.25">
      <c r="A33" s="248">
        <v>29</v>
      </c>
      <c r="B33" s="216" t="s">
        <v>4451</v>
      </c>
      <c r="C33" s="385" t="s">
        <v>4438</v>
      </c>
      <c r="D33" s="216" t="s">
        <v>4452</v>
      </c>
      <c r="E33" s="216"/>
      <c r="F33" s="248" t="s">
        <v>4372</v>
      </c>
      <c r="G33" s="216" t="s">
        <v>4450</v>
      </c>
      <c r="H33" s="386">
        <v>72960000</v>
      </c>
      <c r="I33" s="248" t="s">
        <v>1332</v>
      </c>
      <c r="J33" s="387" t="s">
        <v>4440</v>
      </c>
      <c r="K33" s="216"/>
      <c r="L33" s="386">
        <v>72960000</v>
      </c>
      <c r="M33" s="216" t="s">
        <v>4375</v>
      </c>
      <c r="N33" s="388"/>
      <c r="O33" s="388"/>
      <c r="P33" s="388"/>
      <c r="Q33" s="388"/>
      <c r="R33" s="388"/>
    </row>
    <row r="34" spans="1:18" ht="30" x14ac:dyDescent="0.25">
      <c r="A34" s="248">
        <v>30</v>
      </c>
      <c r="B34" s="216" t="s">
        <v>4453</v>
      </c>
      <c r="C34" s="385" t="s">
        <v>4438</v>
      </c>
      <c r="D34" s="216" t="s">
        <v>4454</v>
      </c>
      <c r="E34" s="216"/>
      <c r="F34" s="248" t="s">
        <v>4372</v>
      </c>
      <c r="G34" s="216" t="s">
        <v>4455</v>
      </c>
      <c r="H34" s="386">
        <v>2258800</v>
      </c>
      <c r="I34" s="248" t="s">
        <v>1332</v>
      </c>
      <c r="J34" s="387" t="s">
        <v>4440</v>
      </c>
      <c r="K34" s="216"/>
      <c r="L34" s="386">
        <v>2258800</v>
      </c>
      <c r="M34" s="216" t="s">
        <v>4375</v>
      </c>
      <c r="N34" s="388"/>
      <c r="O34" s="388"/>
      <c r="P34" s="388"/>
      <c r="Q34" s="388"/>
      <c r="R34" s="388"/>
    </row>
    <row r="35" spans="1:18" ht="30" x14ac:dyDescent="0.25">
      <c r="A35" s="248">
        <v>31</v>
      </c>
      <c r="B35" s="216" t="s">
        <v>4456</v>
      </c>
      <c r="C35" s="385" t="s">
        <v>4438</v>
      </c>
      <c r="D35" s="216" t="s">
        <v>4457</v>
      </c>
      <c r="E35" s="216"/>
      <c r="F35" s="248" t="s">
        <v>4372</v>
      </c>
      <c r="G35" s="216" t="s">
        <v>4458</v>
      </c>
      <c r="H35" s="386">
        <v>11740433.74</v>
      </c>
      <c r="I35" s="248" t="s">
        <v>1332</v>
      </c>
      <c r="J35" s="387" t="s">
        <v>4440</v>
      </c>
      <c r="K35" s="216"/>
      <c r="L35" s="386">
        <v>11740433.74</v>
      </c>
      <c r="M35" s="216" t="s">
        <v>4375</v>
      </c>
      <c r="N35" s="388"/>
      <c r="O35" s="388"/>
      <c r="P35" s="388"/>
      <c r="Q35" s="388"/>
      <c r="R35" s="388"/>
    </row>
    <row r="36" spans="1:18" ht="30" x14ac:dyDescent="0.25">
      <c r="A36" s="248">
        <v>32</v>
      </c>
      <c r="B36" s="216" t="s">
        <v>4459</v>
      </c>
      <c r="C36" s="385" t="s">
        <v>4438</v>
      </c>
      <c r="D36" s="216" t="s">
        <v>4460</v>
      </c>
      <c r="E36" s="216"/>
      <c r="F36" s="248" t="s">
        <v>4372</v>
      </c>
      <c r="G36" s="216" t="s">
        <v>4445</v>
      </c>
      <c r="H36" s="386">
        <v>40922000</v>
      </c>
      <c r="I36" s="248" t="s">
        <v>1332</v>
      </c>
      <c r="J36" s="387" t="s">
        <v>4440</v>
      </c>
      <c r="K36" s="216"/>
      <c r="L36" s="386">
        <v>40922000</v>
      </c>
      <c r="M36" s="216" t="s">
        <v>4375</v>
      </c>
      <c r="N36" s="388"/>
      <c r="O36" s="388"/>
      <c r="P36" s="388"/>
      <c r="Q36" s="388"/>
      <c r="R36" s="388"/>
    </row>
    <row r="37" spans="1:18" ht="30" x14ac:dyDescent="0.25">
      <c r="A37" s="248">
        <v>33</v>
      </c>
      <c r="B37" s="216" t="s">
        <v>4461</v>
      </c>
      <c r="C37" s="385" t="s">
        <v>4438</v>
      </c>
      <c r="D37" s="216" t="s">
        <v>4462</v>
      </c>
      <c r="E37" s="216"/>
      <c r="F37" s="248" t="s">
        <v>4372</v>
      </c>
      <c r="G37" s="216" t="s">
        <v>4399</v>
      </c>
      <c r="H37" s="386">
        <v>41334950</v>
      </c>
      <c r="I37" s="248" t="s">
        <v>1332</v>
      </c>
      <c r="J37" s="387" t="s">
        <v>4440</v>
      </c>
      <c r="K37" s="216"/>
      <c r="L37" s="386">
        <v>41334950</v>
      </c>
      <c r="M37" s="216" t="s">
        <v>4375</v>
      </c>
      <c r="N37" s="388"/>
      <c r="O37" s="388"/>
      <c r="P37" s="388"/>
      <c r="Q37" s="388"/>
      <c r="R37" s="388"/>
    </row>
    <row r="38" spans="1:18" ht="30" x14ac:dyDescent="0.25">
      <c r="A38" s="248">
        <v>34</v>
      </c>
      <c r="B38" s="216" t="s">
        <v>4463</v>
      </c>
      <c r="C38" s="385" t="s">
        <v>4438</v>
      </c>
      <c r="D38" s="216" t="s">
        <v>4464</v>
      </c>
      <c r="E38" s="216"/>
      <c r="F38" s="248" t="s">
        <v>4372</v>
      </c>
      <c r="G38" s="216" t="s">
        <v>4419</v>
      </c>
      <c r="H38" s="386">
        <v>53972000</v>
      </c>
      <c r="I38" s="248" t="s">
        <v>1332</v>
      </c>
      <c r="J38" s="387" t="s">
        <v>4440</v>
      </c>
      <c r="K38" s="216"/>
      <c r="L38" s="386">
        <v>53972000</v>
      </c>
      <c r="M38" s="216" t="s">
        <v>4375</v>
      </c>
      <c r="N38" s="388"/>
      <c r="O38" s="388"/>
      <c r="P38" s="388"/>
      <c r="Q38" s="388"/>
      <c r="R38" s="388"/>
    </row>
    <row r="39" spans="1:18" ht="30" x14ac:dyDescent="0.25">
      <c r="A39" s="248">
        <v>35</v>
      </c>
      <c r="B39" s="216" t="s">
        <v>4465</v>
      </c>
      <c r="C39" s="385" t="s">
        <v>4438</v>
      </c>
      <c r="D39" s="216" t="s">
        <v>1671</v>
      </c>
      <c r="E39" s="216"/>
      <c r="F39" s="248" t="s">
        <v>4372</v>
      </c>
      <c r="G39" s="216" t="s">
        <v>4422</v>
      </c>
      <c r="H39" s="386">
        <v>50573000</v>
      </c>
      <c r="I39" s="248" t="s">
        <v>1332</v>
      </c>
      <c r="J39" s="387" t="s">
        <v>4440</v>
      </c>
      <c r="K39" s="216"/>
      <c r="L39" s="386">
        <v>50573000</v>
      </c>
      <c r="M39" s="216" t="s">
        <v>4375</v>
      </c>
      <c r="N39" s="388"/>
      <c r="O39" s="388"/>
      <c r="P39" s="388"/>
      <c r="Q39" s="388"/>
      <c r="R39" s="388"/>
    </row>
    <row r="40" spans="1:18" ht="30" x14ac:dyDescent="0.25">
      <c r="A40" s="248">
        <v>36</v>
      </c>
      <c r="B40" s="216" t="s">
        <v>4466</v>
      </c>
      <c r="C40" s="385" t="s">
        <v>4438</v>
      </c>
      <c r="D40" s="216" t="s">
        <v>4467</v>
      </c>
      <c r="E40" s="216"/>
      <c r="F40" s="248" t="s">
        <v>4372</v>
      </c>
      <c r="G40" s="216" t="s">
        <v>4411</v>
      </c>
      <c r="H40" s="386">
        <v>3534400</v>
      </c>
      <c r="I40" s="248" t="s">
        <v>1332</v>
      </c>
      <c r="J40" s="387" t="s">
        <v>4440</v>
      </c>
      <c r="K40" s="216"/>
      <c r="L40" s="386">
        <v>3534400</v>
      </c>
      <c r="M40" s="216" t="s">
        <v>4375</v>
      </c>
      <c r="N40" s="388"/>
      <c r="O40" s="388"/>
      <c r="P40" s="388"/>
      <c r="Q40" s="388"/>
      <c r="R40" s="388"/>
    </row>
    <row r="41" spans="1:18" ht="30" x14ac:dyDescent="0.25">
      <c r="A41" s="248">
        <v>37</v>
      </c>
      <c r="B41" s="216" t="s">
        <v>4468</v>
      </c>
      <c r="C41" s="385" t="s">
        <v>4469</v>
      </c>
      <c r="D41" s="216" t="s">
        <v>1671</v>
      </c>
      <c r="E41" s="216"/>
      <c r="F41" s="248" t="s">
        <v>4372</v>
      </c>
      <c r="G41" s="216" t="s">
        <v>4422</v>
      </c>
      <c r="H41" s="386">
        <v>42911500</v>
      </c>
      <c r="I41" s="248" t="s">
        <v>1332</v>
      </c>
      <c r="J41" s="387" t="s">
        <v>4470</v>
      </c>
      <c r="K41" s="216"/>
      <c r="L41" s="386">
        <v>42911500</v>
      </c>
      <c r="M41" s="216" t="s">
        <v>4375</v>
      </c>
      <c r="N41" s="388"/>
      <c r="O41" s="388"/>
      <c r="P41" s="388"/>
      <c r="Q41" s="388"/>
      <c r="R41" s="388"/>
    </row>
    <row r="42" spans="1:18" ht="30" x14ac:dyDescent="0.25">
      <c r="A42" s="248">
        <v>38</v>
      </c>
      <c r="B42" s="216" t="s">
        <v>4471</v>
      </c>
      <c r="C42" s="385" t="s">
        <v>4469</v>
      </c>
      <c r="D42" s="216" t="s">
        <v>1648</v>
      </c>
      <c r="E42" s="216"/>
      <c r="F42" s="248" t="s">
        <v>4372</v>
      </c>
      <c r="G42" s="216" t="s">
        <v>4415</v>
      </c>
      <c r="H42" s="386">
        <v>53182500</v>
      </c>
      <c r="I42" s="248" t="s">
        <v>1332</v>
      </c>
      <c r="J42" s="387" t="s">
        <v>4470</v>
      </c>
      <c r="K42" s="216"/>
      <c r="L42" s="386">
        <v>53182500</v>
      </c>
      <c r="M42" s="216" t="s">
        <v>4375</v>
      </c>
      <c r="N42" s="388"/>
      <c r="O42" s="388"/>
      <c r="P42" s="388"/>
      <c r="Q42" s="388"/>
      <c r="R42" s="388"/>
    </row>
    <row r="43" spans="1:18" ht="30" x14ac:dyDescent="0.25">
      <c r="A43" s="248">
        <v>39</v>
      </c>
      <c r="B43" s="216" t="s">
        <v>4472</v>
      </c>
      <c r="C43" s="385" t="s">
        <v>4469</v>
      </c>
      <c r="D43" s="216" t="s">
        <v>4473</v>
      </c>
      <c r="E43" s="216"/>
      <c r="F43" s="248" t="s">
        <v>4372</v>
      </c>
      <c r="G43" s="216" t="s">
        <v>4419</v>
      </c>
      <c r="H43" s="386">
        <v>43468800</v>
      </c>
      <c r="I43" s="248" t="s">
        <v>1332</v>
      </c>
      <c r="J43" s="387" t="s">
        <v>4470</v>
      </c>
      <c r="K43" s="216"/>
      <c r="L43" s="386">
        <v>43468800</v>
      </c>
      <c r="M43" s="216" t="s">
        <v>4375</v>
      </c>
      <c r="N43" s="388"/>
      <c r="O43" s="388"/>
      <c r="P43" s="388"/>
      <c r="Q43" s="388"/>
      <c r="R43" s="388"/>
    </row>
    <row r="44" spans="1:18" ht="30" x14ac:dyDescent="0.25">
      <c r="A44" s="248">
        <v>40</v>
      </c>
      <c r="B44" s="216" t="s">
        <v>4474</v>
      </c>
      <c r="C44" s="385" t="s">
        <v>4469</v>
      </c>
      <c r="D44" s="216" t="s">
        <v>3285</v>
      </c>
      <c r="E44" s="216"/>
      <c r="F44" s="248" t="s">
        <v>4372</v>
      </c>
      <c r="G44" s="216" t="s">
        <v>4445</v>
      </c>
      <c r="H44" s="386">
        <v>40534300</v>
      </c>
      <c r="I44" s="248" t="s">
        <v>1332</v>
      </c>
      <c r="J44" s="387" t="s">
        <v>4470</v>
      </c>
      <c r="K44" s="216"/>
      <c r="L44" s="386">
        <v>40534300</v>
      </c>
      <c r="M44" s="216" t="s">
        <v>4375</v>
      </c>
      <c r="N44" s="388"/>
      <c r="O44" s="388"/>
      <c r="P44" s="388"/>
      <c r="Q44" s="388"/>
      <c r="R44" s="388"/>
    </row>
    <row r="45" spans="1:18" ht="30" x14ac:dyDescent="0.25">
      <c r="A45" s="248">
        <v>41</v>
      </c>
      <c r="B45" s="216" t="s">
        <v>4475</v>
      </c>
      <c r="C45" s="385" t="s">
        <v>4469</v>
      </c>
      <c r="D45" s="216" t="s">
        <v>4476</v>
      </c>
      <c r="E45" s="216"/>
      <c r="F45" s="248" t="s">
        <v>4372</v>
      </c>
      <c r="G45" s="216" t="s">
        <v>4477</v>
      </c>
      <c r="H45" s="386">
        <v>9189000</v>
      </c>
      <c r="I45" s="248" t="s">
        <v>1332</v>
      </c>
      <c r="J45" s="387" t="s">
        <v>4470</v>
      </c>
      <c r="K45" s="216"/>
      <c r="L45" s="386">
        <v>9189000</v>
      </c>
      <c r="M45" s="216" t="s">
        <v>4375</v>
      </c>
      <c r="N45" s="388"/>
      <c r="O45" s="388"/>
      <c r="P45" s="388"/>
      <c r="Q45" s="388"/>
      <c r="R45" s="388"/>
    </row>
    <row r="46" spans="1:18" ht="30" x14ac:dyDescent="0.25">
      <c r="A46" s="248">
        <v>42</v>
      </c>
      <c r="B46" s="216" t="s">
        <v>4478</v>
      </c>
      <c r="C46" s="385" t="s">
        <v>4469</v>
      </c>
      <c r="D46" s="216" t="s">
        <v>4479</v>
      </c>
      <c r="E46" s="216"/>
      <c r="F46" s="248" t="s">
        <v>4372</v>
      </c>
      <c r="G46" s="216" t="s">
        <v>4480</v>
      </c>
      <c r="H46" s="386">
        <v>3200000</v>
      </c>
      <c r="I46" s="248" t="s">
        <v>1332</v>
      </c>
      <c r="J46" s="387" t="s">
        <v>4470</v>
      </c>
      <c r="K46" s="216"/>
      <c r="L46" s="386">
        <v>3200000</v>
      </c>
      <c r="M46" s="216" t="s">
        <v>4375</v>
      </c>
      <c r="N46" s="388"/>
      <c r="O46" s="388"/>
      <c r="P46" s="388"/>
      <c r="Q46" s="388"/>
      <c r="R46" s="388"/>
    </row>
    <row r="47" spans="1:18" ht="30" x14ac:dyDescent="0.25">
      <c r="A47" s="248">
        <v>43</v>
      </c>
      <c r="B47" s="216" t="s">
        <v>4481</v>
      </c>
      <c r="C47" s="385" t="s">
        <v>4469</v>
      </c>
      <c r="D47" s="216" t="s">
        <v>4482</v>
      </c>
      <c r="E47" s="216"/>
      <c r="F47" s="248" t="s">
        <v>4372</v>
      </c>
      <c r="G47" s="216" t="s">
        <v>4422</v>
      </c>
      <c r="H47" s="386">
        <v>36310000</v>
      </c>
      <c r="I47" s="248" t="s">
        <v>1332</v>
      </c>
      <c r="J47" s="387" t="s">
        <v>4470</v>
      </c>
      <c r="K47" s="216"/>
      <c r="L47" s="386">
        <v>36310000</v>
      </c>
      <c r="M47" s="216" t="s">
        <v>4375</v>
      </c>
      <c r="N47" s="388"/>
      <c r="O47" s="388"/>
      <c r="P47" s="388"/>
      <c r="Q47" s="388"/>
      <c r="R47" s="388"/>
    </row>
    <row r="48" spans="1:18" ht="30" x14ac:dyDescent="0.25">
      <c r="A48" s="248">
        <v>44</v>
      </c>
      <c r="B48" s="216" t="s">
        <v>4483</v>
      </c>
      <c r="C48" s="385" t="s">
        <v>4469</v>
      </c>
      <c r="D48" s="216" t="s">
        <v>4484</v>
      </c>
      <c r="E48" s="216"/>
      <c r="F48" s="248" t="s">
        <v>4372</v>
      </c>
      <c r="G48" s="216" t="s">
        <v>4445</v>
      </c>
      <c r="H48" s="386">
        <v>38526900</v>
      </c>
      <c r="I48" s="248" t="s">
        <v>1332</v>
      </c>
      <c r="J48" s="387" t="s">
        <v>4470</v>
      </c>
      <c r="K48" s="216"/>
      <c r="L48" s="386">
        <v>38526900</v>
      </c>
      <c r="M48" s="216" t="s">
        <v>4375</v>
      </c>
      <c r="N48" s="388"/>
      <c r="O48" s="388"/>
      <c r="P48" s="388"/>
      <c r="Q48" s="388"/>
      <c r="R48" s="388"/>
    </row>
    <row r="49" spans="1:18" ht="30" x14ac:dyDescent="0.25">
      <c r="A49" s="248">
        <v>45</v>
      </c>
      <c r="B49" s="216" t="s">
        <v>4485</v>
      </c>
      <c r="C49" s="385" t="s">
        <v>4469</v>
      </c>
      <c r="D49" s="216" t="s">
        <v>4486</v>
      </c>
      <c r="E49" s="216"/>
      <c r="F49" s="248" t="s">
        <v>4372</v>
      </c>
      <c r="G49" s="216" t="s">
        <v>4393</v>
      </c>
      <c r="H49" s="386">
        <v>41913500</v>
      </c>
      <c r="I49" s="248" t="s">
        <v>1332</v>
      </c>
      <c r="J49" s="387" t="s">
        <v>4470</v>
      </c>
      <c r="K49" s="216"/>
      <c r="L49" s="386">
        <v>41913500</v>
      </c>
      <c r="M49" s="216" t="s">
        <v>4375</v>
      </c>
      <c r="N49" s="388"/>
      <c r="O49" s="388"/>
      <c r="P49" s="388"/>
      <c r="Q49" s="388"/>
      <c r="R49" s="388"/>
    </row>
    <row r="50" spans="1:18" ht="30" x14ac:dyDescent="0.25">
      <c r="A50" s="248">
        <v>46</v>
      </c>
      <c r="B50" s="216" t="s">
        <v>4487</v>
      </c>
      <c r="C50" s="385" t="s">
        <v>4469</v>
      </c>
      <c r="D50" s="216" t="s">
        <v>4389</v>
      </c>
      <c r="E50" s="216"/>
      <c r="F50" s="248" t="s">
        <v>4372</v>
      </c>
      <c r="G50" s="216" t="s">
        <v>4415</v>
      </c>
      <c r="H50" s="386">
        <v>38270000</v>
      </c>
      <c r="I50" s="248" t="s">
        <v>1332</v>
      </c>
      <c r="J50" s="387" t="s">
        <v>4470</v>
      </c>
      <c r="K50" s="216"/>
      <c r="L50" s="386">
        <v>38270000</v>
      </c>
      <c r="M50" s="216" t="s">
        <v>4375</v>
      </c>
      <c r="N50" s="388"/>
      <c r="O50" s="388"/>
      <c r="P50" s="388"/>
      <c r="Q50" s="388"/>
      <c r="R50" s="388"/>
    </row>
    <row r="51" spans="1:18" ht="30" x14ac:dyDescent="0.25">
      <c r="A51" s="248">
        <v>47</v>
      </c>
      <c r="B51" s="216" t="s">
        <v>4488</v>
      </c>
      <c r="C51" s="385" t="s">
        <v>4469</v>
      </c>
      <c r="D51" s="216" t="s">
        <v>4489</v>
      </c>
      <c r="E51" s="216"/>
      <c r="F51" s="248" t="s">
        <v>4372</v>
      </c>
      <c r="G51" s="216" t="s">
        <v>4490</v>
      </c>
      <c r="H51" s="386">
        <v>25002170</v>
      </c>
      <c r="I51" s="248" t="s">
        <v>1332</v>
      </c>
      <c r="J51" s="387" t="s">
        <v>4470</v>
      </c>
      <c r="K51" s="216"/>
      <c r="L51" s="386">
        <v>25002170</v>
      </c>
      <c r="M51" s="216" t="s">
        <v>4375</v>
      </c>
      <c r="N51" s="388"/>
      <c r="O51" s="388"/>
      <c r="P51" s="388"/>
      <c r="Q51" s="388"/>
      <c r="R51" s="388"/>
    </row>
    <row r="52" spans="1:18" ht="30" x14ac:dyDescent="0.25">
      <c r="A52" s="248">
        <v>48</v>
      </c>
      <c r="B52" s="216" t="s">
        <v>4491</v>
      </c>
      <c r="C52" s="385" t="s">
        <v>4469</v>
      </c>
      <c r="D52" s="216" t="s">
        <v>4492</v>
      </c>
      <c r="E52" s="216"/>
      <c r="F52" s="248" t="s">
        <v>4372</v>
      </c>
      <c r="G52" s="216" t="s">
        <v>4493</v>
      </c>
      <c r="H52" s="386">
        <v>9780373</v>
      </c>
      <c r="I52" s="248" t="s">
        <v>1332</v>
      </c>
      <c r="J52" s="387" t="s">
        <v>4494</v>
      </c>
      <c r="K52" s="216"/>
      <c r="L52" s="386">
        <v>9780373</v>
      </c>
      <c r="M52" s="216" t="s">
        <v>4375</v>
      </c>
      <c r="N52" s="388"/>
      <c r="O52" s="388"/>
      <c r="P52" s="388"/>
      <c r="Q52" s="388"/>
      <c r="R52" s="388"/>
    </row>
    <row r="53" spans="1:18" ht="30" x14ac:dyDescent="0.25">
      <c r="A53" s="248">
        <v>49</v>
      </c>
      <c r="B53" s="216" t="s">
        <v>4495</v>
      </c>
      <c r="C53" s="385" t="s">
        <v>4469</v>
      </c>
      <c r="D53" s="216" t="s">
        <v>4496</v>
      </c>
      <c r="E53" s="216"/>
      <c r="F53" s="248" t="s">
        <v>4372</v>
      </c>
      <c r="G53" s="216" t="s">
        <v>4399</v>
      </c>
      <c r="H53" s="386">
        <v>26249012</v>
      </c>
      <c r="I53" s="248" t="s">
        <v>1332</v>
      </c>
      <c r="J53" s="387" t="s">
        <v>4470</v>
      </c>
      <c r="K53" s="216"/>
      <c r="L53" s="386">
        <v>26249012</v>
      </c>
      <c r="M53" s="216" t="s">
        <v>4375</v>
      </c>
      <c r="N53" s="388"/>
      <c r="O53" s="388"/>
      <c r="P53" s="388"/>
      <c r="Q53" s="388"/>
      <c r="R53" s="388"/>
    </row>
    <row r="54" spans="1:18" ht="30" x14ac:dyDescent="0.25">
      <c r="A54" s="248">
        <v>50</v>
      </c>
      <c r="B54" s="216" t="s">
        <v>4497</v>
      </c>
      <c r="C54" s="385" t="s">
        <v>4469</v>
      </c>
      <c r="D54" s="216" t="s">
        <v>4498</v>
      </c>
      <c r="E54" s="216"/>
      <c r="F54" s="248" t="s">
        <v>4372</v>
      </c>
      <c r="G54" s="216" t="s">
        <v>4499</v>
      </c>
      <c r="H54" s="386">
        <v>3719040</v>
      </c>
      <c r="I54" s="248" t="s">
        <v>1332</v>
      </c>
      <c r="J54" s="387" t="s">
        <v>4470</v>
      </c>
      <c r="K54" s="216"/>
      <c r="L54" s="386">
        <v>3719040</v>
      </c>
      <c r="M54" s="216" t="s">
        <v>4375</v>
      </c>
      <c r="N54" s="388"/>
      <c r="O54" s="388"/>
      <c r="P54" s="388"/>
      <c r="Q54" s="388"/>
      <c r="R54" s="388"/>
    </row>
    <row r="55" spans="1:18" ht="30" x14ac:dyDescent="0.25">
      <c r="A55" s="248">
        <v>51</v>
      </c>
      <c r="B55" s="216" t="s">
        <v>4500</v>
      </c>
      <c r="C55" s="385" t="s">
        <v>4469</v>
      </c>
      <c r="D55" s="216" t="s">
        <v>4501</v>
      </c>
      <c r="E55" s="216"/>
      <c r="F55" s="248" t="s">
        <v>4372</v>
      </c>
      <c r="G55" s="216" t="s">
        <v>4499</v>
      </c>
      <c r="H55" s="386">
        <v>3366300</v>
      </c>
      <c r="I55" s="248" t="s">
        <v>1332</v>
      </c>
      <c r="J55" s="387" t="s">
        <v>4470</v>
      </c>
      <c r="K55" s="216"/>
      <c r="L55" s="386">
        <v>3366300</v>
      </c>
      <c r="M55" s="216" t="s">
        <v>4375</v>
      </c>
      <c r="N55" s="388"/>
      <c r="O55" s="388"/>
      <c r="P55" s="388"/>
      <c r="Q55" s="388"/>
      <c r="R55" s="388"/>
    </row>
    <row r="56" spans="1:18" ht="30" x14ac:dyDescent="0.25">
      <c r="A56" s="248">
        <v>52</v>
      </c>
      <c r="B56" s="216" t="s">
        <v>4502</v>
      </c>
      <c r="C56" s="385" t="s">
        <v>4469</v>
      </c>
      <c r="D56" s="216" t="s">
        <v>4503</v>
      </c>
      <c r="E56" s="216"/>
      <c r="F56" s="248" t="s">
        <v>4372</v>
      </c>
      <c r="G56" s="216" t="s">
        <v>4499</v>
      </c>
      <c r="H56" s="386">
        <v>3690800</v>
      </c>
      <c r="I56" s="248" t="s">
        <v>1332</v>
      </c>
      <c r="J56" s="387" t="s">
        <v>4470</v>
      </c>
      <c r="K56" s="216"/>
      <c r="L56" s="386">
        <v>3690800</v>
      </c>
      <c r="M56" s="216" t="s">
        <v>4375</v>
      </c>
      <c r="N56" s="388"/>
      <c r="O56" s="388"/>
      <c r="P56" s="388"/>
      <c r="Q56" s="388"/>
      <c r="R56" s="388"/>
    </row>
    <row r="57" spans="1:18" ht="30" x14ac:dyDescent="0.25">
      <c r="A57" s="248">
        <v>53</v>
      </c>
      <c r="B57" s="216" t="s">
        <v>4504</v>
      </c>
      <c r="C57" s="385" t="s">
        <v>4469</v>
      </c>
      <c r="D57" s="216" t="s">
        <v>4505</v>
      </c>
      <c r="E57" s="216"/>
      <c r="F57" s="248" t="s">
        <v>4372</v>
      </c>
      <c r="G57" s="216" t="s">
        <v>4499</v>
      </c>
      <c r="H57" s="386">
        <v>3168128</v>
      </c>
      <c r="I57" s="248" t="s">
        <v>1332</v>
      </c>
      <c r="J57" s="387" t="s">
        <v>4470</v>
      </c>
      <c r="K57" s="216"/>
      <c r="L57" s="386">
        <v>3168128</v>
      </c>
      <c r="M57" s="216" t="s">
        <v>4375</v>
      </c>
      <c r="N57" s="388"/>
      <c r="O57" s="388"/>
      <c r="P57" s="388"/>
      <c r="Q57" s="388"/>
      <c r="R57" s="388"/>
    </row>
    <row r="58" spans="1:18" ht="30" x14ac:dyDescent="0.25">
      <c r="A58" s="248">
        <v>54</v>
      </c>
      <c r="B58" s="216" t="s">
        <v>4506</v>
      </c>
      <c r="C58" s="385" t="s">
        <v>4469</v>
      </c>
      <c r="D58" s="216" t="s">
        <v>4507</v>
      </c>
      <c r="E58" s="216"/>
      <c r="F58" s="248" t="s">
        <v>4372</v>
      </c>
      <c r="G58" s="216" t="s">
        <v>4508</v>
      </c>
      <c r="H58" s="386">
        <v>13203334</v>
      </c>
      <c r="I58" s="248" t="s">
        <v>1332</v>
      </c>
      <c r="J58" s="387" t="s">
        <v>4470</v>
      </c>
      <c r="K58" s="216"/>
      <c r="L58" s="386">
        <v>13203334</v>
      </c>
      <c r="M58" s="216" t="s">
        <v>4375</v>
      </c>
      <c r="N58" s="388"/>
      <c r="O58" s="388"/>
      <c r="P58" s="388"/>
      <c r="Q58" s="388"/>
      <c r="R58" s="388"/>
    </row>
    <row r="59" spans="1:18" ht="30" x14ac:dyDescent="0.25">
      <c r="A59" s="248">
        <v>55</v>
      </c>
      <c r="B59" s="216" t="s">
        <v>4509</v>
      </c>
      <c r="C59" s="385" t="s">
        <v>4469</v>
      </c>
      <c r="D59" s="216" t="s">
        <v>4510</v>
      </c>
      <c r="E59" s="216"/>
      <c r="F59" s="248" t="s">
        <v>4372</v>
      </c>
      <c r="G59" s="216" t="s">
        <v>4508</v>
      </c>
      <c r="H59" s="386">
        <v>10752225</v>
      </c>
      <c r="I59" s="248" t="s">
        <v>1332</v>
      </c>
      <c r="J59" s="387" t="s">
        <v>4494</v>
      </c>
      <c r="K59" s="216"/>
      <c r="L59" s="386">
        <v>10752225</v>
      </c>
      <c r="M59" s="216" t="s">
        <v>4375</v>
      </c>
      <c r="N59" s="388"/>
      <c r="O59" s="388"/>
      <c r="P59" s="388"/>
      <c r="Q59" s="388"/>
      <c r="R59" s="388"/>
    </row>
    <row r="60" spans="1:18" ht="30" x14ac:dyDescent="0.25">
      <c r="A60" s="248">
        <v>56</v>
      </c>
      <c r="B60" s="216" t="s">
        <v>4511</v>
      </c>
      <c r="C60" s="385" t="s">
        <v>4512</v>
      </c>
      <c r="D60" s="216" t="s">
        <v>1671</v>
      </c>
      <c r="E60" s="216"/>
      <c r="F60" s="248" t="s">
        <v>4372</v>
      </c>
      <c r="G60" s="216" t="s">
        <v>4415</v>
      </c>
      <c r="H60" s="386">
        <v>58862400</v>
      </c>
      <c r="I60" s="248" t="s">
        <v>1332</v>
      </c>
      <c r="J60" s="387" t="s">
        <v>4513</v>
      </c>
      <c r="K60" s="216"/>
      <c r="L60" s="386">
        <v>58862400</v>
      </c>
      <c r="M60" s="216" t="s">
        <v>4375</v>
      </c>
      <c r="N60" s="388"/>
      <c r="O60" s="388"/>
      <c r="P60" s="388"/>
      <c r="Q60" s="388"/>
      <c r="R60" s="388"/>
    </row>
    <row r="61" spans="1:18" ht="30" x14ac:dyDescent="0.25">
      <c r="A61" s="248">
        <v>57</v>
      </c>
      <c r="B61" s="216" t="s">
        <v>4514</v>
      </c>
      <c r="C61" s="385" t="s">
        <v>4512</v>
      </c>
      <c r="D61" s="216" t="s">
        <v>3260</v>
      </c>
      <c r="E61" s="216"/>
      <c r="F61" s="248" t="s">
        <v>4372</v>
      </c>
      <c r="G61" s="216" t="s">
        <v>4515</v>
      </c>
      <c r="H61" s="386">
        <v>52344810</v>
      </c>
      <c r="I61" s="248" t="s">
        <v>1332</v>
      </c>
      <c r="J61" s="387" t="s">
        <v>4513</v>
      </c>
      <c r="K61" s="216"/>
      <c r="L61" s="386">
        <v>52344810</v>
      </c>
      <c r="M61" s="216" t="s">
        <v>4375</v>
      </c>
      <c r="N61" s="388"/>
      <c r="O61" s="388"/>
      <c r="P61" s="388"/>
      <c r="Q61" s="388"/>
      <c r="R61" s="388"/>
    </row>
    <row r="62" spans="1:18" ht="30" x14ac:dyDescent="0.25">
      <c r="A62" s="248">
        <v>58</v>
      </c>
      <c r="B62" s="216" t="s">
        <v>4516</v>
      </c>
      <c r="C62" s="385" t="s">
        <v>4512</v>
      </c>
      <c r="D62" s="216" t="s">
        <v>4517</v>
      </c>
      <c r="E62" s="216"/>
      <c r="F62" s="248" t="s">
        <v>4372</v>
      </c>
      <c r="G62" s="216" t="s">
        <v>4422</v>
      </c>
      <c r="H62" s="386">
        <v>53305000</v>
      </c>
      <c r="I62" s="248" t="s">
        <v>1332</v>
      </c>
      <c r="J62" s="387" t="s">
        <v>4513</v>
      </c>
      <c r="K62" s="216"/>
      <c r="L62" s="386">
        <v>53305000</v>
      </c>
      <c r="M62" s="216" t="s">
        <v>4375</v>
      </c>
      <c r="N62" s="388"/>
      <c r="O62" s="388"/>
      <c r="P62" s="388"/>
      <c r="Q62" s="388"/>
      <c r="R62" s="388"/>
    </row>
    <row r="63" spans="1:18" ht="30" x14ac:dyDescent="0.25">
      <c r="A63" s="248">
        <v>59</v>
      </c>
      <c r="B63" s="216" t="s">
        <v>4518</v>
      </c>
      <c r="C63" s="385" t="s">
        <v>4512</v>
      </c>
      <c r="D63" s="216" t="s">
        <v>4519</v>
      </c>
      <c r="E63" s="216"/>
      <c r="F63" s="248" t="s">
        <v>4372</v>
      </c>
      <c r="G63" s="216" t="s">
        <v>4399</v>
      </c>
      <c r="H63" s="386">
        <v>25312800</v>
      </c>
      <c r="I63" s="248" t="s">
        <v>1332</v>
      </c>
      <c r="J63" s="387" t="s">
        <v>4513</v>
      </c>
      <c r="K63" s="216"/>
      <c r="L63" s="386">
        <v>25312800</v>
      </c>
      <c r="M63" s="216" t="s">
        <v>4375</v>
      </c>
      <c r="N63" s="388"/>
      <c r="O63" s="388"/>
      <c r="P63" s="388"/>
      <c r="Q63" s="388"/>
      <c r="R63" s="388"/>
    </row>
    <row r="64" spans="1:18" ht="30" x14ac:dyDescent="0.25">
      <c r="A64" s="248">
        <v>60</v>
      </c>
      <c r="B64" s="216" t="s">
        <v>4520</v>
      </c>
      <c r="C64" s="385" t="s">
        <v>4512</v>
      </c>
      <c r="D64" s="216" t="s">
        <v>4521</v>
      </c>
      <c r="E64" s="216"/>
      <c r="F64" s="248" t="s">
        <v>4372</v>
      </c>
      <c r="G64" s="216" t="s">
        <v>4445</v>
      </c>
      <c r="H64" s="386">
        <v>50885600</v>
      </c>
      <c r="I64" s="248" t="s">
        <v>1332</v>
      </c>
      <c r="J64" s="387" t="s">
        <v>4513</v>
      </c>
      <c r="K64" s="216"/>
      <c r="L64" s="386">
        <v>50885600</v>
      </c>
      <c r="M64" s="216" t="s">
        <v>4375</v>
      </c>
      <c r="N64" s="388"/>
      <c r="O64" s="388"/>
      <c r="P64" s="388"/>
      <c r="Q64" s="388"/>
      <c r="R64" s="388"/>
    </row>
    <row r="65" spans="1:18" ht="30" x14ac:dyDescent="0.25">
      <c r="A65" s="248">
        <v>61</v>
      </c>
      <c r="B65" s="216" t="s">
        <v>4522</v>
      </c>
      <c r="C65" s="385" t="s">
        <v>4512</v>
      </c>
      <c r="D65" s="216" t="s">
        <v>4523</v>
      </c>
      <c r="E65" s="216"/>
      <c r="F65" s="248" t="s">
        <v>4372</v>
      </c>
      <c r="G65" s="216" t="s">
        <v>4524</v>
      </c>
      <c r="H65" s="386">
        <v>29498800</v>
      </c>
      <c r="I65" s="248" t="s">
        <v>1332</v>
      </c>
      <c r="J65" s="387" t="s">
        <v>4525</v>
      </c>
      <c r="K65" s="216"/>
      <c r="L65" s="386">
        <v>29498800</v>
      </c>
      <c r="M65" s="216" t="s">
        <v>4375</v>
      </c>
      <c r="N65" s="388"/>
      <c r="O65" s="388"/>
      <c r="P65" s="388"/>
      <c r="Q65" s="388"/>
      <c r="R65" s="388"/>
    </row>
    <row r="66" spans="1:18" ht="30" x14ac:dyDescent="0.25">
      <c r="A66" s="248">
        <v>62</v>
      </c>
      <c r="B66" s="216" t="s">
        <v>4526</v>
      </c>
      <c r="C66" s="385" t="s">
        <v>4512</v>
      </c>
      <c r="D66" s="216" t="s">
        <v>4527</v>
      </c>
      <c r="E66" s="216"/>
      <c r="F66" s="248" t="s">
        <v>4372</v>
      </c>
      <c r="G66" s="216" t="s">
        <v>4528</v>
      </c>
      <c r="H66" s="386">
        <v>13906600</v>
      </c>
      <c r="I66" s="248" t="s">
        <v>1332</v>
      </c>
      <c r="J66" s="387" t="s">
        <v>4513</v>
      </c>
      <c r="K66" s="216"/>
      <c r="L66" s="386">
        <v>13906600</v>
      </c>
      <c r="M66" s="216" t="s">
        <v>4375</v>
      </c>
      <c r="N66" s="388"/>
      <c r="O66" s="388"/>
      <c r="P66" s="388"/>
      <c r="Q66" s="388"/>
      <c r="R66" s="388"/>
    </row>
    <row r="67" spans="1:18" ht="30" x14ac:dyDescent="0.25">
      <c r="A67" s="248">
        <v>63</v>
      </c>
      <c r="B67" s="216" t="s">
        <v>4529</v>
      </c>
      <c r="C67" s="385" t="s">
        <v>4512</v>
      </c>
      <c r="D67" s="216" t="s">
        <v>4530</v>
      </c>
      <c r="E67" s="216"/>
      <c r="F67" s="248" t="s">
        <v>4372</v>
      </c>
      <c r="G67" s="216" t="s">
        <v>4531</v>
      </c>
      <c r="H67" s="386">
        <v>14966298.880000001</v>
      </c>
      <c r="I67" s="248" t="s">
        <v>1332</v>
      </c>
      <c r="J67" s="387" t="s">
        <v>4513</v>
      </c>
      <c r="K67" s="216"/>
      <c r="L67" s="386">
        <v>14966298.880000001</v>
      </c>
      <c r="M67" s="216" t="s">
        <v>4375</v>
      </c>
      <c r="N67" s="388"/>
      <c r="O67" s="388"/>
      <c r="P67" s="388"/>
      <c r="Q67" s="388"/>
      <c r="R67" s="388"/>
    </row>
    <row r="68" spans="1:18" ht="30" x14ac:dyDescent="0.25">
      <c r="A68" s="248">
        <v>64</v>
      </c>
      <c r="B68" s="216" t="s">
        <v>4532</v>
      </c>
      <c r="C68" s="385" t="s">
        <v>4512</v>
      </c>
      <c r="D68" s="216" t="s">
        <v>4533</v>
      </c>
      <c r="E68" s="216"/>
      <c r="F68" s="248" t="s">
        <v>4372</v>
      </c>
      <c r="G68" s="216" t="s">
        <v>4534</v>
      </c>
      <c r="H68" s="386">
        <v>20913821.25</v>
      </c>
      <c r="I68" s="248" t="s">
        <v>1332</v>
      </c>
      <c r="J68" s="387" t="s">
        <v>4525</v>
      </c>
      <c r="K68" s="216"/>
      <c r="L68" s="386">
        <v>20913821.25</v>
      </c>
      <c r="M68" s="216" t="s">
        <v>4375</v>
      </c>
      <c r="N68" s="388"/>
      <c r="O68" s="388"/>
      <c r="P68" s="388"/>
      <c r="Q68" s="388"/>
      <c r="R68" s="388"/>
    </row>
    <row r="69" spans="1:18" ht="30" x14ac:dyDescent="0.25">
      <c r="A69" s="248">
        <v>65</v>
      </c>
      <c r="B69" s="216" t="s">
        <v>4535</v>
      </c>
      <c r="C69" s="385" t="s">
        <v>4512</v>
      </c>
      <c r="D69" s="216" t="s">
        <v>4536</v>
      </c>
      <c r="E69" s="216"/>
      <c r="F69" s="248" t="s">
        <v>4372</v>
      </c>
      <c r="G69" s="216" t="s">
        <v>4537</v>
      </c>
      <c r="H69" s="386">
        <v>30198787.5</v>
      </c>
      <c r="I69" s="248" t="s">
        <v>1332</v>
      </c>
      <c r="J69" s="387" t="s">
        <v>4525</v>
      </c>
      <c r="K69" s="216"/>
      <c r="L69" s="386">
        <v>30198787.5</v>
      </c>
      <c r="M69" s="216" t="s">
        <v>4375</v>
      </c>
      <c r="N69" s="388"/>
      <c r="O69" s="388"/>
      <c r="P69" s="388"/>
      <c r="Q69" s="388"/>
      <c r="R69" s="388"/>
    </row>
    <row r="70" spans="1:18" ht="30" x14ac:dyDescent="0.25">
      <c r="A70" s="248">
        <v>66</v>
      </c>
      <c r="B70" s="216" t="s">
        <v>4538</v>
      </c>
      <c r="C70" s="385" t="s">
        <v>4512</v>
      </c>
      <c r="D70" s="216" t="s">
        <v>4539</v>
      </c>
      <c r="E70" s="216"/>
      <c r="F70" s="248" t="s">
        <v>4372</v>
      </c>
      <c r="G70" s="216" t="s">
        <v>4540</v>
      </c>
      <c r="H70" s="386">
        <v>20000000</v>
      </c>
      <c r="I70" s="248" t="s">
        <v>1332</v>
      </c>
      <c r="J70" s="387" t="s">
        <v>4525</v>
      </c>
      <c r="K70" s="216"/>
      <c r="L70" s="386">
        <v>20000000</v>
      </c>
      <c r="M70" s="216" t="s">
        <v>4375</v>
      </c>
      <c r="N70" s="388"/>
      <c r="O70" s="388"/>
      <c r="P70" s="388"/>
      <c r="Q70" s="388"/>
      <c r="R70" s="388"/>
    </row>
    <row r="71" spans="1:18" ht="45" x14ac:dyDescent="0.25">
      <c r="A71" s="248">
        <v>67</v>
      </c>
      <c r="B71" s="216" t="s">
        <v>4541</v>
      </c>
      <c r="C71" s="385" t="s">
        <v>4512</v>
      </c>
      <c r="D71" s="216" t="s">
        <v>4542</v>
      </c>
      <c r="E71" s="216"/>
      <c r="F71" s="248" t="s">
        <v>4372</v>
      </c>
      <c r="G71" s="216" t="s">
        <v>4543</v>
      </c>
      <c r="H71" s="386">
        <v>58900000</v>
      </c>
      <c r="I71" s="248" t="s">
        <v>1332</v>
      </c>
      <c r="J71" s="387" t="s">
        <v>4513</v>
      </c>
      <c r="K71" s="216"/>
      <c r="L71" s="386">
        <v>58900000</v>
      </c>
      <c r="M71" s="216" t="s">
        <v>4375</v>
      </c>
      <c r="N71" s="388"/>
      <c r="O71" s="388"/>
      <c r="P71" s="388"/>
      <c r="Q71" s="388"/>
      <c r="R71" s="388"/>
    </row>
    <row r="72" spans="1:18" ht="45" x14ac:dyDescent="0.25">
      <c r="A72" s="248">
        <v>68</v>
      </c>
      <c r="B72" s="216" t="s">
        <v>4544</v>
      </c>
      <c r="C72" s="385" t="s">
        <v>4512</v>
      </c>
      <c r="D72" s="216" t="s">
        <v>4545</v>
      </c>
      <c r="E72" s="216"/>
      <c r="F72" s="248" t="s">
        <v>4372</v>
      </c>
      <c r="G72" s="216" t="s">
        <v>4543</v>
      </c>
      <c r="H72" s="386">
        <v>4677750</v>
      </c>
      <c r="I72" s="248" t="s">
        <v>1332</v>
      </c>
      <c r="J72" s="387" t="s">
        <v>4513</v>
      </c>
      <c r="K72" s="216"/>
      <c r="L72" s="386">
        <v>4677750</v>
      </c>
      <c r="M72" s="216" t="s">
        <v>4375</v>
      </c>
      <c r="N72" s="388"/>
      <c r="O72" s="388"/>
      <c r="P72" s="388"/>
      <c r="Q72" s="388"/>
      <c r="R72" s="388"/>
    </row>
    <row r="73" spans="1:18" ht="30" x14ac:dyDescent="0.25">
      <c r="A73" s="248">
        <v>69</v>
      </c>
      <c r="B73" s="216" t="s">
        <v>4546</v>
      </c>
      <c r="C73" s="385" t="s">
        <v>4512</v>
      </c>
      <c r="D73" s="216" t="s">
        <v>4547</v>
      </c>
      <c r="E73" s="216"/>
      <c r="F73" s="248" t="s">
        <v>4372</v>
      </c>
      <c r="G73" s="216" t="s">
        <v>4548</v>
      </c>
      <c r="H73" s="386">
        <v>6171046</v>
      </c>
      <c r="I73" s="248" t="s">
        <v>1332</v>
      </c>
      <c r="J73" s="387" t="s">
        <v>4525</v>
      </c>
      <c r="K73" s="216"/>
      <c r="L73" s="386">
        <v>6171046</v>
      </c>
      <c r="M73" s="216" t="s">
        <v>4375</v>
      </c>
      <c r="N73" s="388"/>
      <c r="O73" s="388"/>
      <c r="P73" s="388"/>
      <c r="Q73" s="388"/>
      <c r="R73" s="388"/>
    </row>
    <row r="74" spans="1:18" ht="45" x14ac:dyDescent="0.25">
      <c r="A74" s="248">
        <v>70</v>
      </c>
      <c r="B74" s="216" t="s">
        <v>4549</v>
      </c>
      <c r="C74" s="385" t="s">
        <v>4512</v>
      </c>
      <c r="D74" s="216" t="s">
        <v>4550</v>
      </c>
      <c r="E74" s="216"/>
      <c r="F74" s="248" t="s">
        <v>4372</v>
      </c>
      <c r="G74" s="216" t="s">
        <v>4450</v>
      </c>
      <c r="H74" s="386">
        <v>85000000</v>
      </c>
      <c r="I74" s="248" t="s">
        <v>1332</v>
      </c>
      <c r="J74" s="387" t="s">
        <v>4513</v>
      </c>
      <c r="K74" s="216"/>
      <c r="L74" s="386">
        <v>85000000</v>
      </c>
      <c r="M74" s="216" t="s">
        <v>4375</v>
      </c>
      <c r="N74" s="388"/>
      <c r="O74" s="388"/>
      <c r="P74" s="388"/>
      <c r="Q74" s="388"/>
      <c r="R74" s="388"/>
    </row>
    <row r="75" spans="1:18" ht="45" x14ac:dyDescent="0.25">
      <c r="A75" s="248">
        <v>71</v>
      </c>
      <c r="B75" s="216" t="s">
        <v>4551</v>
      </c>
      <c r="C75" s="385" t="s">
        <v>4512</v>
      </c>
      <c r="D75" s="216" t="s">
        <v>4552</v>
      </c>
      <c r="E75" s="216"/>
      <c r="F75" s="248" t="s">
        <v>4372</v>
      </c>
      <c r="G75" s="216" t="s">
        <v>4450</v>
      </c>
      <c r="H75" s="386">
        <v>10625000</v>
      </c>
      <c r="I75" s="248" t="s">
        <v>1332</v>
      </c>
      <c r="J75" s="387" t="s">
        <v>4513</v>
      </c>
      <c r="K75" s="216"/>
      <c r="L75" s="386">
        <v>10625000</v>
      </c>
      <c r="M75" s="216" t="s">
        <v>4375</v>
      </c>
      <c r="N75" s="388"/>
      <c r="O75" s="388"/>
      <c r="P75" s="388"/>
      <c r="Q75" s="388"/>
      <c r="R75" s="388"/>
    </row>
    <row r="76" spans="1:18" ht="45" x14ac:dyDescent="0.25">
      <c r="A76" s="248">
        <v>72</v>
      </c>
      <c r="B76" s="216" t="s">
        <v>4553</v>
      </c>
      <c r="C76" s="385" t="s">
        <v>4512</v>
      </c>
      <c r="D76" s="216" t="s">
        <v>4407</v>
      </c>
      <c r="E76" s="216"/>
      <c r="F76" s="248" t="s">
        <v>4372</v>
      </c>
      <c r="G76" s="216" t="s">
        <v>4408</v>
      </c>
      <c r="H76" s="386">
        <v>35918202</v>
      </c>
      <c r="I76" s="248" t="s">
        <v>1332</v>
      </c>
      <c r="J76" s="387" t="s">
        <v>4513</v>
      </c>
      <c r="K76" s="216"/>
      <c r="L76" s="386">
        <v>35918202</v>
      </c>
      <c r="M76" s="216" t="s">
        <v>4375</v>
      </c>
      <c r="N76" s="388"/>
      <c r="O76" s="388"/>
      <c r="P76" s="388"/>
      <c r="Q76" s="388"/>
      <c r="R76" s="388"/>
    </row>
    <row r="77" spans="1:18" ht="30" x14ac:dyDescent="0.25">
      <c r="A77" s="248">
        <v>73</v>
      </c>
      <c r="B77" s="216" t="s">
        <v>4554</v>
      </c>
      <c r="C77" s="385" t="s">
        <v>4512</v>
      </c>
      <c r="D77" s="216" t="s">
        <v>4555</v>
      </c>
      <c r="E77" s="216"/>
      <c r="F77" s="248" t="s">
        <v>4372</v>
      </c>
      <c r="G77" s="216" t="s">
        <v>4556</v>
      </c>
      <c r="H77" s="386">
        <v>33407389</v>
      </c>
      <c r="I77" s="248" t="s">
        <v>1332</v>
      </c>
      <c r="J77" s="387" t="s">
        <v>4525</v>
      </c>
      <c r="K77" s="216"/>
      <c r="L77" s="386">
        <v>33407389</v>
      </c>
      <c r="M77" s="216" t="s">
        <v>4375</v>
      </c>
      <c r="N77" s="388"/>
      <c r="O77" s="388"/>
      <c r="P77" s="388"/>
      <c r="Q77" s="388"/>
      <c r="R77" s="388"/>
    </row>
    <row r="78" spans="1:18" ht="30" x14ac:dyDescent="0.25">
      <c r="A78" s="248">
        <v>74</v>
      </c>
      <c r="B78" s="216" t="s">
        <v>4557</v>
      </c>
      <c r="C78" s="385" t="s">
        <v>4512</v>
      </c>
      <c r="D78" s="216" t="s">
        <v>4558</v>
      </c>
      <c r="E78" s="216"/>
      <c r="F78" s="248" t="s">
        <v>4372</v>
      </c>
      <c r="G78" s="216" t="s">
        <v>4559</v>
      </c>
      <c r="H78" s="386">
        <v>62063200</v>
      </c>
      <c r="I78" s="248" t="s">
        <v>1332</v>
      </c>
      <c r="J78" s="387" t="s">
        <v>4513</v>
      </c>
      <c r="K78" s="216"/>
      <c r="L78" s="386">
        <v>62063200</v>
      </c>
      <c r="M78" s="216" t="s">
        <v>4375</v>
      </c>
      <c r="N78" s="388"/>
      <c r="O78" s="388"/>
      <c r="P78" s="388"/>
      <c r="Q78" s="388"/>
      <c r="R78" s="388"/>
    </row>
    <row r="79" spans="1:18" ht="30" x14ac:dyDescent="0.25">
      <c r="A79" s="248">
        <v>75</v>
      </c>
      <c r="B79" s="216" t="s">
        <v>4560</v>
      </c>
      <c r="C79" s="385" t="s">
        <v>4512</v>
      </c>
      <c r="D79" s="216" t="s">
        <v>4561</v>
      </c>
      <c r="E79" s="216"/>
      <c r="F79" s="248" t="s">
        <v>4372</v>
      </c>
      <c r="G79" s="216" t="s">
        <v>4562</v>
      </c>
      <c r="H79" s="386">
        <v>2722222</v>
      </c>
      <c r="I79" s="248" t="s">
        <v>1332</v>
      </c>
      <c r="J79" s="387" t="s">
        <v>4525</v>
      </c>
      <c r="K79" s="216"/>
      <c r="L79" s="386">
        <v>2722222</v>
      </c>
      <c r="M79" s="216" t="s">
        <v>4375</v>
      </c>
      <c r="N79" s="388"/>
      <c r="O79" s="388"/>
      <c r="P79" s="388"/>
      <c r="Q79" s="388"/>
      <c r="R79" s="388"/>
    </row>
    <row r="80" spans="1:18" ht="30" x14ac:dyDescent="0.25">
      <c r="A80" s="248">
        <v>76</v>
      </c>
      <c r="B80" s="216" t="s">
        <v>4563</v>
      </c>
      <c r="C80" s="385" t="s">
        <v>4512</v>
      </c>
      <c r="D80" s="216" t="s">
        <v>4564</v>
      </c>
      <c r="E80" s="216"/>
      <c r="F80" s="248" t="s">
        <v>4372</v>
      </c>
      <c r="G80" s="216" t="s">
        <v>4562</v>
      </c>
      <c r="H80" s="386">
        <v>4327778</v>
      </c>
      <c r="I80" s="248" t="s">
        <v>1332</v>
      </c>
      <c r="J80" s="387" t="s">
        <v>4513</v>
      </c>
      <c r="K80" s="216"/>
      <c r="L80" s="386">
        <v>4327778</v>
      </c>
      <c r="M80" s="216" t="s">
        <v>4375</v>
      </c>
      <c r="N80" s="388"/>
      <c r="O80" s="388"/>
      <c r="P80" s="388"/>
      <c r="Q80" s="388"/>
      <c r="R80" s="388"/>
    </row>
    <row r="81" spans="1:18" ht="30" x14ac:dyDescent="0.25">
      <c r="A81" s="248">
        <v>77</v>
      </c>
      <c r="B81" s="216" t="s">
        <v>4565</v>
      </c>
      <c r="C81" s="385" t="s">
        <v>4512</v>
      </c>
      <c r="D81" s="216" t="s">
        <v>4566</v>
      </c>
      <c r="E81" s="216"/>
      <c r="F81" s="248" t="s">
        <v>4372</v>
      </c>
      <c r="G81" s="216" t="s">
        <v>4508</v>
      </c>
      <c r="H81" s="386">
        <v>18452700</v>
      </c>
      <c r="I81" s="248" t="s">
        <v>1332</v>
      </c>
      <c r="J81" s="387" t="s">
        <v>4513</v>
      </c>
      <c r="K81" s="216"/>
      <c r="L81" s="386">
        <v>18452700</v>
      </c>
      <c r="M81" s="216" t="s">
        <v>4375</v>
      </c>
      <c r="N81" s="388"/>
      <c r="O81" s="388"/>
      <c r="P81" s="388"/>
      <c r="Q81" s="388"/>
      <c r="R81" s="388"/>
    </row>
    <row r="82" spans="1:18" ht="30" x14ac:dyDescent="0.25">
      <c r="A82" s="248">
        <v>78</v>
      </c>
      <c r="B82" s="216" t="s">
        <v>4567</v>
      </c>
      <c r="C82" s="385" t="s">
        <v>4512</v>
      </c>
      <c r="D82" s="216" t="s">
        <v>4568</v>
      </c>
      <c r="E82" s="216"/>
      <c r="F82" s="248" t="s">
        <v>4372</v>
      </c>
      <c r="G82" s="216" t="s">
        <v>4508</v>
      </c>
      <c r="H82" s="386">
        <v>141744050</v>
      </c>
      <c r="I82" s="248" t="s">
        <v>1332</v>
      </c>
      <c r="J82" s="387" t="s">
        <v>4513</v>
      </c>
      <c r="K82" s="216"/>
      <c r="L82" s="386">
        <v>141744050</v>
      </c>
      <c r="M82" s="216" t="s">
        <v>4375</v>
      </c>
      <c r="N82" s="388"/>
      <c r="O82" s="388"/>
      <c r="P82" s="388"/>
      <c r="Q82" s="388"/>
      <c r="R82" s="388"/>
    </row>
    <row r="83" spans="1:18" ht="30" x14ac:dyDescent="0.25">
      <c r="A83" s="248">
        <v>79</v>
      </c>
      <c r="B83" s="216" t="s">
        <v>4569</v>
      </c>
      <c r="C83" s="385" t="s">
        <v>4512</v>
      </c>
      <c r="D83" s="216" t="s">
        <v>4570</v>
      </c>
      <c r="E83" s="216"/>
      <c r="F83" s="248" t="s">
        <v>4372</v>
      </c>
      <c r="G83" s="216" t="s">
        <v>4571</v>
      </c>
      <c r="H83" s="386">
        <v>63452960</v>
      </c>
      <c r="I83" s="248" t="s">
        <v>1332</v>
      </c>
      <c r="J83" s="387" t="s">
        <v>4513</v>
      </c>
      <c r="K83" s="216"/>
      <c r="L83" s="386">
        <v>63452960</v>
      </c>
      <c r="M83" s="216" t="s">
        <v>4375</v>
      </c>
      <c r="N83" s="388"/>
      <c r="O83" s="388"/>
      <c r="P83" s="388"/>
      <c r="Q83" s="388"/>
      <c r="R83" s="388"/>
    </row>
    <row r="84" spans="1:18" ht="60" x14ac:dyDescent="0.25">
      <c r="A84" s="248">
        <v>80</v>
      </c>
      <c r="B84" s="216" t="s">
        <v>4572</v>
      </c>
      <c r="C84" s="385" t="s">
        <v>4512</v>
      </c>
      <c r="D84" s="216" t="s">
        <v>4573</v>
      </c>
      <c r="E84" s="216"/>
      <c r="F84" s="248" t="s">
        <v>4372</v>
      </c>
      <c r="G84" s="216" t="s">
        <v>4574</v>
      </c>
      <c r="H84" s="386">
        <v>35939200</v>
      </c>
      <c r="I84" s="248" t="s">
        <v>1332</v>
      </c>
      <c r="J84" s="387" t="s">
        <v>4513</v>
      </c>
      <c r="K84" s="216"/>
      <c r="L84" s="386">
        <v>35939200</v>
      </c>
      <c r="M84" s="216" t="s">
        <v>4375</v>
      </c>
      <c r="N84" s="388"/>
      <c r="O84" s="388"/>
      <c r="P84" s="388"/>
      <c r="Q84" s="388"/>
      <c r="R84" s="388"/>
    </row>
    <row r="85" spans="1:18" ht="30" x14ac:dyDescent="0.25">
      <c r="A85" s="248">
        <v>81</v>
      </c>
      <c r="B85" s="216" t="s">
        <v>4575</v>
      </c>
      <c r="C85" s="385" t="s">
        <v>4512</v>
      </c>
      <c r="D85" s="216" t="s">
        <v>4576</v>
      </c>
      <c r="E85" s="216"/>
      <c r="F85" s="248" t="s">
        <v>4372</v>
      </c>
      <c r="G85" s="216" t="s">
        <v>4577</v>
      </c>
      <c r="H85" s="386">
        <v>35355556</v>
      </c>
      <c r="I85" s="248" t="s">
        <v>1332</v>
      </c>
      <c r="J85" s="387" t="s">
        <v>4513</v>
      </c>
      <c r="K85" s="216"/>
      <c r="L85" s="386">
        <v>35355556</v>
      </c>
      <c r="M85" s="216" t="s">
        <v>4375</v>
      </c>
      <c r="N85" s="388"/>
      <c r="O85" s="388"/>
      <c r="P85" s="388"/>
      <c r="Q85" s="388"/>
      <c r="R85" s="388"/>
    </row>
    <row r="86" spans="1:18" ht="30" x14ac:dyDescent="0.25">
      <c r="A86" s="248">
        <v>82</v>
      </c>
      <c r="B86" s="216" t="s">
        <v>4578</v>
      </c>
      <c r="C86" s="385" t="s">
        <v>4512</v>
      </c>
      <c r="D86" s="216" t="s">
        <v>4579</v>
      </c>
      <c r="E86" s="216"/>
      <c r="F86" s="248"/>
      <c r="G86" s="216" t="s">
        <v>4580</v>
      </c>
      <c r="H86" s="386">
        <v>7400596.7599999998</v>
      </c>
      <c r="I86" s="248" t="s">
        <v>1332</v>
      </c>
      <c r="J86" s="387" t="s">
        <v>4513</v>
      </c>
      <c r="K86" s="216"/>
      <c r="L86" s="386">
        <v>7400596.7599999998</v>
      </c>
      <c r="M86" s="216" t="s">
        <v>4375</v>
      </c>
      <c r="N86" s="388"/>
      <c r="O86" s="388"/>
      <c r="P86" s="388"/>
      <c r="Q86" s="388"/>
      <c r="R86" s="388"/>
    </row>
    <row r="87" spans="1:18" ht="30" x14ac:dyDescent="0.25">
      <c r="A87" s="248">
        <v>83</v>
      </c>
      <c r="B87" s="216" t="s">
        <v>4581</v>
      </c>
      <c r="C87" s="385" t="s">
        <v>4512</v>
      </c>
      <c r="D87" s="216" t="s">
        <v>4582</v>
      </c>
      <c r="E87" s="216"/>
      <c r="F87" s="248" t="s">
        <v>4372</v>
      </c>
      <c r="G87" s="216" t="s">
        <v>4583</v>
      </c>
      <c r="H87" s="386">
        <v>13910400</v>
      </c>
      <c r="I87" s="248" t="s">
        <v>1332</v>
      </c>
      <c r="J87" s="387" t="s">
        <v>4513</v>
      </c>
      <c r="K87" s="216"/>
      <c r="L87" s="386">
        <v>13910400</v>
      </c>
      <c r="M87" s="216" t="s">
        <v>4375</v>
      </c>
      <c r="N87" s="388"/>
      <c r="O87" s="388"/>
      <c r="P87" s="388"/>
      <c r="Q87" s="388"/>
      <c r="R87" s="388"/>
    </row>
    <row r="88" spans="1:18" ht="30" x14ac:dyDescent="0.25">
      <c r="A88" s="248">
        <v>84</v>
      </c>
      <c r="B88" s="216" t="s">
        <v>4584</v>
      </c>
      <c r="C88" s="385" t="s">
        <v>4512</v>
      </c>
      <c r="D88" s="216" t="s">
        <v>4585</v>
      </c>
      <c r="E88" s="216"/>
      <c r="F88" s="248" t="s">
        <v>4372</v>
      </c>
      <c r="G88" s="216" t="s">
        <v>4448</v>
      </c>
      <c r="H88" s="386">
        <v>64142400</v>
      </c>
      <c r="I88" s="248" t="s">
        <v>1332</v>
      </c>
      <c r="J88" s="387" t="s">
        <v>4513</v>
      </c>
      <c r="K88" s="216"/>
      <c r="L88" s="386">
        <v>64142400</v>
      </c>
      <c r="M88" s="216" t="s">
        <v>4375</v>
      </c>
      <c r="N88" s="388"/>
      <c r="O88" s="388"/>
      <c r="P88" s="388"/>
      <c r="Q88" s="388"/>
      <c r="R88" s="388"/>
    </row>
    <row r="89" spans="1:18" ht="30" x14ac:dyDescent="0.25">
      <c r="A89" s="248">
        <v>85</v>
      </c>
      <c r="B89" s="216" t="s">
        <v>4586</v>
      </c>
      <c r="C89" s="385" t="s">
        <v>4512</v>
      </c>
      <c r="D89" s="216" t="s">
        <v>4587</v>
      </c>
      <c r="E89" s="216"/>
      <c r="F89" s="248" t="s">
        <v>4372</v>
      </c>
      <c r="G89" s="216" t="s">
        <v>4588</v>
      </c>
      <c r="H89" s="386">
        <v>1511111</v>
      </c>
      <c r="I89" s="248" t="s">
        <v>1332</v>
      </c>
      <c r="J89" s="387" t="s">
        <v>4513</v>
      </c>
      <c r="K89" s="216"/>
      <c r="L89" s="386">
        <v>1511111</v>
      </c>
      <c r="M89" s="216" t="s">
        <v>4375</v>
      </c>
      <c r="N89" s="388"/>
      <c r="O89" s="388"/>
      <c r="P89" s="388"/>
      <c r="Q89" s="388"/>
      <c r="R89" s="388"/>
    </row>
    <row r="90" spans="1:18" ht="30" x14ac:dyDescent="0.25">
      <c r="A90" s="248">
        <v>86</v>
      </c>
      <c r="B90" s="216" t="s">
        <v>4589</v>
      </c>
      <c r="C90" s="385" t="s">
        <v>4512</v>
      </c>
      <c r="D90" s="216" t="s">
        <v>4590</v>
      </c>
      <c r="E90" s="216"/>
      <c r="F90" s="248" t="s">
        <v>4372</v>
      </c>
      <c r="G90" s="216" t="s">
        <v>4591</v>
      </c>
      <c r="H90" s="386">
        <v>4886570</v>
      </c>
      <c r="I90" s="248" t="s">
        <v>1332</v>
      </c>
      <c r="J90" s="387" t="s">
        <v>4525</v>
      </c>
      <c r="K90" s="216"/>
      <c r="L90" s="386">
        <v>4886570</v>
      </c>
      <c r="M90" s="216" t="s">
        <v>4375</v>
      </c>
      <c r="N90" s="388"/>
      <c r="O90" s="388"/>
      <c r="P90" s="388"/>
      <c r="Q90" s="388"/>
      <c r="R90" s="388"/>
    </row>
    <row r="91" spans="1:18" ht="30" x14ac:dyDescent="0.25">
      <c r="A91" s="248">
        <v>87</v>
      </c>
      <c r="B91" s="216" t="s">
        <v>4592</v>
      </c>
      <c r="C91" s="385" t="s">
        <v>4512</v>
      </c>
      <c r="D91" s="216" t="s">
        <v>4593</v>
      </c>
      <c r="E91" s="216"/>
      <c r="F91" s="248" t="s">
        <v>4372</v>
      </c>
      <c r="G91" s="216" t="s">
        <v>4422</v>
      </c>
      <c r="H91" s="386">
        <v>10291615</v>
      </c>
      <c r="I91" s="248" t="s">
        <v>1332</v>
      </c>
      <c r="J91" s="387" t="s">
        <v>4525</v>
      </c>
      <c r="K91" s="216"/>
      <c r="L91" s="386">
        <v>10291615</v>
      </c>
      <c r="M91" s="216" t="s">
        <v>4375</v>
      </c>
      <c r="N91" s="388"/>
      <c r="O91" s="388"/>
      <c r="P91" s="388"/>
      <c r="Q91" s="388"/>
      <c r="R91" s="388"/>
    </row>
    <row r="92" spans="1:18" ht="30" x14ac:dyDescent="0.25">
      <c r="A92" s="248">
        <v>88</v>
      </c>
      <c r="B92" s="216" t="s">
        <v>4594</v>
      </c>
      <c r="C92" s="385" t="s">
        <v>4512</v>
      </c>
      <c r="D92" s="216" t="s">
        <v>4595</v>
      </c>
      <c r="E92" s="216"/>
      <c r="F92" s="248" t="s">
        <v>4372</v>
      </c>
      <c r="G92" s="216" t="s">
        <v>4596</v>
      </c>
      <c r="H92" s="386">
        <v>30718800</v>
      </c>
      <c r="I92" s="248" t="s">
        <v>1332</v>
      </c>
      <c r="J92" s="387" t="s">
        <v>4513</v>
      </c>
      <c r="K92" s="216"/>
      <c r="L92" s="386">
        <v>30718800</v>
      </c>
      <c r="M92" s="216" t="s">
        <v>4375</v>
      </c>
      <c r="N92" s="388"/>
      <c r="O92" s="388"/>
      <c r="P92" s="388"/>
      <c r="Q92" s="388"/>
      <c r="R92" s="388"/>
    </row>
    <row r="93" spans="1:18" ht="30" x14ac:dyDescent="0.25">
      <c r="A93" s="248">
        <v>89</v>
      </c>
      <c r="B93" s="216" t="s">
        <v>4597</v>
      </c>
      <c r="C93" s="385" t="s">
        <v>4512</v>
      </c>
      <c r="D93" s="216" t="s">
        <v>4598</v>
      </c>
      <c r="E93" s="216"/>
      <c r="F93" s="248" t="s">
        <v>4372</v>
      </c>
      <c r="G93" s="216" t="s">
        <v>4415</v>
      </c>
      <c r="H93" s="386">
        <v>24944000</v>
      </c>
      <c r="I93" s="248" t="s">
        <v>1332</v>
      </c>
      <c r="J93" s="387" t="s">
        <v>4513</v>
      </c>
      <c r="K93" s="216"/>
      <c r="L93" s="386">
        <v>24944000</v>
      </c>
      <c r="M93" s="216" t="s">
        <v>4375</v>
      </c>
      <c r="N93" s="388"/>
      <c r="O93" s="388"/>
      <c r="P93" s="388"/>
      <c r="Q93" s="388"/>
      <c r="R93" s="388"/>
    </row>
    <row r="94" spans="1:18" ht="30" x14ac:dyDescent="0.25">
      <c r="A94" s="248">
        <v>90</v>
      </c>
      <c r="B94" s="216" t="s">
        <v>4599</v>
      </c>
      <c r="C94" s="385" t="s">
        <v>4512</v>
      </c>
      <c r="D94" s="216" t="s">
        <v>4600</v>
      </c>
      <c r="E94" s="216"/>
      <c r="F94" s="248" t="s">
        <v>4372</v>
      </c>
      <c r="G94" s="216" t="s">
        <v>4515</v>
      </c>
      <c r="H94" s="386">
        <v>40000000</v>
      </c>
      <c r="I94" s="248" t="s">
        <v>1332</v>
      </c>
      <c r="J94" s="387" t="s">
        <v>4513</v>
      </c>
      <c r="K94" s="216"/>
      <c r="L94" s="386">
        <v>40000000</v>
      </c>
      <c r="M94" s="216" t="s">
        <v>4375</v>
      </c>
      <c r="N94" s="388"/>
      <c r="O94" s="388"/>
      <c r="P94" s="388"/>
      <c r="Q94" s="388"/>
      <c r="R94" s="388"/>
    </row>
    <row r="95" spans="1:18" ht="30" x14ac:dyDescent="0.25">
      <c r="A95" s="248">
        <v>91</v>
      </c>
      <c r="B95" s="216" t="s">
        <v>4601</v>
      </c>
      <c r="C95" s="385" t="s">
        <v>4512</v>
      </c>
      <c r="D95" s="216" t="s">
        <v>4602</v>
      </c>
      <c r="E95" s="216"/>
      <c r="F95" s="248" t="s">
        <v>4372</v>
      </c>
      <c r="G95" s="216" t="s">
        <v>4387</v>
      </c>
      <c r="H95" s="386">
        <v>38744000</v>
      </c>
      <c r="I95" s="248" t="s">
        <v>1332</v>
      </c>
      <c r="J95" s="387" t="s">
        <v>4513</v>
      </c>
      <c r="K95" s="216"/>
      <c r="L95" s="386">
        <v>38744000</v>
      </c>
      <c r="M95" s="216" t="s">
        <v>4375</v>
      </c>
      <c r="N95" s="388"/>
      <c r="O95" s="388"/>
      <c r="P95" s="388"/>
      <c r="Q95" s="388"/>
      <c r="R95" s="388"/>
    </row>
    <row r="96" spans="1:18" ht="30" x14ac:dyDescent="0.25">
      <c r="A96" s="248">
        <v>92</v>
      </c>
      <c r="B96" s="216" t="s">
        <v>4603</v>
      </c>
      <c r="C96" s="385" t="s">
        <v>4512</v>
      </c>
      <c r="D96" s="216" t="s">
        <v>4604</v>
      </c>
      <c r="E96" s="216"/>
      <c r="F96" s="248" t="s">
        <v>4372</v>
      </c>
      <c r="G96" s="216" t="s">
        <v>4605</v>
      </c>
      <c r="H96" s="386">
        <v>41125000</v>
      </c>
      <c r="I96" s="248" t="s">
        <v>1332</v>
      </c>
      <c r="J96" s="387" t="s">
        <v>4513</v>
      </c>
      <c r="K96" s="216"/>
      <c r="L96" s="386">
        <v>41125000</v>
      </c>
      <c r="M96" s="216" t="s">
        <v>4375</v>
      </c>
      <c r="N96" s="388"/>
      <c r="O96" s="388"/>
      <c r="P96" s="388"/>
      <c r="Q96" s="388"/>
      <c r="R96" s="388"/>
    </row>
    <row r="97" spans="1:18" ht="30" x14ac:dyDescent="0.25">
      <c r="A97" s="248">
        <v>93</v>
      </c>
      <c r="B97" s="216" t="s">
        <v>4606</v>
      </c>
      <c r="C97" s="389" t="s">
        <v>4607</v>
      </c>
      <c r="D97" s="216" t="s">
        <v>4418</v>
      </c>
      <c r="E97" s="216"/>
      <c r="F97" s="248" t="s">
        <v>4372</v>
      </c>
      <c r="G97" s="216" t="s">
        <v>4445</v>
      </c>
      <c r="H97" s="386">
        <v>26899400</v>
      </c>
      <c r="I97" s="248" t="s">
        <v>1332</v>
      </c>
      <c r="J97" s="387" t="s">
        <v>4608</v>
      </c>
      <c r="K97" s="216"/>
      <c r="L97" s="386">
        <v>26899400</v>
      </c>
      <c r="M97" s="216" t="s">
        <v>4375</v>
      </c>
      <c r="N97" s="388"/>
      <c r="O97" s="388"/>
      <c r="P97" s="388"/>
      <c r="Q97" s="388"/>
      <c r="R97" s="388"/>
    </row>
    <row r="98" spans="1:18" ht="30" x14ac:dyDescent="0.25">
      <c r="A98" s="248">
        <v>94</v>
      </c>
      <c r="B98" s="216" t="s">
        <v>4609</v>
      </c>
      <c r="C98" s="389" t="s">
        <v>4607</v>
      </c>
      <c r="D98" s="216" t="s">
        <v>1671</v>
      </c>
      <c r="E98" s="216"/>
      <c r="F98" s="248" t="s">
        <v>4372</v>
      </c>
      <c r="G98" s="216" t="s">
        <v>4415</v>
      </c>
      <c r="H98" s="386">
        <v>34797210</v>
      </c>
      <c r="I98" s="248" t="s">
        <v>1332</v>
      </c>
      <c r="J98" s="387" t="s">
        <v>4608</v>
      </c>
      <c r="K98" s="216"/>
      <c r="L98" s="386">
        <v>34797210</v>
      </c>
      <c r="M98" s="216" t="s">
        <v>4375</v>
      </c>
      <c r="N98" s="388"/>
      <c r="O98" s="388"/>
      <c r="P98" s="388"/>
      <c r="Q98" s="388"/>
      <c r="R98" s="388"/>
    </row>
    <row r="99" spans="1:18" ht="30" x14ac:dyDescent="0.25">
      <c r="A99" s="248">
        <v>95</v>
      </c>
      <c r="B99" s="216" t="s">
        <v>4610</v>
      </c>
      <c r="C99" s="389" t="s">
        <v>4607</v>
      </c>
      <c r="D99" s="216" t="s">
        <v>4611</v>
      </c>
      <c r="E99" s="216"/>
      <c r="F99" s="248" t="s">
        <v>4372</v>
      </c>
      <c r="G99" s="216" t="s">
        <v>4524</v>
      </c>
      <c r="H99" s="386">
        <v>27500219</v>
      </c>
      <c r="I99" s="248" t="s">
        <v>1332</v>
      </c>
      <c r="J99" s="387" t="s">
        <v>4608</v>
      </c>
      <c r="K99" s="216"/>
      <c r="L99" s="386">
        <v>27500219</v>
      </c>
      <c r="M99" s="216" t="s">
        <v>4375</v>
      </c>
      <c r="N99" s="388"/>
      <c r="O99" s="388"/>
      <c r="P99" s="388"/>
      <c r="Q99" s="388"/>
      <c r="R99" s="388"/>
    </row>
    <row r="100" spans="1:18" ht="30" x14ac:dyDescent="0.25">
      <c r="A100" s="248">
        <v>96</v>
      </c>
      <c r="B100" s="216" t="s">
        <v>4612</v>
      </c>
      <c r="C100" s="389" t="s">
        <v>4607</v>
      </c>
      <c r="D100" s="216" t="s">
        <v>4613</v>
      </c>
      <c r="E100" s="216"/>
      <c r="F100" s="248" t="s">
        <v>4372</v>
      </c>
      <c r="G100" s="216" t="s">
        <v>4614</v>
      </c>
      <c r="H100" s="386">
        <v>30003900</v>
      </c>
      <c r="I100" s="248" t="s">
        <v>1332</v>
      </c>
      <c r="J100" s="387" t="s">
        <v>4608</v>
      </c>
      <c r="K100" s="216"/>
      <c r="L100" s="386">
        <v>30003900</v>
      </c>
      <c r="M100" s="216" t="s">
        <v>4375</v>
      </c>
      <c r="N100" s="388"/>
      <c r="O100" s="388"/>
      <c r="P100" s="388"/>
      <c r="Q100" s="388"/>
      <c r="R100" s="388"/>
    </row>
    <row r="101" spans="1:18" ht="30" x14ac:dyDescent="0.25">
      <c r="A101" s="248">
        <v>97</v>
      </c>
      <c r="B101" s="216" t="s">
        <v>4615</v>
      </c>
      <c r="C101" s="389" t="s">
        <v>4607</v>
      </c>
      <c r="D101" s="216" t="s">
        <v>1648</v>
      </c>
      <c r="E101" s="216"/>
      <c r="F101" s="248" t="s">
        <v>4372</v>
      </c>
      <c r="G101" s="216" t="s">
        <v>4422</v>
      </c>
      <c r="H101" s="386">
        <v>25202740</v>
      </c>
      <c r="I101" s="248" t="s">
        <v>1332</v>
      </c>
      <c r="J101" s="387" t="s">
        <v>4608</v>
      </c>
      <c r="K101" s="216"/>
      <c r="L101" s="386">
        <v>25202740</v>
      </c>
      <c r="M101" s="216" t="s">
        <v>4375</v>
      </c>
      <c r="N101" s="388"/>
      <c r="O101" s="388"/>
      <c r="P101" s="388"/>
      <c r="Q101" s="388"/>
      <c r="R101" s="388"/>
    </row>
    <row r="102" spans="1:18" ht="30" x14ac:dyDescent="0.25">
      <c r="A102" s="248">
        <v>98</v>
      </c>
      <c r="B102" s="216" t="s">
        <v>4616</v>
      </c>
      <c r="C102" s="389" t="s">
        <v>4607</v>
      </c>
      <c r="D102" s="216" t="s">
        <v>4617</v>
      </c>
      <c r="E102" s="216"/>
      <c r="F102" s="248" t="s">
        <v>4372</v>
      </c>
      <c r="G102" s="216" t="s">
        <v>4515</v>
      </c>
      <c r="H102" s="386">
        <v>33100700</v>
      </c>
      <c r="I102" s="248" t="s">
        <v>1332</v>
      </c>
      <c r="J102" s="387" t="s">
        <v>4608</v>
      </c>
      <c r="K102" s="216"/>
      <c r="L102" s="386">
        <v>33100700</v>
      </c>
      <c r="M102" s="216" t="s">
        <v>4375</v>
      </c>
      <c r="N102" s="388"/>
      <c r="O102" s="388"/>
      <c r="P102" s="388"/>
      <c r="Q102" s="388"/>
      <c r="R102" s="388"/>
    </row>
    <row r="103" spans="1:18" ht="30" x14ac:dyDescent="0.25">
      <c r="A103" s="248">
        <v>99</v>
      </c>
      <c r="B103" s="216" t="s">
        <v>4618</v>
      </c>
      <c r="C103" s="389" t="s">
        <v>4607</v>
      </c>
      <c r="D103" s="216" t="s">
        <v>4619</v>
      </c>
      <c r="E103" s="216"/>
      <c r="F103" s="248" t="s">
        <v>4372</v>
      </c>
      <c r="G103" s="216" t="s">
        <v>4620</v>
      </c>
      <c r="H103" s="386">
        <v>3189862.5</v>
      </c>
      <c r="I103" s="248" t="s">
        <v>1332</v>
      </c>
      <c r="J103" s="387" t="s">
        <v>4608</v>
      </c>
      <c r="K103" s="216"/>
      <c r="L103" s="386">
        <v>3189862.5</v>
      </c>
      <c r="M103" s="216" t="s">
        <v>4375</v>
      </c>
      <c r="N103" s="388"/>
      <c r="O103" s="388"/>
      <c r="P103" s="388"/>
      <c r="Q103" s="388"/>
      <c r="R103" s="388"/>
    </row>
    <row r="104" spans="1:18" ht="30" x14ac:dyDescent="0.25">
      <c r="A104" s="248">
        <v>100</v>
      </c>
      <c r="B104" s="216" t="s">
        <v>4621</v>
      </c>
      <c r="C104" s="389" t="s">
        <v>4607</v>
      </c>
      <c r="D104" s="216" t="s">
        <v>4622</v>
      </c>
      <c r="E104" s="216"/>
      <c r="F104" s="248" t="s">
        <v>4372</v>
      </c>
      <c r="G104" s="216" t="s">
        <v>4422</v>
      </c>
      <c r="H104" s="386">
        <v>40355250</v>
      </c>
      <c r="I104" s="248" t="s">
        <v>1332</v>
      </c>
      <c r="J104" s="387" t="s">
        <v>4608</v>
      </c>
      <c r="K104" s="216"/>
      <c r="L104" s="386">
        <v>40355250</v>
      </c>
      <c r="M104" s="216" t="s">
        <v>4375</v>
      </c>
      <c r="N104" s="388"/>
      <c r="O104" s="388"/>
      <c r="P104" s="388"/>
      <c r="Q104" s="388"/>
      <c r="R104" s="388"/>
    </row>
    <row r="105" spans="1:18" ht="45" x14ac:dyDescent="0.25">
      <c r="A105" s="248">
        <v>101</v>
      </c>
      <c r="B105" s="216" t="s">
        <v>4623</v>
      </c>
      <c r="C105" s="389" t="s">
        <v>4607</v>
      </c>
      <c r="D105" s="216" t="s">
        <v>4624</v>
      </c>
      <c r="E105" s="216"/>
      <c r="F105" s="248" t="s">
        <v>4372</v>
      </c>
      <c r="G105" s="216" t="s">
        <v>4625</v>
      </c>
      <c r="H105" s="386">
        <v>66299080</v>
      </c>
      <c r="I105" s="248" t="s">
        <v>1332</v>
      </c>
      <c r="J105" s="387" t="s">
        <v>4608</v>
      </c>
      <c r="K105" s="216"/>
      <c r="L105" s="386">
        <v>66299080</v>
      </c>
      <c r="M105" s="216" t="s">
        <v>4375</v>
      </c>
      <c r="N105" s="388"/>
      <c r="O105" s="388"/>
      <c r="P105" s="388"/>
      <c r="Q105" s="388"/>
      <c r="R105" s="388"/>
    </row>
    <row r="106" spans="1:18" ht="30" x14ac:dyDescent="0.25">
      <c r="A106" s="248">
        <v>102</v>
      </c>
      <c r="B106" s="216" t="s">
        <v>4626</v>
      </c>
      <c r="C106" s="389" t="s">
        <v>4607</v>
      </c>
      <c r="D106" s="216" t="s">
        <v>4627</v>
      </c>
      <c r="E106" s="216"/>
      <c r="F106" s="248" t="s">
        <v>4372</v>
      </c>
      <c r="G106" s="216" t="s">
        <v>4628</v>
      </c>
      <c r="H106" s="386">
        <v>7153977</v>
      </c>
      <c r="I106" s="248" t="s">
        <v>1332</v>
      </c>
      <c r="J106" s="387" t="s">
        <v>4629</v>
      </c>
      <c r="K106" s="216"/>
      <c r="L106" s="386">
        <v>7153977</v>
      </c>
      <c r="M106" s="216" t="s">
        <v>4375</v>
      </c>
      <c r="N106" s="388"/>
      <c r="O106" s="388"/>
      <c r="P106" s="388"/>
      <c r="Q106" s="388"/>
      <c r="R106" s="388"/>
    </row>
    <row r="107" spans="1:18" ht="30" x14ac:dyDescent="0.25">
      <c r="A107" s="248">
        <v>103</v>
      </c>
      <c r="B107" s="216" t="s">
        <v>4630</v>
      </c>
      <c r="C107" s="389" t="s">
        <v>4607</v>
      </c>
      <c r="D107" s="216" t="s">
        <v>4631</v>
      </c>
      <c r="E107" s="216"/>
      <c r="F107" s="248" t="s">
        <v>4372</v>
      </c>
      <c r="G107" s="216" t="s">
        <v>4562</v>
      </c>
      <c r="H107" s="386">
        <v>10655556</v>
      </c>
      <c r="I107" s="248" t="s">
        <v>1332</v>
      </c>
      <c r="J107" s="387" t="s">
        <v>4608</v>
      </c>
      <c r="K107" s="216"/>
      <c r="L107" s="386">
        <v>10655556</v>
      </c>
      <c r="M107" s="216" t="s">
        <v>4375</v>
      </c>
      <c r="N107" s="388"/>
      <c r="O107" s="388"/>
      <c r="P107" s="388"/>
      <c r="Q107" s="388"/>
      <c r="R107" s="388"/>
    </row>
    <row r="108" spans="1:18" ht="30" x14ac:dyDescent="0.25">
      <c r="A108" s="248">
        <v>104</v>
      </c>
      <c r="B108" s="216" t="s">
        <v>4632</v>
      </c>
      <c r="C108" s="389" t="s">
        <v>4607</v>
      </c>
      <c r="D108" s="216" t="s">
        <v>4633</v>
      </c>
      <c r="E108" s="216"/>
      <c r="F108" s="248" t="s">
        <v>4372</v>
      </c>
      <c r="G108" s="216" t="s">
        <v>4596</v>
      </c>
      <c r="H108" s="386">
        <v>10239600</v>
      </c>
      <c r="I108" s="248" t="s">
        <v>1332</v>
      </c>
      <c r="J108" s="387" t="s">
        <v>4608</v>
      </c>
      <c r="K108" s="216"/>
      <c r="L108" s="386">
        <v>10239600</v>
      </c>
      <c r="M108" s="216" t="s">
        <v>4375</v>
      </c>
      <c r="N108" s="388"/>
      <c r="O108" s="388"/>
      <c r="P108" s="388"/>
      <c r="Q108" s="388"/>
      <c r="R108" s="388"/>
    </row>
    <row r="109" spans="1:18" ht="30" x14ac:dyDescent="0.25">
      <c r="A109" s="248">
        <v>105</v>
      </c>
      <c r="B109" s="216" t="s">
        <v>4634</v>
      </c>
      <c r="C109" s="389" t="s">
        <v>4607</v>
      </c>
      <c r="D109" s="216" t="s">
        <v>4635</v>
      </c>
      <c r="E109" s="216"/>
      <c r="F109" s="248" t="s">
        <v>4372</v>
      </c>
      <c r="G109" s="216" t="s">
        <v>4636</v>
      </c>
      <c r="H109" s="386">
        <v>14530056</v>
      </c>
      <c r="I109" s="248" t="s">
        <v>1332</v>
      </c>
      <c r="J109" s="387" t="s">
        <v>4629</v>
      </c>
      <c r="K109" s="216"/>
      <c r="L109" s="386">
        <v>14530056</v>
      </c>
      <c r="M109" s="216" t="s">
        <v>4375</v>
      </c>
      <c r="N109" s="388"/>
      <c r="O109" s="388"/>
      <c r="P109" s="388"/>
      <c r="Q109" s="388"/>
      <c r="R109" s="388"/>
    </row>
    <row r="110" spans="1:18" ht="30" x14ac:dyDescent="0.25">
      <c r="A110" s="248">
        <v>106</v>
      </c>
      <c r="B110" s="216" t="s">
        <v>4637</v>
      </c>
      <c r="C110" s="389" t="s">
        <v>4607</v>
      </c>
      <c r="D110" s="216" t="s">
        <v>4638</v>
      </c>
      <c r="E110" s="216"/>
      <c r="F110" s="248" t="s">
        <v>4372</v>
      </c>
      <c r="G110" s="216" t="s">
        <v>4639</v>
      </c>
      <c r="H110" s="386">
        <v>24376514.399999999</v>
      </c>
      <c r="I110" s="248" t="s">
        <v>1332</v>
      </c>
      <c r="J110" s="387" t="s">
        <v>4629</v>
      </c>
      <c r="K110" s="216"/>
      <c r="L110" s="386">
        <v>24376514.399999999</v>
      </c>
      <c r="M110" s="216" t="s">
        <v>4375</v>
      </c>
      <c r="N110" s="388"/>
      <c r="O110" s="388"/>
      <c r="P110" s="388"/>
      <c r="Q110" s="388"/>
      <c r="R110" s="388"/>
    </row>
    <row r="111" spans="1:18" ht="30" x14ac:dyDescent="0.25">
      <c r="A111" s="248">
        <v>107</v>
      </c>
      <c r="B111" s="216" t="s">
        <v>4640</v>
      </c>
      <c r="C111" s="389" t="s">
        <v>4607</v>
      </c>
      <c r="D111" s="216" t="s">
        <v>4641</v>
      </c>
      <c r="E111" s="216"/>
      <c r="F111" s="248" t="s">
        <v>4372</v>
      </c>
      <c r="G111" s="216" t="s">
        <v>4639</v>
      </c>
      <c r="H111" s="386">
        <v>68424105.75</v>
      </c>
      <c r="I111" s="248" t="s">
        <v>1332</v>
      </c>
      <c r="J111" s="387" t="s">
        <v>4629</v>
      </c>
      <c r="K111" s="216"/>
      <c r="L111" s="386">
        <v>68424105.75</v>
      </c>
      <c r="M111" s="216" t="s">
        <v>4375</v>
      </c>
      <c r="N111" s="388"/>
      <c r="O111" s="388"/>
      <c r="P111" s="388"/>
      <c r="Q111" s="388"/>
      <c r="R111" s="388"/>
    </row>
    <row r="112" spans="1:18" ht="30" x14ac:dyDescent="0.25">
      <c r="A112" s="248">
        <v>108</v>
      </c>
      <c r="B112" s="216" t="s">
        <v>4642</v>
      </c>
      <c r="C112" s="389" t="s">
        <v>4607</v>
      </c>
      <c r="D112" s="216" t="s">
        <v>4643</v>
      </c>
      <c r="E112" s="216"/>
      <c r="F112" s="248" t="s">
        <v>4372</v>
      </c>
      <c r="G112" s="216" t="s">
        <v>4445</v>
      </c>
      <c r="H112" s="386">
        <v>42880000</v>
      </c>
      <c r="I112" s="248" t="s">
        <v>1332</v>
      </c>
      <c r="J112" s="387" t="s">
        <v>4608</v>
      </c>
      <c r="K112" s="216"/>
      <c r="L112" s="386">
        <v>42880000</v>
      </c>
      <c r="M112" s="216" t="s">
        <v>4375</v>
      </c>
      <c r="N112" s="388"/>
      <c r="O112" s="388"/>
      <c r="P112" s="388"/>
      <c r="Q112" s="388"/>
      <c r="R112" s="388"/>
    </row>
    <row r="113" spans="1:18" ht="30" x14ac:dyDescent="0.25">
      <c r="A113" s="248">
        <v>109</v>
      </c>
      <c r="B113" s="216" t="s">
        <v>4644</v>
      </c>
      <c r="C113" s="389" t="s">
        <v>4607</v>
      </c>
      <c r="D113" s="216" t="s">
        <v>1648</v>
      </c>
      <c r="E113" s="216"/>
      <c r="F113" s="248" t="s">
        <v>4372</v>
      </c>
      <c r="G113" s="216" t="s">
        <v>4419</v>
      </c>
      <c r="H113" s="386">
        <v>25807850</v>
      </c>
      <c r="I113" s="248" t="s">
        <v>1332</v>
      </c>
      <c r="J113" s="387" t="s">
        <v>4608</v>
      </c>
      <c r="K113" s="216"/>
      <c r="L113" s="386">
        <v>25807850</v>
      </c>
      <c r="M113" s="216" t="s">
        <v>4375</v>
      </c>
      <c r="N113" s="388"/>
      <c r="O113" s="388"/>
      <c r="P113" s="388"/>
      <c r="Q113" s="388"/>
      <c r="R113" s="388"/>
    </row>
    <row r="114" spans="1:18" ht="30" x14ac:dyDescent="0.25">
      <c r="A114" s="248">
        <v>110</v>
      </c>
      <c r="B114" s="216" t="s">
        <v>4645</v>
      </c>
      <c r="C114" s="389" t="s">
        <v>4607</v>
      </c>
      <c r="D114" s="216" t="s">
        <v>4407</v>
      </c>
      <c r="E114" s="216"/>
      <c r="F114" s="248" t="s">
        <v>4372</v>
      </c>
      <c r="G114" s="216" t="s">
        <v>4515</v>
      </c>
      <c r="H114" s="386">
        <v>39003190</v>
      </c>
      <c r="I114" s="248" t="s">
        <v>1332</v>
      </c>
      <c r="J114" s="387" t="s">
        <v>4608</v>
      </c>
      <c r="K114" s="216"/>
      <c r="L114" s="386">
        <v>39003190</v>
      </c>
      <c r="M114" s="216" t="s">
        <v>4375</v>
      </c>
      <c r="N114" s="388"/>
      <c r="O114" s="388"/>
      <c r="P114" s="388"/>
      <c r="Q114" s="388"/>
      <c r="R114" s="388"/>
    </row>
    <row r="115" spans="1:18" ht="30" x14ac:dyDescent="0.25">
      <c r="A115" s="248">
        <v>111</v>
      </c>
      <c r="B115" s="216" t="s">
        <v>4646</v>
      </c>
      <c r="C115" s="389" t="s">
        <v>4607</v>
      </c>
      <c r="D115" s="216" t="s">
        <v>4647</v>
      </c>
      <c r="E115" s="216"/>
      <c r="F115" s="248" t="s">
        <v>4372</v>
      </c>
      <c r="G115" s="216" t="s">
        <v>4415</v>
      </c>
      <c r="H115" s="386">
        <v>42690000</v>
      </c>
      <c r="I115" s="248" t="s">
        <v>1332</v>
      </c>
      <c r="J115" s="387" t="s">
        <v>4608</v>
      </c>
      <c r="K115" s="216"/>
      <c r="L115" s="386">
        <v>42690000</v>
      </c>
      <c r="M115" s="216" t="s">
        <v>4375</v>
      </c>
      <c r="N115" s="388"/>
      <c r="O115" s="388"/>
      <c r="P115" s="388"/>
      <c r="Q115" s="388"/>
      <c r="R115" s="388"/>
    </row>
    <row r="116" spans="1:18" ht="30" x14ac:dyDescent="0.25">
      <c r="A116" s="248">
        <v>112</v>
      </c>
      <c r="B116" s="216" t="s">
        <v>4648</v>
      </c>
      <c r="C116" s="389" t="s">
        <v>4607</v>
      </c>
      <c r="D116" s="216" t="s">
        <v>4649</v>
      </c>
      <c r="E116" s="216"/>
      <c r="F116" s="248" t="s">
        <v>4372</v>
      </c>
      <c r="G116" s="216" t="s">
        <v>4422</v>
      </c>
      <c r="H116" s="386">
        <v>40410000</v>
      </c>
      <c r="I116" s="248" t="s">
        <v>1332</v>
      </c>
      <c r="J116" s="387" t="s">
        <v>4608</v>
      </c>
      <c r="K116" s="216"/>
      <c r="L116" s="386">
        <v>40410000</v>
      </c>
      <c r="M116" s="216" t="s">
        <v>4375</v>
      </c>
      <c r="N116" s="388"/>
      <c r="O116" s="388"/>
      <c r="P116" s="388"/>
      <c r="Q116" s="388"/>
      <c r="R116" s="388"/>
    </row>
    <row r="117" spans="1:18" ht="30" x14ac:dyDescent="0.25">
      <c r="A117" s="248">
        <v>113</v>
      </c>
      <c r="B117" s="216" t="s">
        <v>4650</v>
      </c>
      <c r="C117" s="389" t="s">
        <v>4607</v>
      </c>
      <c r="D117" s="216" t="s">
        <v>4651</v>
      </c>
      <c r="E117" s="216"/>
      <c r="F117" s="248" t="s">
        <v>4372</v>
      </c>
      <c r="G117" s="216" t="s">
        <v>4591</v>
      </c>
      <c r="H117" s="386">
        <v>27998550</v>
      </c>
      <c r="I117" s="248" t="s">
        <v>1332</v>
      </c>
      <c r="J117" s="387" t="s">
        <v>4629</v>
      </c>
      <c r="K117" s="216"/>
      <c r="L117" s="386">
        <v>27998550</v>
      </c>
      <c r="M117" s="216" t="s">
        <v>4375</v>
      </c>
      <c r="N117" s="388"/>
      <c r="O117" s="388"/>
      <c r="P117" s="388"/>
      <c r="Q117" s="388"/>
      <c r="R117" s="388"/>
    </row>
    <row r="118" spans="1:18" ht="45" x14ac:dyDescent="0.25">
      <c r="A118" s="248">
        <v>114</v>
      </c>
      <c r="B118" s="216" t="s">
        <v>4652</v>
      </c>
      <c r="C118" s="389" t="s">
        <v>4607</v>
      </c>
      <c r="D118" s="216" t="s">
        <v>4653</v>
      </c>
      <c r="E118" s="216"/>
      <c r="F118" s="248" t="s">
        <v>4372</v>
      </c>
      <c r="G118" s="216" t="s">
        <v>4408</v>
      </c>
      <c r="H118" s="386">
        <v>1903860</v>
      </c>
      <c r="I118" s="248" t="s">
        <v>1332</v>
      </c>
      <c r="J118" s="387" t="s">
        <v>4608</v>
      </c>
      <c r="K118" s="216"/>
      <c r="L118" s="386">
        <v>1903860</v>
      </c>
      <c r="M118" s="216" t="s">
        <v>4375</v>
      </c>
      <c r="N118" s="388"/>
      <c r="O118" s="388"/>
      <c r="P118" s="388"/>
      <c r="Q118" s="388"/>
      <c r="R118" s="388"/>
    </row>
    <row r="119" spans="1:18" ht="30" x14ac:dyDescent="0.25">
      <c r="A119" s="248">
        <v>115</v>
      </c>
      <c r="B119" s="216" t="s">
        <v>4654</v>
      </c>
      <c r="C119" s="389" t="s">
        <v>4607</v>
      </c>
      <c r="D119" s="216" t="s">
        <v>4655</v>
      </c>
      <c r="E119" s="216"/>
      <c r="F119" s="248" t="s">
        <v>4372</v>
      </c>
      <c r="G119" s="216" t="s">
        <v>4548</v>
      </c>
      <c r="H119" s="386">
        <v>225000000</v>
      </c>
      <c r="I119" s="248" t="s">
        <v>1332</v>
      </c>
      <c r="J119" s="387" t="s">
        <v>4608</v>
      </c>
      <c r="K119" s="216"/>
      <c r="L119" s="386">
        <v>225000000</v>
      </c>
      <c r="M119" s="216" t="s">
        <v>4375</v>
      </c>
      <c r="N119" s="388"/>
      <c r="O119" s="388"/>
      <c r="P119" s="388"/>
      <c r="Q119" s="388"/>
      <c r="R119" s="388"/>
    </row>
    <row r="120" spans="1:18" ht="30" x14ac:dyDescent="0.25">
      <c r="A120" s="248">
        <v>116</v>
      </c>
      <c r="B120" s="216" t="s">
        <v>4656</v>
      </c>
      <c r="C120" s="389" t="s">
        <v>4657</v>
      </c>
      <c r="D120" s="216" t="s">
        <v>4658</v>
      </c>
      <c r="E120" s="216"/>
      <c r="F120" s="248" t="s">
        <v>4372</v>
      </c>
      <c r="G120" s="216" t="s">
        <v>4659</v>
      </c>
      <c r="H120" s="386">
        <v>3888889</v>
      </c>
      <c r="I120" s="248" t="s">
        <v>1332</v>
      </c>
      <c r="J120" s="387" t="s">
        <v>4660</v>
      </c>
      <c r="K120" s="216"/>
      <c r="L120" s="386">
        <v>3888889</v>
      </c>
      <c r="M120" s="216" t="s">
        <v>4375</v>
      </c>
      <c r="N120" s="388"/>
      <c r="O120" s="388"/>
      <c r="P120" s="388"/>
      <c r="Q120" s="388"/>
      <c r="R120" s="388"/>
    </row>
    <row r="121" spans="1:18" ht="30" x14ac:dyDescent="0.25">
      <c r="A121" s="248">
        <v>117</v>
      </c>
      <c r="B121" s="216" t="s">
        <v>4661</v>
      </c>
      <c r="C121" s="389" t="s">
        <v>4657</v>
      </c>
      <c r="D121" s="216" t="s">
        <v>4662</v>
      </c>
      <c r="E121" s="216"/>
      <c r="F121" s="248" t="s">
        <v>4372</v>
      </c>
      <c r="G121" s="216" t="s">
        <v>4383</v>
      </c>
      <c r="H121" s="386">
        <v>1428887</v>
      </c>
      <c r="I121" s="248" t="s">
        <v>1332</v>
      </c>
      <c r="J121" s="387" t="s">
        <v>4663</v>
      </c>
      <c r="K121" s="216"/>
      <c r="L121" s="386">
        <v>1428887</v>
      </c>
      <c r="M121" s="216" t="s">
        <v>4375</v>
      </c>
      <c r="N121" s="388"/>
      <c r="O121" s="388"/>
      <c r="P121" s="388"/>
      <c r="Q121" s="388"/>
      <c r="R121" s="388"/>
    </row>
    <row r="122" spans="1:18" ht="30" x14ac:dyDescent="0.25">
      <c r="A122" s="248">
        <v>118</v>
      </c>
      <c r="B122" s="216" t="s">
        <v>4664</v>
      </c>
      <c r="C122" s="389" t="s">
        <v>4657</v>
      </c>
      <c r="D122" s="216" t="s">
        <v>4647</v>
      </c>
      <c r="E122" s="216"/>
      <c r="F122" s="248" t="s">
        <v>4372</v>
      </c>
      <c r="G122" s="216" t="s">
        <v>4443</v>
      </c>
      <c r="H122" s="386">
        <v>33087000</v>
      </c>
      <c r="I122" s="248" t="s">
        <v>1332</v>
      </c>
      <c r="J122" s="387" t="s">
        <v>4663</v>
      </c>
      <c r="K122" s="216"/>
      <c r="L122" s="386">
        <v>33087000</v>
      </c>
      <c r="M122" s="216" t="s">
        <v>4375</v>
      </c>
      <c r="N122" s="388"/>
      <c r="O122" s="388"/>
      <c r="P122" s="388"/>
      <c r="Q122" s="388"/>
      <c r="R122" s="388"/>
    </row>
    <row r="123" spans="1:18" ht="30" x14ac:dyDescent="0.25">
      <c r="A123" s="248">
        <v>119</v>
      </c>
      <c r="B123" s="216" t="s">
        <v>4665</v>
      </c>
      <c r="C123" s="389" t="s">
        <v>4657</v>
      </c>
      <c r="D123" s="216" t="s">
        <v>4666</v>
      </c>
      <c r="E123" s="216"/>
      <c r="F123" s="248" t="s">
        <v>4372</v>
      </c>
      <c r="G123" s="216" t="s">
        <v>4399</v>
      </c>
      <c r="H123" s="386">
        <v>33755560</v>
      </c>
      <c r="I123" s="248" t="s">
        <v>1332</v>
      </c>
      <c r="J123" s="387" t="s">
        <v>4663</v>
      </c>
      <c r="K123" s="216"/>
      <c r="L123" s="386">
        <v>33755560</v>
      </c>
      <c r="M123" s="216" t="s">
        <v>4375</v>
      </c>
      <c r="N123" s="388"/>
      <c r="O123" s="388"/>
      <c r="P123" s="388"/>
      <c r="Q123" s="388"/>
      <c r="R123" s="388"/>
    </row>
    <row r="124" spans="1:18" ht="30" x14ac:dyDescent="0.25">
      <c r="A124" s="248">
        <v>120</v>
      </c>
      <c r="B124" s="216" t="s">
        <v>4667</v>
      </c>
      <c r="C124" s="389" t="s">
        <v>4657</v>
      </c>
      <c r="D124" s="216" t="s">
        <v>3260</v>
      </c>
      <c r="E124" s="216"/>
      <c r="F124" s="248" t="s">
        <v>4372</v>
      </c>
      <c r="G124" s="216" t="s">
        <v>4422</v>
      </c>
      <c r="H124" s="386">
        <v>43887960</v>
      </c>
      <c r="I124" s="248" t="s">
        <v>1332</v>
      </c>
      <c r="J124" s="387" t="s">
        <v>4663</v>
      </c>
      <c r="K124" s="216"/>
      <c r="L124" s="386">
        <v>43887960</v>
      </c>
      <c r="M124" s="216" t="s">
        <v>4375</v>
      </c>
      <c r="N124" s="388"/>
      <c r="O124" s="388"/>
      <c r="P124" s="388"/>
      <c r="Q124" s="388"/>
      <c r="R124" s="388"/>
    </row>
    <row r="125" spans="1:18" ht="30" x14ac:dyDescent="0.25">
      <c r="A125" s="248">
        <v>121</v>
      </c>
      <c r="B125" s="216" t="s">
        <v>4668</v>
      </c>
      <c r="C125" s="389" t="s">
        <v>4657</v>
      </c>
      <c r="D125" s="216" t="s">
        <v>2819</v>
      </c>
      <c r="E125" s="216"/>
      <c r="F125" s="248" t="s">
        <v>4372</v>
      </c>
      <c r="G125" s="216" t="s">
        <v>4669</v>
      </c>
      <c r="H125" s="386">
        <v>10097600</v>
      </c>
      <c r="I125" s="248" t="s">
        <v>1332</v>
      </c>
      <c r="J125" s="387" t="s">
        <v>4663</v>
      </c>
      <c r="K125" s="216"/>
      <c r="L125" s="386">
        <v>10097600</v>
      </c>
      <c r="M125" s="216" t="s">
        <v>4375</v>
      </c>
      <c r="N125" s="388"/>
      <c r="O125" s="388"/>
      <c r="P125" s="388"/>
      <c r="Q125" s="388"/>
      <c r="R125" s="388"/>
    </row>
    <row r="126" spans="1:18" ht="30" x14ac:dyDescent="0.25">
      <c r="A126" s="248">
        <v>122</v>
      </c>
      <c r="B126" s="216" t="s">
        <v>4670</v>
      </c>
      <c r="C126" s="389" t="s">
        <v>4657</v>
      </c>
      <c r="D126" s="216" t="s">
        <v>3260</v>
      </c>
      <c r="E126" s="216"/>
      <c r="F126" s="248" t="s">
        <v>4372</v>
      </c>
      <c r="G126" s="216" t="s">
        <v>4524</v>
      </c>
      <c r="H126" s="386">
        <v>27135200</v>
      </c>
      <c r="I126" s="248" t="s">
        <v>1332</v>
      </c>
      <c r="J126" s="387" t="s">
        <v>4663</v>
      </c>
      <c r="K126" s="216"/>
      <c r="L126" s="386">
        <v>27135200</v>
      </c>
      <c r="M126" s="216" t="s">
        <v>4375</v>
      </c>
      <c r="N126" s="388"/>
      <c r="O126" s="388"/>
      <c r="P126" s="388"/>
      <c r="Q126" s="388"/>
      <c r="R126" s="388"/>
    </row>
    <row r="127" spans="1:18" ht="30" x14ac:dyDescent="0.25">
      <c r="A127" s="248">
        <v>123</v>
      </c>
      <c r="B127" s="216" t="s">
        <v>4671</v>
      </c>
      <c r="C127" s="389" t="s">
        <v>4657</v>
      </c>
      <c r="D127" s="216" t="s">
        <v>4672</v>
      </c>
      <c r="E127" s="216"/>
      <c r="F127" s="248" t="s">
        <v>4372</v>
      </c>
      <c r="G127" s="216" t="s">
        <v>4673</v>
      </c>
      <c r="H127" s="386">
        <v>9660000</v>
      </c>
      <c r="I127" s="248" t="s">
        <v>1332</v>
      </c>
      <c r="J127" s="387" t="s">
        <v>4663</v>
      </c>
      <c r="K127" s="216"/>
      <c r="L127" s="386">
        <v>9660000</v>
      </c>
      <c r="M127" s="216" t="s">
        <v>4375</v>
      </c>
      <c r="N127" s="388"/>
      <c r="O127" s="388"/>
      <c r="P127" s="388"/>
      <c r="Q127" s="388"/>
      <c r="R127" s="388"/>
    </row>
    <row r="128" spans="1:18" ht="30" x14ac:dyDescent="0.25">
      <c r="A128" s="248">
        <v>124</v>
      </c>
      <c r="B128" s="216" t="s">
        <v>4674</v>
      </c>
      <c r="C128" s="389" t="s">
        <v>4657</v>
      </c>
      <c r="D128" s="216" t="s">
        <v>4675</v>
      </c>
      <c r="E128" s="216"/>
      <c r="F128" s="248" t="s">
        <v>4372</v>
      </c>
      <c r="G128" s="216" t="s">
        <v>4676</v>
      </c>
      <c r="H128" s="386">
        <v>23689066.66</v>
      </c>
      <c r="I128" s="248" t="s">
        <v>1332</v>
      </c>
      <c r="J128" s="387" t="s">
        <v>4663</v>
      </c>
      <c r="K128" s="216"/>
      <c r="L128" s="386">
        <v>23689066.66</v>
      </c>
      <c r="M128" s="216" t="s">
        <v>4375</v>
      </c>
    </row>
    <row r="129" spans="1:13" ht="30" x14ac:dyDescent="0.25">
      <c r="A129" s="248">
        <v>125</v>
      </c>
      <c r="B129" s="216" t="s">
        <v>4677</v>
      </c>
      <c r="C129" s="389" t="s">
        <v>4657</v>
      </c>
      <c r="D129" s="216" t="s">
        <v>4678</v>
      </c>
      <c r="E129" s="216"/>
      <c r="F129" s="248" t="s">
        <v>4372</v>
      </c>
      <c r="G129" s="216" t="s">
        <v>4445</v>
      </c>
      <c r="H129" s="386">
        <v>10300000</v>
      </c>
      <c r="I129" s="248" t="s">
        <v>1332</v>
      </c>
      <c r="J129" s="387" t="s">
        <v>4663</v>
      </c>
      <c r="K129" s="216"/>
      <c r="L129" s="386">
        <v>10300000</v>
      </c>
      <c r="M129" s="216" t="s">
        <v>4375</v>
      </c>
    </row>
    <row r="130" spans="1:13" ht="30" x14ac:dyDescent="0.25">
      <c r="A130" s="248">
        <v>126</v>
      </c>
      <c r="B130" s="216" t="s">
        <v>4679</v>
      </c>
      <c r="C130" s="389" t="s">
        <v>4657</v>
      </c>
      <c r="D130" s="216" t="s">
        <v>4680</v>
      </c>
      <c r="E130" s="216"/>
      <c r="F130" s="248" t="s">
        <v>4372</v>
      </c>
      <c r="G130" s="216" t="s">
        <v>4515</v>
      </c>
      <c r="H130" s="386">
        <v>44216285</v>
      </c>
      <c r="I130" s="248" t="s">
        <v>1332</v>
      </c>
      <c r="J130" s="387" t="s">
        <v>4663</v>
      </c>
      <c r="K130" s="216"/>
      <c r="L130" s="386">
        <v>44216285</v>
      </c>
      <c r="M130" s="216" t="s">
        <v>4375</v>
      </c>
    </row>
    <row r="131" spans="1:13" ht="30" x14ac:dyDescent="0.25">
      <c r="A131" s="248">
        <v>127</v>
      </c>
      <c r="B131" s="216" t="s">
        <v>4681</v>
      </c>
      <c r="C131" s="389" t="s">
        <v>4682</v>
      </c>
      <c r="D131" s="216" t="s">
        <v>4683</v>
      </c>
      <c r="E131" s="216"/>
      <c r="F131" s="248" t="s">
        <v>4372</v>
      </c>
      <c r="G131" s="216" t="s">
        <v>4596</v>
      </c>
      <c r="H131" s="386">
        <v>7560000</v>
      </c>
      <c r="I131" s="248" t="s">
        <v>1332</v>
      </c>
      <c r="J131" s="387" t="s">
        <v>4684</v>
      </c>
      <c r="K131" s="216"/>
      <c r="L131" s="386">
        <v>7560000</v>
      </c>
      <c r="M131" s="216" t="s">
        <v>4375</v>
      </c>
    </row>
    <row r="132" spans="1:13" ht="45" x14ac:dyDescent="0.25">
      <c r="A132" s="248">
        <v>128</v>
      </c>
      <c r="B132" s="216" t="s">
        <v>4685</v>
      </c>
      <c r="C132" s="389" t="s">
        <v>4682</v>
      </c>
      <c r="D132" s="216" t="s">
        <v>4686</v>
      </c>
      <c r="E132" s="216"/>
      <c r="F132" s="248" t="s">
        <v>4372</v>
      </c>
      <c r="G132" s="216" t="s">
        <v>4687</v>
      </c>
      <c r="H132" s="386">
        <v>14135000</v>
      </c>
      <c r="I132" s="248" t="s">
        <v>1332</v>
      </c>
      <c r="J132" s="387" t="s">
        <v>4688</v>
      </c>
      <c r="K132" s="216"/>
      <c r="L132" s="386">
        <v>14135000</v>
      </c>
      <c r="M132" s="216" t="s">
        <v>4375</v>
      </c>
    </row>
    <row r="133" spans="1:13" ht="45" x14ac:dyDescent="0.25">
      <c r="A133" s="248">
        <v>129</v>
      </c>
      <c r="B133" s="216" t="s">
        <v>4689</v>
      </c>
      <c r="C133" s="389" t="s">
        <v>4682</v>
      </c>
      <c r="D133" s="216" t="s">
        <v>4690</v>
      </c>
      <c r="E133" s="216"/>
      <c r="F133" s="248" t="s">
        <v>4372</v>
      </c>
      <c r="G133" s="216" t="s">
        <v>4691</v>
      </c>
      <c r="H133" s="386">
        <v>5082278</v>
      </c>
      <c r="I133" s="248" t="s">
        <v>1332</v>
      </c>
      <c r="J133" s="387" t="s">
        <v>4684</v>
      </c>
      <c r="K133" s="216"/>
      <c r="L133" s="386">
        <v>5082278</v>
      </c>
      <c r="M133" s="216" t="s">
        <v>4375</v>
      </c>
    </row>
    <row r="134" spans="1:13" ht="30" x14ac:dyDescent="0.25">
      <c r="A134" s="248">
        <v>130</v>
      </c>
      <c r="B134" s="216" t="s">
        <v>4692</v>
      </c>
      <c r="C134" s="389" t="s">
        <v>4682</v>
      </c>
      <c r="D134" s="216" t="s">
        <v>4693</v>
      </c>
      <c r="E134" s="216"/>
      <c r="F134" s="248" t="s">
        <v>4372</v>
      </c>
      <c r="G134" s="216" t="s">
        <v>4694</v>
      </c>
      <c r="H134" s="386">
        <v>4285111</v>
      </c>
      <c r="I134" s="248" t="s">
        <v>1332</v>
      </c>
      <c r="J134" s="387" t="s">
        <v>4684</v>
      </c>
      <c r="K134" s="216"/>
      <c r="L134" s="386">
        <v>4285111</v>
      </c>
      <c r="M134" s="216" t="s">
        <v>4375</v>
      </c>
    </row>
    <row r="135" spans="1:13" ht="30" x14ac:dyDescent="0.25">
      <c r="A135" s="248">
        <v>131</v>
      </c>
      <c r="B135" s="216" t="s">
        <v>4695</v>
      </c>
      <c r="C135" s="389" t="s">
        <v>4682</v>
      </c>
      <c r="D135" s="216" t="s">
        <v>4696</v>
      </c>
      <c r="E135" s="216"/>
      <c r="F135" s="248" t="s">
        <v>4372</v>
      </c>
      <c r="G135" s="216" t="s">
        <v>4694</v>
      </c>
      <c r="H135" s="386">
        <v>12800000</v>
      </c>
      <c r="I135" s="248" t="s">
        <v>1332</v>
      </c>
      <c r="J135" s="387" t="s">
        <v>4684</v>
      </c>
      <c r="K135" s="216"/>
      <c r="L135" s="386">
        <v>12800000</v>
      </c>
      <c r="M135" s="216" t="s">
        <v>4375</v>
      </c>
    </row>
    <row r="136" spans="1:13" ht="30" x14ac:dyDescent="0.25">
      <c r="A136" s="248">
        <v>132</v>
      </c>
      <c r="B136" s="216" t="s">
        <v>4697</v>
      </c>
      <c r="C136" s="389" t="s">
        <v>4682</v>
      </c>
      <c r="D136" s="216" t="s">
        <v>4698</v>
      </c>
      <c r="E136" s="216"/>
      <c r="F136" s="248" t="s">
        <v>4372</v>
      </c>
      <c r="G136" s="216" t="s">
        <v>4699</v>
      </c>
      <c r="H136" s="386">
        <v>2489547</v>
      </c>
      <c r="I136" s="248" t="s">
        <v>1332</v>
      </c>
      <c r="J136" s="387" t="s">
        <v>4688</v>
      </c>
      <c r="K136" s="216"/>
      <c r="L136" s="386">
        <v>2489547</v>
      </c>
      <c r="M136" s="216" t="s">
        <v>4375</v>
      </c>
    </row>
    <row r="137" spans="1:13" ht="45" x14ac:dyDescent="0.25">
      <c r="A137" s="248">
        <v>133</v>
      </c>
      <c r="B137" s="216" t="s">
        <v>4700</v>
      </c>
      <c r="C137" s="389" t="s">
        <v>4682</v>
      </c>
      <c r="D137" s="216" t="s">
        <v>4701</v>
      </c>
      <c r="E137" s="216"/>
      <c r="F137" s="248" t="s">
        <v>4372</v>
      </c>
      <c r="G137" s="216" t="s">
        <v>4373</v>
      </c>
      <c r="H137" s="386">
        <v>13097750</v>
      </c>
      <c r="I137" s="248" t="s">
        <v>1332</v>
      </c>
      <c r="J137" s="387" t="s">
        <v>4688</v>
      </c>
      <c r="K137" s="216"/>
      <c r="L137" s="386">
        <v>13097750</v>
      </c>
      <c r="M137" s="216" t="s">
        <v>4375</v>
      </c>
    </row>
    <row r="138" spans="1:13" ht="45" x14ac:dyDescent="0.25">
      <c r="A138" s="248">
        <v>134</v>
      </c>
      <c r="B138" s="216" t="s">
        <v>4702</v>
      </c>
      <c r="C138" s="389" t="s">
        <v>4682</v>
      </c>
      <c r="D138" s="216" t="s">
        <v>4703</v>
      </c>
      <c r="E138" s="216"/>
      <c r="F138" s="248" t="s">
        <v>4372</v>
      </c>
      <c r="G138" s="216" t="s">
        <v>4559</v>
      </c>
      <c r="H138" s="386">
        <v>454500</v>
      </c>
      <c r="I138" s="248" t="s">
        <v>1332</v>
      </c>
      <c r="J138" s="387" t="s">
        <v>4688</v>
      </c>
      <c r="K138" s="216"/>
      <c r="L138" s="386">
        <v>454500</v>
      </c>
      <c r="M138" s="216" t="s">
        <v>4375</v>
      </c>
    </row>
    <row r="139" spans="1:13" ht="30" x14ac:dyDescent="0.25">
      <c r="A139" s="248">
        <v>135</v>
      </c>
      <c r="B139" s="216" t="s">
        <v>4704</v>
      </c>
      <c r="C139" s="389" t="s">
        <v>4682</v>
      </c>
      <c r="D139" s="216" t="s">
        <v>4705</v>
      </c>
      <c r="E139" s="216"/>
      <c r="F139" s="248" t="s">
        <v>4372</v>
      </c>
      <c r="G139" s="216" t="s">
        <v>4699</v>
      </c>
      <c r="H139" s="386">
        <v>8585493</v>
      </c>
      <c r="I139" s="248" t="s">
        <v>1332</v>
      </c>
      <c r="J139" s="387" t="s">
        <v>4688</v>
      </c>
      <c r="K139" s="216"/>
      <c r="L139" s="386">
        <v>8585493</v>
      </c>
      <c r="M139" s="216" t="s">
        <v>4375</v>
      </c>
    </row>
    <row r="140" spans="1:13" ht="30" x14ac:dyDescent="0.25">
      <c r="A140" s="248">
        <v>136</v>
      </c>
      <c r="B140" s="216" t="s">
        <v>4706</v>
      </c>
      <c r="C140" s="389" t="s">
        <v>4682</v>
      </c>
      <c r="D140" s="216" t="s">
        <v>4707</v>
      </c>
      <c r="E140" s="216"/>
      <c r="F140" s="248" t="s">
        <v>4372</v>
      </c>
      <c r="G140" s="216" t="s">
        <v>4577</v>
      </c>
      <c r="H140" s="386">
        <v>4406699</v>
      </c>
      <c r="I140" s="248" t="s">
        <v>1332</v>
      </c>
      <c r="J140" s="387" t="s">
        <v>4688</v>
      </c>
      <c r="K140" s="216"/>
      <c r="L140" s="386">
        <v>4406699</v>
      </c>
      <c r="M140" s="216" t="s">
        <v>4375</v>
      </c>
    </row>
    <row r="141" spans="1:13" ht="30" x14ac:dyDescent="0.25">
      <c r="A141" s="248">
        <v>137</v>
      </c>
      <c r="B141" s="216" t="s">
        <v>4708</v>
      </c>
      <c r="C141" s="389" t="s">
        <v>4682</v>
      </c>
      <c r="D141" s="216" t="s">
        <v>4709</v>
      </c>
      <c r="E141" s="216"/>
      <c r="F141" s="248" t="s">
        <v>4372</v>
      </c>
      <c r="G141" s="216" t="s">
        <v>4628</v>
      </c>
      <c r="H141" s="386">
        <v>3276460</v>
      </c>
      <c r="I141" s="248" t="s">
        <v>1332</v>
      </c>
      <c r="J141" s="387" t="s">
        <v>4684</v>
      </c>
      <c r="K141" s="216"/>
      <c r="L141" s="386">
        <v>3276460</v>
      </c>
      <c r="M141" s="216" t="s">
        <v>4375</v>
      </c>
    </row>
    <row r="142" spans="1:13" ht="45" x14ac:dyDescent="0.25">
      <c r="A142" s="248">
        <v>138</v>
      </c>
      <c r="B142" s="216" t="s">
        <v>4710</v>
      </c>
      <c r="C142" s="389" t="s">
        <v>4682</v>
      </c>
      <c r="D142" s="216" t="s">
        <v>4711</v>
      </c>
      <c r="E142" s="216"/>
      <c r="F142" s="248" t="s">
        <v>4372</v>
      </c>
      <c r="G142" s="216" t="s">
        <v>4408</v>
      </c>
      <c r="H142" s="386">
        <v>8040900</v>
      </c>
      <c r="I142" s="248" t="s">
        <v>1332</v>
      </c>
      <c r="J142" s="387" t="s">
        <v>4688</v>
      </c>
      <c r="K142" s="216"/>
      <c r="L142" s="386">
        <v>8040900</v>
      </c>
      <c r="M142" s="216" t="s">
        <v>4375</v>
      </c>
    </row>
    <row r="143" spans="1:13" ht="45" x14ac:dyDescent="0.25">
      <c r="A143" s="248">
        <v>139</v>
      </c>
      <c r="B143" s="216" t="s">
        <v>4712</v>
      </c>
      <c r="C143" s="389" t="s">
        <v>4682</v>
      </c>
      <c r="D143" s="216" t="s">
        <v>4713</v>
      </c>
      <c r="E143" s="216"/>
      <c r="F143" s="248" t="s">
        <v>4372</v>
      </c>
      <c r="G143" s="216" t="s">
        <v>4373</v>
      </c>
      <c r="H143" s="386">
        <v>15454450</v>
      </c>
      <c r="I143" s="248" t="s">
        <v>1332</v>
      </c>
      <c r="J143" s="387" t="s">
        <v>4688</v>
      </c>
      <c r="K143" s="216"/>
      <c r="L143" s="386">
        <v>15454450</v>
      </c>
      <c r="M143" s="216" t="s">
        <v>4375</v>
      </c>
    </row>
    <row r="144" spans="1:13" ht="75" x14ac:dyDescent="0.25">
      <c r="A144" s="248">
        <v>140</v>
      </c>
      <c r="B144" s="216" t="s">
        <v>4714</v>
      </c>
      <c r="C144" s="389" t="s">
        <v>4682</v>
      </c>
      <c r="D144" s="216" t="s">
        <v>4715</v>
      </c>
      <c r="E144" s="216"/>
      <c r="F144" s="248" t="s">
        <v>4372</v>
      </c>
      <c r="G144" s="216" t="s">
        <v>4716</v>
      </c>
      <c r="H144" s="386">
        <v>2537040</v>
      </c>
      <c r="I144" s="248" t="s">
        <v>1332</v>
      </c>
      <c r="J144" s="387" t="s">
        <v>4688</v>
      </c>
      <c r="K144" s="216"/>
      <c r="L144" s="386">
        <v>2537040</v>
      </c>
      <c r="M144" s="216" t="s">
        <v>4375</v>
      </c>
    </row>
    <row r="145" spans="1:13" ht="30" x14ac:dyDescent="0.25">
      <c r="A145" s="248">
        <v>141</v>
      </c>
      <c r="B145" s="216" t="s">
        <v>4717</v>
      </c>
      <c r="C145" s="389" t="s">
        <v>4682</v>
      </c>
      <c r="D145" s="216" t="s">
        <v>4718</v>
      </c>
      <c r="E145" s="216"/>
      <c r="F145" s="248" t="s">
        <v>4372</v>
      </c>
      <c r="G145" s="216" t="s">
        <v>4719</v>
      </c>
      <c r="H145" s="386">
        <v>1393392</v>
      </c>
      <c r="I145" s="248" t="s">
        <v>1332</v>
      </c>
      <c r="J145" s="387" t="s">
        <v>4688</v>
      </c>
      <c r="K145" s="216"/>
      <c r="L145" s="386">
        <v>1393392</v>
      </c>
      <c r="M145" s="216" t="s">
        <v>4375</v>
      </c>
    </row>
    <row r="146" spans="1:13" ht="45" x14ac:dyDescent="0.25">
      <c r="A146" s="248">
        <v>142</v>
      </c>
      <c r="B146" s="216" t="s">
        <v>4720</v>
      </c>
      <c r="C146" s="389" t="s">
        <v>4682</v>
      </c>
      <c r="D146" s="216" t="s">
        <v>4721</v>
      </c>
      <c r="E146" s="216"/>
      <c r="F146" s="248" t="s">
        <v>4372</v>
      </c>
      <c r="G146" s="216" t="s">
        <v>4373</v>
      </c>
      <c r="H146" s="386">
        <v>1416800</v>
      </c>
      <c r="I146" s="248" t="s">
        <v>1332</v>
      </c>
      <c r="J146" s="387" t="s">
        <v>4688</v>
      </c>
      <c r="K146" s="216"/>
      <c r="L146" s="386">
        <v>1416800</v>
      </c>
      <c r="M146" s="216" t="s">
        <v>4375</v>
      </c>
    </row>
    <row r="147" spans="1:13" ht="30" x14ac:dyDescent="0.25">
      <c r="A147" s="248">
        <v>143</v>
      </c>
      <c r="B147" s="216" t="s">
        <v>4722</v>
      </c>
      <c r="C147" s="389" t="s">
        <v>4682</v>
      </c>
      <c r="D147" s="216" t="s">
        <v>4723</v>
      </c>
      <c r="E147" s="216"/>
      <c r="F147" s="248" t="s">
        <v>4372</v>
      </c>
      <c r="G147" s="216" t="s">
        <v>4724</v>
      </c>
      <c r="H147" s="386">
        <v>50000000</v>
      </c>
      <c r="I147" s="248" t="s">
        <v>1332</v>
      </c>
      <c r="J147" s="387" t="s">
        <v>4688</v>
      </c>
      <c r="K147" s="216"/>
      <c r="L147" s="386">
        <v>50000000</v>
      </c>
      <c r="M147" s="216" t="s">
        <v>4375</v>
      </c>
    </row>
    <row r="148" spans="1:13" ht="30" x14ac:dyDescent="0.25">
      <c r="A148" s="248">
        <v>144</v>
      </c>
      <c r="B148" s="216" t="s">
        <v>4725</v>
      </c>
      <c r="C148" s="389" t="s">
        <v>4726</v>
      </c>
      <c r="D148" s="216" t="s">
        <v>4727</v>
      </c>
      <c r="E148" s="216"/>
      <c r="F148" s="248" t="s">
        <v>4372</v>
      </c>
      <c r="G148" s="216" t="s">
        <v>4443</v>
      </c>
      <c r="H148" s="386">
        <v>15049700</v>
      </c>
      <c r="I148" s="248" t="s">
        <v>1332</v>
      </c>
      <c r="J148" s="248" t="s">
        <v>4728</v>
      </c>
      <c r="K148" s="216"/>
      <c r="L148" s="386">
        <v>15049700</v>
      </c>
      <c r="M148" s="216" t="s">
        <v>4375</v>
      </c>
    </row>
    <row r="149" spans="1:13" ht="30" x14ac:dyDescent="0.25">
      <c r="A149" s="248">
        <v>145</v>
      </c>
      <c r="B149" s="216" t="s">
        <v>4729</v>
      </c>
      <c r="C149" s="389" t="s">
        <v>4726</v>
      </c>
      <c r="D149" s="216" t="s">
        <v>4730</v>
      </c>
      <c r="E149" s="216"/>
      <c r="F149" s="248" t="s">
        <v>4372</v>
      </c>
      <c r="G149" s="216" t="s">
        <v>4399</v>
      </c>
      <c r="H149" s="386">
        <v>42250625</v>
      </c>
      <c r="I149" s="248" t="s">
        <v>1332</v>
      </c>
      <c r="J149" s="248" t="s">
        <v>4728</v>
      </c>
      <c r="K149" s="216"/>
      <c r="L149" s="386">
        <v>42250625</v>
      </c>
      <c r="M149" s="216" t="s">
        <v>4375</v>
      </c>
    </row>
    <row r="150" spans="1:13" ht="30" x14ac:dyDescent="0.25">
      <c r="A150" s="248">
        <v>146</v>
      </c>
      <c r="B150" s="216" t="s">
        <v>4731</v>
      </c>
      <c r="C150" s="389" t="s">
        <v>4726</v>
      </c>
      <c r="D150" s="216" t="s">
        <v>4732</v>
      </c>
      <c r="E150" s="216"/>
      <c r="F150" s="248" t="s">
        <v>4372</v>
      </c>
      <c r="G150" s="216" t="s">
        <v>4515</v>
      </c>
      <c r="H150" s="386">
        <v>41181450</v>
      </c>
      <c r="I150" s="248" t="s">
        <v>1332</v>
      </c>
      <c r="J150" s="248" t="s">
        <v>4728</v>
      </c>
      <c r="K150" s="216"/>
      <c r="L150" s="386">
        <v>41181450</v>
      </c>
      <c r="M150" s="216" t="s">
        <v>4375</v>
      </c>
    </row>
    <row r="151" spans="1:13" ht="30" x14ac:dyDescent="0.25">
      <c r="A151" s="248">
        <v>147</v>
      </c>
      <c r="B151" s="216" t="s">
        <v>4733</v>
      </c>
      <c r="C151" s="389" t="s">
        <v>4726</v>
      </c>
      <c r="D151" s="216" t="s">
        <v>4473</v>
      </c>
      <c r="E151" s="216"/>
      <c r="F151" s="248" t="s">
        <v>4372</v>
      </c>
      <c r="G151" s="216" t="s">
        <v>4422</v>
      </c>
      <c r="H151" s="386">
        <v>40218800</v>
      </c>
      <c r="I151" s="248" t="s">
        <v>1332</v>
      </c>
      <c r="J151" s="248" t="s">
        <v>4728</v>
      </c>
      <c r="K151" s="216"/>
      <c r="L151" s="386">
        <v>40218800</v>
      </c>
      <c r="M151" s="216" t="s">
        <v>4375</v>
      </c>
    </row>
    <row r="152" spans="1:13" ht="30" x14ac:dyDescent="0.25">
      <c r="A152" s="248">
        <v>148</v>
      </c>
      <c r="B152" s="216" t="s">
        <v>4734</v>
      </c>
      <c r="C152" s="389" t="s">
        <v>4726</v>
      </c>
      <c r="D152" s="216" t="s">
        <v>4647</v>
      </c>
      <c r="E152" s="216"/>
      <c r="F152" s="248" t="s">
        <v>4372</v>
      </c>
      <c r="G152" s="216" t="s">
        <v>4445</v>
      </c>
      <c r="H152" s="386">
        <v>38234600</v>
      </c>
      <c r="I152" s="248" t="s">
        <v>1332</v>
      </c>
      <c r="J152" s="248" t="s">
        <v>4728</v>
      </c>
      <c r="K152" s="216"/>
      <c r="L152" s="386">
        <v>38234600</v>
      </c>
      <c r="M152" s="216" t="s">
        <v>4375</v>
      </c>
    </row>
    <row r="153" spans="1:13" ht="30" x14ac:dyDescent="0.25">
      <c r="A153" s="248">
        <v>149</v>
      </c>
      <c r="B153" s="216" t="s">
        <v>4735</v>
      </c>
      <c r="C153" s="389" t="s">
        <v>4726</v>
      </c>
      <c r="D153" s="216" t="s">
        <v>3260</v>
      </c>
      <c r="E153" s="216"/>
      <c r="F153" s="248" t="s">
        <v>4372</v>
      </c>
      <c r="G153" s="216" t="s">
        <v>4524</v>
      </c>
      <c r="H153" s="386">
        <v>28240100</v>
      </c>
      <c r="I153" s="248" t="s">
        <v>1332</v>
      </c>
      <c r="J153" s="248" t="s">
        <v>4728</v>
      </c>
      <c r="K153" s="216"/>
      <c r="L153" s="386">
        <v>28240100</v>
      </c>
      <c r="M153" s="216" t="s">
        <v>4375</v>
      </c>
    </row>
    <row r="154" spans="1:13" ht="30" x14ac:dyDescent="0.25">
      <c r="A154" s="248">
        <v>150</v>
      </c>
      <c r="B154" s="216" t="s">
        <v>4736</v>
      </c>
      <c r="C154" s="389" t="s">
        <v>4726</v>
      </c>
      <c r="D154" s="216" t="s">
        <v>4737</v>
      </c>
      <c r="E154" s="216"/>
      <c r="F154" s="248" t="s">
        <v>4372</v>
      </c>
      <c r="G154" s="216" t="s">
        <v>4422</v>
      </c>
      <c r="H154" s="386">
        <v>35080280</v>
      </c>
      <c r="I154" s="248" t="s">
        <v>1332</v>
      </c>
      <c r="J154" s="248" t="s">
        <v>4728</v>
      </c>
      <c r="K154" s="216"/>
      <c r="L154" s="386">
        <v>35080280</v>
      </c>
      <c r="M154" s="216" t="s">
        <v>4375</v>
      </c>
    </row>
    <row r="155" spans="1:13" ht="30" x14ac:dyDescent="0.25">
      <c r="A155" s="248">
        <v>151</v>
      </c>
      <c r="B155" s="216" t="s">
        <v>4738</v>
      </c>
      <c r="C155" s="389" t="s">
        <v>4726</v>
      </c>
      <c r="D155" s="216" t="s">
        <v>4739</v>
      </c>
      <c r="E155" s="216"/>
      <c r="F155" s="248" t="s">
        <v>4372</v>
      </c>
      <c r="G155" s="216" t="s">
        <v>4740</v>
      </c>
      <c r="H155" s="386">
        <v>2658655.12</v>
      </c>
      <c r="I155" s="248" t="s">
        <v>1332</v>
      </c>
      <c r="J155" s="248" t="s">
        <v>4728</v>
      </c>
      <c r="K155" s="216"/>
      <c r="L155" s="386">
        <v>2658655.12</v>
      </c>
      <c r="M155" s="216" t="s">
        <v>4375</v>
      </c>
    </row>
    <row r="156" spans="1:13" ht="30" x14ac:dyDescent="0.25">
      <c r="A156" s="248">
        <v>152</v>
      </c>
      <c r="B156" s="216" t="s">
        <v>4741</v>
      </c>
      <c r="C156" s="389" t="s">
        <v>4726</v>
      </c>
      <c r="D156" s="216" t="s">
        <v>4742</v>
      </c>
      <c r="E156" s="216"/>
      <c r="F156" s="248" t="s">
        <v>4372</v>
      </c>
      <c r="G156" s="216" t="s">
        <v>4411</v>
      </c>
      <c r="H156" s="386">
        <v>4949200</v>
      </c>
      <c r="I156" s="248" t="s">
        <v>1332</v>
      </c>
      <c r="J156" s="248" t="s">
        <v>4728</v>
      </c>
      <c r="K156" s="216"/>
      <c r="L156" s="386">
        <v>4949200</v>
      </c>
      <c r="M156" s="216" t="s">
        <v>4375</v>
      </c>
    </row>
    <row r="157" spans="1:13" ht="45" x14ac:dyDescent="0.25">
      <c r="A157" s="248">
        <v>153</v>
      </c>
      <c r="B157" s="216" t="s">
        <v>4743</v>
      </c>
      <c r="C157" s="389" t="s">
        <v>4726</v>
      </c>
      <c r="D157" s="216" t="s">
        <v>4744</v>
      </c>
      <c r="E157" s="216"/>
      <c r="F157" s="248" t="s">
        <v>4372</v>
      </c>
      <c r="G157" s="216" t="s">
        <v>4745</v>
      </c>
      <c r="H157" s="386">
        <v>2914500</v>
      </c>
      <c r="I157" s="248" t="s">
        <v>1332</v>
      </c>
      <c r="J157" s="248" t="s">
        <v>4728</v>
      </c>
      <c r="K157" s="216"/>
      <c r="L157" s="386">
        <v>2914500</v>
      </c>
      <c r="M157" s="216" t="s">
        <v>4375</v>
      </c>
    </row>
    <row r="158" spans="1:13" ht="30" x14ac:dyDescent="0.25">
      <c r="A158" s="248">
        <v>154</v>
      </c>
      <c r="B158" s="216" t="s">
        <v>4746</v>
      </c>
      <c r="C158" s="389" t="s">
        <v>4726</v>
      </c>
      <c r="D158" s="216" t="s">
        <v>4747</v>
      </c>
      <c r="E158" s="216"/>
      <c r="F158" s="248" t="s">
        <v>4372</v>
      </c>
      <c r="G158" s="216" t="s">
        <v>4515</v>
      </c>
      <c r="H158" s="386">
        <v>32012000</v>
      </c>
      <c r="I158" s="248" t="s">
        <v>1332</v>
      </c>
      <c r="J158" s="248" t="s">
        <v>4728</v>
      </c>
      <c r="K158" s="216"/>
      <c r="L158" s="386">
        <v>32012000</v>
      </c>
      <c r="M158" s="216" t="s">
        <v>4375</v>
      </c>
    </row>
    <row r="159" spans="1:13" ht="30" x14ac:dyDescent="0.25">
      <c r="A159" s="248">
        <v>155</v>
      </c>
      <c r="B159" s="216" t="s">
        <v>4748</v>
      </c>
      <c r="C159" s="389" t="s">
        <v>4726</v>
      </c>
      <c r="D159" s="216" t="s">
        <v>4680</v>
      </c>
      <c r="E159" s="216"/>
      <c r="F159" s="248" t="s">
        <v>4372</v>
      </c>
      <c r="G159" s="216" t="s">
        <v>4443</v>
      </c>
      <c r="H159" s="386">
        <v>16002000</v>
      </c>
      <c r="I159" s="248" t="s">
        <v>1332</v>
      </c>
      <c r="J159" s="248" t="s">
        <v>4728</v>
      </c>
      <c r="K159" s="216"/>
      <c r="L159" s="386">
        <v>16002000</v>
      </c>
      <c r="M159" s="216" t="s">
        <v>4375</v>
      </c>
    </row>
    <row r="160" spans="1:13" ht="30" x14ac:dyDescent="0.25">
      <c r="A160" s="248">
        <v>156</v>
      </c>
      <c r="B160" s="216" t="s">
        <v>4749</v>
      </c>
      <c r="C160" s="389" t="s">
        <v>4726</v>
      </c>
      <c r="D160" s="216" t="s">
        <v>4462</v>
      </c>
      <c r="E160" s="216"/>
      <c r="F160" s="248" t="s">
        <v>4372</v>
      </c>
      <c r="G160" s="216" t="s">
        <v>4669</v>
      </c>
      <c r="H160" s="386">
        <v>42207900</v>
      </c>
      <c r="I160" s="248" t="s">
        <v>1332</v>
      </c>
      <c r="J160" s="248" t="s">
        <v>4728</v>
      </c>
      <c r="K160" s="216"/>
      <c r="L160" s="386">
        <v>42207900</v>
      </c>
      <c r="M160" s="216" t="s">
        <v>4375</v>
      </c>
    </row>
    <row r="161" spans="1:13" ht="30" x14ac:dyDescent="0.25">
      <c r="A161" s="248">
        <v>157</v>
      </c>
      <c r="B161" s="216" t="s">
        <v>4750</v>
      </c>
      <c r="C161" s="389" t="s">
        <v>4726</v>
      </c>
      <c r="D161" s="216" t="s">
        <v>4647</v>
      </c>
      <c r="E161" s="216"/>
      <c r="F161" s="248" t="s">
        <v>4372</v>
      </c>
      <c r="G161" s="216" t="s">
        <v>4419</v>
      </c>
      <c r="H161" s="386">
        <v>43363000</v>
      </c>
      <c r="I161" s="248" t="s">
        <v>1332</v>
      </c>
      <c r="J161" s="248" t="s">
        <v>4728</v>
      </c>
      <c r="K161" s="216"/>
      <c r="L161" s="386">
        <v>43363000</v>
      </c>
      <c r="M161" s="216" t="s">
        <v>4375</v>
      </c>
    </row>
    <row r="162" spans="1:13" ht="30" x14ac:dyDescent="0.25">
      <c r="A162" s="248">
        <v>158</v>
      </c>
      <c r="B162" s="216" t="s">
        <v>4751</v>
      </c>
      <c r="C162" s="389" t="s">
        <v>4726</v>
      </c>
      <c r="D162" s="216" t="s">
        <v>4752</v>
      </c>
      <c r="E162" s="216"/>
      <c r="F162" s="248" t="s">
        <v>4372</v>
      </c>
      <c r="G162" s="216" t="s">
        <v>4393</v>
      </c>
      <c r="H162" s="386">
        <v>20477780</v>
      </c>
      <c r="I162" s="248" t="s">
        <v>1332</v>
      </c>
      <c r="J162" s="248" t="s">
        <v>4728</v>
      </c>
      <c r="K162" s="216"/>
      <c r="L162" s="386">
        <v>20477780</v>
      </c>
      <c r="M162" s="216" t="s">
        <v>4375</v>
      </c>
    </row>
    <row r="163" spans="1:13" ht="30" x14ac:dyDescent="0.25">
      <c r="A163" s="248">
        <v>159</v>
      </c>
      <c r="B163" s="216" t="s">
        <v>4753</v>
      </c>
      <c r="C163" s="389" t="s">
        <v>4726</v>
      </c>
      <c r="D163" s="216" t="s">
        <v>4754</v>
      </c>
      <c r="E163" s="216"/>
      <c r="F163" s="248" t="s">
        <v>4372</v>
      </c>
      <c r="G163" s="216" t="s">
        <v>4669</v>
      </c>
      <c r="H163" s="386">
        <v>16119500</v>
      </c>
      <c r="I163" s="248" t="s">
        <v>1332</v>
      </c>
      <c r="J163" s="248" t="s">
        <v>4728</v>
      </c>
      <c r="K163" s="216"/>
      <c r="L163" s="386">
        <v>16119500</v>
      </c>
      <c r="M163" s="216" t="s">
        <v>4375</v>
      </c>
    </row>
    <row r="164" spans="1:13" ht="30" x14ac:dyDescent="0.25">
      <c r="A164" s="248">
        <v>160</v>
      </c>
      <c r="B164" s="216" t="s">
        <v>4755</v>
      </c>
      <c r="C164" s="389" t="s">
        <v>4726</v>
      </c>
      <c r="D164" s="216" t="s">
        <v>4756</v>
      </c>
      <c r="E164" s="216"/>
      <c r="F164" s="248"/>
      <c r="G164" s="216" t="s">
        <v>4422</v>
      </c>
      <c r="H164" s="386">
        <v>41358800</v>
      </c>
      <c r="I164" s="248" t="s">
        <v>1332</v>
      </c>
      <c r="J164" s="248" t="s">
        <v>4728</v>
      </c>
      <c r="K164" s="216"/>
      <c r="L164" s="386">
        <v>41358800</v>
      </c>
      <c r="M164" s="216" t="s">
        <v>4375</v>
      </c>
    </row>
    <row r="165" spans="1:13" ht="30" x14ac:dyDescent="0.25">
      <c r="A165" s="248">
        <v>161</v>
      </c>
      <c r="B165" s="216" t="s">
        <v>4757</v>
      </c>
      <c r="C165" s="389" t="s">
        <v>4726</v>
      </c>
      <c r="D165" s="216" t="s">
        <v>1671</v>
      </c>
      <c r="E165" s="216"/>
      <c r="F165" s="248"/>
      <c r="G165" s="216" t="s">
        <v>4515</v>
      </c>
      <c r="H165" s="386">
        <v>37700300</v>
      </c>
      <c r="I165" s="248" t="s">
        <v>1332</v>
      </c>
      <c r="J165" s="248" t="s">
        <v>4728</v>
      </c>
      <c r="K165" s="216"/>
      <c r="L165" s="386">
        <v>37700300</v>
      </c>
      <c r="M165" s="216" t="s">
        <v>4375</v>
      </c>
    </row>
    <row r="166" spans="1:13" ht="30" x14ac:dyDescent="0.25">
      <c r="A166" s="248">
        <v>162</v>
      </c>
      <c r="B166" s="216" t="s">
        <v>4758</v>
      </c>
      <c r="C166" s="389" t="s">
        <v>4726</v>
      </c>
      <c r="D166" s="216" t="s">
        <v>4464</v>
      </c>
      <c r="E166" s="216"/>
      <c r="F166" s="248"/>
      <c r="G166" s="216" t="s">
        <v>4415</v>
      </c>
      <c r="H166" s="386">
        <v>30740350</v>
      </c>
      <c r="I166" s="248" t="s">
        <v>1332</v>
      </c>
      <c r="J166" s="248" t="s">
        <v>4728</v>
      </c>
      <c r="K166" s="216"/>
      <c r="L166" s="386">
        <v>30740350</v>
      </c>
      <c r="M166" s="216" t="s">
        <v>4375</v>
      </c>
    </row>
    <row r="167" spans="1:13" ht="30" x14ac:dyDescent="0.25">
      <c r="A167" s="248">
        <v>163</v>
      </c>
      <c r="B167" s="216" t="s">
        <v>4759</v>
      </c>
      <c r="C167" s="389" t="s">
        <v>4726</v>
      </c>
      <c r="D167" s="216" t="s">
        <v>4760</v>
      </c>
      <c r="E167" s="216"/>
      <c r="F167" s="248" t="s">
        <v>4372</v>
      </c>
      <c r="G167" s="216" t="s">
        <v>4761</v>
      </c>
      <c r="H167" s="386">
        <v>280000000</v>
      </c>
      <c r="I167" s="248" t="s">
        <v>1332</v>
      </c>
      <c r="J167" s="248" t="s">
        <v>4728</v>
      </c>
      <c r="K167" s="216"/>
      <c r="L167" s="386">
        <v>280000000</v>
      </c>
      <c r="M167" s="216" t="s">
        <v>4375</v>
      </c>
    </row>
    <row r="168" spans="1:13" ht="30" x14ac:dyDescent="0.25">
      <c r="A168" s="248">
        <v>164</v>
      </c>
      <c r="B168" s="216" t="s">
        <v>4762</v>
      </c>
      <c r="C168" s="389" t="s">
        <v>4726</v>
      </c>
      <c r="D168" s="216" t="s">
        <v>4680</v>
      </c>
      <c r="E168" s="216"/>
      <c r="F168" s="248" t="s">
        <v>4372</v>
      </c>
      <c r="G168" s="216" t="s">
        <v>4387</v>
      </c>
      <c r="H168" s="386">
        <v>40205355</v>
      </c>
      <c r="I168" s="248" t="s">
        <v>1332</v>
      </c>
      <c r="J168" s="248" t="s">
        <v>4728</v>
      </c>
      <c r="K168" s="216"/>
      <c r="L168" s="386">
        <v>40205355</v>
      </c>
      <c r="M168" s="216" t="s">
        <v>4375</v>
      </c>
    </row>
    <row r="169" spans="1:13" ht="30" x14ac:dyDescent="0.25">
      <c r="A169" s="248">
        <v>165</v>
      </c>
      <c r="B169" s="216" t="s">
        <v>4763</v>
      </c>
      <c r="C169" s="389" t="s">
        <v>4726</v>
      </c>
      <c r="D169" s="216" t="s">
        <v>4764</v>
      </c>
      <c r="E169" s="216"/>
      <c r="F169" s="248" t="s">
        <v>4372</v>
      </c>
      <c r="G169" s="216" t="s">
        <v>4659</v>
      </c>
      <c r="H169" s="386">
        <v>972222</v>
      </c>
      <c r="I169" s="248" t="s">
        <v>1332</v>
      </c>
      <c r="J169" s="248" t="s">
        <v>4765</v>
      </c>
      <c r="K169" s="216"/>
      <c r="L169" s="386">
        <v>972222</v>
      </c>
      <c r="M169" s="216" t="s">
        <v>4375</v>
      </c>
    </row>
    <row r="170" spans="1:13" ht="30" x14ac:dyDescent="0.25">
      <c r="A170" s="248">
        <v>166</v>
      </c>
      <c r="B170" s="216" t="s">
        <v>4766</v>
      </c>
      <c r="C170" s="389" t="s">
        <v>4726</v>
      </c>
      <c r="D170" s="216" t="s">
        <v>4767</v>
      </c>
      <c r="E170" s="216"/>
      <c r="F170" s="248" t="s">
        <v>4372</v>
      </c>
      <c r="G170" s="216" t="s">
        <v>4659</v>
      </c>
      <c r="H170" s="386">
        <v>1095556</v>
      </c>
      <c r="I170" s="248" t="s">
        <v>1332</v>
      </c>
      <c r="J170" s="248" t="s">
        <v>4765</v>
      </c>
      <c r="K170" s="216"/>
      <c r="L170" s="386">
        <v>1095556</v>
      </c>
      <c r="M170" s="216" t="s">
        <v>4375</v>
      </c>
    </row>
    <row r="171" spans="1:13" ht="30" x14ac:dyDescent="0.25">
      <c r="A171" s="248">
        <v>167</v>
      </c>
      <c r="B171" s="216" t="s">
        <v>4768</v>
      </c>
      <c r="C171" s="389" t="s">
        <v>4726</v>
      </c>
      <c r="D171" s="216" t="s">
        <v>4769</v>
      </c>
      <c r="E171" s="216"/>
      <c r="F171" s="248" t="s">
        <v>4372</v>
      </c>
      <c r="G171" s="216" t="s">
        <v>4659</v>
      </c>
      <c r="H171" s="386">
        <v>1700000</v>
      </c>
      <c r="I171" s="248" t="s">
        <v>1332</v>
      </c>
      <c r="J171" s="248" t="s">
        <v>4765</v>
      </c>
      <c r="K171" s="216"/>
      <c r="L171" s="386">
        <v>1700000</v>
      </c>
      <c r="M171" s="216" t="s">
        <v>4375</v>
      </c>
    </row>
    <row r="172" spans="1:13" ht="30" x14ac:dyDescent="0.25">
      <c r="A172" s="248">
        <v>168</v>
      </c>
      <c r="B172" s="216" t="s">
        <v>4770</v>
      </c>
      <c r="C172" s="389" t="s">
        <v>4726</v>
      </c>
      <c r="D172" s="216" t="s">
        <v>4771</v>
      </c>
      <c r="E172" s="216"/>
      <c r="F172" s="248" t="s">
        <v>4372</v>
      </c>
      <c r="G172" s="216" t="s">
        <v>4659</v>
      </c>
      <c r="H172" s="386">
        <v>1500000</v>
      </c>
      <c r="I172" s="248" t="s">
        <v>1332</v>
      </c>
      <c r="J172" s="248" t="s">
        <v>4765</v>
      </c>
      <c r="K172" s="216"/>
      <c r="L172" s="386">
        <v>1500000</v>
      </c>
      <c r="M172" s="216" t="s">
        <v>4375</v>
      </c>
    </row>
    <row r="173" spans="1:13" ht="30" x14ac:dyDescent="0.25">
      <c r="A173" s="248">
        <v>169</v>
      </c>
      <c r="B173" s="216" t="s">
        <v>4772</v>
      </c>
      <c r="C173" s="389" t="s">
        <v>4726</v>
      </c>
      <c r="D173" s="216" t="s">
        <v>4773</v>
      </c>
      <c r="E173" s="216"/>
      <c r="F173" s="248" t="s">
        <v>4372</v>
      </c>
      <c r="G173" s="216" t="s">
        <v>4774</v>
      </c>
      <c r="H173" s="386">
        <v>2722222</v>
      </c>
      <c r="I173" s="248" t="s">
        <v>1332</v>
      </c>
      <c r="J173" s="248" t="s">
        <v>4728</v>
      </c>
      <c r="K173" s="216"/>
      <c r="L173" s="386">
        <v>2722222</v>
      </c>
      <c r="M173" s="216" t="s">
        <v>4375</v>
      </c>
    </row>
    <row r="174" spans="1:13" ht="30" x14ac:dyDescent="0.25">
      <c r="A174" s="248">
        <v>170</v>
      </c>
      <c r="B174" s="216" t="s">
        <v>4775</v>
      </c>
      <c r="C174" s="389" t="s">
        <v>4726</v>
      </c>
      <c r="D174" s="216" t="s">
        <v>4776</v>
      </c>
      <c r="E174" s="216"/>
      <c r="F174" s="248" t="s">
        <v>4372</v>
      </c>
      <c r="G174" s="216" t="s">
        <v>4411</v>
      </c>
      <c r="H174" s="386">
        <v>4949200</v>
      </c>
      <c r="I174" s="248" t="s">
        <v>1332</v>
      </c>
      <c r="J174" s="248" t="s">
        <v>4728</v>
      </c>
      <c r="K174" s="216"/>
      <c r="L174" s="386">
        <v>4949200</v>
      </c>
      <c r="M174" s="216" t="s">
        <v>4375</v>
      </c>
    </row>
    <row r="175" spans="1:13" ht="30" x14ac:dyDescent="0.25">
      <c r="A175" s="248">
        <v>171</v>
      </c>
      <c r="B175" s="216" t="s">
        <v>4777</v>
      </c>
      <c r="C175" s="389" t="s">
        <v>4726</v>
      </c>
      <c r="D175" s="216" t="s">
        <v>4778</v>
      </c>
      <c r="E175" s="216"/>
      <c r="F175" s="248" t="s">
        <v>4372</v>
      </c>
      <c r="G175" s="216" t="s">
        <v>4779</v>
      </c>
      <c r="H175" s="386">
        <v>2501500</v>
      </c>
      <c r="I175" s="248" t="s">
        <v>1332</v>
      </c>
      <c r="J175" s="248" t="s">
        <v>4728</v>
      </c>
      <c r="K175" s="216"/>
      <c r="L175" s="386">
        <v>2501500</v>
      </c>
      <c r="M175" s="216" t="s">
        <v>4375</v>
      </c>
    </row>
    <row r="176" spans="1:13" ht="45" x14ac:dyDescent="0.25">
      <c r="A176" s="248">
        <v>172</v>
      </c>
      <c r="B176" s="216" t="s">
        <v>4780</v>
      </c>
      <c r="C176" s="389" t="s">
        <v>4726</v>
      </c>
      <c r="D176" s="216" t="s">
        <v>4781</v>
      </c>
      <c r="E176" s="216"/>
      <c r="F176" s="248" t="s">
        <v>4372</v>
      </c>
      <c r="G176" s="216" t="s">
        <v>4373</v>
      </c>
      <c r="H176" s="386">
        <v>418000</v>
      </c>
      <c r="I176" s="248" t="s">
        <v>1332</v>
      </c>
      <c r="J176" s="248" t="s">
        <v>4728</v>
      </c>
      <c r="K176" s="216"/>
      <c r="L176" s="386">
        <v>418000</v>
      </c>
      <c r="M176" s="216" t="s">
        <v>4375</v>
      </c>
    </row>
    <row r="177" spans="1:13" ht="45" x14ac:dyDescent="0.25">
      <c r="A177" s="248">
        <v>173</v>
      </c>
      <c r="B177" s="216" t="s">
        <v>4782</v>
      </c>
      <c r="C177" s="389" t="s">
        <v>4726</v>
      </c>
      <c r="D177" s="216" t="s">
        <v>4783</v>
      </c>
      <c r="E177" s="216"/>
      <c r="F177" s="248" t="s">
        <v>4372</v>
      </c>
      <c r="G177" s="216" t="s">
        <v>4373</v>
      </c>
      <c r="H177" s="386">
        <v>3971000</v>
      </c>
      <c r="I177" s="248" t="s">
        <v>1332</v>
      </c>
      <c r="J177" s="248" t="s">
        <v>4728</v>
      </c>
      <c r="K177" s="216"/>
      <c r="L177" s="386">
        <v>3971000</v>
      </c>
      <c r="M177" s="216" t="s">
        <v>4375</v>
      </c>
    </row>
    <row r="178" spans="1:13" ht="30" x14ac:dyDescent="0.25">
      <c r="A178" s="248">
        <v>174</v>
      </c>
      <c r="B178" s="216" t="s">
        <v>4784</v>
      </c>
      <c r="C178" s="389" t="s">
        <v>4726</v>
      </c>
      <c r="D178" s="216" t="s">
        <v>4785</v>
      </c>
      <c r="E178" s="216"/>
      <c r="F178" s="248" t="s">
        <v>4372</v>
      </c>
      <c r="G178" s="216" t="s">
        <v>4786</v>
      </c>
      <c r="H178" s="386">
        <v>13742222.220000001</v>
      </c>
      <c r="I178" s="248" t="s">
        <v>1332</v>
      </c>
      <c r="J178" s="248" t="s">
        <v>4765</v>
      </c>
      <c r="K178" s="216"/>
      <c r="L178" s="386">
        <v>13742222.220000001</v>
      </c>
      <c r="M178" s="216" t="s">
        <v>4375</v>
      </c>
    </row>
    <row r="179" spans="1:13" ht="30" x14ac:dyDescent="0.25">
      <c r="A179" s="248">
        <v>175</v>
      </c>
      <c r="B179" s="216" t="s">
        <v>4787</v>
      </c>
      <c r="C179" s="389" t="s">
        <v>4726</v>
      </c>
      <c r="D179" s="216" t="s">
        <v>4788</v>
      </c>
      <c r="E179" s="216"/>
      <c r="F179" s="248" t="s">
        <v>4372</v>
      </c>
      <c r="G179" s="216" t="s">
        <v>4515</v>
      </c>
      <c r="H179" s="386">
        <v>850000</v>
      </c>
      <c r="I179" s="248" t="s">
        <v>1332</v>
      </c>
      <c r="J179" s="248" t="s">
        <v>4728</v>
      </c>
      <c r="K179" s="216"/>
      <c r="L179" s="386">
        <v>850000</v>
      </c>
      <c r="M179" s="216" t="s">
        <v>4375</v>
      </c>
    </row>
    <row r="180" spans="1:13" ht="30" x14ac:dyDescent="0.25">
      <c r="A180" s="248">
        <v>176</v>
      </c>
      <c r="B180" s="216" t="s">
        <v>4789</v>
      </c>
      <c r="C180" s="389" t="s">
        <v>4726</v>
      </c>
      <c r="D180" s="216" t="s">
        <v>4790</v>
      </c>
      <c r="E180" s="216"/>
      <c r="F180" s="248" t="s">
        <v>4372</v>
      </c>
      <c r="G180" s="216" t="s">
        <v>4639</v>
      </c>
      <c r="H180" s="386">
        <v>7494160</v>
      </c>
      <c r="I180" s="248" t="s">
        <v>1332</v>
      </c>
      <c r="J180" s="248" t="s">
        <v>4765</v>
      </c>
      <c r="K180" s="216"/>
      <c r="L180" s="386">
        <v>7494160</v>
      </c>
      <c r="M180" s="216" t="s">
        <v>4375</v>
      </c>
    </row>
    <row r="181" spans="1:13" ht="45" x14ac:dyDescent="0.25">
      <c r="A181" s="248">
        <v>177</v>
      </c>
      <c r="B181" s="216" t="s">
        <v>4791</v>
      </c>
      <c r="C181" s="389" t="s">
        <v>4726</v>
      </c>
      <c r="D181" s="216" t="s">
        <v>4792</v>
      </c>
      <c r="E181" s="216"/>
      <c r="F181" s="248" t="s">
        <v>4372</v>
      </c>
      <c r="G181" s="216" t="s">
        <v>4408</v>
      </c>
      <c r="H181" s="386">
        <v>577500</v>
      </c>
      <c r="I181" s="248" t="s">
        <v>1332</v>
      </c>
      <c r="J181" s="248" t="s">
        <v>4728</v>
      </c>
      <c r="K181" s="216"/>
      <c r="L181" s="386">
        <v>577500</v>
      </c>
      <c r="M181" s="216" t="s">
        <v>4375</v>
      </c>
    </row>
    <row r="182" spans="1:13" ht="30" x14ac:dyDescent="0.25">
      <c r="A182" s="248">
        <v>178</v>
      </c>
      <c r="B182" s="216" t="s">
        <v>4793</v>
      </c>
      <c r="C182" s="389" t="s">
        <v>4726</v>
      </c>
      <c r="D182" s="216" t="s">
        <v>4790</v>
      </c>
      <c r="E182" s="216"/>
      <c r="F182" s="248" t="s">
        <v>4372</v>
      </c>
      <c r="G182" s="216" t="s">
        <v>4639</v>
      </c>
      <c r="H182" s="386">
        <v>9523700</v>
      </c>
      <c r="I182" s="248" t="s">
        <v>1332</v>
      </c>
      <c r="J182" s="248" t="s">
        <v>4765</v>
      </c>
      <c r="K182" s="216"/>
      <c r="L182" s="386">
        <v>9523700</v>
      </c>
      <c r="M182" s="216" t="s">
        <v>4375</v>
      </c>
    </row>
    <row r="183" spans="1:13" ht="30" x14ac:dyDescent="0.25">
      <c r="A183" s="248">
        <v>179</v>
      </c>
      <c r="B183" s="216" t="s">
        <v>4794</v>
      </c>
      <c r="C183" s="389" t="s">
        <v>4726</v>
      </c>
      <c r="D183" s="216" t="s">
        <v>4795</v>
      </c>
      <c r="E183" s="216"/>
      <c r="F183" s="248"/>
      <c r="G183" s="216" t="s">
        <v>4796</v>
      </c>
      <c r="H183" s="386">
        <v>29939187.760000002</v>
      </c>
      <c r="I183" s="248" t="s">
        <v>1332</v>
      </c>
      <c r="J183" s="248" t="s">
        <v>4728</v>
      </c>
      <c r="K183" s="216"/>
      <c r="L183" s="386">
        <v>29939187.760000002</v>
      </c>
      <c r="M183" s="216" t="s">
        <v>4375</v>
      </c>
    </row>
    <row r="184" spans="1:13" ht="30" x14ac:dyDescent="0.25">
      <c r="A184" s="248">
        <v>180</v>
      </c>
      <c r="B184" s="216" t="s">
        <v>4797</v>
      </c>
      <c r="C184" s="389" t="s">
        <v>4726</v>
      </c>
      <c r="D184" s="216" t="s">
        <v>4798</v>
      </c>
      <c r="E184" s="216"/>
      <c r="F184" s="248" t="s">
        <v>4372</v>
      </c>
      <c r="G184" s="216" t="s">
        <v>4620</v>
      </c>
      <c r="H184" s="386">
        <v>1058750</v>
      </c>
      <c r="I184" s="248" t="s">
        <v>1332</v>
      </c>
      <c r="J184" s="248" t="s">
        <v>4728</v>
      </c>
      <c r="K184" s="216"/>
      <c r="L184" s="386">
        <v>1058750</v>
      </c>
      <c r="M184" s="216" t="s">
        <v>4375</v>
      </c>
    </row>
    <row r="185" spans="1:13" ht="30" x14ac:dyDescent="0.25">
      <c r="A185" s="248">
        <v>181</v>
      </c>
      <c r="B185" s="216" t="s">
        <v>4799</v>
      </c>
      <c r="C185" s="389" t="s">
        <v>4726</v>
      </c>
      <c r="D185" s="216" t="s">
        <v>4800</v>
      </c>
      <c r="E185" s="216"/>
      <c r="F185" s="248" t="s">
        <v>4372</v>
      </c>
      <c r="G185" s="216" t="s">
        <v>4515</v>
      </c>
      <c r="H185" s="386">
        <v>56032000</v>
      </c>
      <c r="I185" s="248" t="s">
        <v>1332</v>
      </c>
      <c r="J185" s="248" t="s">
        <v>4728</v>
      </c>
      <c r="K185" s="216"/>
      <c r="L185" s="386">
        <v>56032000</v>
      </c>
      <c r="M185" s="216" t="s">
        <v>4375</v>
      </c>
    </row>
    <row r="186" spans="1:13" ht="30" x14ac:dyDescent="0.25">
      <c r="A186" s="248">
        <v>182</v>
      </c>
      <c r="B186" s="216" t="s">
        <v>4801</v>
      </c>
      <c r="C186" s="389" t="s">
        <v>4726</v>
      </c>
      <c r="D186" s="216" t="s">
        <v>4802</v>
      </c>
      <c r="E186" s="216"/>
      <c r="F186" s="248" t="s">
        <v>4372</v>
      </c>
      <c r="G186" s="216" t="s">
        <v>4669</v>
      </c>
      <c r="H186" s="386">
        <v>29664000</v>
      </c>
      <c r="I186" s="248" t="s">
        <v>1332</v>
      </c>
      <c r="J186" s="248" t="s">
        <v>4728</v>
      </c>
      <c r="K186" s="216"/>
      <c r="L186" s="386">
        <v>29664000</v>
      </c>
      <c r="M186" s="216" t="s">
        <v>4375</v>
      </c>
    </row>
    <row r="187" spans="1:13" ht="30" x14ac:dyDescent="0.25">
      <c r="A187" s="248">
        <v>183</v>
      </c>
      <c r="B187" s="216" t="s">
        <v>4803</v>
      </c>
      <c r="C187" s="389" t="s">
        <v>4726</v>
      </c>
      <c r="D187" s="216" t="s">
        <v>4804</v>
      </c>
      <c r="E187" s="216"/>
      <c r="F187" s="248" t="s">
        <v>4372</v>
      </c>
      <c r="G187" s="216" t="s">
        <v>4591</v>
      </c>
      <c r="H187" s="386">
        <v>11325435</v>
      </c>
      <c r="I187" s="248" t="s">
        <v>1332</v>
      </c>
      <c r="J187" s="248" t="s">
        <v>4765</v>
      </c>
      <c r="K187" s="216"/>
      <c r="L187" s="386">
        <v>11325435</v>
      </c>
      <c r="M187" s="216" t="s">
        <v>4375</v>
      </c>
    </row>
    <row r="188" spans="1:13" ht="30" x14ac:dyDescent="0.25">
      <c r="A188" s="248">
        <v>184</v>
      </c>
      <c r="B188" s="216" t="s">
        <v>4805</v>
      </c>
      <c r="C188" s="389" t="s">
        <v>4726</v>
      </c>
      <c r="D188" s="216" t="s">
        <v>4680</v>
      </c>
      <c r="E188" s="216"/>
      <c r="F188" s="248" t="s">
        <v>4372</v>
      </c>
      <c r="G188" s="216" t="s">
        <v>4415</v>
      </c>
      <c r="H188" s="386">
        <v>33926970</v>
      </c>
      <c r="I188" s="248" t="s">
        <v>1332</v>
      </c>
      <c r="J188" s="248" t="s">
        <v>4728</v>
      </c>
      <c r="K188" s="216"/>
      <c r="L188" s="386">
        <v>33926970</v>
      </c>
      <c r="M188" s="216" t="s">
        <v>4375</v>
      </c>
    </row>
    <row r="189" spans="1:13" ht="30" x14ac:dyDescent="0.25">
      <c r="A189" s="248">
        <v>185</v>
      </c>
      <c r="B189" s="216" t="s">
        <v>4806</v>
      </c>
      <c r="C189" s="389" t="s">
        <v>4726</v>
      </c>
      <c r="D189" s="216" t="s">
        <v>3340</v>
      </c>
      <c r="E189" s="216"/>
      <c r="F189" s="248" t="s">
        <v>4372</v>
      </c>
      <c r="G189" s="216" t="s">
        <v>4669</v>
      </c>
      <c r="H189" s="386">
        <v>28528000</v>
      </c>
      <c r="I189" s="248" t="s">
        <v>1332</v>
      </c>
      <c r="J189" s="248" t="s">
        <v>4728</v>
      </c>
      <c r="K189" s="216"/>
      <c r="L189" s="386">
        <v>28528000</v>
      </c>
      <c r="M189" s="216" t="s">
        <v>4375</v>
      </c>
    </row>
    <row r="190" spans="1:13" ht="30" x14ac:dyDescent="0.25">
      <c r="A190" s="248">
        <v>186</v>
      </c>
      <c r="B190" s="216" t="s">
        <v>4807</v>
      </c>
      <c r="C190" s="389" t="s">
        <v>4726</v>
      </c>
      <c r="D190" s="216" t="s">
        <v>4808</v>
      </c>
      <c r="E190" s="216"/>
      <c r="F190" s="248" t="s">
        <v>4372</v>
      </c>
      <c r="G190" s="216" t="s">
        <v>4422</v>
      </c>
      <c r="H190" s="386">
        <v>44448800</v>
      </c>
      <c r="I190" s="248" t="s">
        <v>1332</v>
      </c>
      <c r="J190" s="248" t="s">
        <v>4728</v>
      </c>
      <c r="K190" s="216"/>
      <c r="L190" s="386">
        <v>44448800</v>
      </c>
      <c r="M190" s="216" t="s">
        <v>4375</v>
      </c>
    </row>
    <row r="191" spans="1:13" ht="30" x14ac:dyDescent="0.25">
      <c r="A191" s="248">
        <v>187</v>
      </c>
      <c r="B191" s="216" t="s">
        <v>4809</v>
      </c>
      <c r="C191" s="389" t="s">
        <v>4726</v>
      </c>
      <c r="D191" s="216" t="s">
        <v>1671</v>
      </c>
      <c r="E191" s="216"/>
      <c r="F191" s="248" t="s">
        <v>4372</v>
      </c>
      <c r="G191" s="216" t="s">
        <v>4445</v>
      </c>
      <c r="H191" s="386">
        <v>45338000</v>
      </c>
      <c r="I191" s="248" t="s">
        <v>1332</v>
      </c>
      <c r="J191" s="248" t="s">
        <v>4728</v>
      </c>
      <c r="K191" s="216"/>
      <c r="L191" s="386">
        <v>45338000</v>
      </c>
      <c r="M191" s="216" t="s">
        <v>4375</v>
      </c>
    </row>
    <row r="192" spans="1:13" ht="30" x14ac:dyDescent="0.25">
      <c r="A192" s="248">
        <v>188</v>
      </c>
      <c r="B192" s="216" t="s">
        <v>4810</v>
      </c>
      <c r="C192" s="389" t="s">
        <v>4726</v>
      </c>
      <c r="D192" s="216" t="s">
        <v>4811</v>
      </c>
      <c r="E192" s="216"/>
      <c r="F192" s="248" t="s">
        <v>4372</v>
      </c>
      <c r="G192" s="216" t="s">
        <v>4524</v>
      </c>
      <c r="H192" s="386">
        <v>29010000</v>
      </c>
      <c r="I192" s="248" t="s">
        <v>1332</v>
      </c>
      <c r="J192" s="248" t="s">
        <v>4728</v>
      </c>
      <c r="K192" s="216"/>
      <c r="L192" s="386">
        <v>29010000</v>
      </c>
      <c r="M192" s="216" t="s">
        <v>4375</v>
      </c>
    </row>
    <row r="194" spans="1:23" x14ac:dyDescent="0.25">
      <c r="C194" s="392"/>
      <c r="D194" s="388"/>
      <c r="E194" s="388"/>
      <c r="F194" s="392"/>
      <c r="G194" s="388"/>
      <c r="H194" s="393"/>
      <c r="I194" s="392"/>
      <c r="J194" s="392"/>
      <c r="K194" s="388"/>
      <c r="L194" s="393"/>
      <c r="M194" s="388"/>
    </row>
    <row r="195" spans="1:23" s="395" customFormat="1" ht="15" x14ac:dyDescent="0.2">
      <c r="A195" s="814" t="s">
        <v>4812</v>
      </c>
      <c r="B195" s="814"/>
      <c r="C195" s="814"/>
      <c r="D195" s="814"/>
      <c r="E195" s="814"/>
      <c r="F195" s="814"/>
      <c r="G195" s="814"/>
      <c r="H195" s="814"/>
      <c r="I195" s="814"/>
      <c r="J195" s="814"/>
      <c r="K195" s="814"/>
      <c r="L195" s="814"/>
      <c r="M195" s="814"/>
    </row>
    <row r="196" spans="1:23" s="395" customFormat="1" ht="15" x14ac:dyDescent="0.2">
      <c r="A196" s="396"/>
      <c r="B196" s="396"/>
      <c r="C196" s="397"/>
      <c r="H196" s="398"/>
      <c r="I196" s="399"/>
      <c r="J196" s="399"/>
    </row>
    <row r="197" spans="1:23" s="395" customFormat="1" ht="60" x14ac:dyDescent="0.2">
      <c r="A197" s="400" t="s">
        <v>3</v>
      </c>
      <c r="B197" s="401" t="s">
        <v>4813</v>
      </c>
      <c r="C197" s="401" t="s">
        <v>4814</v>
      </c>
      <c r="D197" s="401" t="s">
        <v>4815</v>
      </c>
      <c r="E197" s="401" t="s">
        <v>1320</v>
      </c>
      <c r="F197" s="401" t="s">
        <v>4816</v>
      </c>
      <c r="G197" s="401" t="s">
        <v>4364</v>
      </c>
      <c r="H197" s="402" t="s">
        <v>4817</v>
      </c>
      <c r="I197" s="401" t="s">
        <v>4818</v>
      </c>
      <c r="J197" s="401" t="s">
        <v>4819</v>
      </c>
      <c r="K197" s="401" t="s">
        <v>4820</v>
      </c>
      <c r="L197" s="401" t="s">
        <v>4821</v>
      </c>
      <c r="M197" s="401" t="s">
        <v>4822</v>
      </c>
      <c r="N197" s="403"/>
      <c r="O197" s="403"/>
      <c r="P197" s="403"/>
      <c r="Q197" s="403"/>
      <c r="R197" s="403"/>
      <c r="S197" s="403"/>
      <c r="T197" s="403"/>
      <c r="U197" s="403"/>
      <c r="V197" s="403"/>
      <c r="W197" s="403"/>
    </row>
    <row r="198" spans="1:23" s="395" customFormat="1" ht="30" x14ac:dyDescent="0.2">
      <c r="A198" s="404">
        <v>1</v>
      </c>
      <c r="B198" s="405" t="s">
        <v>4823</v>
      </c>
      <c r="C198" s="406" t="s">
        <v>4824</v>
      </c>
      <c r="D198" s="407" t="s">
        <v>4825</v>
      </c>
      <c r="E198" s="408"/>
      <c r="F198" s="404" t="s">
        <v>4372</v>
      </c>
      <c r="G198" s="407" t="s">
        <v>4826</v>
      </c>
      <c r="H198" s="409">
        <v>1779081907.0699999</v>
      </c>
      <c r="I198" s="410" t="s">
        <v>4827</v>
      </c>
      <c r="J198" s="411" t="s">
        <v>4828</v>
      </c>
      <c r="K198" s="404" t="s">
        <v>1483</v>
      </c>
      <c r="L198" s="409">
        <v>850346000.08000004</v>
      </c>
      <c r="M198" s="410" t="s">
        <v>4829</v>
      </c>
    </row>
    <row r="199" spans="1:23" s="395" customFormat="1" ht="30" x14ac:dyDescent="0.2">
      <c r="A199" s="404">
        <v>2</v>
      </c>
      <c r="B199" s="405" t="s">
        <v>4823</v>
      </c>
      <c r="C199" s="406" t="s">
        <v>4830</v>
      </c>
      <c r="D199" s="407" t="s">
        <v>4831</v>
      </c>
      <c r="E199" s="408"/>
      <c r="F199" s="404" t="s">
        <v>4372</v>
      </c>
      <c r="G199" s="407" t="s">
        <v>4832</v>
      </c>
      <c r="H199" s="409">
        <v>1185507022.8699999</v>
      </c>
      <c r="I199" s="410" t="s">
        <v>4827</v>
      </c>
      <c r="J199" s="411" t="s">
        <v>4833</v>
      </c>
      <c r="K199" s="404" t="s">
        <v>1483</v>
      </c>
      <c r="L199" s="409">
        <v>1152449329.3499999</v>
      </c>
      <c r="M199" s="410" t="s">
        <v>4829</v>
      </c>
    </row>
    <row r="200" spans="1:23" s="395" customFormat="1" ht="15" x14ac:dyDescent="0.2">
      <c r="A200" s="396"/>
      <c r="B200" s="396"/>
      <c r="C200" s="397"/>
      <c r="H200" s="398"/>
      <c r="I200" s="399"/>
      <c r="J200" s="399"/>
    </row>
    <row r="201" spans="1:23" x14ac:dyDescent="0.25">
      <c r="C201" s="392"/>
      <c r="D201" s="388"/>
      <c r="E201" s="388"/>
      <c r="F201" s="392"/>
      <c r="G201" s="388"/>
      <c r="H201" s="393"/>
      <c r="I201" s="392"/>
      <c r="J201" s="392"/>
      <c r="K201" s="388"/>
      <c r="L201" s="393"/>
      <c r="M201" s="388"/>
    </row>
    <row r="202" spans="1:23" x14ac:dyDescent="0.25">
      <c r="C202" s="392"/>
      <c r="D202" s="388"/>
      <c r="E202" s="388"/>
      <c r="F202" s="392"/>
      <c r="G202" s="388"/>
      <c r="H202" s="393"/>
      <c r="I202" s="392"/>
      <c r="J202" s="392"/>
      <c r="K202" s="388"/>
      <c r="L202" s="393"/>
      <c r="M202" s="388"/>
    </row>
    <row r="203" spans="1:23" x14ac:dyDescent="0.25">
      <c r="C203" s="392"/>
      <c r="D203" s="388"/>
      <c r="E203" s="388"/>
      <c r="F203" s="392"/>
      <c r="G203" s="388"/>
      <c r="H203" s="393"/>
      <c r="I203" s="392"/>
      <c r="J203" s="392"/>
      <c r="K203" s="388"/>
      <c r="L203" s="393"/>
      <c r="M203" s="388"/>
    </row>
    <row r="204" spans="1:23" x14ac:dyDescent="0.25">
      <c r="C204" s="392"/>
      <c r="D204" s="388"/>
      <c r="E204" s="388"/>
      <c r="F204" s="392"/>
      <c r="G204" s="388"/>
      <c r="H204" s="393"/>
      <c r="I204" s="392"/>
      <c r="J204" s="392"/>
      <c r="K204" s="388"/>
      <c r="L204" s="393"/>
      <c r="M204" s="388"/>
    </row>
    <row r="205" spans="1:23" x14ac:dyDescent="0.25">
      <c r="C205" s="392"/>
      <c r="D205" s="388"/>
      <c r="E205" s="388"/>
      <c r="F205" s="392"/>
      <c r="G205" s="388"/>
      <c r="H205" s="393"/>
      <c r="I205" s="392"/>
      <c r="J205" s="392"/>
      <c r="K205" s="388"/>
      <c r="L205" s="393"/>
      <c r="M205" s="388"/>
    </row>
    <row r="206" spans="1:23" x14ac:dyDescent="0.25">
      <c r="C206" s="392"/>
      <c r="D206" s="388"/>
      <c r="E206" s="388"/>
      <c r="F206" s="392"/>
      <c r="G206" s="388"/>
      <c r="H206" s="393"/>
      <c r="I206" s="392"/>
      <c r="J206" s="392"/>
      <c r="K206" s="388"/>
      <c r="L206" s="393"/>
      <c r="M206" s="388"/>
    </row>
    <row r="207" spans="1:23" x14ac:dyDescent="0.25">
      <c r="C207" s="392"/>
      <c r="D207" s="388"/>
      <c r="E207" s="388"/>
      <c r="F207" s="392"/>
      <c r="G207" s="388"/>
      <c r="H207" s="393"/>
      <c r="I207" s="392"/>
      <c r="J207" s="392"/>
      <c r="K207" s="388"/>
      <c r="L207" s="393"/>
      <c r="M207" s="388"/>
    </row>
    <row r="208" spans="1:23" x14ac:dyDescent="0.25">
      <c r="C208" s="392"/>
      <c r="D208" s="388"/>
      <c r="E208" s="388"/>
      <c r="F208" s="392"/>
      <c r="G208" s="388"/>
      <c r="H208" s="393"/>
      <c r="I208" s="392"/>
      <c r="J208" s="392"/>
      <c r="K208" s="388"/>
      <c r="L208" s="393"/>
      <c r="M208" s="388"/>
    </row>
    <row r="209" spans="3:13" x14ac:dyDescent="0.25">
      <c r="C209" s="392"/>
      <c r="D209" s="388"/>
      <c r="E209" s="388"/>
      <c r="F209" s="392"/>
      <c r="G209" s="388"/>
      <c r="H209" s="393"/>
      <c r="I209" s="392"/>
      <c r="J209" s="392"/>
      <c r="K209" s="388"/>
      <c r="L209" s="393"/>
      <c r="M209" s="388"/>
    </row>
    <row r="210" spans="3:13" x14ac:dyDescent="0.25">
      <c r="C210" s="392"/>
      <c r="D210" s="388"/>
      <c r="E210" s="388"/>
      <c r="F210" s="392"/>
      <c r="G210" s="388"/>
      <c r="H210" s="393"/>
      <c r="I210" s="392"/>
      <c r="J210" s="392"/>
      <c r="K210" s="388"/>
      <c r="L210" s="393"/>
      <c r="M210" s="388"/>
    </row>
    <row r="211" spans="3:13" x14ac:dyDescent="0.25">
      <c r="C211" s="392"/>
      <c r="D211" s="388"/>
      <c r="E211" s="388"/>
      <c r="F211" s="392"/>
      <c r="G211" s="388"/>
      <c r="H211" s="393"/>
      <c r="I211" s="392"/>
      <c r="J211" s="392"/>
      <c r="K211" s="388"/>
      <c r="L211" s="393"/>
      <c r="M211" s="388"/>
    </row>
    <row r="212" spans="3:13" x14ac:dyDescent="0.25">
      <c r="C212" s="392"/>
      <c r="D212" s="388"/>
      <c r="E212" s="388"/>
      <c r="F212" s="392"/>
      <c r="G212" s="388"/>
      <c r="H212" s="393"/>
      <c r="I212" s="392"/>
      <c r="J212" s="392"/>
      <c r="K212" s="388"/>
      <c r="L212" s="393"/>
      <c r="M212" s="388"/>
    </row>
    <row r="213" spans="3:13" x14ac:dyDescent="0.25">
      <c r="C213" s="392"/>
      <c r="D213" s="388"/>
      <c r="E213" s="388"/>
      <c r="F213" s="392"/>
      <c r="G213" s="388"/>
      <c r="H213" s="393"/>
      <c r="I213" s="392"/>
      <c r="J213" s="392"/>
      <c r="K213" s="388"/>
      <c r="L213" s="393"/>
      <c r="M213" s="388"/>
    </row>
    <row r="214" spans="3:13" x14ac:dyDescent="0.25">
      <c r="C214" s="392"/>
      <c r="D214" s="388"/>
      <c r="E214" s="388"/>
      <c r="F214" s="392"/>
      <c r="G214" s="388"/>
      <c r="H214" s="393"/>
      <c r="I214" s="392"/>
      <c r="J214" s="392"/>
      <c r="K214" s="388"/>
      <c r="L214" s="393"/>
      <c r="M214" s="388"/>
    </row>
    <row r="215" spans="3:13" x14ac:dyDescent="0.25">
      <c r="C215" s="392"/>
      <c r="D215" s="388"/>
      <c r="E215" s="388"/>
      <c r="F215" s="392"/>
      <c r="G215" s="388"/>
      <c r="H215" s="393"/>
      <c r="I215" s="392"/>
      <c r="J215" s="392"/>
      <c r="K215" s="388"/>
      <c r="L215" s="393"/>
      <c r="M215" s="388"/>
    </row>
    <row r="216" spans="3:13" x14ac:dyDescent="0.25">
      <c r="C216" s="392"/>
      <c r="D216" s="388"/>
      <c r="E216" s="388"/>
      <c r="F216" s="392"/>
      <c r="G216" s="388"/>
      <c r="H216" s="393"/>
      <c r="I216" s="392"/>
      <c r="J216" s="392"/>
      <c r="K216" s="388"/>
      <c r="L216" s="393"/>
      <c r="M216" s="388"/>
    </row>
    <row r="217" spans="3:13" x14ac:dyDescent="0.25">
      <c r="C217" s="392"/>
      <c r="D217" s="388"/>
      <c r="E217" s="388"/>
      <c r="F217" s="392"/>
      <c r="G217" s="388"/>
      <c r="H217" s="393"/>
      <c r="I217" s="392"/>
      <c r="J217" s="392"/>
      <c r="K217" s="388"/>
      <c r="L217" s="393"/>
      <c r="M217" s="388"/>
    </row>
    <row r="218" spans="3:13" x14ac:dyDescent="0.25">
      <c r="C218" s="392"/>
      <c r="D218" s="388"/>
      <c r="E218" s="388"/>
      <c r="F218" s="392"/>
      <c r="G218" s="388"/>
      <c r="H218" s="393"/>
      <c r="I218" s="392"/>
      <c r="J218" s="392"/>
      <c r="K218" s="388"/>
      <c r="L218" s="393"/>
      <c r="M218" s="388"/>
    </row>
    <row r="219" spans="3:13" x14ac:dyDescent="0.25">
      <c r="C219" s="392"/>
      <c r="D219" s="388"/>
      <c r="E219" s="388"/>
      <c r="F219" s="392"/>
      <c r="G219" s="388"/>
      <c r="H219" s="393"/>
      <c r="I219" s="392"/>
      <c r="J219" s="392"/>
      <c r="K219" s="388"/>
      <c r="L219" s="393"/>
      <c r="M219" s="388"/>
    </row>
    <row r="220" spans="3:13" x14ac:dyDescent="0.25">
      <c r="C220" s="392"/>
      <c r="D220" s="388"/>
      <c r="E220" s="388"/>
      <c r="F220" s="392"/>
      <c r="G220" s="388"/>
      <c r="H220" s="393"/>
      <c r="I220" s="392"/>
      <c r="J220" s="392"/>
      <c r="K220" s="388"/>
      <c r="L220" s="393"/>
      <c r="M220" s="388"/>
    </row>
    <row r="221" spans="3:13" x14ac:dyDescent="0.25">
      <c r="C221" s="392"/>
      <c r="D221" s="388"/>
      <c r="E221" s="388"/>
      <c r="F221" s="392"/>
      <c r="G221" s="388"/>
      <c r="H221" s="393"/>
      <c r="I221" s="392"/>
      <c r="J221" s="392"/>
      <c r="K221" s="388"/>
      <c r="L221" s="393"/>
      <c r="M221" s="388"/>
    </row>
    <row r="222" spans="3:13" x14ac:dyDescent="0.25">
      <c r="C222" s="392"/>
      <c r="D222" s="388"/>
      <c r="E222" s="388"/>
      <c r="F222" s="392"/>
      <c r="G222" s="388"/>
      <c r="H222" s="393"/>
      <c r="I222" s="392"/>
      <c r="J222" s="392"/>
      <c r="K222" s="388"/>
      <c r="L222" s="393"/>
      <c r="M222" s="388"/>
    </row>
    <row r="223" spans="3:13" x14ac:dyDescent="0.25">
      <c r="C223" s="392"/>
      <c r="D223" s="388"/>
      <c r="E223" s="388"/>
      <c r="F223" s="392"/>
      <c r="G223" s="388"/>
      <c r="H223" s="393"/>
      <c r="I223" s="392"/>
      <c r="J223" s="392"/>
      <c r="K223" s="388"/>
      <c r="L223" s="393"/>
      <c r="M223" s="388"/>
    </row>
    <row r="224" spans="3:13" x14ac:dyDescent="0.25">
      <c r="C224" s="392"/>
      <c r="D224" s="388"/>
      <c r="E224" s="388"/>
      <c r="F224" s="392"/>
      <c r="G224" s="388"/>
      <c r="H224" s="393"/>
      <c r="I224" s="392"/>
      <c r="J224" s="392"/>
      <c r="K224" s="388"/>
      <c r="L224" s="393"/>
      <c r="M224" s="388"/>
    </row>
    <row r="225" spans="3:13" x14ac:dyDescent="0.25">
      <c r="C225" s="392"/>
      <c r="D225" s="388"/>
      <c r="E225" s="388"/>
      <c r="F225" s="392"/>
      <c r="G225" s="388"/>
      <c r="H225" s="393"/>
      <c r="I225" s="392"/>
      <c r="J225" s="392"/>
      <c r="K225" s="388"/>
      <c r="L225" s="393"/>
      <c r="M225" s="388"/>
    </row>
    <row r="226" spans="3:13" x14ac:dyDescent="0.25">
      <c r="C226" s="392"/>
      <c r="D226" s="388"/>
      <c r="E226" s="388"/>
      <c r="F226" s="392"/>
      <c r="G226" s="388"/>
      <c r="H226" s="393"/>
      <c r="I226" s="392"/>
      <c r="J226" s="392"/>
      <c r="K226" s="388"/>
      <c r="L226" s="393"/>
      <c r="M226" s="388"/>
    </row>
    <row r="227" spans="3:13" x14ac:dyDescent="0.25">
      <c r="C227" s="392"/>
      <c r="D227" s="388"/>
      <c r="E227" s="388"/>
      <c r="F227" s="392"/>
      <c r="G227" s="388"/>
      <c r="H227" s="393"/>
      <c r="I227" s="392"/>
      <c r="J227" s="392"/>
      <c r="K227" s="388"/>
      <c r="L227" s="393"/>
      <c r="M227" s="388"/>
    </row>
    <row r="228" spans="3:13" x14ac:dyDescent="0.25">
      <c r="C228" s="392"/>
      <c r="D228" s="388"/>
      <c r="E228" s="388"/>
      <c r="F228" s="392"/>
      <c r="G228" s="388"/>
      <c r="H228" s="393"/>
      <c r="I228" s="392"/>
      <c r="J228" s="392"/>
      <c r="K228" s="388"/>
      <c r="L228" s="393"/>
      <c r="M228" s="388"/>
    </row>
    <row r="229" spans="3:13" x14ac:dyDescent="0.25">
      <c r="C229" s="392"/>
      <c r="D229" s="388"/>
      <c r="E229" s="388"/>
      <c r="F229" s="392"/>
      <c r="G229" s="388"/>
      <c r="H229" s="393"/>
      <c r="I229" s="392"/>
      <c r="J229" s="392"/>
      <c r="K229" s="388"/>
      <c r="L229" s="393"/>
      <c r="M229" s="388"/>
    </row>
    <row r="230" spans="3:13" x14ac:dyDescent="0.25">
      <c r="C230" s="392"/>
      <c r="D230" s="388"/>
      <c r="E230" s="388"/>
      <c r="F230" s="392"/>
      <c r="G230" s="388"/>
      <c r="H230" s="393"/>
      <c r="I230" s="392"/>
      <c r="J230" s="392"/>
      <c r="K230" s="388"/>
      <c r="L230" s="393"/>
      <c r="M230" s="388"/>
    </row>
    <row r="231" spans="3:13" x14ac:dyDescent="0.25">
      <c r="C231" s="392"/>
      <c r="D231" s="388"/>
      <c r="E231" s="388"/>
      <c r="F231" s="392"/>
      <c r="G231" s="388"/>
      <c r="H231" s="393"/>
      <c r="I231" s="392"/>
      <c r="J231" s="392"/>
      <c r="K231" s="388"/>
      <c r="L231" s="393"/>
      <c r="M231" s="388"/>
    </row>
    <row r="232" spans="3:13" x14ac:dyDescent="0.25">
      <c r="C232" s="392"/>
      <c r="D232" s="388"/>
      <c r="E232" s="388"/>
      <c r="F232" s="392"/>
      <c r="G232" s="388"/>
      <c r="H232" s="393"/>
      <c r="I232" s="392"/>
      <c r="J232" s="392"/>
      <c r="K232" s="388"/>
      <c r="L232" s="393"/>
      <c r="M232" s="388"/>
    </row>
  </sheetData>
  <mergeCells count="3">
    <mergeCell ref="A1:M1"/>
    <mergeCell ref="A2:M2"/>
    <mergeCell ref="A195:M195"/>
  </mergeCells>
  <pageMargins left="0.25" right="0.25" top="0.75" bottom="0.75" header="0.3" footer="0.3"/>
  <pageSetup paperSize="8" scale="49" fitToHeight="0" orientation="landscape"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155"/>
  <sheetViews>
    <sheetView zoomScale="55" zoomScaleNormal="55" workbookViewId="0">
      <selection activeCell="N30" sqref="N30"/>
    </sheetView>
  </sheetViews>
  <sheetFormatPr defaultRowHeight="15" x14ac:dyDescent="0.25"/>
  <cols>
    <col min="1" max="1" width="9.140625" style="310"/>
    <col min="2" max="2" width="31.85546875" style="378" customWidth="1"/>
    <col min="3" max="3" width="26.7109375" style="310" customWidth="1"/>
    <col min="4" max="4" width="22" style="310" customWidth="1"/>
    <col min="5" max="5" width="43.5703125" style="310" customWidth="1"/>
    <col min="6" max="6" width="72" style="310" customWidth="1"/>
    <col min="7" max="257" width="9.140625" style="310"/>
    <col min="258" max="258" width="28.42578125" style="310" customWidth="1"/>
    <col min="259" max="259" width="26.7109375" style="310" customWidth="1"/>
    <col min="260" max="260" width="22" style="310" customWidth="1"/>
    <col min="261" max="261" width="29.85546875" style="310" customWidth="1"/>
    <col min="262" max="262" width="53.28515625" style="310" customWidth="1"/>
    <col min="263" max="513" width="9.140625" style="310"/>
    <col min="514" max="514" width="28.42578125" style="310" customWidth="1"/>
    <col min="515" max="515" width="26.7109375" style="310" customWidth="1"/>
    <col min="516" max="516" width="22" style="310" customWidth="1"/>
    <col min="517" max="517" width="29.85546875" style="310" customWidth="1"/>
    <col min="518" max="518" width="53.28515625" style="310" customWidth="1"/>
    <col min="519" max="769" width="9.140625" style="310"/>
    <col min="770" max="770" width="28.42578125" style="310" customWidth="1"/>
    <col min="771" max="771" width="26.7109375" style="310" customWidth="1"/>
    <col min="772" max="772" width="22" style="310" customWidth="1"/>
    <col min="773" max="773" width="29.85546875" style="310" customWidth="1"/>
    <col min="774" max="774" width="53.28515625" style="310" customWidth="1"/>
    <col min="775" max="1025" width="9.140625" style="310"/>
    <col min="1026" max="1026" width="28.42578125" style="310" customWidth="1"/>
    <col min="1027" max="1027" width="26.7109375" style="310" customWidth="1"/>
    <col min="1028" max="1028" width="22" style="310" customWidth="1"/>
    <col min="1029" max="1029" width="29.85546875" style="310" customWidth="1"/>
    <col min="1030" max="1030" width="53.28515625" style="310" customWidth="1"/>
    <col min="1031" max="1281" width="9.140625" style="310"/>
    <col min="1282" max="1282" width="28.42578125" style="310" customWidth="1"/>
    <col min="1283" max="1283" width="26.7109375" style="310" customWidth="1"/>
    <col min="1284" max="1284" width="22" style="310" customWidth="1"/>
    <col min="1285" max="1285" width="29.85546875" style="310" customWidth="1"/>
    <col min="1286" max="1286" width="53.28515625" style="310" customWidth="1"/>
    <col min="1287" max="1537" width="9.140625" style="310"/>
    <col min="1538" max="1538" width="28.42578125" style="310" customWidth="1"/>
    <col min="1539" max="1539" width="26.7109375" style="310" customWidth="1"/>
    <col min="1540" max="1540" width="22" style="310" customWidth="1"/>
    <col min="1541" max="1541" width="29.85546875" style="310" customWidth="1"/>
    <col min="1542" max="1542" width="53.28515625" style="310" customWidth="1"/>
    <col min="1543" max="1793" width="9.140625" style="310"/>
    <col min="1794" max="1794" width="28.42578125" style="310" customWidth="1"/>
    <col min="1795" max="1795" width="26.7109375" style="310" customWidth="1"/>
    <col min="1796" max="1796" width="22" style="310" customWidth="1"/>
    <col min="1797" max="1797" width="29.85546875" style="310" customWidth="1"/>
    <col min="1798" max="1798" width="53.28515625" style="310" customWidth="1"/>
    <col min="1799" max="2049" width="9.140625" style="310"/>
    <col min="2050" max="2050" width="28.42578125" style="310" customWidth="1"/>
    <col min="2051" max="2051" width="26.7109375" style="310" customWidth="1"/>
    <col min="2052" max="2052" width="22" style="310" customWidth="1"/>
    <col min="2053" max="2053" width="29.85546875" style="310" customWidth="1"/>
    <col min="2054" max="2054" width="53.28515625" style="310" customWidth="1"/>
    <col min="2055" max="2305" width="9.140625" style="310"/>
    <col min="2306" max="2306" width="28.42578125" style="310" customWidth="1"/>
    <col min="2307" max="2307" width="26.7109375" style="310" customWidth="1"/>
    <col min="2308" max="2308" width="22" style="310" customWidth="1"/>
    <col min="2309" max="2309" width="29.85546875" style="310" customWidth="1"/>
    <col min="2310" max="2310" width="53.28515625" style="310" customWidth="1"/>
    <col min="2311" max="2561" width="9.140625" style="310"/>
    <col min="2562" max="2562" width="28.42578125" style="310" customWidth="1"/>
    <col min="2563" max="2563" width="26.7109375" style="310" customWidth="1"/>
    <col min="2564" max="2564" width="22" style="310" customWidth="1"/>
    <col min="2565" max="2565" width="29.85546875" style="310" customWidth="1"/>
    <col min="2566" max="2566" width="53.28515625" style="310" customWidth="1"/>
    <col min="2567" max="2817" width="9.140625" style="310"/>
    <col min="2818" max="2818" width="28.42578125" style="310" customWidth="1"/>
    <col min="2819" max="2819" width="26.7109375" style="310" customWidth="1"/>
    <col min="2820" max="2820" width="22" style="310" customWidth="1"/>
    <col min="2821" max="2821" width="29.85546875" style="310" customWidth="1"/>
    <col min="2822" max="2822" width="53.28515625" style="310" customWidth="1"/>
    <col min="2823" max="3073" width="9.140625" style="310"/>
    <col min="3074" max="3074" width="28.42578125" style="310" customWidth="1"/>
    <col min="3075" max="3075" width="26.7109375" style="310" customWidth="1"/>
    <col min="3076" max="3076" width="22" style="310" customWidth="1"/>
    <col min="3077" max="3077" width="29.85546875" style="310" customWidth="1"/>
    <col min="3078" max="3078" width="53.28515625" style="310" customWidth="1"/>
    <col min="3079" max="3329" width="9.140625" style="310"/>
    <col min="3330" max="3330" width="28.42578125" style="310" customWidth="1"/>
    <col min="3331" max="3331" width="26.7109375" style="310" customWidth="1"/>
    <col min="3332" max="3332" width="22" style="310" customWidth="1"/>
    <col min="3333" max="3333" width="29.85546875" style="310" customWidth="1"/>
    <col min="3334" max="3334" width="53.28515625" style="310" customWidth="1"/>
    <col min="3335" max="3585" width="9.140625" style="310"/>
    <col min="3586" max="3586" width="28.42578125" style="310" customWidth="1"/>
    <col min="3587" max="3587" width="26.7109375" style="310" customWidth="1"/>
    <col min="3588" max="3588" width="22" style="310" customWidth="1"/>
    <col min="3589" max="3589" width="29.85546875" style="310" customWidth="1"/>
    <col min="3590" max="3590" width="53.28515625" style="310" customWidth="1"/>
    <col min="3591" max="3841" width="9.140625" style="310"/>
    <col min="3842" max="3842" width="28.42578125" style="310" customWidth="1"/>
    <col min="3843" max="3843" width="26.7109375" style="310" customWidth="1"/>
    <col min="3844" max="3844" width="22" style="310" customWidth="1"/>
    <col min="3845" max="3845" width="29.85546875" style="310" customWidth="1"/>
    <col min="3846" max="3846" width="53.28515625" style="310" customWidth="1"/>
    <col min="3847" max="4097" width="9.140625" style="310"/>
    <col min="4098" max="4098" width="28.42578125" style="310" customWidth="1"/>
    <col min="4099" max="4099" width="26.7109375" style="310" customWidth="1"/>
    <col min="4100" max="4100" width="22" style="310" customWidth="1"/>
    <col min="4101" max="4101" width="29.85546875" style="310" customWidth="1"/>
    <col min="4102" max="4102" width="53.28515625" style="310" customWidth="1"/>
    <col min="4103" max="4353" width="9.140625" style="310"/>
    <col min="4354" max="4354" width="28.42578125" style="310" customWidth="1"/>
    <col min="4355" max="4355" width="26.7109375" style="310" customWidth="1"/>
    <col min="4356" max="4356" width="22" style="310" customWidth="1"/>
    <col min="4357" max="4357" width="29.85546875" style="310" customWidth="1"/>
    <col min="4358" max="4358" width="53.28515625" style="310" customWidth="1"/>
    <col min="4359" max="4609" width="9.140625" style="310"/>
    <col min="4610" max="4610" width="28.42578125" style="310" customWidth="1"/>
    <col min="4611" max="4611" width="26.7109375" style="310" customWidth="1"/>
    <col min="4612" max="4612" width="22" style="310" customWidth="1"/>
    <col min="4613" max="4613" width="29.85546875" style="310" customWidth="1"/>
    <col min="4614" max="4614" width="53.28515625" style="310" customWidth="1"/>
    <col min="4615" max="4865" width="9.140625" style="310"/>
    <col min="4866" max="4866" width="28.42578125" style="310" customWidth="1"/>
    <col min="4867" max="4867" width="26.7109375" style="310" customWidth="1"/>
    <col min="4868" max="4868" width="22" style="310" customWidth="1"/>
    <col min="4869" max="4869" width="29.85546875" style="310" customWidth="1"/>
    <col min="4870" max="4870" width="53.28515625" style="310" customWidth="1"/>
    <col min="4871" max="5121" width="9.140625" style="310"/>
    <col min="5122" max="5122" width="28.42578125" style="310" customWidth="1"/>
    <col min="5123" max="5123" width="26.7109375" style="310" customWidth="1"/>
    <col min="5124" max="5124" width="22" style="310" customWidth="1"/>
    <col min="5125" max="5125" width="29.85546875" style="310" customWidth="1"/>
    <col min="5126" max="5126" width="53.28515625" style="310" customWidth="1"/>
    <col min="5127" max="5377" width="9.140625" style="310"/>
    <col min="5378" max="5378" width="28.42578125" style="310" customWidth="1"/>
    <col min="5379" max="5379" width="26.7109375" style="310" customWidth="1"/>
    <col min="5380" max="5380" width="22" style="310" customWidth="1"/>
    <col min="5381" max="5381" width="29.85546875" style="310" customWidth="1"/>
    <col min="5382" max="5382" width="53.28515625" style="310" customWidth="1"/>
    <col min="5383" max="5633" width="9.140625" style="310"/>
    <col min="5634" max="5634" width="28.42578125" style="310" customWidth="1"/>
    <col min="5635" max="5635" width="26.7109375" style="310" customWidth="1"/>
    <col min="5636" max="5636" width="22" style="310" customWidth="1"/>
    <col min="5637" max="5637" width="29.85546875" style="310" customWidth="1"/>
    <col min="5638" max="5638" width="53.28515625" style="310" customWidth="1"/>
    <col min="5639" max="5889" width="9.140625" style="310"/>
    <col min="5890" max="5890" width="28.42578125" style="310" customWidth="1"/>
    <col min="5891" max="5891" width="26.7109375" style="310" customWidth="1"/>
    <col min="5892" max="5892" width="22" style="310" customWidth="1"/>
    <col min="5893" max="5893" width="29.85546875" style="310" customWidth="1"/>
    <col min="5894" max="5894" width="53.28515625" style="310" customWidth="1"/>
    <col min="5895" max="6145" width="9.140625" style="310"/>
    <col min="6146" max="6146" width="28.42578125" style="310" customWidth="1"/>
    <col min="6147" max="6147" width="26.7109375" style="310" customWidth="1"/>
    <col min="6148" max="6148" width="22" style="310" customWidth="1"/>
    <col min="6149" max="6149" width="29.85546875" style="310" customWidth="1"/>
    <col min="6150" max="6150" width="53.28515625" style="310" customWidth="1"/>
    <col min="6151" max="6401" width="9.140625" style="310"/>
    <col min="6402" max="6402" width="28.42578125" style="310" customWidth="1"/>
    <col min="6403" max="6403" width="26.7109375" style="310" customWidth="1"/>
    <col min="6404" max="6404" width="22" style="310" customWidth="1"/>
    <col min="6405" max="6405" width="29.85546875" style="310" customWidth="1"/>
    <col min="6406" max="6406" width="53.28515625" style="310" customWidth="1"/>
    <col min="6407" max="6657" width="9.140625" style="310"/>
    <col min="6658" max="6658" width="28.42578125" style="310" customWidth="1"/>
    <col min="6659" max="6659" width="26.7109375" style="310" customWidth="1"/>
    <col min="6660" max="6660" width="22" style="310" customWidth="1"/>
    <col min="6661" max="6661" width="29.85546875" style="310" customWidth="1"/>
    <col min="6662" max="6662" width="53.28515625" style="310" customWidth="1"/>
    <col min="6663" max="6913" width="9.140625" style="310"/>
    <col min="6914" max="6914" width="28.42578125" style="310" customWidth="1"/>
    <col min="6915" max="6915" width="26.7109375" style="310" customWidth="1"/>
    <col min="6916" max="6916" width="22" style="310" customWidth="1"/>
    <col min="6917" max="6917" width="29.85546875" style="310" customWidth="1"/>
    <col min="6918" max="6918" width="53.28515625" style="310" customWidth="1"/>
    <col min="6919" max="7169" width="9.140625" style="310"/>
    <col min="7170" max="7170" width="28.42578125" style="310" customWidth="1"/>
    <col min="7171" max="7171" width="26.7109375" style="310" customWidth="1"/>
    <col min="7172" max="7172" width="22" style="310" customWidth="1"/>
    <col min="7173" max="7173" width="29.85546875" style="310" customWidth="1"/>
    <col min="7174" max="7174" width="53.28515625" style="310" customWidth="1"/>
    <col min="7175" max="7425" width="9.140625" style="310"/>
    <col min="7426" max="7426" width="28.42578125" style="310" customWidth="1"/>
    <col min="7427" max="7427" width="26.7109375" style="310" customWidth="1"/>
    <col min="7428" max="7428" width="22" style="310" customWidth="1"/>
    <col min="7429" max="7429" width="29.85546875" style="310" customWidth="1"/>
    <col min="7430" max="7430" width="53.28515625" style="310" customWidth="1"/>
    <col min="7431" max="7681" width="9.140625" style="310"/>
    <col min="7682" max="7682" width="28.42578125" style="310" customWidth="1"/>
    <col min="7683" max="7683" width="26.7109375" style="310" customWidth="1"/>
    <col min="7684" max="7684" width="22" style="310" customWidth="1"/>
    <col min="7685" max="7685" width="29.85546875" style="310" customWidth="1"/>
    <col min="7686" max="7686" width="53.28515625" style="310" customWidth="1"/>
    <col min="7687" max="7937" width="9.140625" style="310"/>
    <col min="7938" max="7938" width="28.42578125" style="310" customWidth="1"/>
    <col min="7939" max="7939" width="26.7109375" style="310" customWidth="1"/>
    <col min="7940" max="7940" width="22" style="310" customWidth="1"/>
    <col min="7941" max="7941" width="29.85546875" style="310" customWidth="1"/>
    <col min="7942" max="7942" width="53.28515625" style="310" customWidth="1"/>
    <col min="7943" max="8193" width="9.140625" style="310"/>
    <col min="8194" max="8194" width="28.42578125" style="310" customWidth="1"/>
    <col min="8195" max="8195" width="26.7109375" style="310" customWidth="1"/>
    <col min="8196" max="8196" width="22" style="310" customWidth="1"/>
    <col min="8197" max="8197" width="29.85546875" style="310" customWidth="1"/>
    <col min="8198" max="8198" width="53.28515625" style="310" customWidth="1"/>
    <col min="8199" max="8449" width="9.140625" style="310"/>
    <col min="8450" max="8450" width="28.42578125" style="310" customWidth="1"/>
    <col min="8451" max="8451" width="26.7109375" style="310" customWidth="1"/>
    <col min="8452" max="8452" width="22" style="310" customWidth="1"/>
    <col min="8453" max="8453" width="29.85546875" style="310" customWidth="1"/>
    <col min="8454" max="8454" width="53.28515625" style="310" customWidth="1"/>
    <col min="8455" max="8705" width="9.140625" style="310"/>
    <col min="8706" max="8706" width="28.42578125" style="310" customWidth="1"/>
    <col min="8707" max="8707" width="26.7109375" style="310" customWidth="1"/>
    <col min="8708" max="8708" width="22" style="310" customWidth="1"/>
    <col min="8709" max="8709" width="29.85546875" style="310" customWidth="1"/>
    <col min="8710" max="8710" width="53.28515625" style="310" customWidth="1"/>
    <col min="8711" max="8961" width="9.140625" style="310"/>
    <col min="8962" max="8962" width="28.42578125" style="310" customWidth="1"/>
    <col min="8963" max="8963" width="26.7109375" style="310" customWidth="1"/>
    <col min="8964" max="8964" width="22" style="310" customWidth="1"/>
    <col min="8965" max="8965" width="29.85546875" style="310" customWidth="1"/>
    <col min="8966" max="8966" width="53.28515625" style="310" customWidth="1"/>
    <col min="8967" max="9217" width="9.140625" style="310"/>
    <col min="9218" max="9218" width="28.42578125" style="310" customWidth="1"/>
    <col min="9219" max="9219" width="26.7109375" style="310" customWidth="1"/>
    <col min="9220" max="9220" width="22" style="310" customWidth="1"/>
    <col min="9221" max="9221" width="29.85546875" style="310" customWidth="1"/>
    <col min="9222" max="9222" width="53.28515625" style="310" customWidth="1"/>
    <col min="9223" max="9473" width="9.140625" style="310"/>
    <col min="9474" max="9474" width="28.42578125" style="310" customWidth="1"/>
    <col min="9475" max="9475" width="26.7109375" style="310" customWidth="1"/>
    <col min="9476" max="9476" width="22" style="310" customWidth="1"/>
    <col min="9477" max="9477" width="29.85546875" style="310" customWidth="1"/>
    <col min="9478" max="9478" width="53.28515625" style="310" customWidth="1"/>
    <col min="9479" max="9729" width="9.140625" style="310"/>
    <col min="9730" max="9730" width="28.42578125" style="310" customWidth="1"/>
    <col min="9731" max="9731" width="26.7109375" style="310" customWidth="1"/>
    <col min="9732" max="9732" width="22" style="310" customWidth="1"/>
    <col min="9733" max="9733" width="29.85546875" style="310" customWidth="1"/>
    <col min="9734" max="9734" width="53.28515625" style="310" customWidth="1"/>
    <col min="9735" max="9985" width="9.140625" style="310"/>
    <col min="9986" max="9986" width="28.42578125" style="310" customWidth="1"/>
    <col min="9987" max="9987" width="26.7109375" style="310" customWidth="1"/>
    <col min="9988" max="9988" width="22" style="310" customWidth="1"/>
    <col min="9989" max="9989" width="29.85546875" style="310" customWidth="1"/>
    <col min="9990" max="9990" width="53.28515625" style="310" customWidth="1"/>
    <col min="9991" max="10241" width="9.140625" style="310"/>
    <col min="10242" max="10242" width="28.42578125" style="310" customWidth="1"/>
    <col min="10243" max="10243" width="26.7109375" style="310" customWidth="1"/>
    <col min="10244" max="10244" width="22" style="310" customWidth="1"/>
    <col min="10245" max="10245" width="29.85546875" style="310" customWidth="1"/>
    <col min="10246" max="10246" width="53.28515625" style="310" customWidth="1"/>
    <col min="10247" max="10497" width="9.140625" style="310"/>
    <col min="10498" max="10498" width="28.42578125" style="310" customWidth="1"/>
    <col min="10499" max="10499" width="26.7109375" style="310" customWidth="1"/>
    <col min="10500" max="10500" width="22" style="310" customWidth="1"/>
    <col min="10501" max="10501" width="29.85546875" style="310" customWidth="1"/>
    <col min="10502" max="10502" width="53.28515625" style="310" customWidth="1"/>
    <col min="10503" max="10753" width="9.140625" style="310"/>
    <col min="10754" max="10754" width="28.42578125" style="310" customWidth="1"/>
    <col min="10755" max="10755" width="26.7109375" style="310" customWidth="1"/>
    <col min="10756" max="10756" width="22" style="310" customWidth="1"/>
    <col min="10757" max="10757" width="29.85546875" style="310" customWidth="1"/>
    <col min="10758" max="10758" width="53.28515625" style="310" customWidth="1"/>
    <col min="10759" max="11009" width="9.140625" style="310"/>
    <col min="11010" max="11010" width="28.42578125" style="310" customWidth="1"/>
    <col min="11011" max="11011" width="26.7109375" style="310" customWidth="1"/>
    <col min="11012" max="11012" width="22" style="310" customWidth="1"/>
    <col min="11013" max="11013" width="29.85546875" style="310" customWidth="1"/>
    <col min="11014" max="11014" width="53.28515625" style="310" customWidth="1"/>
    <col min="11015" max="11265" width="9.140625" style="310"/>
    <col min="11266" max="11266" width="28.42578125" style="310" customWidth="1"/>
    <col min="11267" max="11267" width="26.7109375" style="310" customWidth="1"/>
    <col min="11268" max="11268" width="22" style="310" customWidth="1"/>
    <col min="11269" max="11269" width="29.85546875" style="310" customWidth="1"/>
    <col min="11270" max="11270" width="53.28515625" style="310" customWidth="1"/>
    <col min="11271" max="11521" width="9.140625" style="310"/>
    <col min="11522" max="11522" width="28.42578125" style="310" customWidth="1"/>
    <col min="11523" max="11523" width="26.7109375" style="310" customWidth="1"/>
    <col min="11524" max="11524" width="22" style="310" customWidth="1"/>
    <col min="11525" max="11525" width="29.85546875" style="310" customWidth="1"/>
    <col min="11526" max="11526" width="53.28515625" style="310" customWidth="1"/>
    <col min="11527" max="11777" width="9.140625" style="310"/>
    <col min="11778" max="11778" width="28.42578125" style="310" customWidth="1"/>
    <col min="11779" max="11779" width="26.7109375" style="310" customWidth="1"/>
    <col min="11780" max="11780" width="22" style="310" customWidth="1"/>
    <col min="11781" max="11781" width="29.85546875" style="310" customWidth="1"/>
    <col min="11782" max="11782" width="53.28515625" style="310" customWidth="1"/>
    <col min="11783" max="12033" width="9.140625" style="310"/>
    <col min="12034" max="12034" width="28.42578125" style="310" customWidth="1"/>
    <col min="12035" max="12035" width="26.7109375" style="310" customWidth="1"/>
    <col min="12036" max="12036" width="22" style="310" customWidth="1"/>
    <col min="12037" max="12037" width="29.85546875" style="310" customWidth="1"/>
    <col min="12038" max="12038" width="53.28515625" style="310" customWidth="1"/>
    <col min="12039" max="12289" width="9.140625" style="310"/>
    <col min="12290" max="12290" width="28.42578125" style="310" customWidth="1"/>
    <col min="12291" max="12291" width="26.7109375" style="310" customWidth="1"/>
    <col min="12292" max="12292" width="22" style="310" customWidth="1"/>
    <col min="12293" max="12293" width="29.85546875" style="310" customWidth="1"/>
    <col min="12294" max="12294" width="53.28515625" style="310" customWidth="1"/>
    <col min="12295" max="12545" width="9.140625" style="310"/>
    <col min="12546" max="12546" width="28.42578125" style="310" customWidth="1"/>
    <col min="12547" max="12547" width="26.7109375" style="310" customWidth="1"/>
    <col min="12548" max="12548" width="22" style="310" customWidth="1"/>
    <col min="12549" max="12549" width="29.85546875" style="310" customWidth="1"/>
    <col min="12550" max="12550" width="53.28515625" style="310" customWidth="1"/>
    <col min="12551" max="12801" width="9.140625" style="310"/>
    <col min="12802" max="12802" width="28.42578125" style="310" customWidth="1"/>
    <col min="12803" max="12803" width="26.7109375" style="310" customWidth="1"/>
    <col min="12804" max="12804" width="22" style="310" customWidth="1"/>
    <col min="12805" max="12805" width="29.85546875" style="310" customWidth="1"/>
    <col min="12806" max="12806" width="53.28515625" style="310" customWidth="1"/>
    <col min="12807" max="13057" width="9.140625" style="310"/>
    <col min="13058" max="13058" width="28.42578125" style="310" customWidth="1"/>
    <col min="13059" max="13059" width="26.7109375" style="310" customWidth="1"/>
    <col min="13060" max="13060" width="22" style="310" customWidth="1"/>
    <col min="13061" max="13061" width="29.85546875" style="310" customWidth="1"/>
    <col min="13062" max="13062" width="53.28515625" style="310" customWidth="1"/>
    <col min="13063" max="13313" width="9.140625" style="310"/>
    <col min="13314" max="13314" width="28.42578125" style="310" customWidth="1"/>
    <col min="13315" max="13315" width="26.7109375" style="310" customWidth="1"/>
    <col min="13316" max="13316" width="22" style="310" customWidth="1"/>
    <col min="13317" max="13317" width="29.85546875" style="310" customWidth="1"/>
    <col min="13318" max="13318" width="53.28515625" style="310" customWidth="1"/>
    <col min="13319" max="13569" width="9.140625" style="310"/>
    <col min="13570" max="13570" width="28.42578125" style="310" customWidth="1"/>
    <col min="13571" max="13571" width="26.7109375" style="310" customWidth="1"/>
    <col min="13572" max="13572" width="22" style="310" customWidth="1"/>
    <col min="13573" max="13573" width="29.85546875" style="310" customWidth="1"/>
    <col min="13574" max="13574" width="53.28515625" style="310" customWidth="1"/>
    <col min="13575" max="13825" width="9.140625" style="310"/>
    <col min="13826" max="13826" width="28.42578125" style="310" customWidth="1"/>
    <col min="13827" max="13827" width="26.7109375" style="310" customWidth="1"/>
    <col min="13828" max="13828" width="22" style="310" customWidth="1"/>
    <col min="13829" max="13829" width="29.85546875" style="310" customWidth="1"/>
    <col min="13830" max="13830" width="53.28515625" style="310" customWidth="1"/>
    <col min="13831" max="14081" width="9.140625" style="310"/>
    <col min="14082" max="14082" width="28.42578125" style="310" customWidth="1"/>
    <col min="14083" max="14083" width="26.7109375" style="310" customWidth="1"/>
    <col min="14084" max="14084" width="22" style="310" customWidth="1"/>
    <col min="14085" max="14085" width="29.85546875" style="310" customWidth="1"/>
    <col min="14086" max="14086" width="53.28515625" style="310" customWidth="1"/>
    <col min="14087" max="14337" width="9.140625" style="310"/>
    <col min="14338" max="14338" width="28.42578125" style="310" customWidth="1"/>
    <col min="14339" max="14339" width="26.7109375" style="310" customWidth="1"/>
    <col min="14340" max="14340" width="22" style="310" customWidth="1"/>
    <col min="14341" max="14341" width="29.85546875" style="310" customWidth="1"/>
    <col min="14342" max="14342" width="53.28515625" style="310" customWidth="1"/>
    <col min="14343" max="14593" width="9.140625" style="310"/>
    <col min="14594" max="14594" width="28.42578125" style="310" customWidth="1"/>
    <col min="14595" max="14595" width="26.7109375" style="310" customWidth="1"/>
    <col min="14596" max="14596" width="22" style="310" customWidth="1"/>
    <col min="14597" max="14597" width="29.85546875" style="310" customWidth="1"/>
    <col min="14598" max="14598" width="53.28515625" style="310" customWidth="1"/>
    <col min="14599" max="14849" width="9.140625" style="310"/>
    <col min="14850" max="14850" width="28.42578125" style="310" customWidth="1"/>
    <col min="14851" max="14851" width="26.7109375" style="310" customWidth="1"/>
    <col min="14852" max="14852" width="22" style="310" customWidth="1"/>
    <col min="14853" max="14853" width="29.85546875" style="310" customWidth="1"/>
    <col min="14854" max="14854" width="53.28515625" style="310" customWidth="1"/>
    <col min="14855" max="15105" width="9.140625" style="310"/>
    <col min="15106" max="15106" width="28.42578125" style="310" customWidth="1"/>
    <col min="15107" max="15107" width="26.7109375" style="310" customWidth="1"/>
    <col min="15108" max="15108" width="22" style="310" customWidth="1"/>
    <col min="15109" max="15109" width="29.85546875" style="310" customWidth="1"/>
    <col min="15110" max="15110" width="53.28515625" style="310" customWidth="1"/>
    <col min="15111" max="15361" width="9.140625" style="310"/>
    <col min="15362" max="15362" width="28.42578125" style="310" customWidth="1"/>
    <col min="15363" max="15363" width="26.7109375" style="310" customWidth="1"/>
    <col min="15364" max="15364" width="22" style="310" customWidth="1"/>
    <col min="15365" max="15365" width="29.85546875" style="310" customWidth="1"/>
    <col min="15366" max="15366" width="53.28515625" style="310" customWidth="1"/>
    <col min="15367" max="15617" width="9.140625" style="310"/>
    <col min="15618" max="15618" width="28.42578125" style="310" customWidth="1"/>
    <col min="15619" max="15619" width="26.7109375" style="310" customWidth="1"/>
    <col min="15620" max="15620" width="22" style="310" customWidth="1"/>
    <col min="15621" max="15621" width="29.85546875" style="310" customWidth="1"/>
    <col min="15622" max="15622" width="53.28515625" style="310" customWidth="1"/>
    <col min="15623" max="15873" width="9.140625" style="310"/>
    <col min="15874" max="15874" width="28.42578125" style="310" customWidth="1"/>
    <col min="15875" max="15875" width="26.7109375" style="310" customWidth="1"/>
    <col min="15876" max="15876" width="22" style="310" customWidth="1"/>
    <col min="15877" max="15877" width="29.85546875" style="310" customWidth="1"/>
    <col min="15878" max="15878" width="53.28515625" style="310" customWidth="1"/>
    <col min="15879" max="16129" width="9.140625" style="310"/>
    <col min="16130" max="16130" width="28.42578125" style="310" customWidth="1"/>
    <col min="16131" max="16131" width="26.7109375" style="310" customWidth="1"/>
    <col min="16132" max="16132" width="22" style="310" customWidth="1"/>
    <col min="16133" max="16133" width="29.85546875" style="310" customWidth="1"/>
    <col min="16134" max="16134" width="53.28515625" style="310" customWidth="1"/>
    <col min="16135" max="16384" width="9.140625" style="310"/>
  </cols>
  <sheetData>
    <row r="1" spans="1:6" s="37" customFormat="1" ht="18" x14ac:dyDescent="0.25">
      <c r="B1" s="3"/>
      <c r="C1" s="37" t="s">
        <v>4834</v>
      </c>
    </row>
    <row r="3" spans="1:6" s="37" customFormat="1" ht="18.75" thickBot="1" x14ac:dyDescent="0.3">
      <c r="B3" s="3"/>
      <c r="C3" s="37" t="s">
        <v>4835</v>
      </c>
    </row>
    <row r="4" spans="1:6" ht="15.75" thickBot="1" x14ac:dyDescent="0.3">
      <c r="A4" s="569" t="s">
        <v>3</v>
      </c>
      <c r="B4" s="570" t="s">
        <v>4836</v>
      </c>
      <c r="C4" s="571" t="s">
        <v>4837</v>
      </c>
      <c r="D4" s="571" t="s">
        <v>4838</v>
      </c>
      <c r="E4" s="572" t="s">
        <v>4839</v>
      </c>
      <c r="F4" s="573" t="s">
        <v>4840</v>
      </c>
    </row>
    <row r="5" spans="1:6" x14ac:dyDescent="0.25">
      <c r="A5" s="815">
        <v>1</v>
      </c>
      <c r="B5" s="818" t="s">
        <v>4841</v>
      </c>
      <c r="C5" s="815" t="s">
        <v>4842</v>
      </c>
      <c r="D5" s="821">
        <v>14865000</v>
      </c>
      <c r="E5" s="824" t="s">
        <v>4843</v>
      </c>
      <c r="F5" s="412" t="s">
        <v>4844</v>
      </c>
    </row>
    <row r="6" spans="1:6" x14ac:dyDescent="0.25">
      <c r="A6" s="816"/>
      <c r="B6" s="819"/>
      <c r="C6" s="816"/>
      <c r="D6" s="822"/>
      <c r="E6" s="825"/>
      <c r="F6" s="413" t="s">
        <v>4845</v>
      </c>
    </row>
    <row r="7" spans="1:6" x14ac:dyDescent="0.25">
      <c r="A7" s="816"/>
      <c r="B7" s="819"/>
      <c r="C7" s="816"/>
      <c r="D7" s="822"/>
      <c r="E7" s="825"/>
      <c r="F7" s="413" t="s">
        <v>4846</v>
      </c>
    </row>
    <row r="8" spans="1:6" x14ac:dyDescent="0.25">
      <c r="A8" s="816"/>
      <c r="B8" s="819"/>
      <c r="C8" s="816"/>
      <c r="D8" s="822"/>
      <c r="E8" s="825"/>
      <c r="F8" s="413" t="s">
        <v>4847</v>
      </c>
    </row>
    <row r="9" spans="1:6" x14ac:dyDescent="0.25">
      <c r="A9" s="816"/>
      <c r="B9" s="819"/>
      <c r="C9" s="816"/>
      <c r="D9" s="822"/>
      <c r="E9" s="825"/>
      <c r="F9" s="413" t="s">
        <v>4848</v>
      </c>
    </row>
    <row r="10" spans="1:6" ht="15.75" thickBot="1" x14ac:dyDescent="0.3">
      <c r="A10" s="817"/>
      <c r="B10" s="820"/>
      <c r="C10" s="817"/>
      <c r="D10" s="823"/>
      <c r="E10" s="826"/>
      <c r="F10" s="414" t="s">
        <v>4849</v>
      </c>
    </row>
    <row r="11" spans="1:6" x14ac:dyDescent="0.25">
      <c r="A11" s="815">
        <v>2</v>
      </c>
      <c r="B11" s="818" t="s">
        <v>4850</v>
      </c>
      <c r="C11" s="815" t="s">
        <v>4842</v>
      </c>
      <c r="D11" s="821">
        <v>43238000</v>
      </c>
      <c r="E11" s="824" t="s">
        <v>4851</v>
      </c>
      <c r="F11" s="413" t="s">
        <v>4844</v>
      </c>
    </row>
    <row r="12" spans="1:6" x14ac:dyDescent="0.25">
      <c r="A12" s="816"/>
      <c r="B12" s="819"/>
      <c r="C12" s="816"/>
      <c r="D12" s="822"/>
      <c r="E12" s="825"/>
      <c r="F12" s="413" t="s">
        <v>4845</v>
      </c>
    </row>
    <row r="13" spans="1:6" x14ac:dyDescent="0.25">
      <c r="A13" s="816"/>
      <c r="B13" s="819"/>
      <c r="C13" s="816"/>
      <c r="D13" s="822"/>
      <c r="E13" s="825"/>
      <c r="F13" s="413" t="s">
        <v>4846</v>
      </c>
    </row>
    <row r="14" spans="1:6" x14ac:dyDescent="0.25">
      <c r="A14" s="816"/>
      <c r="B14" s="819"/>
      <c r="C14" s="816"/>
      <c r="D14" s="822"/>
      <c r="E14" s="825"/>
      <c r="F14" s="413" t="s">
        <v>4847</v>
      </c>
    </row>
    <row r="15" spans="1:6" x14ac:dyDescent="0.25">
      <c r="A15" s="816"/>
      <c r="B15" s="819"/>
      <c r="C15" s="816"/>
      <c r="D15" s="822"/>
      <c r="E15" s="825"/>
      <c r="F15" s="413" t="s">
        <v>4848</v>
      </c>
    </row>
    <row r="16" spans="1:6" ht="15.75" thickBot="1" x14ac:dyDescent="0.3">
      <c r="A16" s="817"/>
      <c r="B16" s="820"/>
      <c r="C16" s="817"/>
      <c r="D16" s="823"/>
      <c r="E16" s="826"/>
      <c r="F16" s="414" t="s">
        <v>4849</v>
      </c>
    </row>
    <row r="17" spans="1:6" x14ac:dyDescent="0.25">
      <c r="A17" s="815">
        <v>3</v>
      </c>
      <c r="B17" s="818" t="s">
        <v>4852</v>
      </c>
      <c r="C17" s="815" t="s">
        <v>4842</v>
      </c>
      <c r="D17" s="821">
        <v>7278000</v>
      </c>
      <c r="E17" s="824" t="s">
        <v>4853</v>
      </c>
      <c r="F17" s="413" t="s">
        <v>4844</v>
      </c>
    </row>
    <row r="18" spans="1:6" x14ac:dyDescent="0.25">
      <c r="A18" s="816"/>
      <c r="B18" s="819"/>
      <c r="C18" s="816"/>
      <c r="D18" s="822"/>
      <c r="E18" s="825"/>
      <c r="F18" s="413" t="s">
        <v>4845</v>
      </c>
    </row>
    <row r="19" spans="1:6" x14ac:dyDescent="0.25">
      <c r="A19" s="816"/>
      <c r="B19" s="819"/>
      <c r="C19" s="816"/>
      <c r="D19" s="822"/>
      <c r="E19" s="825"/>
      <c r="F19" s="413" t="s">
        <v>4846</v>
      </c>
    </row>
    <row r="20" spans="1:6" x14ac:dyDescent="0.25">
      <c r="A20" s="816"/>
      <c r="B20" s="819"/>
      <c r="C20" s="816"/>
      <c r="D20" s="822"/>
      <c r="E20" s="825"/>
      <c r="F20" s="413" t="s">
        <v>4847</v>
      </c>
    </row>
    <row r="21" spans="1:6" x14ac:dyDescent="0.25">
      <c r="A21" s="816"/>
      <c r="B21" s="819"/>
      <c r="C21" s="816"/>
      <c r="D21" s="822"/>
      <c r="E21" s="825"/>
      <c r="F21" s="413" t="s">
        <v>4848</v>
      </c>
    </row>
    <row r="22" spans="1:6" ht="15.75" thickBot="1" x14ac:dyDescent="0.3">
      <c r="A22" s="817"/>
      <c r="B22" s="820"/>
      <c r="C22" s="817"/>
      <c r="D22" s="823"/>
      <c r="E22" s="826"/>
      <c r="F22" s="414" t="s">
        <v>4849</v>
      </c>
    </row>
    <row r="23" spans="1:6" x14ac:dyDescent="0.25">
      <c r="A23" s="815">
        <v>4</v>
      </c>
      <c r="B23" s="818" t="s">
        <v>4854</v>
      </c>
      <c r="C23" s="815" t="s">
        <v>4842</v>
      </c>
      <c r="D23" s="821">
        <v>35103700</v>
      </c>
      <c r="E23" s="824" t="s">
        <v>4855</v>
      </c>
      <c r="F23" s="413" t="s">
        <v>4844</v>
      </c>
    </row>
    <row r="24" spans="1:6" x14ac:dyDescent="0.25">
      <c r="A24" s="816"/>
      <c r="B24" s="819"/>
      <c r="C24" s="816"/>
      <c r="D24" s="822"/>
      <c r="E24" s="825"/>
      <c r="F24" s="413" t="s">
        <v>4845</v>
      </c>
    </row>
    <row r="25" spans="1:6" x14ac:dyDescent="0.25">
      <c r="A25" s="816"/>
      <c r="B25" s="819"/>
      <c r="C25" s="816"/>
      <c r="D25" s="822"/>
      <c r="E25" s="825"/>
      <c r="F25" s="413" t="s">
        <v>4846</v>
      </c>
    </row>
    <row r="26" spans="1:6" x14ac:dyDescent="0.25">
      <c r="A26" s="816"/>
      <c r="B26" s="819"/>
      <c r="C26" s="816"/>
      <c r="D26" s="822"/>
      <c r="E26" s="825"/>
      <c r="F26" s="413" t="s">
        <v>4847</v>
      </c>
    </row>
    <row r="27" spans="1:6" x14ac:dyDescent="0.25">
      <c r="A27" s="816"/>
      <c r="B27" s="819"/>
      <c r="C27" s="816"/>
      <c r="D27" s="822"/>
      <c r="E27" s="825"/>
      <c r="F27" s="413" t="s">
        <v>4848</v>
      </c>
    </row>
    <row r="28" spans="1:6" ht="15.75" thickBot="1" x14ac:dyDescent="0.3">
      <c r="A28" s="817"/>
      <c r="B28" s="820"/>
      <c r="C28" s="817"/>
      <c r="D28" s="823"/>
      <c r="E28" s="826"/>
      <c r="F28" s="414" t="s">
        <v>4849</v>
      </c>
    </row>
    <row r="29" spans="1:6" x14ac:dyDescent="0.25">
      <c r="A29" s="815">
        <v>5</v>
      </c>
      <c r="B29" s="818" t="s">
        <v>4856</v>
      </c>
      <c r="C29" s="815" t="s">
        <v>4842</v>
      </c>
      <c r="D29" s="821">
        <v>2796326.54</v>
      </c>
      <c r="E29" s="824" t="s">
        <v>4857</v>
      </c>
      <c r="F29" s="413" t="s">
        <v>4844</v>
      </c>
    </row>
    <row r="30" spans="1:6" x14ac:dyDescent="0.25">
      <c r="A30" s="816"/>
      <c r="B30" s="819"/>
      <c r="C30" s="816"/>
      <c r="D30" s="822"/>
      <c r="E30" s="825"/>
      <c r="F30" s="413" t="s">
        <v>4845</v>
      </c>
    </row>
    <row r="31" spans="1:6" x14ac:dyDescent="0.25">
      <c r="A31" s="816"/>
      <c r="B31" s="819"/>
      <c r="C31" s="816"/>
      <c r="D31" s="822"/>
      <c r="E31" s="825"/>
      <c r="F31" s="413" t="s">
        <v>4846</v>
      </c>
    </row>
    <row r="32" spans="1:6" x14ac:dyDescent="0.25">
      <c r="A32" s="816"/>
      <c r="B32" s="819"/>
      <c r="C32" s="816"/>
      <c r="D32" s="822"/>
      <c r="E32" s="825"/>
      <c r="F32" s="413" t="s">
        <v>4847</v>
      </c>
    </row>
    <row r="33" spans="1:6" x14ac:dyDescent="0.25">
      <c r="A33" s="816"/>
      <c r="B33" s="819"/>
      <c r="C33" s="816"/>
      <c r="D33" s="822"/>
      <c r="E33" s="825"/>
      <c r="F33" s="413" t="s">
        <v>4848</v>
      </c>
    </row>
    <row r="34" spans="1:6" ht="15.75" thickBot="1" x14ac:dyDescent="0.3">
      <c r="A34" s="817"/>
      <c r="B34" s="820"/>
      <c r="C34" s="817"/>
      <c r="D34" s="823"/>
      <c r="E34" s="826"/>
      <c r="F34" s="414" t="s">
        <v>4849</v>
      </c>
    </row>
    <row r="35" spans="1:6" x14ac:dyDescent="0.25">
      <c r="A35" s="815">
        <v>6</v>
      </c>
      <c r="B35" s="818" t="s">
        <v>4858</v>
      </c>
      <c r="C35" s="815" t="s">
        <v>4859</v>
      </c>
      <c r="D35" s="821">
        <v>8334000</v>
      </c>
      <c r="E35" s="824" t="s">
        <v>4860</v>
      </c>
      <c r="F35" s="413" t="s">
        <v>4844</v>
      </c>
    </row>
    <row r="36" spans="1:6" x14ac:dyDescent="0.25">
      <c r="A36" s="816"/>
      <c r="B36" s="819"/>
      <c r="C36" s="816"/>
      <c r="D36" s="822"/>
      <c r="E36" s="825"/>
      <c r="F36" s="413" t="s">
        <v>4845</v>
      </c>
    </row>
    <row r="37" spans="1:6" x14ac:dyDescent="0.25">
      <c r="A37" s="816"/>
      <c r="B37" s="819"/>
      <c r="C37" s="816"/>
      <c r="D37" s="822"/>
      <c r="E37" s="825"/>
      <c r="F37" s="413" t="s">
        <v>4846</v>
      </c>
    </row>
    <row r="38" spans="1:6" x14ac:dyDescent="0.25">
      <c r="A38" s="816"/>
      <c r="B38" s="819"/>
      <c r="C38" s="816"/>
      <c r="D38" s="822"/>
      <c r="E38" s="825"/>
      <c r="F38" s="413" t="s">
        <v>4847</v>
      </c>
    </row>
    <row r="39" spans="1:6" x14ac:dyDescent="0.25">
      <c r="A39" s="816"/>
      <c r="B39" s="819"/>
      <c r="C39" s="816"/>
      <c r="D39" s="822"/>
      <c r="E39" s="825"/>
      <c r="F39" s="413" t="s">
        <v>4861</v>
      </c>
    </row>
    <row r="40" spans="1:6" ht="15.75" thickBot="1" x14ac:dyDescent="0.3">
      <c r="A40" s="817"/>
      <c r="B40" s="820"/>
      <c r="C40" s="817"/>
      <c r="D40" s="823"/>
      <c r="E40" s="826"/>
      <c r="F40" s="414" t="s">
        <v>4862</v>
      </c>
    </row>
    <row r="41" spans="1:6" x14ac:dyDescent="0.25">
      <c r="A41" s="815">
        <v>7</v>
      </c>
      <c r="B41" s="818" t="s">
        <v>4863</v>
      </c>
      <c r="C41" s="815" t="s">
        <v>4859</v>
      </c>
      <c r="D41" s="821">
        <v>9545000</v>
      </c>
      <c r="E41" s="824" t="s">
        <v>4864</v>
      </c>
      <c r="F41" s="413" t="s">
        <v>4844</v>
      </c>
    </row>
    <row r="42" spans="1:6" x14ac:dyDescent="0.25">
      <c r="A42" s="816"/>
      <c r="B42" s="819"/>
      <c r="C42" s="816"/>
      <c r="D42" s="822"/>
      <c r="E42" s="825"/>
      <c r="F42" s="413" t="s">
        <v>4845</v>
      </c>
    </row>
    <row r="43" spans="1:6" x14ac:dyDescent="0.25">
      <c r="A43" s="816"/>
      <c r="B43" s="819"/>
      <c r="C43" s="816"/>
      <c r="D43" s="822"/>
      <c r="E43" s="825"/>
      <c r="F43" s="413" t="s">
        <v>4846</v>
      </c>
    </row>
    <row r="44" spans="1:6" x14ac:dyDescent="0.25">
      <c r="A44" s="816"/>
      <c r="B44" s="819"/>
      <c r="C44" s="816"/>
      <c r="D44" s="822"/>
      <c r="E44" s="825"/>
      <c r="F44" s="413" t="s">
        <v>4847</v>
      </c>
    </row>
    <row r="45" spans="1:6" x14ac:dyDescent="0.25">
      <c r="A45" s="816"/>
      <c r="B45" s="819"/>
      <c r="C45" s="816"/>
      <c r="D45" s="822"/>
      <c r="E45" s="825"/>
      <c r="F45" s="413" t="s">
        <v>4861</v>
      </c>
    </row>
    <row r="46" spans="1:6" ht="15.75" thickBot="1" x14ac:dyDescent="0.3">
      <c r="A46" s="817"/>
      <c r="B46" s="820"/>
      <c r="C46" s="817"/>
      <c r="D46" s="823"/>
      <c r="E46" s="826"/>
      <c r="F46" s="414" t="s">
        <v>4862</v>
      </c>
    </row>
    <row r="47" spans="1:6" x14ac:dyDescent="0.25">
      <c r="A47" s="815">
        <v>8</v>
      </c>
      <c r="B47" s="818" t="s">
        <v>4865</v>
      </c>
      <c r="C47" s="815" t="s">
        <v>4866</v>
      </c>
      <c r="D47" s="821">
        <v>34863790</v>
      </c>
      <c r="E47" s="824" t="s">
        <v>4867</v>
      </c>
      <c r="F47" s="413" t="s">
        <v>4868</v>
      </c>
    </row>
    <row r="48" spans="1:6" x14ac:dyDescent="0.25">
      <c r="A48" s="816"/>
      <c r="B48" s="819"/>
      <c r="C48" s="816"/>
      <c r="D48" s="822"/>
      <c r="E48" s="825"/>
      <c r="F48" s="413" t="s">
        <v>4869</v>
      </c>
    </row>
    <row r="49" spans="1:6" x14ac:dyDescent="0.25">
      <c r="A49" s="816"/>
      <c r="B49" s="819"/>
      <c r="C49" s="816"/>
      <c r="D49" s="822"/>
      <c r="E49" s="825"/>
      <c r="F49" s="413" t="s">
        <v>4870</v>
      </c>
    </row>
    <row r="50" spans="1:6" x14ac:dyDescent="0.25">
      <c r="A50" s="816"/>
      <c r="B50" s="819"/>
      <c r="C50" s="816"/>
      <c r="D50" s="822"/>
      <c r="E50" s="825"/>
      <c r="F50" s="413" t="s">
        <v>4871</v>
      </c>
    </row>
    <row r="51" spans="1:6" x14ac:dyDescent="0.25">
      <c r="A51" s="816"/>
      <c r="B51" s="819"/>
      <c r="C51" s="816"/>
      <c r="D51" s="822"/>
      <c r="E51" s="825"/>
      <c r="F51" s="413" t="s">
        <v>4872</v>
      </c>
    </row>
    <row r="52" spans="1:6" ht="15.75" thickBot="1" x14ac:dyDescent="0.3">
      <c r="A52" s="817"/>
      <c r="B52" s="820"/>
      <c r="C52" s="817"/>
      <c r="D52" s="823"/>
      <c r="E52" s="826"/>
      <c r="F52" s="414" t="s">
        <v>4873</v>
      </c>
    </row>
    <row r="53" spans="1:6" x14ac:dyDescent="0.25">
      <c r="A53" s="815">
        <v>9</v>
      </c>
      <c r="B53" s="818" t="s">
        <v>4874</v>
      </c>
      <c r="C53" s="815" t="s">
        <v>4866</v>
      </c>
      <c r="D53" s="821">
        <v>3150000</v>
      </c>
      <c r="E53" s="824" t="s">
        <v>4875</v>
      </c>
      <c r="F53" s="413" t="s">
        <v>4868</v>
      </c>
    </row>
    <row r="54" spans="1:6" x14ac:dyDescent="0.25">
      <c r="A54" s="816"/>
      <c r="B54" s="819"/>
      <c r="C54" s="816"/>
      <c r="D54" s="822"/>
      <c r="E54" s="825"/>
      <c r="F54" s="413" t="s">
        <v>4869</v>
      </c>
    </row>
    <row r="55" spans="1:6" x14ac:dyDescent="0.25">
      <c r="A55" s="816"/>
      <c r="B55" s="819"/>
      <c r="C55" s="816"/>
      <c r="D55" s="822"/>
      <c r="E55" s="825"/>
      <c r="F55" s="413" t="s">
        <v>4870</v>
      </c>
    </row>
    <row r="56" spans="1:6" x14ac:dyDescent="0.25">
      <c r="A56" s="816"/>
      <c r="B56" s="819"/>
      <c r="C56" s="816"/>
      <c r="D56" s="822"/>
      <c r="E56" s="825"/>
      <c r="F56" s="413" t="s">
        <v>4871</v>
      </c>
    </row>
    <row r="57" spans="1:6" x14ac:dyDescent="0.25">
      <c r="A57" s="816"/>
      <c r="B57" s="819"/>
      <c r="C57" s="816"/>
      <c r="D57" s="822"/>
      <c r="E57" s="825"/>
      <c r="F57" s="413" t="s">
        <v>4872</v>
      </c>
    </row>
    <row r="58" spans="1:6" ht="15.75" thickBot="1" x14ac:dyDescent="0.3">
      <c r="A58" s="817"/>
      <c r="B58" s="820"/>
      <c r="C58" s="817"/>
      <c r="D58" s="823"/>
      <c r="E58" s="826"/>
      <c r="F58" s="414" t="s">
        <v>4873</v>
      </c>
    </row>
    <row r="59" spans="1:6" x14ac:dyDescent="0.25">
      <c r="A59" s="815">
        <v>10</v>
      </c>
      <c r="B59" s="818" t="s">
        <v>4876</v>
      </c>
      <c r="C59" s="815" t="s">
        <v>4866</v>
      </c>
      <c r="D59" s="821">
        <v>138635542.46000001</v>
      </c>
      <c r="E59" s="824" t="s">
        <v>4877</v>
      </c>
      <c r="F59" s="413" t="s">
        <v>4868</v>
      </c>
    </row>
    <row r="60" spans="1:6" x14ac:dyDescent="0.25">
      <c r="A60" s="816"/>
      <c r="B60" s="819"/>
      <c r="C60" s="816"/>
      <c r="D60" s="822"/>
      <c r="E60" s="825"/>
      <c r="F60" s="413" t="s">
        <v>4869</v>
      </c>
    </row>
    <row r="61" spans="1:6" x14ac:dyDescent="0.25">
      <c r="A61" s="816"/>
      <c r="B61" s="819"/>
      <c r="C61" s="816"/>
      <c r="D61" s="822"/>
      <c r="E61" s="825"/>
      <c r="F61" s="413" t="s">
        <v>4870</v>
      </c>
    </row>
    <row r="62" spans="1:6" x14ac:dyDescent="0.25">
      <c r="A62" s="816"/>
      <c r="B62" s="819"/>
      <c r="C62" s="816"/>
      <c r="D62" s="822"/>
      <c r="E62" s="825"/>
      <c r="F62" s="413" t="s">
        <v>4871</v>
      </c>
    </row>
    <row r="63" spans="1:6" x14ac:dyDescent="0.25">
      <c r="A63" s="816"/>
      <c r="B63" s="819"/>
      <c r="C63" s="816"/>
      <c r="D63" s="822"/>
      <c r="E63" s="825"/>
      <c r="F63" s="413" t="s">
        <v>4872</v>
      </c>
    </row>
    <row r="64" spans="1:6" ht="15.75" thickBot="1" x14ac:dyDescent="0.3">
      <c r="A64" s="817"/>
      <c r="B64" s="820"/>
      <c r="C64" s="817"/>
      <c r="D64" s="823"/>
      <c r="E64" s="826"/>
      <c r="F64" s="414" t="s">
        <v>4873</v>
      </c>
    </row>
    <row r="65" spans="1:6" x14ac:dyDescent="0.25">
      <c r="A65" s="815">
        <v>11</v>
      </c>
      <c r="B65" s="818" t="s">
        <v>4878</v>
      </c>
      <c r="C65" s="815" t="s">
        <v>4879</v>
      </c>
      <c r="D65" s="821">
        <v>4998450</v>
      </c>
      <c r="E65" s="824" t="s">
        <v>4880</v>
      </c>
      <c r="F65" s="413" t="s">
        <v>4881</v>
      </c>
    </row>
    <row r="66" spans="1:6" x14ac:dyDescent="0.25">
      <c r="A66" s="816"/>
      <c r="B66" s="819"/>
      <c r="C66" s="816"/>
      <c r="D66" s="822"/>
      <c r="E66" s="825"/>
      <c r="F66" s="413" t="s">
        <v>4882</v>
      </c>
    </row>
    <row r="67" spans="1:6" x14ac:dyDescent="0.25">
      <c r="A67" s="816"/>
      <c r="B67" s="819"/>
      <c r="C67" s="816"/>
      <c r="D67" s="822"/>
      <c r="E67" s="825"/>
      <c r="F67" s="413" t="s">
        <v>4883</v>
      </c>
    </row>
    <row r="68" spans="1:6" x14ac:dyDescent="0.25">
      <c r="A68" s="816"/>
      <c r="B68" s="819"/>
      <c r="C68" s="816"/>
      <c r="D68" s="822"/>
      <c r="E68" s="825"/>
      <c r="F68" s="413" t="s">
        <v>4884</v>
      </c>
    </row>
    <row r="69" spans="1:6" x14ac:dyDescent="0.25">
      <c r="A69" s="816"/>
      <c r="B69" s="819"/>
      <c r="C69" s="816"/>
      <c r="D69" s="822"/>
      <c r="E69" s="825"/>
      <c r="F69" s="413" t="s">
        <v>4885</v>
      </c>
    </row>
    <row r="70" spans="1:6" ht="15.75" thickBot="1" x14ac:dyDescent="0.3">
      <c r="A70" s="817"/>
      <c r="B70" s="820"/>
      <c r="C70" s="817"/>
      <c r="D70" s="823"/>
      <c r="E70" s="826"/>
      <c r="F70" s="414" t="s">
        <v>4886</v>
      </c>
    </row>
    <row r="71" spans="1:6" x14ac:dyDescent="0.25">
      <c r="A71" s="815">
        <v>12</v>
      </c>
      <c r="B71" s="818" t="s">
        <v>4887</v>
      </c>
      <c r="C71" s="815" t="s">
        <v>4888</v>
      </c>
      <c r="D71" s="821">
        <v>9647000</v>
      </c>
      <c r="E71" s="824" t="s">
        <v>4889</v>
      </c>
      <c r="F71" s="413" t="s">
        <v>4881</v>
      </c>
    </row>
    <row r="72" spans="1:6" x14ac:dyDescent="0.25">
      <c r="A72" s="816"/>
      <c r="B72" s="819"/>
      <c r="C72" s="816"/>
      <c r="D72" s="822"/>
      <c r="E72" s="825"/>
      <c r="F72" s="413" t="s">
        <v>4882</v>
      </c>
    </row>
    <row r="73" spans="1:6" x14ac:dyDescent="0.25">
      <c r="A73" s="816"/>
      <c r="B73" s="819"/>
      <c r="C73" s="816"/>
      <c r="D73" s="822"/>
      <c r="E73" s="825"/>
      <c r="F73" s="413" t="s">
        <v>4883</v>
      </c>
    </row>
    <row r="74" spans="1:6" x14ac:dyDescent="0.25">
      <c r="A74" s="816"/>
      <c r="B74" s="819"/>
      <c r="C74" s="816"/>
      <c r="D74" s="822"/>
      <c r="E74" s="825"/>
      <c r="F74" s="413" t="s">
        <v>4884</v>
      </c>
    </row>
    <row r="75" spans="1:6" x14ac:dyDescent="0.25">
      <c r="A75" s="816"/>
      <c r="B75" s="819"/>
      <c r="C75" s="816"/>
      <c r="D75" s="822"/>
      <c r="E75" s="825"/>
      <c r="F75" s="413" t="s">
        <v>4885</v>
      </c>
    </row>
    <row r="76" spans="1:6" ht="15.75" thickBot="1" x14ac:dyDescent="0.3">
      <c r="A76" s="817"/>
      <c r="B76" s="820"/>
      <c r="C76" s="817"/>
      <c r="D76" s="823"/>
      <c r="E76" s="826"/>
      <c r="F76" s="414" t="s">
        <v>4890</v>
      </c>
    </row>
    <row r="77" spans="1:6" x14ac:dyDescent="0.25">
      <c r="A77" s="815">
        <v>13</v>
      </c>
      <c r="B77" s="818" t="s">
        <v>4854</v>
      </c>
      <c r="C77" s="815" t="s">
        <v>4888</v>
      </c>
      <c r="D77" s="821">
        <v>34226041</v>
      </c>
      <c r="E77" s="824" t="s">
        <v>4891</v>
      </c>
      <c r="F77" s="413" t="s">
        <v>4881</v>
      </c>
    </row>
    <row r="78" spans="1:6" x14ac:dyDescent="0.25">
      <c r="A78" s="816"/>
      <c r="B78" s="819"/>
      <c r="C78" s="816"/>
      <c r="D78" s="822"/>
      <c r="E78" s="825"/>
      <c r="F78" s="413" t="s">
        <v>4882</v>
      </c>
    </row>
    <row r="79" spans="1:6" x14ac:dyDescent="0.25">
      <c r="A79" s="816"/>
      <c r="B79" s="819"/>
      <c r="C79" s="816"/>
      <c r="D79" s="822"/>
      <c r="E79" s="825"/>
      <c r="F79" s="413" t="s">
        <v>4883</v>
      </c>
    </row>
    <row r="80" spans="1:6" x14ac:dyDescent="0.25">
      <c r="A80" s="816"/>
      <c r="B80" s="819"/>
      <c r="C80" s="816"/>
      <c r="D80" s="822"/>
      <c r="E80" s="825"/>
      <c r="F80" s="413" t="s">
        <v>4884</v>
      </c>
    </row>
    <row r="81" spans="1:6" x14ac:dyDescent="0.25">
      <c r="A81" s="816"/>
      <c r="B81" s="819"/>
      <c r="C81" s="816"/>
      <c r="D81" s="822"/>
      <c r="E81" s="825"/>
      <c r="F81" s="413" t="s">
        <v>4885</v>
      </c>
    </row>
    <row r="82" spans="1:6" ht="15.75" thickBot="1" x14ac:dyDescent="0.3">
      <c r="A82" s="817"/>
      <c r="B82" s="820"/>
      <c r="C82" s="817"/>
      <c r="D82" s="823"/>
      <c r="E82" s="826"/>
      <c r="F82" s="414" t="s">
        <v>4890</v>
      </c>
    </row>
    <row r="83" spans="1:6" x14ac:dyDescent="0.25">
      <c r="A83" s="815">
        <v>14</v>
      </c>
      <c r="B83" s="818" t="s">
        <v>4892</v>
      </c>
      <c r="C83" s="815" t="s">
        <v>4888</v>
      </c>
      <c r="D83" s="821">
        <v>4727500</v>
      </c>
      <c r="E83" s="824" t="s">
        <v>4893</v>
      </c>
      <c r="F83" s="413" t="s">
        <v>4881</v>
      </c>
    </row>
    <row r="84" spans="1:6" x14ac:dyDescent="0.25">
      <c r="A84" s="816"/>
      <c r="B84" s="819"/>
      <c r="C84" s="816"/>
      <c r="D84" s="822"/>
      <c r="E84" s="825"/>
      <c r="F84" s="413" t="s">
        <v>4882</v>
      </c>
    </row>
    <row r="85" spans="1:6" x14ac:dyDescent="0.25">
      <c r="A85" s="816"/>
      <c r="B85" s="819"/>
      <c r="C85" s="816"/>
      <c r="D85" s="822"/>
      <c r="E85" s="825"/>
      <c r="F85" s="413" t="s">
        <v>4883</v>
      </c>
    </row>
    <row r="86" spans="1:6" x14ac:dyDescent="0.25">
      <c r="A86" s="816"/>
      <c r="B86" s="819"/>
      <c r="C86" s="816"/>
      <c r="D86" s="822"/>
      <c r="E86" s="825"/>
      <c r="F86" s="413" t="s">
        <v>4884</v>
      </c>
    </row>
    <row r="87" spans="1:6" x14ac:dyDescent="0.25">
      <c r="A87" s="816"/>
      <c r="B87" s="819"/>
      <c r="C87" s="816"/>
      <c r="D87" s="822"/>
      <c r="E87" s="825"/>
      <c r="F87" s="413" t="s">
        <v>4885</v>
      </c>
    </row>
    <row r="88" spans="1:6" ht="15.75" thickBot="1" x14ac:dyDescent="0.3">
      <c r="A88" s="817"/>
      <c r="B88" s="820"/>
      <c r="C88" s="817"/>
      <c r="D88" s="823"/>
      <c r="E88" s="826"/>
      <c r="F88" s="414" t="s">
        <v>4890</v>
      </c>
    </row>
    <row r="89" spans="1:6" x14ac:dyDescent="0.25">
      <c r="A89" s="815">
        <v>15</v>
      </c>
      <c r="B89" s="818" t="s">
        <v>4894</v>
      </c>
      <c r="C89" s="815" t="s">
        <v>4888</v>
      </c>
      <c r="D89" s="821">
        <v>9700000</v>
      </c>
      <c r="E89" s="824" t="s">
        <v>4895</v>
      </c>
      <c r="F89" s="413" t="s">
        <v>4881</v>
      </c>
    </row>
    <row r="90" spans="1:6" x14ac:dyDescent="0.25">
      <c r="A90" s="816"/>
      <c r="B90" s="819"/>
      <c r="C90" s="816"/>
      <c r="D90" s="822"/>
      <c r="E90" s="825"/>
      <c r="F90" s="413" t="s">
        <v>4882</v>
      </c>
    </row>
    <row r="91" spans="1:6" x14ac:dyDescent="0.25">
      <c r="A91" s="816"/>
      <c r="B91" s="819"/>
      <c r="C91" s="816"/>
      <c r="D91" s="822"/>
      <c r="E91" s="825"/>
      <c r="F91" s="413" t="s">
        <v>4883</v>
      </c>
    </row>
    <row r="92" spans="1:6" x14ac:dyDescent="0.25">
      <c r="A92" s="816"/>
      <c r="B92" s="819"/>
      <c r="C92" s="816"/>
      <c r="D92" s="822"/>
      <c r="E92" s="825"/>
      <c r="F92" s="413" t="s">
        <v>4884</v>
      </c>
    </row>
    <row r="93" spans="1:6" x14ac:dyDescent="0.25">
      <c r="A93" s="816"/>
      <c r="B93" s="819"/>
      <c r="C93" s="816"/>
      <c r="D93" s="822"/>
      <c r="E93" s="825"/>
      <c r="F93" s="413" t="s">
        <v>4885</v>
      </c>
    </row>
    <row r="94" spans="1:6" ht="15.75" thickBot="1" x14ac:dyDescent="0.3">
      <c r="A94" s="817"/>
      <c r="B94" s="820"/>
      <c r="C94" s="817"/>
      <c r="D94" s="823"/>
      <c r="E94" s="826"/>
      <c r="F94" s="414" t="s">
        <v>4890</v>
      </c>
    </row>
    <row r="95" spans="1:6" x14ac:dyDescent="0.25">
      <c r="A95" s="815">
        <v>16</v>
      </c>
      <c r="B95" s="818" t="s">
        <v>4896</v>
      </c>
      <c r="C95" s="815" t="s">
        <v>4888</v>
      </c>
      <c r="D95" s="821">
        <v>9977550</v>
      </c>
      <c r="E95" s="824" t="s">
        <v>4897</v>
      </c>
      <c r="F95" s="413" t="s">
        <v>4881</v>
      </c>
    </row>
    <row r="96" spans="1:6" x14ac:dyDescent="0.25">
      <c r="A96" s="816"/>
      <c r="B96" s="819"/>
      <c r="C96" s="816"/>
      <c r="D96" s="822"/>
      <c r="E96" s="825"/>
      <c r="F96" s="413" t="s">
        <v>4882</v>
      </c>
    </row>
    <row r="97" spans="1:6" x14ac:dyDescent="0.25">
      <c r="A97" s="816"/>
      <c r="B97" s="819"/>
      <c r="C97" s="816"/>
      <c r="D97" s="822"/>
      <c r="E97" s="825"/>
      <c r="F97" s="413" t="s">
        <v>4883</v>
      </c>
    </row>
    <row r="98" spans="1:6" x14ac:dyDescent="0.25">
      <c r="A98" s="816"/>
      <c r="B98" s="819"/>
      <c r="C98" s="816"/>
      <c r="D98" s="822"/>
      <c r="E98" s="825"/>
      <c r="F98" s="413" t="s">
        <v>4884</v>
      </c>
    </row>
    <row r="99" spans="1:6" x14ac:dyDescent="0.25">
      <c r="A99" s="816"/>
      <c r="B99" s="819"/>
      <c r="C99" s="816"/>
      <c r="D99" s="822"/>
      <c r="E99" s="825"/>
      <c r="F99" s="413" t="s">
        <v>4885</v>
      </c>
    </row>
    <row r="100" spans="1:6" ht="15.75" thickBot="1" x14ac:dyDescent="0.3">
      <c r="A100" s="817"/>
      <c r="B100" s="820"/>
      <c r="C100" s="817"/>
      <c r="D100" s="823"/>
      <c r="E100" s="826"/>
      <c r="F100" s="414" t="s">
        <v>4890</v>
      </c>
    </row>
    <row r="101" spans="1:6" x14ac:dyDescent="0.25">
      <c r="A101" s="815">
        <v>17</v>
      </c>
      <c r="B101" s="818" t="s">
        <v>4898</v>
      </c>
      <c r="C101" s="815" t="s">
        <v>4888</v>
      </c>
      <c r="D101" s="821">
        <v>9264700</v>
      </c>
      <c r="E101" s="824" t="s">
        <v>4899</v>
      </c>
      <c r="F101" s="413" t="s">
        <v>4881</v>
      </c>
    </row>
    <row r="102" spans="1:6" x14ac:dyDescent="0.25">
      <c r="A102" s="816"/>
      <c r="B102" s="819"/>
      <c r="C102" s="816"/>
      <c r="D102" s="822"/>
      <c r="E102" s="825"/>
      <c r="F102" s="413" t="s">
        <v>4882</v>
      </c>
    </row>
    <row r="103" spans="1:6" x14ac:dyDescent="0.25">
      <c r="A103" s="816"/>
      <c r="B103" s="819"/>
      <c r="C103" s="816"/>
      <c r="D103" s="822"/>
      <c r="E103" s="825"/>
      <c r="F103" s="413" t="s">
        <v>4883</v>
      </c>
    </row>
    <row r="104" spans="1:6" x14ac:dyDescent="0.25">
      <c r="A104" s="816"/>
      <c r="B104" s="819"/>
      <c r="C104" s="816"/>
      <c r="D104" s="822"/>
      <c r="E104" s="825"/>
      <c r="F104" s="413" t="s">
        <v>4884</v>
      </c>
    </row>
    <row r="105" spans="1:6" x14ac:dyDescent="0.25">
      <c r="A105" s="816"/>
      <c r="B105" s="819"/>
      <c r="C105" s="816"/>
      <c r="D105" s="822"/>
      <c r="E105" s="825"/>
      <c r="F105" s="413" t="s">
        <v>4885</v>
      </c>
    </row>
    <row r="106" spans="1:6" ht="15.75" thickBot="1" x14ac:dyDescent="0.3">
      <c r="A106" s="817"/>
      <c r="B106" s="820"/>
      <c r="C106" s="817"/>
      <c r="D106" s="823"/>
      <c r="E106" s="826"/>
      <c r="F106" s="414" t="s">
        <v>4890</v>
      </c>
    </row>
    <row r="107" spans="1:6" x14ac:dyDescent="0.25">
      <c r="A107" s="815">
        <v>18</v>
      </c>
      <c r="B107" s="818" t="s">
        <v>4900</v>
      </c>
      <c r="C107" s="815" t="s">
        <v>4901</v>
      </c>
      <c r="D107" s="821">
        <v>24987500</v>
      </c>
      <c r="E107" s="824" t="s">
        <v>4902</v>
      </c>
      <c r="F107" s="413" t="s">
        <v>4881</v>
      </c>
    </row>
    <row r="108" spans="1:6" x14ac:dyDescent="0.25">
      <c r="A108" s="816"/>
      <c r="B108" s="819"/>
      <c r="C108" s="816"/>
      <c r="D108" s="822"/>
      <c r="E108" s="825"/>
      <c r="F108" s="413" t="s">
        <v>4882</v>
      </c>
    </row>
    <row r="109" spans="1:6" x14ac:dyDescent="0.25">
      <c r="A109" s="816"/>
      <c r="B109" s="819"/>
      <c r="C109" s="816"/>
      <c r="D109" s="822"/>
      <c r="E109" s="825"/>
      <c r="F109" s="413" t="s">
        <v>4883</v>
      </c>
    </row>
    <row r="110" spans="1:6" x14ac:dyDescent="0.25">
      <c r="A110" s="816"/>
      <c r="B110" s="819"/>
      <c r="C110" s="816"/>
      <c r="D110" s="822"/>
      <c r="E110" s="825"/>
      <c r="F110" s="413" t="s">
        <v>4884</v>
      </c>
    </row>
    <row r="111" spans="1:6" x14ac:dyDescent="0.25">
      <c r="A111" s="816"/>
      <c r="B111" s="819"/>
      <c r="C111" s="816"/>
      <c r="D111" s="822"/>
      <c r="E111" s="825"/>
      <c r="F111" s="413" t="s">
        <v>4885</v>
      </c>
    </row>
    <row r="112" spans="1:6" ht="15.75" thickBot="1" x14ac:dyDescent="0.3">
      <c r="A112" s="817"/>
      <c r="B112" s="820"/>
      <c r="C112" s="817"/>
      <c r="D112" s="823"/>
      <c r="E112" s="826"/>
      <c r="F112" s="414" t="s">
        <v>4890</v>
      </c>
    </row>
    <row r="113" spans="1:6" x14ac:dyDescent="0.25">
      <c r="A113" s="815">
        <v>19</v>
      </c>
      <c r="B113" s="818" t="s">
        <v>4903</v>
      </c>
      <c r="C113" s="815" t="s">
        <v>4901</v>
      </c>
      <c r="D113" s="821">
        <v>9900000</v>
      </c>
      <c r="E113" s="824" t="s">
        <v>4904</v>
      </c>
      <c r="F113" s="413" t="s">
        <v>4881</v>
      </c>
    </row>
    <row r="114" spans="1:6" x14ac:dyDescent="0.25">
      <c r="A114" s="816"/>
      <c r="B114" s="819"/>
      <c r="C114" s="816"/>
      <c r="D114" s="822"/>
      <c r="E114" s="825"/>
      <c r="F114" s="413" t="s">
        <v>4882</v>
      </c>
    </row>
    <row r="115" spans="1:6" x14ac:dyDescent="0.25">
      <c r="A115" s="816"/>
      <c r="B115" s="819"/>
      <c r="C115" s="816"/>
      <c r="D115" s="822"/>
      <c r="E115" s="825"/>
      <c r="F115" s="413" t="s">
        <v>4883</v>
      </c>
    </row>
    <row r="116" spans="1:6" x14ac:dyDescent="0.25">
      <c r="A116" s="816"/>
      <c r="B116" s="819"/>
      <c r="C116" s="816"/>
      <c r="D116" s="822"/>
      <c r="E116" s="825"/>
      <c r="F116" s="413" t="s">
        <v>4884</v>
      </c>
    </row>
    <row r="117" spans="1:6" x14ac:dyDescent="0.25">
      <c r="A117" s="816"/>
      <c r="B117" s="819"/>
      <c r="C117" s="816"/>
      <c r="D117" s="822"/>
      <c r="E117" s="825"/>
      <c r="F117" s="413" t="s">
        <v>4885</v>
      </c>
    </row>
    <row r="118" spans="1:6" ht="15.75" thickBot="1" x14ac:dyDescent="0.3">
      <c r="A118" s="817"/>
      <c r="B118" s="820"/>
      <c r="C118" s="817"/>
      <c r="D118" s="823"/>
      <c r="E118" s="826"/>
      <c r="F118" s="414" t="s">
        <v>4890</v>
      </c>
    </row>
    <row r="119" spans="1:6" x14ac:dyDescent="0.25">
      <c r="A119" s="815">
        <v>20</v>
      </c>
      <c r="B119" s="818" t="s">
        <v>4905</v>
      </c>
      <c r="C119" s="815" t="s">
        <v>4906</v>
      </c>
      <c r="D119" s="821">
        <v>31994000</v>
      </c>
      <c r="E119" s="824" t="s">
        <v>4907</v>
      </c>
      <c r="F119" s="413" t="s">
        <v>4881</v>
      </c>
    </row>
    <row r="120" spans="1:6" x14ac:dyDescent="0.25">
      <c r="A120" s="816"/>
      <c r="B120" s="819"/>
      <c r="C120" s="816"/>
      <c r="D120" s="822"/>
      <c r="E120" s="825"/>
      <c r="F120" s="413" t="s">
        <v>4882</v>
      </c>
    </row>
    <row r="121" spans="1:6" x14ac:dyDescent="0.25">
      <c r="A121" s="816"/>
      <c r="B121" s="819"/>
      <c r="C121" s="816"/>
      <c r="D121" s="822"/>
      <c r="E121" s="825"/>
      <c r="F121" s="413" t="s">
        <v>4883</v>
      </c>
    </row>
    <row r="122" spans="1:6" x14ac:dyDescent="0.25">
      <c r="A122" s="816"/>
      <c r="B122" s="819"/>
      <c r="C122" s="816"/>
      <c r="D122" s="822"/>
      <c r="E122" s="825"/>
      <c r="F122" s="413" t="s">
        <v>4884</v>
      </c>
    </row>
    <row r="123" spans="1:6" x14ac:dyDescent="0.25">
      <c r="A123" s="816"/>
      <c r="B123" s="819"/>
      <c r="C123" s="816"/>
      <c r="D123" s="822"/>
      <c r="E123" s="825"/>
      <c r="F123" s="413" t="s">
        <v>4885</v>
      </c>
    </row>
    <row r="124" spans="1:6" ht="15.75" thickBot="1" x14ac:dyDescent="0.3">
      <c r="A124" s="817"/>
      <c r="B124" s="820"/>
      <c r="C124" s="817"/>
      <c r="D124" s="823"/>
      <c r="E124" s="826"/>
      <c r="F124" s="414" t="s">
        <v>4890</v>
      </c>
    </row>
    <row r="125" spans="1:6" x14ac:dyDescent="0.25">
      <c r="A125" s="815">
        <v>21</v>
      </c>
      <c r="B125" s="818" t="s">
        <v>4908</v>
      </c>
      <c r="C125" s="815" t="s">
        <v>4909</v>
      </c>
      <c r="D125" s="821">
        <v>19228400</v>
      </c>
      <c r="E125" s="824" t="s">
        <v>4910</v>
      </c>
      <c r="F125" s="413" t="s">
        <v>4881</v>
      </c>
    </row>
    <row r="126" spans="1:6" x14ac:dyDescent="0.25">
      <c r="A126" s="816"/>
      <c r="B126" s="819"/>
      <c r="C126" s="816"/>
      <c r="D126" s="822"/>
      <c r="E126" s="825"/>
      <c r="F126" s="413" t="s">
        <v>4882</v>
      </c>
    </row>
    <row r="127" spans="1:6" x14ac:dyDescent="0.25">
      <c r="A127" s="816"/>
      <c r="B127" s="819"/>
      <c r="C127" s="816"/>
      <c r="D127" s="822"/>
      <c r="E127" s="825"/>
      <c r="F127" s="413" t="s">
        <v>4883</v>
      </c>
    </row>
    <row r="128" spans="1:6" x14ac:dyDescent="0.25">
      <c r="A128" s="816"/>
      <c r="B128" s="819"/>
      <c r="C128" s="816"/>
      <c r="D128" s="822"/>
      <c r="E128" s="825"/>
      <c r="F128" s="413" t="s">
        <v>4884</v>
      </c>
    </row>
    <row r="129" spans="1:6" x14ac:dyDescent="0.25">
      <c r="A129" s="816"/>
      <c r="B129" s="819"/>
      <c r="C129" s="816"/>
      <c r="D129" s="822"/>
      <c r="E129" s="825"/>
      <c r="F129" s="413" t="s">
        <v>4885</v>
      </c>
    </row>
    <row r="130" spans="1:6" ht="15.75" thickBot="1" x14ac:dyDescent="0.3">
      <c r="A130" s="817"/>
      <c r="B130" s="820"/>
      <c r="C130" s="817"/>
      <c r="D130" s="823"/>
      <c r="E130" s="826"/>
      <c r="F130" s="414" t="s">
        <v>4890</v>
      </c>
    </row>
    <row r="131" spans="1:6" x14ac:dyDescent="0.25">
      <c r="A131" s="815">
        <v>22</v>
      </c>
      <c r="B131" s="818" t="s">
        <v>4911</v>
      </c>
      <c r="C131" s="815" t="s">
        <v>4912</v>
      </c>
      <c r="D131" s="821">
        <v>9550000</v>
      </c>
      <c r="E131" s="824" t="s">
        <v>4913</v>
      </c>
      <c r="F131" s="413" t="s">
        <v>4914</v>
      </c>
    </row>
    <row r="132" spans="1:6" x14ac:dyDescent="0.25">
      <c r="A132" s="816"/>
      <c r="B132" s="819"/>
      <c r="C132" s="816"/>
      <c r="D132" s="822"/>
      <c r="E132" s="825"/>
      <c r="F132" s="413" t="s">
        <v>4915</v>
      </c>
    </row>
    <row r="133" spans="1:6" x14ac:dyDescent="0.25">
      <c r="A133" s="816"/>
      <c r="B133" s="819"/>
      <c r="C133" s="816"/>
      <c r="D133" s="822"/>
      <c r="E133" s="825"/>
      <c r="F133" s="413" t="s">
        <v>4916</v>
      </c>
    </row>
    <row r="134" spans="1:6" x14ac:dyDescent="0.25">
      <c r="A134" s="816"/>
      <c r="B134" s="819"/>
      <c r="C134" s="816"/>
      <c r="D134" s="822"/>
      <c r="E134" s="825"/>
      <c r="F134" s="413" t="s">
        <v>4917</v>
      </c>
    </row>
    <row r="135" spans="1:6" x14ac:dyDescent="0.25">
      <c r="A135" s="816"/>
      <c r="B135" s="819"/>
      <c r="C135" s="816"/>
      <c r="D135" s="822"/>
      <c r="E135" s="825"/>
      <c r="F135" s="413" t="s">
        <v>4918</v>
      </c>
    </row>
    <row r="136" spans="1:6" ht="15.75" thickBot="1" x14ac:dyDescent="0.3">
      <c r="A136" s="817"/>
      <c r="B136" s="820"/>
      <c r="C136" s="817"/>
      <c r="D136" s="823"/>
      <c r="E136" s="826"/>
      <c r="F136" s="414" t="s">
        <v>4919</v>
      </c>
    </row>
    <row r="137" spans="1:6" x14ac:dyDescent="0.25">
      <c r="A137" s="815">
        <v>23</v>
      </c>
      <c r="B137" s="818" t="s">
        <v>4920</v>
      </c>
      <c r="C137" s="815" t="s">
        <v>4921</v>
      </c>
      <c r="D137" s="821">
        <v>4872000</v>
      </c>
      <c r="E137" s="824" t="s">
        <v>4922</v>
      </c>
      <c r="F137" s="413" t="s">
        <v>4914</v>
      </c>
    </row>
    <row r="138" spans="1:6" x14ac:dyDescent="0.25">
      <c r="A138" s="816"/>
      <c r="B138" s="819"/>
      <c r="C138" s="816"/>
      <c r="D138" s="822"/>
      <c r="E138" s="825"/>
      <c r="F138" s="413" t="s">
        <v>4915</v>
      </c>
    </row>
    <row r="139" spans="1:6" x14ac:dyDescent="0.25">
      <c r="A139" s="816"/>
      <c r="B139" s="819"/>
      <c r="C139" s="816"/>
      <c r="D139" s="822"/>
      <c r="E139" s="825"/>
      <c r="F139" s="413" t="s">
        <v>4916</v>
      </c>
    </row>
    <row r="140" spans="1:6" x14ac:dyDescent="0.25">
      <c r="A140" s="816"/>
      <c r="B140" s="819"/>
      <c r="C140" s="816"/>
      <c r="D140" s="822"/>
      <c r="E140" s="825"/>
      <c r="F140" s="413" t="s">
        <v>4917</v>
      </c>
    </row>
    <row r="141" spans="1:6" x14ac:dyDescent="0.25">
      <c r="A141" s="816"/>
      <c r="B141" s="819"/>
      <c r="C141" s="816"/>
      <c r="D141" s="822"/>
      <c r="E141" s="825"/>
      <c r="F141" s="413" t="s">
        <v>4918</v>
      </c>
    </row>
    <row r="142" spans="1:6" ht="15.75" thickBot="1" x14ac:dyDescent="0.3">
      <c r="A142" s="817"/>
      <c r="B142" s="820"/>
      <c r="C142" s="817"/>
      <c r="D142" s="823"/>
      <c r="E142" s="826"/>
      <c r="F142" s="414" t="s">
        <v>4919</v>
      </c>
    </row>
    <row r="143" spans="1:6" x14ac:dyDescent="0.25">
      <c r="A143" s="815">
        <v>24</v>
      </c>
      <c r="B143" s="818" t="s">
        <v>4923</v>
      </c>
      <c r="C143" s="815" t="s">
        <v>4924</v>
      </c>
      <c r="D143" s="821">
        <v>31647500</v>
      </c>
      <c r="E143" s="824" t="s">
        <v>4925</v>
      </c>
      <c r="F143" s="413" t="s">
        <v>4926</v>
      </c>
    </row>
    <row r="144" spans="1:6" x14ac:dyDescent="0.25">
      <c r="A144" s="816"/>
      <c r="B144" s="819"/>
      <c r="C144" s="816"/>
      <c r="D144" s="822"/>
      <c r="E144" s="825"/>
      <c r="F144" s="413" t="s">
        <v>4927</v>
      </c>
    </row>
    <row r="145" spans="1:6" x14ac:dyDescent="0.25">
      <c r="A145" s="816"/>
      <c r="B145" s="819"/>
      <c r="C145" s="816"/>
      <c r="D145" s="822"/>
      <c r="E145" s="825"/>
      <c r="F145" s="413" t="s">
        <v>4928</v>
      </c>
    </row>
    <row r="146" spans="1:6" x14ac:dyDescent="0.25">
      <c r="A146" s="816"/>
      <c r="B146" s="819"/>
      <c r="C146" s="816"/>
      <c r="D146" s="822"/>
      <c r="E146" s="825"/>
      <c r="F146" s="413" t="s">
        <v>4929</v>
      </c>
    </row>
    <row r="147" spans="1:6" x14ac:dyDescent="0.25">
      <c r="A147" s="816"/>
      <c r="B147" s="819"/>
      <c r="C147" s="816"/>
      <c r="D147" s="822"/>
      <c r="E147" s="825"/>
      <c r="F147" s="413" t="s">
        <v>4930</v>
      </c>
    </row>
    <row r="148" spans="1:6" ht="15.75" thickBot="1" x14ac:dyDescent="0.3">
      <c r="A148" s="817"/>
      <c r="B148" s="820"/>
      <c r="C148" s="817"/>
      <c r="D148" s="823"/>
      <c r="E148" s="826"/>
      <c r="F148" s="414" t="s">
        <v>4931</v>
      </c>
    </row>
    <row r="149" spans="1:6" x14ac:dyDescent="0.25">
      <c r="A149" s="815">
        <v>25</v>
      </c>
      <c r="B149" s="818" t="s">
        <v>4932</v>
      </c>
      <c r="C149" s="815" t="s">
        <v>4924</v>
      </c>
      <c r="D149" s="821">
        <v>12470000</v>
      </c>
      <c r="E149" s="824" t="s">
        <v>4933</v>
      </c>
      <c r="F149" s="413" t="s">
        <v>4926</v>
      </c>
    </row>
    <row r="150" spans="1:6" x14ac:dyDescent="0.25">
      <c r="A150" s="816"/>
      <c r="B150" s="819"/>
      <c r="C150" s="816"/>
      <c r="D150" s="822"/>
      <c r="E150" s="825"/>
      <c r="F150" s="413" t="s">
        <v>4934</v>
      </c>
    </row>
    <row r="151" spans="1:6" x14ac:dyDescent="0.25">
      <c r="A151" s="816"/>
      <c r="B151" s="819"/>
      <c r="C151" s="816"/>
      <c r="D151" s="822"/>
      <c r="E151" s="825"/>
      <c r="F151" s="413" t="s">
        <v>4928</v>
      </c>
    </row>
    <row r="152" spans="1:6" x14ac:dyDescent="0.25">
      <c r="A152" s="816"/>
      <c r="B152" s="819"/>
      <c r="C152" s="816"/>
      <c r="D152" s="822"/>
      <c r="E152" s="825"/>
      <c r="F152" s="413" t="s">
        <v>4929</v>
      </c>
    </row>
    <row r="153" spans="1:6" x14ac:dyDescent="0.25">
      <c r="A153" s="816"/>
      <c r="B153" s="819"/>
      <c r="C153" s="816"/>
      <c r="D153" s="822"/>
      <c r="E153" s="825"/>
      <c r="F153" s="413" t="s">
        <v>4930</v>
      </c>
    </row>
    <row r="154" spans="1:6" ht="15.75" thickBot="1" x14ac:dyDescent="0.3">
      <c r="A154" s="817"/>
      <c r="B154" s="820"/>
      <c r="C154" s="817"/>
      <c r="D154" s="823"/>
      <c r="E154" s="826"/>
      <c r="F154" s="414" t="s">
        <v>4931</v>
      </c>
    </row>
    <row r="155" spans="1:6" ht="15.75" thickBot="1" x14ac:dyDescent="0.3">
      <c r="A155" s="414"/>
      <c r="B155" s="415"/>
      <c r="C155" s="416"/>
      <c r="D155" s="417" t="s">
        <v>4935</v>
      </c>
      <c r="E155" s="418"/>
      <c r="F155" s="419"/>
    </row>
  </sheetData>
  <mergeCells count="125">
    <mergeCell ref="A149:A154"/>
    <mergeCell ref="B149:B154"/>
    <mergeCell ref="C149:C154"/>
    <mergeCell ref="D149:D154"/>
    <mergeCell ref="E149:E154"/>
    <mergeCell ref="A137:A142"/>
    <mergeCell ref="B137:B142"/>
    <mergeCell ref="C137:C142"/>
    <mergeCell ref="D137:D142"/>
    <mergeCell ref="E137:E142"/>
    <mergeCell ref="A143:A148"/>
    <mergeCell ref="B143:B148"/>
    <mergeCell ref="C143:C148"/>
    <mergeCell ref="D143:D148"/>
    <mergeCell ref="E143:E148"/>
    <mergeCell ref="A125:A130"/>
    <mergeCell ref="B125:B130"/>
    <mergeCell ref="C125:C130"/>
    <mergeCell ref="D125:D130"/>
    <mergeCell ref="E125:E130"/>
    <mergeCell ref="A131:A136"/>
    <mergeCell ref="B131:B136"/>
    <mergeCell ref="C131:C136"/>
    <mergeCell ref="D131:D136"/>
    <mergeCell ref="E131:E136"/>
    <mergeCell ref="A113:A118"/>
    <mergeCell ref="B113:B118"/>
    <mergeCell ref="C113:C118"/>
    <mergeCell ref="D113:D118"/>
    <mergeCell ref="E113:E118"/>
    <mergeCell ref="A119:A124"/>
    <mergeCell ref="B119:B124"/>
    <mergeCell ref="C119:C124"/>
    <mergeCell ref="D119:D124"/>
    <mergeCell ref="E119:E124"/>
    <mergeCell ref="A101:A106"/>
    <mergeCell ref="B101:B106"/>
    <mergeCell ref="C101:C106"/>
    <mergeCell ref="D101:D106"/>
    <mergeCell ref="E101:E106"/>
    <mergeCell ref="A107:A112"/>
    <mergeCell ref="B107:B112"/>
    <mergeCell ref="C107:C112"/>
    <mergeCell ref="D107:D112"/>
    <mergeCell ref="E107:E112"/>
    <mergeCell ref="A89:A94"/>
    <mergeCell ref="B89:B94"/>
    <mergeCell ref="C89:C94"/>
    <mergeCell ref="D89:D94"/>
    <mergeCell ref="E89:E94"/>
    <mergeCell ref="A95:A100"/>
    <mergeCell ref="B95:B100"/>
    <mergeCell ref="C95:C100"/>
    <mergeCell ref="D95:D100"/>
    <mergeCell ref="E95:E100"/>
    <mergeCell ref="A77:A82"/>
    <mergeCell ref="B77:B82"/>
    <mergeCell ref="C77:C82"/>
    <mergeCell ref="D77:D82"/>
    <mergeCell ref="E77:E82"/>
    <mergeCell ref="A83:A88"/>
    <mergeCell ref="B83:B88"/>
    <mergeCell ref="C83:C88"/>
    <mergeCell ref="D83:D88"/>
    <mergeCell ref="E83:E88"/>
    <mergeCell ref="A65:A70"/>
    <mergeCell ref="B65:B70"/>
    <mergeCell ref="C65:C70"/>
    <mergeCell ref="D65:D70"/>
    <mergeCell ref="E65:E70"/>
    <mergeCell ref="A71:A76"/>
    <mergeCell ref="B71:B76"/>
    <mergeCell ref="C71:C76"/>
    <mergeCell ref="D71:D76"/>
    <mergeCell ref="E71:E76"/>
    <mergeCell ref="A53:A58"/>
    <mergeCell ref="B53:B58"/>
    <mergeCell ref="C53:C58"/>
    <mergeCell ref="D53:D58"/>
    <mergeCell ref="E53:E58"/>
    <mergeCell ref="A59:A64"/>
    <mergeCell ref="B59:B64"/>
    <mergeCell ref="C59:C64"/>
    <mergeCell ref="D59:D64"/>
    <mergeCell ref="E59:E64"/>
    <mergeCell ref="A41:A46"/>
    <mergeCell ref="B41:B46"/>
    <mergeCell ref="C41:C46"/>
    <mergeCell ref="D41:D46"/>
    <mergeCell ref="E41:E46"/>
    <mergeCell ref="A47:A52"/>
    <mergeCell ref="B47:B52"/>
    <mergeCell ref="C47:C52"/>
    <mergeCell ref="D47:D52"/>
    <mergeCell ref="E47:E52"/>
    <mergeCell ref="A29:A34"/>
    <mergeCell ref="B29:B34"/>
    <mergeCell ref="C29:C34"/>
    <mergeCell ref="D29:D34"/>
    <mergeCell ref="E29:E34"/>
    <mergeCell ref="A35:A40"/>
    <mergeCell ref="B35:B40"/>
    <mergeCell ref="C35:C40"/>
    <mergeCell ref="D35:D40"/>
    <mergeCell ref="E35:E40"/>
    <mergeCell ref="A17:A22"/>
    <mergeCell ref="B17:B22"/>
    <mergeCell ref="C17:C22"/>
    <mergeCell ref="D17:D22"/>
    <mergeCell ref="E17:E22"/>
    <mergeCell ref="A23:A28"/>
    <mergeCell ref="B23:B28"/>
    <mergeCell ref="C23:C28"/>
    <mergeCell ref="D23:D28"/>
    <mergeCell ref="E23:E28"/>
    <mergeCell ref="A5:A10"/>
    <mergeCell ref="B5:B10"/>
    <mergeCell ref="C5:C10"/>
    <mergeCell ref="D5:D10"/>
    <mergeCell ref="E5:E10"/>
    <mergeCell ref="A11:A16"/>
    <mergeCell ref="B11:B16"/>
    <mergeCell ref="C11:C16"/>
    <mergeCell ref="D11:D16"/>
    <mergeCell ref="E11:E16"/>
  </mergeCells>
  <pageMargins left="0.25" right="0.25" top="0.75" bottom="0.75" header="0.3" footer="0.3"/>
  <pageSetup paperSize="8" scale="99"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3:J104"/>
  <sheetViews>
    <sheetView zoomScale="78" zoomScaleNormal="78" workbookViewId="0">
      <selection activeCell="C13" sqref="C13"/>
    </sheetView>
  </sheetViews>
  <sheetFormatPr defaultRowHeight="14.25" x14ac:dyDescent="0.2"/>
  <cols>
    <col min="1" max="1" width="4" style="22" customWidth="1"/>
    <col min="2" max="2" width="45.85546875" style="22" customWidth="1"/>
    <col min="3" max="3" width="19.42578125" style="22" bestFit="1" customWidth="1"/>
    <col min="4" max="4" width="33.42578125" style="22" customWidth="1"/>
    <col min="5" max="5" width="28.7109375" style="22" customWidth="1"/>
    <col min="6" max="6" width="13.42578125" style="22" bestFit="1" customWidth="1"/>
    <col min="7" max="7" width="35" style="22" bestFit="1" customWidth="1"/>
    <col min="8" max="8" width="13.28515625" style="22" customWidth="1"/>
    <col min="9" max="9" width="14.140625" style="22" bestFit="1" customWidth="1"/>
    <col min="10" max="10" width="12.140625" style="22" bestFit="1" customWidth="1"/>
    <col min="11" max="256" width="9.140625" style="22"/>
    <col min="257" max="257" width="4" style="22" customWidth="1"/>
    <col min="258" max="258" width="18.85546875" style="22" customWidth="1"/>
    <col min="259" max="259" width="14.140625" style="22" customWidth="1"/>
    <col min="260" max="260" width="16.28515625" style="22" customWidth="1"/>
    <col min="261" max="261" width="12.5703125" style="22" bestFit="1" customWidth="1"/>
    <col min="262" max="262" width="9.42578125" style="22" customWidth="1"/>
    <col min="263" max="263" width="21.85546875" style="22" customWidth="1"/>
    <col min="264" max="264" width="10.7109375" style="22" customWidth="1"/>
    <col min="265" max="265" width="11.7109375" style="22" customWidth="1"/>
    <col min="266" max="266" width="10.7109375" style="22" customWidth="1"/>
    <col min="267" max="512" width="9.140625" style="22"/>
    <col min="513" max="513" width="4" style="22" customWidth="1"/>
    <col min="514" max="514" width="18.85546875" style="22" customWidth="1"/>
    <col min="515" max="515" width="14.140625" style="22" customWidth="1"/>
    <col min="516" max="516" width="16.28515625" style="22" customWidth="1"/>
    <col min="517" max="517" width="12.5703125" style="22" bestFit="1" customWidth="1"/>
    <col min="518" max="518" width="9.42578125" style="22" customWidth="1"/>
    <col min="519" max="519" width="21.85546875" style="22" customWidth="1"/>
    <col min="520" max="520" width="10.7109375" style="22" customWidth="1"/>
    <col min="521" max="521" width="11.7109375" style="22" customWidth="1"/>
    <col min="522" max="522" width="10.7109375" style="22" customWidth="1"/>
    <col min="523" max="768" width="9.140625" style="22"/>
    <col min="769" max="769" width="4" style="22" customWidth="1"/>
    <col min="770" max="770" width="18.85546875" style="22" customWidth="1"/>
    <col min="771" max="771" width="14.140625" style="22" customWidth="1"/>
    <col min="772" max="772" width="16.28515625" style="22" customWidth="1"/>
    <col min="773" max="773" width="12.5703125" style="22" bestFit="1" customWidth="1"/>
    <col min="774" max="774" width="9.42578125" style="22" customWidth="1"/>
    <col min="775" max="775" width="21.85546875" style="22" customWidth="1"/>
    <col min="776" max="776" width="10.7109375" style="22" customWidth="1"/>
    <col min="777" max="777" width="11.7109375" style="22" customWidth="1"/>
    <col min="778" max="778" width="10.7109375" style="22" customWidth="1"/>
    <col min="779" max="1024" width="9.140625" style="22"/>
    <col min="1025" max="1025" width="4" style="22" customWidth="1"/>
    <col min="1026" max="1026" width="18.85546875" style="22" customWidth="1"/>
    <col min="1027" max="1027" width="14.140625" style="22" customWidth="1"/>
    <col min="1028" max="1028" width="16.28515625" style="22" customWidth="1"/>
    <col min="1029" max="1029" width="12.5703125" style="22" bestFit="1" customWidth="1"/>
    <col min="1030" max="1030" width="9.42578125" style="22" customWidth="1"/>
    <col min="1031" max="1031" width="21.85546875" style="22" customWidth="1"/>
    <col min="1032" max="1032" width="10.7109375" style="22" customWidth="1"/>
    <col min="1033" max="1033" width="11.7109375" style="22" customWidth="1"/>
    <col min="1034" max="1034" width="10.7109375" style="22" customWidth="1"/>
    <col min="1035" max="1280" width="9.140625" style="22"/>
    <col min="1281" max="1281" width="4" style="22" customWidth="1"/>
    <col min="1282" max="1282" width="18.85546875" style="22" customWidth="1"/>
    <col min="1283" max="1283" width="14.140625" style="22" customWidth="1"/>
    <col min="1284" max="1284" width="16.28515625" style="22" customWidth="1"/>
    <col min="1285" max="1285" width="12.5703125" style="22" bestFit="1" customWidth="1"/>
    <col min="1286" max="1286" width="9.42578125" style="22" customWidth="1"/>
    <col min="1287" max="1287" width="21.85546875" style="22" customWidth="1"/>
    <col min="1288" max="1288" width="10.7109375" style="22" customWidth="1"/>
    <col min="1289" max="1289" width="11.7109375" style="22" customWidth="1"/>
    <col min="1290" max="1290" width="10.7109375" style="22" customWidth="1"/>
    <col min="1291" max="1536" width="9.140625" style="22"/>
    <col min="1537" max="1537" width="4" style="22" customWidth="1"/>
    <col min="1538" max="1538" width="18.85546875" style="22" customWidth="1"/>
    <col min="1539" max="1539" width="14.140625" style="22" customWidth="1"/>
    <col min="1540" max="1540" width="16.28515625" style="22" customWidth="1"/>
    <col min="1541" max="1541" width="12.5703125" style="22" bestFit="1" customWidth="1"/>
    <col min="1542" max="1542" width="9.42578125" style="22" customWidth="1"/>
    <col min="1543" max="1543" width="21.85546875" style="22" customWidth="1"/>
    <col min="1544" max="1544" width="10.7109375" style="22" customWidth="1"/>
    <col min="1545" max="1545" width="11.7109375" style="22" customWidth="1"/>
    <col min="1546" max="1546" width="10.7109375" style="22" customWidth="1"/>
    <col min="1547" max="1792" width="9.140625" style="22"/>
    <col min="1793" max="1793" width="4" style="22" customWidth="1"/>
    <col min="1794" max="1794" width="18.85546875" style="22" customWidth="1"/>
    <col min="1795" max="1795" width="14.140625" style="22" customWidth="1"/>
    <col min="1796" max="1796" width="16.28515625" style="22" customWidth="1"/>
    <col min="1797" max="1797" width="12.5703125" style="22" bestFit="1" customWidth="1"/>
    <col min="1798" max="1798" width="9.42578125" style="22" customWidth="1"/>
    <col min="1799" max="1799" width="21.85546875" style="22" customWidth="1"/>
    <col min="1800" max="1800" width="10.7109375" style="22" customWidth="1"/>
    <col min="1801" max="1801" width="11.7109375" style="22" customWidth="1"/>
    <col min="1802" max="1802" width="10.7109375" style="22" customWidth="1"/>
    <col min="1803" max="2048" width="9.140625" style="22"/>
    <col min="2049" max="2049" width="4" style="22" customWidth="1"/>
    <col min="2050" max="2050" width="18.85546875" style="22" customWidth="1"/>
    <col min="2051" max="2051" width="14.140625" style="22" customWidth="1"/>
    <col min="2052" max="2052" width="16.28515625" style="22" customWidth="1"/>
    <col min="2053" max="2053" width="12.5703125" style="22" bestFit="1" customWidth="1"/>
    <col min="2054" max="2054" width="9.42578125" style="22" customWidth="1"/>
    <col min="2055" max="2055" width="21.85546875" style="22" customWidth="1"/>
    <col min="2056" max="2056" width="10.7109375" style="22" customWidth="1"/>
    <col min="2057" max="2057" width="11.7109375" style="22" customWidth="1"/>
    <col min="2058" max="2058" width="10.7109375" style="22" customWidth="1"/>
    <col min="2059" max="2304" width="9.140625" style="22"/>
    <col min="2305" max="2305" width="4" style="22" customWidth="1"/>
    <col min="2306" max="2306" width="18.85546875" style="22" customWidth="1"/>
    <col min="2307" max="2307" width="14.140625" style="22" customWidth="1"/>
    <col min="2308" max="2308" width="16.28515625" style="22" customWidth="1"/>
    <col min="2309" max="2309" width="12.5703125" style="22" bestFit="1" customWidth="1"/>
    <col min="2310" max="2310" width="9.42578125" style="22" customWidth="1"/>
    <col min="2311" max="2311" width="21.85546875" style="22" customWidth="1"/>
    <col min="2312" max="2312" width="10.7109375" style="22" customWidth="1"/>
    <col min="2313" max="2313" width="11.7109375" style="22" customWidth="1"/>
    <col min="2314" max="2314" width="10.7109375" style="22" customWidth="1"/>
    <col min="2315" max="2560" width="9.140625" style="22"/>
    <col min="2561" max="2561" width="4" style="22" customWidth="1"/>
    <col min="2562" max="2562" width="18.85546875" style="22" customWidth="1"/>
    <col min="2563" max="2563" width="14.140625" style="22" customWidth="1"/>
    <col min="2564" max="2564" width="16.28515625" style="22" customWidth="1"/>
    <col min="2565" max="2565" width="12.5703125" style="22" bestFit="1" customWidth="1"/>
    <col min="2566" max="2566" width="9.42578125" style="22" customWidth="1"/>
    <col min="2567" max="2567" width="21.85546875" style="22" customWidth="1"/>
    <col min="2568" max="2568" width="10.7109375" style="22" customWidth="1"/>
    <col min="2569" max="2569" width="11.7109375" style="22" customWidth="1"/>
    <col min="2570" max="2570" width="10.7109375" style="22" customWidth="1"/>
    <col min="2571" max="2816" width="9.140625" style="22"/>
    <col min="2817" max="2817" width="4" style="22" customWidth="1"/>
    <col min="2818" max="2818" width="18.85546875" style="22" customWidth="1"/>
    <col min="2819" max="2819" width="14.140625" style="22" customWidth="1"/>
    <col min="2820" max="2820" width="16.28515625" style="22" customWidth="1"/>
    <col min="2821" max="2821" width="12.5703125" style="22" bestFit="1" customWidth="1"/>
    <col min="2822" max="2822" width="9.42578125" style="22" customWidth="1"/>
    <col min="2823" max="2823" width="21.85546875" style="22" customWidth="1"/>
    <col min="2824" max="2824" width="10.7109375" style="22" customWidth="1"/>
    <col min="2825" max="2825" width="11.7109375" style="22" customWidth="1"/>
    <col min="2826" max="2826" width="10.7109375" style="22" customWidth="1"/>
    <col min="2827" max="3072" width="9.140625" style="22"/>
    <col min="3073" max="3073" width="4" style="22" customWidth="1"/>
    <col min="3074" max="3074" width="18.85546875" style="22" customWidth="1"/>
    <col min="3075" max="3075" width="14.140625" style="22" customWidth="1"/>
    <col min="3076" max="3076" width="16.28515625" style="22" customWidth="1"/>
    <col min="3077" max="3077" width="12.5703125" style="22" bestFit="1" customWidth="1"/>
    <col min="3078" max="3078" width="9.42578125" style="22" customWidth="1"/>
    <col min="3079" max="3079" width="21.85546875" style="22" customWidth="1"/>
    <col min="3080" max="3080" width="10.7109375" style="22" customWidth="1"/>
    <col min="3081" max="3081" width="11.7109375" style="22" customWidth="1"/>
    <col min="3082" max="3082" width="10.7109375" style="22" customWidth="1"/>
    <col min="3083" max="3328" width="9.140625" style="22"/>
    <col min="3329" max="3329" width="4" style="22" customWidth="1"/>
    <col min="3330" max="3330" width="18.85546875" style="22" customWidth="1"/>
    <col min="3331" max="3331" width="14.140625" style="22" customWidth="1"/>
    <col min="3332" max="3332" width="16.28515625" style="22" customWidth="1"/>
    <col min="3333" max="3333" width="12.5703125" style="22" bestFit="1" customWidth="1"/>
    <col min="3334" max="3334" width="9.42578125" style="22" customWidth="1"/>
    <col min="3335" max="3335" width="21.85546875" style="22" customWidth="1"/>
    <col min="3336" max="3336" width="10.7109375" style="22" customWidth="1"/>
    <col min="3337" max="3337" width="11.7109375" style="22" customWidth="1"/>
    <col min="3338" max="3338" width="10.7109375" style="22" customWidth="1"/>
    <col min="3339" max="3584" width="9.140625" style="22"/>
    <col min="3585" max="3585" width="4" style="22" customWidth="1"/>
    <col min="3586" max="3586" width="18.85546875" style="22" customWidth="1"/>
    <col min="3587" max="3587" width="14.140625" style="22" customWidth="1"/>
    <col min="3588" max="3588" width="16.28515625" style="22" customWidth="1"/>
    <col min="3589" max="3589" width="12.5703125" style="22" bestFit="1" customWidth="1"/>
    <col min="3590" max="3590" width="9.42578125" style="22" customWidth="1"/>
    <col min="3591" max="3591" width="21.85546875" style="22" customWidth="1"/>
    <col min="3592" max="3592" width="10.7109375" style="22" customWidth="1"/>
    <col min="3593" max="3593" width="11.7109375" style="22" customWidth="1"/>
    <col min="3594" max="3594" width="10.7109375" style="22" customWidth="1"/>
    <col min="3595" max="3840" width="9.140625" style="22"/>
    <col min="3841" max="3841" width="4" style="22" customWidth="1"/>
    <col min="3842" max="3842" width="18.85546875" style="22" customWidth="1"/>
    <col min="3843" max="3843" width="14.140625" style="22" customWidth="1"/>
    <col min="3844" max="3844" width="16.28515625" style="22" customWidth="1"/>
    <col min="3845" max="3845" width="12.5703125" style="22" bestFit="1" customWidth="1"/>
    <col min="3846" max="3846" width="9.42578125" style="22" customWidth="1"/>
    <col min="3847" max="3847" width="21.85546875" style="22" customWidth="1"/>
    <col min="3848" max="3848" width="10.7109375" style="22" customWidth="1"/>
    <col min="3849" max="3849" width="11.7109375" style="22" customWidth="1"/>
    <col min="3850" max="3850" width="10.7109375" style="22" customWidth="1"/>
    <col min="3851" max="4096" width="9.140625" style="22"/>
    <col min="4097" max="4097" width="4" style="22" customWidth="1"/>
    <col min="4098" max="4098" width="18.85546875" style="22" customWidth="1"/>
    <col min="4099" max="4099" width="14.140625" style="22" customWidth="1"/>
    <col min="4100" max="4100" width="16.28515625" style="22" customWidth="1"/>
    <col min="4101" max="4101" width="12.5703125" style="22" bestFit="1" customWidth="1"/>
    <col min="4102" max="4102" width="9.42578125" style="22" customWidth="1"/>
    <col min="4103" max="4103" width="21.85546875" style="22" customWidth="1"/>
    <col min="4104" max="4104" width="10.7109375" style="22" customWidth="1"/>
    <col min="4105" max="4105" width="11.7109375" style="22" customWidth="1"/>
    <col min="4106" max="4106" width="10.7109375" style="22" customWidth="1"/>
    <col min="4107" max="4352" width="9.140625" style="22"/>
    <col min="4353" max="4353" width="4" style="22" customWidth="1"/>
    <col min="4354" max="4354" width="18.85546875" style="22" customWidth="1"/>
    <col min="4355" max="4355" width="14.140625" style="22" customWidth="1"/>
    <col min="4356" max="4356" width="16.28515625" style="22" customWidth="1"/>
    <col min="4357" max="4357" width="12.5703125" style="22" bestFit="1" customWidth="1"/>
    <col min="4358" max="4358" width="9.42578125" style="22" customWidth="1"/>
    <col min="4359" max="4359" width="21.85546875" style="22" customWidth="1"/>
    <col min="4360" max="4360" width="10.7109375" style="22" customWidth="1"/>
    <col min="4361" max="4361" width="11.7109375" style="22" customWidth="1"/>
    <col min="4362" max="4362" width="10.7109375" style="22" customWidth="1"/>
    <col min="4363" max="4608" width="9.140625" style="22"/>
    <col min="4609" max="4609" width="4" style="22" customWidth="1"/>
    <col min="4610" max="4610" width="18.85546875" style="22" customWidth="1"/>
    <col min="4611" max="4611" width="14.140625" style="22" customWidth="1"/>
    <col min="4612" max="4612" width="16.28515625" style="22" customWidth="1"/>
    <col min="4613" max="4613" width="12.5703125" style="22" bestFit="1" customWidth="1"/>
    <col min="4614" max="4614" width="9.42578125" style="22" customWidth="1"/>
    <col min="4615" max="4615" width="21.85546875" style="22" customWidth="1"/>
    <col min="4616" max="4616" width="10.7109375" style="22" customWidth="1"/>
    <col min="4617" max="4617" width="11.7109375" style="22" customWidth="1"/>
    <col min="4618" max="4618" width="10.7109375" style="22" customWidth="1"/>
    <col min="4619" max="4864" width="9.140625" style="22"/>
    <col min="4865" max="4865" width="4" style="22" customWidth="1"/>
    <col min="4866" max="4866" width="18.85546875" style="22" customWidth="1"/>
    <col min="4867" max="4867" width="14.140625" style="22" customWidth="1"/>
    <col min="4868" max="4868" width="16.28515625" style="22" customWidth="1"/>
    <col min="4869" max="4869" width="12.5703125" style="22" bestFit="1" customWidth="1"/>
    <col min="4870" max="4870" width="9.42578125" style="22" customWidth="1"/>
    <col min="4871" max="4871" width="21.85546875" style="22" customWidth="1"/>
    <col min="4872" max="4872" width="10.7109375" style="22" customWidth="1"/>
    <col min="4873" max="4873" width="11.7109375" style="22" customWidth="1"/>
    <col min="4874" max="4874" width="10.7109375" style="22" customWidth="1"/>
    <col min="4875" max="5120" width="9.140625" style="22"/>
    <col min="5121" max="5121" width="4" style="22" customWidth="1"/>
    <col min="5122" max="5122" width="18.85546875" style="22" customWidth="1"/>
    <col min="5123" max="5123" width="14.140625" style="22" customWidth="1"/>
    <col min="5124" max="5124" width="16.28515625" style="22" customWidth="1"/>
    <col min="5125" max="5125" width="12.5703125" style="22" bestFit="1" customWidth="1"/>
    <col min="5126" max="5126" width="9.42578125" style="22" customWidth="1"/>
    <col min="5127" max="5127" width="21.85546875" style="22" customWidth="1"/>
    <col min="5128" max="5128" width="10.7109375" style="22" customWidth="1"/>
    <col min="5129" max="5129" width="11.7109375" style="22" customWidth="1"/>
    <col min="5130" max="5130" width="10.7109375" style="22" customWidth="1"/>
    <col min="5131" max="5376" width="9.140625" style="22"/>
    <col min="5377" max="5377" width="4" style="22" customWidth="1"/>
    <col min="5378" max="5378" width="18.85546875" style="22" customWidth="1"/>
    <col min="5379" max="5379" width="14.140625" style="22" customWidth="1"/>
    <col min="5380" max="5380" width="16.28515625" style="22" customWidth="1"/>
    <col min="5381" max="5381" width="12.5703125" style="22" bestFit="1" customWidth="1"/>
    <col min="5382" max="5382" width="9.42578125" style="22" customWidth="1"/>
    <col min="5383" max="5383" width="21.85546875" style="22" customWidth="1"/>
    <col min="5384" max="5384" width="10.7109375" style="22" customWidth="1"/>
    <col min="5385" max="5385" width="11.7109375" style="22" customWidth="1"/>
    <col min="5386" max="5386" width="10.7109375" style="22" customWidth="1"/>
    <col min="5387" max="5632" width="9.140625" style="22"/>
    <col min="5633" max="5633" width="4" style="22" customWidth="1"/>
    <col min="5634" max="5634" width="18.85546875" style="22" customWidth="1"/>
    <col min="5635" max="5635" width="14.140625" style="22" customWidth="1"/>
    <col min="5636" max="5636" width="16.28515625" style="22" customWidth="1"/>
    <col min="5637" max="5637" width="12.5703125" style="22" bestFit="1" customWidth="1"/>
    <col min="5638" max="5638" width="9.42578125" style="22" customWidth="1"/>
    <col min="5639" max="5639" width="21.85546875" style="22" customWidth="1"/>
    <col min="5640" max="5640" width="10.7109375" style="22" customWidth="1"/>
    <col min="5641" max="5641" width="11.7109375" style="22" customWidth="1"/>
    <col min="5642" max="5642" width="10.7109375" style="22" customWidth="1"/>
    <col min="5643" max="5888" width="9.140625" style="22"/>
    <col min="5889" max="5889" width="4" style="22" customWidth="1"/>
    <col min="5890" max="5890" width="18.85546875" style="22" customWidth="1"/>
    <col min="5891" max="5891" width="14.140625" style="22" customWidth="1"/>
    <col min="5892" max="5892" width="16.28515625" style="22" customWidth="1"/>
    <col min="5893" max="5893" width="12.5703125" style="22" bestFit="1" customWidth="1"/>
    <col min="5894" max="5894" width="9.42578125" style="22" customWidth="1"/>
    <col min="5895" max="5895" width="21.85546875" style="22" customWidth="1"/>
    <col min="5896" max="5896" width="10.7109375" style="22" customWidth="1"/>
    <col min="5897" max="5897" width="11.7109375" style="22" customWidth="1"/>
    <col min="5898" max="5898" width="10.7109375" style="22" customWidth="1"/>
    <col min="5899" max="6144" width="9.140625" style="22"/>
    <col min="6145" max="6145" width="4" style="22" customWidth="1"/>
    <col min="6146" max="6146" width="18.85546875" style="22" customWidth="1"/>
    <col min="6147" max="6147" width="14.140625" style="22" customWidth="1"/>
    <col min="6148" max="6148" width="16.28515625" style="22" customWidth="1"/>
    <col min="6149" max="6149" width="12.5703125" style="22" bestFit="1" customWidth="1"/>
    <col min="6150" max="6150" width="9.42578125" style="22" customWidth="1"/>
    <col min="6151" max="6151" width="21.85546875" style="22" customWidth="1"/>
    <col min="6152" max="6152" width="10.7109375" style="22" customWidth="1"/>
    <col min="6153" max="6153" width="11.7109375" style="22" customWidth="1"/>
    <col min="6154" max="6154" width="10.7109375" style="22" customWidth="1"/>
    <col min="6155" max="6400" width="9.140625" style="22"/>
    <col min="6401" max="6401" width="4" style="22" customWidth="1"/>
    <col min="6402" max="6402" width="18.85546875" style="22" customWidth="1"/>
    <col min="6403" max="6403" width="14.140625" style="22" customWidth="1"/>
    <col min="6404" max="6404" width="16.28515625" style="22" customWidth="1"/>
    <col min="6405" max="6405" width="12.5703125" style="22" bestFit="1" customWidth="1"/>
    <col min="6406" max="6406" width="9.42578125" style="22" customWidth="1"/>
    <col min="6407" max="6407" width="21.85546875" style="22" customWidth="1"/>
    <col min="6408" max="6408" width="10.7109375" style="22" customWidth="1"/>
    <col min="6409" max="6409" width="11.7109375" style="22" customWidth="1"/>
    <col min="6410" max="6410" width="10.7109375" style="22" customWidth="1"/>
    <col min="6411" max="6656" width="9.140625" style="22"/>
    <col min="6657" max="6657" width="4" style="22" customWidth="1"/>
    <col min="6658" max="6658" width="18.85546875" style="22" customWidth="1"/>
    <col min="6659" max="6659" width="14.140625" style="22" customWidth="1"/>
    <col min="6660" max="6660" width="16.28515625" style="22" customWidth="1"/>
    <col min="6661" max="6661" width="12.5703125" style="22" bestFit="1" customWidth="1"/>
    <col min="6662" max="6662" width="9.42578125" style="22" customWidth="1"/>
    <col min="6663" max="6663" width="21.85546875" style="22" customWidth="1"/>
    <col min="6664" max="6664" width="10.7109375" style="22" customWidth="1"/>
    <col min="6665" max="6665" width="11.7109375" style="22" customWidth="1"/>
    <col min="6666" max="6666" width="10.7109375" style="22" customWidth="1"/>
    <col min="6667" max="6912" width="9.140625" style="22"/>
    <col min="6913" max="6913" width="4" style="22" customWidth="1"/>
    <col min="6914" max="6914" width="18.85546875" style="22" customWidth="1"/>
    <col min="6915" max="6915" width="14.140625" style="22" customWidth="1"/>
    <col min="6916" max="6916" width="16.28515625" style="22" customWidth="1"/>
    <col min="6917" max="6917" width="12.5703125" style="22" bestFit="1" customWidth="1"/>
    <col min="6918" max="6918" width="9.42578125" style="22" customWidth="1"/>
    <col min="6919" max="6919" width="21.85546875" style="22" customWidth="1"/>
    <col min="6920" max="6920" width="10.7109375" style="22" customWidth="1"/>
    <col min="6921" max="6921" width="11.7109375" style="22" customWidth="1"/>
    <col min="6922" max="6922" width="10.7109375" style="22" customWidth="1"/>
    <col min="6923" max="7168" width="9.140625" style="22"/>
    <col min="7169" max="7169" width="4" style="22" customWidth="1"/>
    <col min="7170" max="7170" width="18.85546875" style="22" customWidth="1"/>
    <col min="7171" max="7171" width="14.140625" style="22" customWidth="1"/>
    <col min="7172" max="7172" width="16.28515625" style="22" customWidth="1"/>
    <col min="7173" max="7173" width="12.5703125" style="22" bestFit="1" customWidth="1"/>
    <col min="7174" max="7174" width="9.42578125" style="22" customWidth="1"/>
    <col min="7175" max="7175" width="21.85546875" style="22" customWidth="1"/>
    <col min="7176" max="7176" width="10.7109375" style="22" customWidth="1"/>
    <col min="7177" max="7177" width="11.7109375" style="22" customWidth="1"/>
    <col min="7178" max="7178" width="10.7109375" style="22" customWidth="1"/>
    <col min="7179" max="7424" width="9.140625" style="22"/>
    <col min="7425" max="7425" width="4" style="22" customWidth="1"/>
    <col min="7426" max="7426" width="18.85546875" style="22" customWidth="1"/>
    <col min="7427" max="7427" width="14.140625" style="22" customWidth="1"/>
    <col min="7428" max="7428" width="16.28515625" style="22" customWidth="1"/>
    <col min="7429" max="7429" width="12.5703125" style="22" bestFit="1" customWidth="1"/>
    <col min="7430" max="7430" width="9.42578125" style="22" customWidth="1"/>
    <col min="7431" max="7431" width="21.85546875" style="22" customWidth="1"/>
    <col min="7432" max="7432" width="10.7109375" style="22" customWidth="1"/>
    <col min="7433" max="7433" width="11.7109375" style="22" customWidth="1"/>
    <col min="7434" max="7434" width="10.7109375" style="22" customWidth="1"/>
    <col min="7435" max="7680" width="9.140625" style="22"/>
    <col min="7681" max="7681" width="4" style="22" customWidth="1"/>
    <col min="7682" max="7682" width="18.85546875" style="22" customWidth="1"/>
    <col min="7683" max="7683" width="14.140625" style="22" customWidth="1"/>
    <col min="7684" max="7684" width="16.28515625" style="22" customWidth="1"/>
    <col min="7685" max="7685" width="12.5703125" style="22" bestFit="1" customWidth="1"/>
    <col min="7686" max="7686" width="9.42578125" style="22" customWidth="1"/>
    <col min="7687" max="7687" width="21.85546875" style="22" customWidth="1"/>
    <col min="7688" max="7688" width="10.7109375" style="22" customWidth="1"/>
    <col min="7689" max="7689" width="11.7109375" style="22" customWidth="1"/>
    <col min="7690" max="7690" width="10.7109375" style="22" customWidth="1"/>
    <col min="7691" max="7936" width="9.140625" style="22"/>
    <col min="7937" max="7937" width="4" style="22" customWidth="1"/>
    <col min="7938" max="7938" width="18.85546875" style="22" customWidth="1"/>
    <col min="7939" max="7939" width="14.140625" style="22" customWidth="1"/>
    <col min="7940" max="7940" width="16.28515625" style="22" customWidth="1"/>
    <col min="7941" max="7941" width="12.5703125" style="22" bestFit="1" customWidth="1"/>
    <col min="7942" max="7942" width="9.42578125" style="22" customWidth="1"/>
    <col min="7943" max="7943" width="21.85546875" style="22" customWidth="1"/>
    <col min="7944" max="7944" width="10.7109375" style="22" customWidth="1"/>
    <col min="7945" max="7945" width="11.7109375" style="22" customWidth="1"/>
    <col min="7946" max="7946" width="10.7109375" style="22" customWidth="1"/>
    <col min="7947" max="8192" width="9.140625" style="22"/>
    <col min="8193" max="8193" width="4" style="22" customWidth="1"/>
    <col min="8194" max="8194" width="18.85546875" style="22" customWidth="1"/>
    <col min="8195" max="8195" width="14.140625" style="22" customWidth="1"/>
    <col min="8196" max="8196" width="16.28515625" style="22" customWidth="1"/>
    <col min="8197" max="8197" width="12.5703125" style="22" bestFit="1" customWidth="1"/>
    <col min="8198" max="8198" width="9.42578125" style="22" customWidth="1"/>
    <col min="8199" max="8199" width="21.85546875" style="22" customWidth="1"/>
    <col min="8200" max="8200" width="10.7109375" style="22" customWidth="1"/>
    <col min="8201" max="8201" width="11.7109375" style="22" customWidth="1"/>
    <col min="8202" max="8202" width="10.7109375" style="22" customWidth="1"/>
    <col min="8203" max="8448" width="9.140625" style="22"/>
    <col min="8449" max="8449" width="4" style="22" customWidth="1"/>
    <col min="8450" max="8450" width="18.85546875" style="22" customWidth="1"/>
    <col min="8451" max="8451" width="14.140625" style="22" customWidth="1"/>
    <col min="8452" max="8452" width="16.28515625" style="22" customWidth="1"/>
    <col min="8453" max="8453" width="12.5703125" style="22" bestFit="1" customWidth="1"/>
    <col min="8454" max="8454" width="9.42578125" style="22" customWidth="1"/>
    <col min="8455" max="8455" width="21.85546875" style="22" customWidth="1"/>
    <col min="8456" max="8456" width="10.7109375" style="22" customWidth="1"/>
    <col min="8457" max="8457" width="11.7109375" style="22" customWidth="1"/>
    <col min="8458" max="8458" width="10.7109375" style="22" customWidth="1"/>
    <col min="8459" max="8704" width="9.140625" style="22"/>
    <col min="8705" max="8705" width="4" style="22" customWidth="1"/>
    <col min="8706" max="8706" width="18.85546875" style="22" customWidth="1"/>
    <col min="8707" max="8707" width="14.140625" style="22" customWidth="1"/>
    <col min="8708" max="8708" width="16.28515625" style="22" customWidth="1"/>
    <col min="8709" max="8709" width="12.5703125" style="22" bestFit="1" customWidth="1"/>
    <col min="8710" max="8710" width="9.42578125" style="22" customWidth="1"/>
    <col min="8711" max="8711" width="21.85546875" style="22" customWidth="1"/>
    <col min="8712" max="8712" width="10.7109375" style="22" customWidth="1"/>
    <col min="8713" max="8713" width="11.7109375" style="22" customWidth="1"/>
    <col min="8714" max="8714" width="10.7109375" style="22" customWidth="1"/>
    <col min="8715" max="8960" width="9.140625" style="22"/>
    <col min="8961" max="8961" width="4" style="22" customWidth="1"/>
    <col min="8962" max="8962" width="18.85546875" style="22" customWidth="1"/>
    <col min="8963" max="8963" width="14.140625" style="22" customWidth="1"/>
    <col min="8964" max="8964" width="16.28515625" style="22" customWidth="1"/>
    <col min="8965" max="8965" width="12.5703125" style="22" bestFit="1" customWidth="1"/>
    <col min="8966" max="8966" width="9.42578125" style="22" customWidth="1"/>
    <col min="8967" max="8967" width="21.85546875" style="22" customWidth="1"/>
    <col min="8968" max="8968" width="10.7109375" style="22" customWidth="1"/>
    <col min="8969" max="8969" width="11.7109375" style="22" customWidth="1"/>
    <col min="8970" max="8970" width="10.7109375" style="22" customWidth="1"/>
    <col min="8971" max="9216" width="9.140625" style="22"/>
    <col min="9217" max="9217" width="4" style="22" customWidth="1"/>
    <col min="9218" max="9218" width="18.85546875" style="22" customWidth="1"/>
    <col min="9219" max="9219" width="14.140625" style="22" customWidth="1"/>
    <col min="9220" max="9220" width="16.28515625" style="22" customWidth="1"/>
    <col min="9221" max="9221" width="12.5703125" style="22" bestFit="1" customWidth="1"/>
    <col min="9222" max="9222" width="9.42578125" style="22" customWidth="1"/>
    <col min="9223" max="9223" width="21.85546875" style="22" customWidth="1"/>
    <col min="9224" max="9224" width="10.7109375" style="22" customWidth="1"/>
    <col min="9225" max="9225" width="11.7109375" style="22" customWidth="1"/>
    <col min="9226" max="9226" width="10.7109375" style="22" customWidth="1"/>
    <col min="9227" max="9472" width="9.140625" style="22"/>
    <col min="9473" max="9473" width="4" style="22" customWidth="1"/>
    <col min="9474" max="9474" width="18.85546875" style="22" customWidth="1"/>
    <col min="9475" max="9475" width="14.140625" style="22" customWidth="1"/>
    <col min="9476" max="9476" width="16.28515625" style="22" customWidth="1"/>
    <col min="9477" max="9477" width="12.5703125" style="22" bestFit="1" customWidth="1"/>
    <col min="9478" max="9478" width="9.42578125" style="22" customWidth="1"/>
    <col min="9479" max="9479" width="21.85546875" style="22" customWidth="1"/>
    <col min="9480" max="9480" width="10.7109375" style="22" customWidth="1"/>
    <col min="9481" max="9481" width="11.7109375" style="22" customWidth="1"/>
    <col min="9482" max="9482" width="10.7109375" style="22" customWidth="1"/>
    <col min="9483" max="9728" width="9.140625" style="22"/>
    <col min="9729" max="9729" width="4" style="22" customWidth="1"/>
    <col min="9730" max="9730" width="18.85546875" style="22" customWidth="1"/>
    <col min="9731" max="9731" width="14.140625" style="22" customWidth="1"/>
    <col min="9732" max="9732" width="16.28515625" style="22" customWidth="1"/>
    <col min="9733" max="9733" width="12.5703125" style="22" bestFit="1" customWidth="1"/>
    <col min="9734" max="9734" width="9.42578125" style="22" customWidth="1"/>
    <col min="9735" max="9735" width="21.85546875" style="22" customWidth="1"/>
    <col min="9736" max="9736" width="10.7109375" style="22" customWidth="1"/>
    <col min="9737" max="9737" width="11.7109375" style="22" customWidth="1"/>
    <col min="9738" max="9738" width="10.7109375" style="22" customWidth="1"/>
    <col min="9739" max="9984" width="9.140625" style="22"/>
    <col min="9985" max="9985" width="4" style="22" customWidth="1"/>
    <col min="9986" max="9986" width="18.85546875" style="22" customWidth="1"/>
    <col min="9987" max="9987" width="14.140625" style="22" customWidth="1"/>
    <col min="9988" max="9988" width="16.28515625" style="22" customWidth="1"/>
    <col min="9989" max="9989" width="12.5703125" style="22" bestFit="1" customWidth="1"/>
    <col min="9990" max="9990" width="9.42578125" style="22" customWidth="1"/>
    <col min="9991" max="9991" width="21.85546875" style="22" customWidth="1"/>
    <col min="9992" max="9992" width="10.7109375" style="22" customWidth="1"/>
    <col min="9993" max="9993" width="11.7109375" style="22" customWidth="1"/>
    <col min="9994" max="9994" width="10.7109375" style="22" customWidth="1"/>
    <col min="9995" max="10240" width="9.140625" style="22"/>
    <col min="10241" max="10241" width="4" style="22" customWidth="1"/>
    <col min="10242" max="10242" width="18.85546875" style="22" customWidth="1"/>
    <col min="10243" max="10243" width="14.140625" style="22" customWidth="1"/>
    <col min="10244" max="10244" width="16.28515625" style="22" customWidth="1"/>
    <col min="10245" max="10245" width="12.5703125" style="22" bestFit="1" customWidth="1"/>
    <col min="10246" max="10246" width="9.42578125" style="22" customWidth="1"/>
    <col min="10247" max="10247" width="21.85546875" style="22" customWidth="1"/>
    <col min="10248" max="10248" width="10.7109375" style="22" customWidth="1"/>
    <col min="10249" max="10249" width="11.7109375" style="22" customWidth="1"/>
    <col min="10250" max="10250" width="10.7109375" style="22" customWidth="1"/>
    <col min="10251" max="10496" width="9.140625" style="22"/>
    <col min="10497" max="10497" width="4" style="22" customWidth="1"/>
    <col min="10498" max="10498" width="18.85546875" style="22" customWidth="1"/>
    <col min="10499" max="10499" width="14.140625" style="22" customWidth="1"/>
    <col min="10500" max="10500" width="16.28515625" style="22" customWidth="1"/>
    <col min="10501" max="10501" width="12.5703125" style="22" bestFit="1" customWidth="1"/>
    <col min="10502" max="10502" width="9.42578125" style="22" customWidth="1"/>
    <col min="10503" max="10503" width="21.85546875" style="22" customWidth="1"/>
    <col min="10504" max="10504" width="10.7109375" style="22" customWidth="1"/>
    <col min="10505" max="10505" width="11.7109375" style="22" customWidth="1"/>
    <col min="10506" max="10506" width="10.7109375" style="22" customWidth="1"/>
    <col min="10507" max="10752" width="9.140625" style="22"/>
    <col min="10753" max="10753" width="4" style="22" customWidth="1"/>
    <col min="10754" max="10754" width="18.85546875" style="22" customWidth="1"/>
    <col min="10755" max="10755" width="14.140625" style="22" customWidth="1"/>
    <col min="10756" max="10756" width="16.28515625" style="22" customWidth="1"/>
    <col min="10757" max="10757" width="12.5703125" style="22" bestFit="1" customWidth="1"/>
    <col min="10758" max="10758" width="9.42578125" style="22" customWidth="1"/>
    <col min="10759" max="10759" width="21.85546875" style="22" customWidth="1"/>
    <col min="10760" max="10760" width="10.7109375" style="22" customWidth="1"/>
    <col min="10761" max="10761" width="11.7109375" style="22" customWidth="1"/>
    <col min="10762" max="10762" width="10.7109375" style="22" customWidth="1"/>
    <col min="10763" max="11008" width="9.140625" style="22"/>
    <col min="11009" max="11009" width="4" style="22" customWidth="1"/>
    <col min="11010" max="11010" width="18.85546875" style="22" customWidth="1"/>
    <col min="11011" max="11011" width="14.140625" style="22" customWidth="1"/>
    <col min="11012" max="11012" width="16.28515625" style="22" customWidth="1"/>
    <col min="11013" max="11013" width="12.5703125" style="22" bestFit="1" customWidth="1"/>
    <col min="11014" max="11014" width="9.42578125" style="22" customWidth="1"/>
    <col min="11015" max="11015" width="21.85546875" style="22" customWidth="1"/>
    <col min="11016" max="11016" width="10.7109375" style="22" customWidth="1"/>
    <col min="11017" max="11017" width="11.7109375" style="22" customWidth="1"/>
    <col min="11018" max="11018" width="10.7109375" style="22" customWidth="1"/>
    <col min="11019" max="11264" width="9.140625" style="22"/>
    <col min="11265" max="11265" width="4" style="22" customWidth="1"/>
    <col min="11266" max="11266" width="18.85546875" style="22" customWidth="1"/>
    <col min="11267" max="11267" width="14.140625" style="22" customWidth="1"/>
    <col min="11268" max="11268" width="16.28515625" style="22" customWidth="1"/>
    <col min="11269" max="11269" width="12.5703125" style="22" bestFit="1" customWidth="1"/>
    <col min="11270" max="11270" width="9.42578125" style="22" customWidth="1"/>
    <col min="11271" max="11271" width="21.85546875" style="22" customWidth="1"/>
    <col min="11272" max="11272" width="10.7109375" style="22" customWidth="1"/>
    <col min="11273" max="11273" width="11.7109375" style="22" customWidth="1"/>
    <col min="11274" max="11274" width="10.7109375" style="22" customWidth="1"/>
    <col min="11275" max="11520" width="9.140625" style="22"/>
    <col min="11521" max="11521" width="4" style="22" customWidth="1"/>
    <col min="11522" max="11522" width="18.85546875" style="22" customWidth="1"/>
    <col min="11523" max="11523" width="14.140625" style="22" customWidth="1"/>
    <col min="11524" max="11524" width="16.28515625" style="22" customWidth="1"/>
    <col min="11525" max="11525" width="12.5703125" style="22" bestFit="1" customWidth="1"/>
    <col min="11526" max="11526" width="9.42578125" style="22" customWidth="1"/>
    <col min="11527" max="11527" width="21.85546875" style="22" customWidth="1"/>
    <col min="11528" max="11528" width="10.7109375" style="22" customWidth="1"/>
    <col min="11529" max="11529" width="11.7109375" style="22" customWidth="1"/>
    <col min="11530" max="11530" width="10.7109375" style="22" customWidth="1"/>
    <col min="11531" max="11776" width="9.140625" style="22"/>
    <col min="11777" max="11777" width="4" style="22" customWidth="1"/>
    <col min="11778" max="11778" width="18.85546875" style="22" customWidth="1"/>
    <col min="11779" max="11779" width="14.140625" style="22" customWidth="1"/>
    <col min="11780" max="11780" width="16.28515625" style="22" customWidth="1"/>
    <col min="11781" max="11781" width="12.5703125" style="22" bestFit="1" customWidth="1"/>
    <col min="11782" max="11782" width="9.42578125" style="22" customWidth="1"/>
    <col min="11783" max="11783" width="21.85546875" style="22" customWidth="1"/>
    <col min="11784" max="11784" width="10.7109375" style="22" customWidth="1"/>
    <col min="11785" max="11785" width="11.7109375" style="22" customWidth="1"/>
    <col min="11786" max="11786" width="10.7109375" style="22" customWidth="1"/>
    <col min="11787" max="12032" width="9.140625" style="22"/>
    <col min="12033" max="12033" width="4" style="22" customWidth="1"/>
    <col min="12034" max="12034" width="18.85546875" style="22" customWidth="1"/>
    <col min="12035" max="12035" width="14.140625" style="22" customWidth="1"/>
    <col min="12036" max="12036" width="16.28515625" style="22" customWidth="1"/>
    <col min="12037" max="12037" width="12.5703125" style="22" bestFit="1" customWidth="1"/>
    <col min="12038" max="12038" width="9.42578125" style="22" customWidth="1"/>
    <col min="12039" max="12039" width="21.85546875" style="22" customWidth="1"/>
    <col min="12040" max="12040" width="10.7109375" style="22" customWidth="1"/>
    <col min="12041" max="12041" width="11.7109375" style="22" customWidth="1"/>
    <col min="12042" max="12042" width="10.7109375" style="22" customWidth="1"/>
    <col min="12043" max="12288" width="9.140625" style="22"/>
    <col min="12289" max="12289" width="4" style="22" customWidth="1"/>
    <col min="12290" max="12290" width="18.85546875" style="22" customWidth="1"/>
    <col min="12291" max="12291" width="14.140625" style="22" customWidth="1"/>
    <col min="12292" max="12292" width="16.28515625" style="22" customWidth="1"/>
    <col min="12293" max="12293" width="12.5703125" style="22" bestFit="1" customWidth="1"/>
    <col min="12294" max="12294" width="9.42578125" style="22" customWidth="1"/>
    <col min="12295" max="12295" width="21.85546875" style="22" customWidth="1"/>
    <col min="12296" max="12296" width="10.7109375" style="22" customWidth="1"/>
    <col min="12297" max="12297" width="11.7109375" style="22" customWidth="1"/>
    <col min="12298" max="12298" width="10.7109375" style="22" customWidth="1"/>
    <col min="12299" max="12544" width="9.140625" style="22"/>
    <col min="12545" max="12545" width="4" style="22" customWidth="1"/>
    <col min="12546" max="12546" width="18.85546875" style="22" customWidth="1"/>
    <col min="12547" max="12547" width="14.140625" style="22" customWidth="1"/>
    <col min="12548" max="12548" width="16.28515625" style="22" customWidth="1"/>
    <col min="12549" max="12549" width="12.5703125" style="22" bestFit="1" customWidth="1"/>
    <col min="12550" max="12550" width="9.42578125" style="22" customWidth="1"/>
    <col min="12551" max="12551" width="21.85546875" style="22" customWidth="1"/>
    <col min="12552" max="12552" width="10.7109375" style="22" customWidth="1"/>
    <col min="12553" max="12553" width="11.7109375" style="22" customWidth="1"/>
    <col min="12554" max="12554" width="10.7109375" style="22" customWidth="1"/>
    <col min="12555" max="12800" width="9.140625" style="22"/>
    <col min="12801" max="12801" width="4" style="22" customWidth="1"/>
    <col min="12802" max="12802" width="18.85546875" style="22" customWidth="1"/>
    <col min="12803" max="12803" width="14.140625" style="22" customWidth="1"/>
    <col min="12804" max="12804" width="16.28515625" style="22" customWidth="1"/>
    <col min="12805" max="12805" width="12.5703125" style="22" bestFit="1" customWidth="1"/>
    <col min="12806" max="12806" width="9.42578125" style="22" customWidth="1"/>
    <col min="12807" max="12807" width="21.85546875" style="22" customWidth="1"/>
    <col min="12808" max="12808" width="10.7109375" style="22" customWidth="1"/>
    <col min="12809" max="12809" width="11.7109375" style="22" customWidth="1"/>
    <col min="12810" max="12810" width="10.7109375" style="22" customWidth="1"/>
    <col min="12811" max="13056" width="9.140625" style="22"/>
    <col min="13057" max="13057" width="4" style="22" customWidth="1"/>
    <col min="13058" max="13058" width="18.85546875" style="22" customWidth="1"/>
    <col min="13059" max="13059" width="14.140625" style="22" customWidth="1"/>
    <col min="13060" max="13060" width="16.28515625" style="22" customWidth="1"/>
    <col min="13061" max="13061" width="12.5703125" style="22" bestFit="1" customWidth="1"/>
    <col min="13062" max="13062" width="9.42578125" style="22" customWidth="1"/>
    <col min="13063" max="13063" width="21.85546875" style="22" customWidth="1"/>
    <col min="13064" max="13064" width="10.7109375" style="22" customWidth="1"/>
    <col min="13065" max="13065" width="11.7109375" style="22" customWidth="1"/>
    <col min="13066" max="13066" width="10.7109375" style="22" customWidth="1"/>
    <col min="13067" max="13312" width="9.140625" style="22"/>
    <col min="13313" max="13313" width="4" style="22" customWidth="1"/>
    <col min="13314" max="13314" width="18.85546875" style="22" customWidth="1"/>
    <col min="13315" max="13315" width="14.140625" style="22" customWidth="1"/>
    <col min="13316" max="13316" width="16.28515625" style="22" customWidth="1"/>
    <col min="13317" max="13317" width="12.5703125" style="22" bestFit="1" customWidth="1"/>
    <col min="13318" max="13318" width="9.42578125" style="22" customWidth="1"/>
    <col min="13319" max="13319" width="21.85546875" style="22" customWidth="1"/>
    <col min="13320" max="13320" width="10.7109375" style="22" customWidth="1"/>
    <col min="13321" max="13321" width="11.7109375" style="22" customWidth="1"/>
    <col min="13322" max="13322" width="10.7109375" style="22" customWidth="1"/>
    <col min="13323" max="13568" width="9.140625" style="22"/>
    <col min="13569" max="13569" width="4" style="22" customWidth="1"/>
    <col min="13570" max="13570" width="18.85546875" style="22" customWidth="1"/>
    <col min="13571" max="13571" width="14.140625" style="22" customWidth="1"/>
    <col min="13572" max="13572" width="16.28515625" style="22" customWidth="1"/>
    <col min="13573" max="13573" width="12.5703125" style="22" bestFit="1" customWidth="1"/>
    <col min="13574" max="13574" width="9.42578125" style="22" customWidth="1"/>
    <col min="13575" max="13575" width="21.85546875" style="22" customWidth="1"/>
    <col min="13576" max="13576" width="10.7109375" style="22" customWidth="1"/>
    <col min="13577" max="13577" width="11.7109375" style="22" customWidth="1"/>
    <col min="13578" max="13578" width="10.7109375" style="22" customWidth="1"/>
    <col min="13579" max="13824" width="9.140625" style="22"/>
    <col min="13825" max="13825" width="4" style="22" customWidth="1"/>
    <col min="13826" max="13826" width="18.85546875" style="22" customWidth="1"/>
    <col min="13827" max="13827" width="14.140625" style="22" customWidth="1"/>
    <col min="13828" max="13828" width="16.28515625" style="22" customWidth="1"/>
    <col min="13829" max="13829" width="12.5703125" style="22" bestFit="1" customWidth="1"/>
    <col min="13830" max="13830" width="9.42578125" style="22" customWidth="1"/>
    <col min="13831" max="13831" width="21.85546875" style="22" customWidth="1"/>
    <col min="13832" max="13832" width="10.7109375" style="22" customWidth="1"/>
    <col min="13833" max="13833" width="11.7109375" style="22" customWidth="1"/>
    <col min="13834" max="13834" width="10.7109375" style="22" customWidth="1"/>
    <col min="13835" max="14080" width="9.140625" style="22"/>
    <col min="14081" max="14081" width="4" style="22" customWidth="1"/>
    <col min="14082" max="14082" width="18.85546875" style="22" customWidth="1"/>
    <col min="14083" max="14083" width="14.140625" style="22" customWidth="1"/>
    <col min="14084" max="14084" width="16.28515625" style="22" customWidth="1"/>
    <col min="14085" max="14085" width="12.5703125" style="22" bestFit="1" customWidth="1"/>
    <col min="14086" max="14086" width="9.42578125" style="22" customWidth="1"/>
    <col min="14087" max="14087" width="21.85546875" style="22" customWidth="1"/>
    <col min="14088" max="14088" width="10.7109375" style="22" customWidth="1"/>
    <col min="14089" max="14089" width="11.7109375" style="22" customWidth="1"/>
    <col min="14090" max="14090" width="10.7109375" style="22" customWidth="1"/>
    <col min="14091" max="14336" width="9.140625" style="22"/>
    <col min="14337" max="14337" width="4" style="22" customWidth="1"/>
    <col min="14338" max="14338" width="18.85546875" style="22" customWidth="1"/>
    <col min="14339" max="14339" width="14.140625" style="22" customWidth="1"/>
    <col min="14340" max="14340" width="16.28515625" style="22" customWidth="1"/>
    <col min="14341" max="14341" width="12.5703125" style="22" bestFit="1" customWidth="1"/>
    <col min="14342" max="14342" width="9.42578125" style="22" customWidth="1"/>
    <col min="14343" max="14343" width="21.85546875" style="22" customWidth="1"/>
    <col min="14344" max="14344" width="10.7109375" style="22" customWidth="1"/>
    <col min="14345" max="14345" width="11.7109375" style="22" customWidth="1"/>
    <col min="14346" max="14346" width="10.7109375" style="22" customWidth="1"/>
    <col min="14347" max="14592" width="9.140625" style="22"/>
    <col min="14593" max="14593" width="4" style="22" customWidth="1"/>
    <col min="14594" max="14594" width="18.85546875" style="22" customWidth="1"/>
    <col min="14595" max="14595" width="14.140625" style="22" customWidth="1"/>
    <col min="14596" max="14596" width="16.28515625" style="22" customWidth="1"/>
    <col min="14597" max="14597" width="12.5703125" style="22" bestFit="1" customWidth="1"/>
    <col min="14598" max="14598" width="9.42578125" style="22" customWidth="1"/>
    <col min="14599" max="14599" width="21.85546875" style="22" customWidth="1"/>
    <col min="14600" max="14600" width="10.7109375" style="22" customWidth="1"/>
    <col min="14601" max="14601" width="11.7109375" style="22" customWidth="1"/>
    <col min="14602" max="14602" width="10.7109375" style="22" customWidth="1"/>
    <col min="14603" max="14848" width="9.140625" style="22"/>
    <col min="14849" max="14849" width="4" style="22" customWidth="1"/>
    <col min="14850" max="14850" width="18.85546875" style="22" customWidth="1"/>
    <col min="14851" max="14851" width="14.140625" style="22" customWidth="1"/>
    <col min="14852" max="14852" width="16.28515625" style="22" customWidth="1"/>
    <col min="14853" max="14853" width="12.5703125" style="22" bestFit="1" customWidth="1"/>
    <col min="14854" max="14854" width="9.42578125" style="22" customWidth="1"/>
    <col min="14855" max="14855" width="21.85546875" style="22" customWidth="1"/>
    <col min="14856" max="14856" width="10.7109375" style="22" customWidth="1"/>
    <col min="14857" max="14857" width="11.7109375" style="22" customWidth="1"/>
    <col min="14858" max="14858" width="10.7109375" style="22" customWidth="1"/>
    <col min="14859" max="15104" width="9.140625" style="22"/>
    <col min="15105" max="15105" width="4" style="22" customWidth="1"/>
    <col min="15106" max="15106" width="18.85546875" style="22" customWidth="1"/>
    <col min="15107" max="15107" width="14.140625" style="22" customWidth="1"/>
    <col min="15108" max="15108" width="16.28515625" style="22" customWidth="1"/>
    <col min="15109" max="15109" width="12.5703125" style="22" bestFit="1" customWidth="1"/>
    <col min="15110" max="15110" width="9.42578125" style="22" customWidth="1"/>
    <col min="15111" max="15111" width="21.85546875" style="22" customWidth="1"/>
    <col min="15112" max="15112" width="10.7109375" style="22" customWidth="1"/>
    <col min="15113" max="15113" width="11.7109375" style="22" customWidth="1"/>
    <col min="15114" max="15114" width="10.7109375" style="22" customWidth="1"/>
    <col min="15115" max="15360" width="9.140625" style="22"/>
    <col min="15361" max="15361" width="4" style="22" customWidth="1"/>
    <col min="15362" max="15362" width="18.85546875" style="22" customWidth="1"/>
    <col min="15363" max="15363" width="14.140625" style="22" customWidth="1"/>
    <col min="15364" max="15364" width="16.28515625" style="22" customWidth="1"/>
    <col min="15365" max="15365" width="12.5703125" style="22" bestFit="1" customWidth="1"/>
    <col min="15366" max="15366" width="9.42578125" style="22" customWidth="1"/>
    <col min="15367" max="15367" width="21.85546875" style="22" customWidth="1"/>
    <col min="15368" max="15368" width="10.7109375" style="22" customWidth="1"/>
    <col min="15369" max="15369" width="11.7109375" style="22" customWidth="1"/>
    <col min="15370" max="15370" width="10.7109375" style="22" customWidth="1"/>
    <col min="15371" max="15616" width="9.140625" style="22"/>
    <col min="15617" max="15617" width="4" style="22" customWidth="1"/>
    <col min="15618" max="15618" width="18.85546875" style="22" customWidth="1"/>
    <col min="15619" max="15619" width="14.140625" style="22" customWidth="1"/>
    <col min="15620" max="15620" width="16.28515625" style="22" customWidth="1"/>
    <col min="15621" max="15621" width="12.5703125" style="22" bestFit="1" customWidth="1"/>
    <col min="15622" max="15622" width="9.42578125" style="22" customWidth="1"/>
    <col min="15623" max="15623" width="21.85546875" style="22" customWidth="1"/>
    <col min="15624" max="15624" width="10.7109375" style="22" customWidth="1"/>
    <col min="15625" max="15625" width="11.7109375" style="22" customWidth="1"/>
    <col min="15626" max="15626" width="10.7109375" style="22" customWidth="1"/>
    <col min="15627" max="15872" width="9.140625" style="22"/>
    <col min="15873" max="15873" width="4" style="22" customWidth="1"/>
    <col min="15874" max="15874" width="18.85546875" style="22" customWidth="1"/>
    <col min="15875" max="15875" width="14.140625" style="22" customWidth="1"/>
    <col min="15876" max="15876" width="16.28515625" style="22" customWidth="1"/>
    <col min="15877" max="15877" width="12.5703125" style="22" bestFit="1" customWidth="1"/>
    <col min="15878" max="15878" width="9.42578125" style="22" customWidth="1"/>
    <col min="15879" max="15879" width="21.85546875" style="22" customWidth="1"/>
    <col min="15880" max="15880" width="10.7109375" style="22" customWidth="1"/>
    <col min="15881" max="15881" width="11.7109375" style="22" customWidth="1"/>
    <col min="15882" max="15882" width="10.7109375" style="22" customWidth="1"/>
    <col min="15883" max="16128" width="9.140625" style="22"/>
    <col min="16129" max="16129" width="4" style="22" customWidth="1"/>
    <col min="16130" max="16130" width="18.85546875" style="22" customWidth="1"/>
    <col min="16131" max="16131" width="14.140625" style="22" customWidth="1"/>
    <col min="16132" max="16132" width="16.28515625" style="22" customWidth="1"/>
    <col min="16133" max="16133" width="12.5703125" style="22" bestFit="1" customWidth="1"/>
    <col min="16134" max="16134" width="9.42578125" style="22" customWidth="1"/>
    <col min="16135" max="16135" width="21.85546875" style="22" customWidth="1"/>
    <col min="16136" max="16136" width="10.7109375" style="22" customWidth="1"/>
    <col min="16137" max="16137" width="11.7109375" style="22" customWidth="1"/>
    <col min="16138" max="16138" width="10.7109375" style="22" customWidth="1"/>
    <col min="16139" max="16384" width="9.140625" style="22"/>
  </cols>
  <sheetData>
    <row r="3" spans="1:10" ht="18" x14ac:dyDescent="0.25">
      <c r="B3" s="130" t="s">
        <v>7777</v>
      </c>
      <c r="C3" s="130"/>
      <c r="D3" s="130"/>
      <c r="E3" s="130"/>
      <c r="F3" s="131"/>
    </row>
    <row r="4" spans="1:10" ht="18" x14ac:dyDescent="0.25">
      <c r="B4" s="130" t="s">
        <v>7778</v>
      </c>
      <c r="C4" s="130"/>
      <c r="D4" s="130"/>
      <c r="E4" s="130"/>
      <c r="F4" s="131"/>
    </row>
    <row r="5" spans="1:10" ht="18" x14ac:dyDescent="0.25">
      <c r="B5" s="130" t="s">
        <v>3830</v>
      </c>
      <c r="C5" s="130"/>
      <c r="D5" s="130"/>
      <c r="E5" s="130"/>
      <c r="F5" s="131"/>
    </row>
    <row r="6" spans="1:10" ht="23.25" x14ac:dyDescent="0.2">
      <c r="A6" s="132" t="s">
        <v>203</v>
      </c>
      <c r="B6" s="132" t="s">
        <v>7779</v>
      </c>
      <c r="C6" s="132" t="s">
        <v>207</v>
      </c>
      <c r="D6" s="132" t="s">
        <v>7780</v>
      </c>
      <c r="E6" s="132" t="s">
        <v>7781</v>
      </c>
      <c r="F6" s="132" t="s">
        <v>7782</v>
      </c>
      <c r="G6" s="132" t="s">
        <v>7783</v>
      </c>
      <c r="H6" s="133" t="s">
        <v>7784</v>
      </c>
      <c r="I6" s="133" t="s">
        <v>6</v>
      </c>
      <c r="J6" s="132" t="s">
        <v>13</v>
      </c>
    </row>
    <row r="7" spans="1:10" s="26" customFormat="1" ht="45" x14ac:dyDescent="0.2">
      <c r="A7" s="135">
        <v>1</v>
      </c>
      <c r="B7" s="136" t="s">
        <v>7785</v>
      </c>
      <c r="C7" s="135" t="s">
        <v>7786</v>
      </c>
      <c r="D7" s="136" t="s">
        <v>7787</v>
      </c>
      <c r="E7" s="136" t="s">
        <v>7788</v>
      </c>
      <c r="F7" s="135" t="s">
        <v>7789</v>
      </c>
      <c r="G7" s="135" t="s">
        <v>7790</v>
      </c>
      <c r="H7" s="137" t="s">
        <v>7791</v>
      </c>
      <c r="I7" s="136" t="s">
        <v>7792</v>
      </c>
      <c r="J7" s="135" t="s">
        <v>5677</v>
      </c>
    </row>
    <row r="8" spans="1:10" s="26" customFormat="1" ht="45" x14ac:dyDescent="0.2">
      <c r="A8" s="135">
        <v>2</v>
      </c>
      <c r="B8" s="136" t="s">
        <v>7793</v>
      </c>
      <c r="C8" s="135" t="s">
        <v>7794</v>
      </c>
      <c r="D8" s="136" t="s">
        <v>7795</v>
      </c>
      <c r="E8" s="136" t="s">
        <v>7796</v>
      </c>
      <c r="F8" s="138">
        <v>40181</v>
      </c>
      <c r="G8" s="135" t="s">
        <v>7797</v>
      </c>
      <c r="H8" s="137" t="s">
        <v>7791</v>
      </c>
      <c r="I8" s="136" t="s">
        <v>7792</v>
      </c>
      <c r="J8" s="135" t="s">
        <v>7798</v>
      </c>
    </row>
    <row r="9" spans="1:10" s="26" customFormat="1" ht="45" x14ac:dyDescent="0.2">
      <c r="A9" s="135">
        <v>3</v>
      </c>
      <c r="B9" s="136" t="s">
        <v>7799</v>
      </c>
      <c r="C9" s="135" t="s">
        <v>7800</v>
      </c>
      <c r="D9" s="136" t="s">
        <v>7801</v>
      </c>
      <c r="E9" s="136" t="s">
        <v>7796</v>
      </c>
      <c r="F9" s="138">
        <v>40181</v>
      </c>
      <c r="G9" s="135" t="s">
        <v>7802</v>
      </c>
      <c r="H9" s="137" t="s">
        <v>7803</v>
      </c>
      <c r="I9" s="136" t="s">
        <v>7792</v>
      </c>
      <c r="J9" s="135" t="s">
        <v>7798</v>
      </c>
    </row>
    <row r="10" spans="1:10" s="26" customFormat="1" ht="45" x14ac:dyDescent="0.2">
      <c r="A10" s="135">
        <v>4</v>
      </c>
      <c r="B10" s="139" t="s">
        <v>7804</v>
      </c>
      <c r="C10" s="140" t="s">
        <v>7805</v>
      </c>
      <c r="D10" s="139" t="s">
        <v>7806</v>
      </c>
      <c r="E10" s="139" t="s">
        <v>7807</v>
      </c>
      <c r="F10" s="140" t="s">
        <v>2805</v>
      </c>
      <c r="G10" s="140" t="s">
        <v>7808</v>
      </c>
      <c r="H10" s="137" t="s">
        <v>7809</v>
      </c>
      <c r="I10" s="136" t="s">
        <v>7792</v>
      </c>
      <c r="J10" s="140" t="s">
        <v>7798</v>
      </c>
    </row>
    <row r="11" spans="1:10" s="26" customFormat="1" ht="45" x14ac:dyDescent="0.2">
      <c r="A11" s="135">
        <v>5</v>
      </c>
      <c r="B11" s="141" t="s">
        <v>7810</v>
      </c>
      <c r="C11" s="137" t="s">
        <v>7811</v>
      </c>
      <c r="D11" s="141" t="s">
        <v>7812</v>
      </c>
      <c r="E11" s="137" t="s">
        <v>1174</v>
      </c>
      <c r="F11" s="137" t="s">
        <v>7813</v>
      </c>
      <c r="G11" s="137" t="s">
        <v>7814</v>
      </c>
      <c r="H11" s="137" t="s">
        <v>7791</v>
      </c>
      <c r="I11" s="136" t="s">
        <v>7792</v>
      </c>
      <c r="J11" s="137" t="s">
        <v>7815</v>
      </c>
    </row>
    <row r="12" spans="1:10" s="26" customFormat="1" ht="45" x14ac:dyDescent="0.2">
      <c r="A12" s="135">
        <v>6</v>
      </c>
      <c r="B12" s="142" t="s">
        <v>7816</v>
      </c>
      <c r="C12" s="143" t="s">
        <v>7817</v>
      </c>
      <c r="D12" s="142" t="s">
        <v>7812</v>
      </c>
      <c r="E12" s="143" t="s">
        <v>1174</v>
      </c>
      <c r="F12" s="143" t="s">
        <v>7813</v>
      </c>
      <c r="G12" s="143" t="s">
        <v>7798</v>
      </c>
      <c r="H12" s="143" t="s">
        <v>7791</v>
      </c>
      <c r="I12" s="136" t="s">
        <v>7792</v>
      </c>
      <c r="J12" s="137" t="s">
        <v>7815</v>
      </c>
    </row>
    <row r="13" spans="1:10" s="26" customFormat="1" ht="45" x14ac:dyDescent="0.2">
      <c r="A13" s="135">
        <v>7</v>
      </c>
      <c r="B13" s="142" t="s">
        <v>7818</v>
      </c>
      <c r="C13" s="143" t="s">
        <v>7819</v>
      </c>
      <c r="D13" s="142" t="s">
        <v>7820</v>
      </c>
      <c r="E13" s="143" t="s">
        <v>1174</v>
      </c>
      <c r="F13" s="143" t="s">
        <v>7813</v>
      </c>
      <c r="G13" s="143" t="s">
        <v>7798</v>
      </c>
      <c r="H13" s="143" t="s">
        <v>7821</v>
      </c>
      <c r="I13" s="136" t="s">
        <v>7792</v>
      </c>
      <c r="J13" s="137" t="s">
        <v>7815</v>
      </c>
    </row>
    <row r="14" spans="1:10" s="26" customFormat="1" ht="45.75" thickBot="1" x14ac:dyDescent="0.25">
      <c r="A14" s="135">
        <v>8</v>
      </c>
      <c r="B14" s="141" t="s">
        <v>7822</v>
      </c>
      <c r="C14" s="137" t="s">
        <v>7823</v>
      </c>
      <c r="D14" s="141" t="s">
        <v>7824</v>
      </c>
      <c r="E14" s="141" t="s">
        <v>7825</v>
      </c>
      <c r="F14" s="141" t="s">
        <v>7826</v>
      </c>
      <c r="G14" s="141" t="s">
        <v>7827</v>
      </c>
      <c r="H14" s="144" t="s">
        <v>7821</v>
      </c>
      <c r="I14" s="136" t="s">
        <v>7792</v>
      </c>
      <c r="J14" s="137" t="s">
        <v>7828</v>
      </c>
    </row>
    <row r="15" spans="1:10" s="26" customFormat="1" ht="45.75" thickBot="1" x14ac:dyDescent="0.25">
      <c r="A15" s="144">
        <v>9</v>
      </c>
      <c r="B15" s="145" t="s">
        <v>7829</v>
      </c>
      <c r="C15" s="144" t="s">
        <v>7830</v>
      </c>
      <c r="D15" s="145" t="s">
        <v>7831</v>
      </c>
      <c r="E15" s="145" t="s">
        <v>7832</v>
      </c>
      <c r="F15" s="145" t="s">
        <v>7826</v>
      </c>
      <c r="G15" s="145" t="s">
        <v>7833</v>
      </c>
      <c r="H15" s="146" t="s">
        <v>7809</v>
      </c>
      <c r="I15" s="145" t="s">
        <v>7792</v>
      </c>
      <c r="J15" s="146" t="s">
        <v>5677</v>
      </c>
    </row>
    <row r="16" spans="1:10" s="26" customFormat="1" ht="45" x14ac:dyDescent="0.2">
      <c r="A16" s="147">
        <v>10</v>
      </c>
      <c r="B16" s="141" t="s">
        <v>7834</v>
      </c>
      <c r="C16" s="137" t="s">
        <v>7835</v>
      </c>
      <c r="D16" s="141" t="s">
        <v>7836</v>
      </c>
      <c r="E16" s="141" t="s">
        <v>7837</v>
      </c>
      <c r="F16" s="141" t="s">
        <v>7826</v>
      </c>
      <c r="G16" s="141" t="s">
        <v>7838</v>
      </c>
      <c r="H16" s="137" t="s">
        <v>7821</v>
      </c>
      <c r="I16" s="148" t="s">
        <v>7792</v>
      </c>
      <c r="J16" s="137" t="s">
        <v>7798</v>
      </c>
    </row>
    <row r="17" spans="1:10" s="26" customFormat="1" ht="45.75" thickBot="1" x14ac:dyDescent="0.25">
      <c r="A17" s="135">
        <v>11</v>
      </c>
      <c r="B17" s="145" t="s">
        <v>7839</v>
      </c>
      <c r="C17" s="144" t="s">
        <v>7840</v>
      </c>
      <c r="D17" s="145" t="s">
        <v>7836</v>
      </c>
      <c r="E17" s="145" t="s">
        <v>7837</v>
      </c>
      <c r="F17" s="145" t="s">
        <v>7826</v>
      </c>
      <c r="G17" s="145" t="s">
        <v>7841</v>
      </c>
      <c r="H17" s="144" t="s">
        <v>7821</v>
      </c>
      <c r="I17" s="136" t="s">
        <v>7792</v>
      </c>
      <c r="J17" s="144" t="s">
        <v>7798</v>
      </c>
    </row>
    <row r="18" spans="1:10" s="26" customFormat="1" ht="45" x14ac:dyDescent="0.2">
      <c r="A18" s="135">
        <v>12</v>
      </c>
      <c r="B18" s="142" t="s">
        <v>7842</v>
      </c>
      <c r="C18" s="143" t="s">
        <v>2031</v>
      </c>
      <c r="D18" s="142" t="s">
        <v>7843</v>
      </c>
      <c r="E18" s="142" t="s">
        <v>7825</v>
      </c>
      <c r="F18" s="149">
        <v>40360</v>
      </c>
      <c r="G18" s="142" t="s">
        <v>7790</v>
      </c>
      <c r="H18" s="142" t="s">
        <v>7809</v>
      </c>
      <c r="I18" s="142" t="s">
        <v>7844</v>
      </c>
      <c r="J18" s="143" t="s">
        <v>5677</v>
      </c>
    </row>
    <row r="19" spans="1:10" s="26" customFormat="1" ht="45" x14ac:dyDescent="0.2">
      <c r="A19" s="135">
        <v>13</v>
      </c>
      <c r="B19" s="142" t="s">
        <v>7845</v>
      </c>
      <c r="C19" s="143" t="s">
        <v>2322</v>
      </c>
      <c r="D19" s="142" t="s">
        <v>7846</v>
      </c>
      <c r="E19" s="142" t="s">
        <v>7825</v>
      </c>
      <c r="F19" s="149">
        <v>40360</v>
      </c>
      <c r="G19" s="142" t="s">
        <v>7847</v>
      </c>
      <c r="H19" s="142" t="s">
        <v>7809</v>
      </c>
      <c r="I19" s="142" t="s">
        <v>7848</v>
      </c>
      <c r="J19" s="33" t="s">
        <v>5677</v>
      </c>
    </row>
    <row r="20" spans="1:10" s="26" customFormat="1" ht="30" x14ac:dyDescent="0.2">
      <c r="A20" s="135">
        <v>14</v>
      </c>
      <c r="B20" s="142" t="s">
        <v>7849</v>
      </c>
      <c r="C20" s="143" t="s">
        <v>2097</v>
      </c>
      <c r="D20" s="142" t="s">
        <v>7850</v>
      </c>
      <c r="E20" s="142" t="s">
        <v>7825</v>
      </c>
      <c r="F20" s="149">
        <v>40360</v>
      </c>
      <c r="G20" s="142" t="s">
        <v>7851</v>
      </c>
      <c r="H20" s="142" t="s">
        <v>7809</v>
      </c>
      <c r="I20" s="142" t="s">
        <v>7844</v>
      </c>
      <c r="J20" s="143" t="s">
        <v>5677</v>
      </c>
    </row>
    <row r="21" spans="1:10" s="26" customFormat="1" ht="30" x14ac:dyDescent="0.2">
      <c r="A21" s="135">
        <v>15</v>
      </c>
      <c r="B21" s="142" t="s">
        <v>7852</v>
      </c>
      <c r="C21" s="143" t="s">
        <v>1208</v>
      </c>
      <c r="D21" s="142" t="s">
        <v>7853</v>
      </c>
      <c r="E21" s="142" t="s">
        <v>7825</v>
      </c>
      <c r="F21" s="149">
        <v>40360</v>
      </c>
      <c r="G21" s="142" t="s">
        <v>7854</v>
      </c>
      <c r="H21" s="142" t="s">
        <v>7809</v>
      </c>
      <c r="I21" s="142" t="s">
        <v>7848</v>
      </c>
      <c r="J21" s="143" t="s">
        <v>5677</v>
      </c>
    </row>
    <row r="22" spans="1:10" s="26" customFormat="1" ht="45" x14ac:dyDescent="0.2">
      <c r="A22" s="135">
        <v>16</v>
      </c>
      <c r="B22" s="142" t="s">
        <v>7855</v>
      </c>
      <c r="C22" s="143" t="s">
        <v>1208</v>
      </c>
      <c r="D22" s="142" t="s">
        <v>7856</v>
      </c>
      <c r="E22" s="142" t="s">
        <v>7825</v>
      </c>
      <c r="F22" s="149">
        <v>40360</v>
      </c>
      <c r="G22" s="142" t="s">
        <v>7857</v>
      </c>
      <c r="H22" s="142" t="s">
        <v>7809</v>
      </c>
      <c r="I22" s="142" t="s">
        <v>7844</v>
      </c>
      <c r="J22" s="143" t="s">
        <v>5677</v>
      </c>
    </row>
    <row r="23" spans="1:10" s="26" customFormat="1" ht="30" x14ac:dyDescent="0.2">
      <c r="A23" s="135">
        <v>17</v>
      </c>
      <c r="B23" s="142" t="s">
        <v>7858</v>
      </c>
      <c r="C23" s="143" t="s">
        <v>7859</v>
      </c>
      <c r="D23" s="142" t="s">
        <v>7824</v>
      </c>
      <c r="E23" s="142" t="s">
        <v>7825</v>
      </c>
      <c r="F23" s="149">
        <v>40483</v>
      </c>
      <c r="G23" s="142" t="s">
        <v>7860</v>
      </c>
      <c r="H23" s="142" t="s">
        <v>7809</v>
      </c>
      <c r="I23" s="142" t="s">
        <v>7848</v>
      </c>
      <c r="J23" s="143" t="s">
        <v>5677</v>
      </c>
    </row>
    <row r="24" spans="1:10" s="26" customFormat="1" ht="30" x14ac:dyDescent="0.2">
      <c r="A24" s="135">
        <v>18</v>
      </c>
      <c r="B24" s="142" t="s">
        <v>7861</v>
      </c>
      <c r="C24" s="143" t="s">
        <v>7862</v>
      </c>
      <c r="D24" s="142" t="s">
        <v>7824</v>
      </c>
      <c r="E24" s="142" t="s">
        <v>7825</v>
      </c>
      <c r="F24" s="149">
        <v>40483</v>
      </c>
      <c r="G24" s="142" t="s">
        <v>7863</v>
      </c>
      <c r="H24" s="142" t="s">
        <v>7809</v>
      </c>
      <c r="I24" s="142" t="s">
        <v>7844</v>
      </c>
      <c r="J24" s="143" t="s">
        <v>5677</v>
      </c>
    </row>
    <row r="25" spans="1:10" s="26" customFormat="1" ht="45" x14ac:dyDescent="0.2">
      <c r="A25" s="135">
        <v>19</v>
      </c>
      <c r="B25" s="142" t="s">
        <v>7864</v>
      </c>
      <c r="C25" s="143" t="s">
        <v>7865</v>
      </c>
      <c r="D25" s="142" t="s">
        <v>7866</v>
      </c>
      <c r="E25" s="142" t="s">
        <v>7867</v>
      </c>
      <c r="F25" s="149">
        <v>40423</v>
      </c>
      <c r="G25" s="142" t="s">
        <v>7868</v>
      </c>
      <c r="H25" s="142" t="s">
        <v>7809</v>
      </c>
      <c r="I25" s="142" t="s">
        <v>7848</v>
      </c>
      <c r="J25" s="143" t="s">
        <v>5677</v>
      </c>
    </row>
    <row r="26" spans="1:10" s="26" customFormat="1" ht="30" x14ac:dyDescent="0.2">
      <c r="A26" s="135">
        <v>20</v>
      </c>
      <c r="B26" s="142" t="s">
        <v>7869</v>
      </c>
      <c r="C26" s="143" t="s">
        <v>7870</v>
      </c>
      <c r="D26" s="142" t="s">
        <v>7853</v>
      </c>
      <c r="E26" s="142" t="s">
        <v>7825</v>
      </c>
      <c r="F26" s="149" t="s">
        <v>7871</v>
      </c>
      <c r="G26" s="142" t="s">
        <v>7872</v>
      </c>
      <c r="H26" s="142" t="s">
        <v>7809</v>
      </c>
      <c r="I26" s="142" t="s">
        <v>7844</v>
      </c>
      <c r="J26" s="143" t="s">
        <v>5677</v>
      </c>
    </row>
    <row r="27" spans="1:10" s="26" customFormat="1" ht="30" x14ac:dyDescent="0.2">
      <c r="A27" s="135">
        <v>21</v>
      </c>
      <c r="B27" s="142" t="s">
        <v>7873</v>
      </c>
      <c r="C27" s="143" t="s">
        <v>7874</v>
      </c>
      <c r="D27" s="142" t="s">
        <v>7875</v>
      </c>
      <c r="E27" s="142" t="s">
        <v>7825</v>
      </c>
      <c r="F27" s="149" t="s">
        <v>7871</v>
      </c>
      <c r="G27" s="142" t="s">
        <v>7876</v>
      </c>
      <c r="H27" s="142" t="s">
        <v>7809</v>
      </c>
      <c r="I27" s="142" t="s">
        <v>7848</v>
      </c>
      <c r="J27" s="143" t="s">
        <v>5677</v>
      </c>
    </row>
    <row r="28" spans="1:10" s="26" customFormat="1" ht="45" x14ac:dyDescent="0.2">
      <c r="A28" s="135">
        <v>22</v>
      </c>
      <c r="B28" s="142" t="s">
        <v>7877</v>
      </c>
      <c r="C28" s="143" t="s">
        <v>7878</v>
      </c>
      <c r="D28" s="142" t="s">
        <v>7879</v>
      </c>
      <c r="E28" s="142" t="s">
        <v>7825</v>
      </c>
      <c r="F28" s="149" t="s">
        <v>7871</v>
      </c>
      <c r="G28" s="142" t="s">
        <v>7880</v>
      </c>
      <c r="H28" s="142" t="s">
        <v>7809</v>
      </c>
      <c r="I28" s="142" t="s">
        <v>7844</v>
      </c>
      <c r="J28" s="143" t="s">
        <v>5677</v>
      </c>
    </row>
    <row r="29" spans="1:10" s="26" customFormat="1" ht="45" x14ac:dyDescent="0.2">
      <c r="A29" s="135">
        <v>23</v>
      </c>
      <c r="B29" s="142" t="s">
        <v>7881</v>
      </c>
      <c r="C29" s="143" t="s">
        <v>7882</v>
      </c>
      <c r="D29" s="142" t="s">
        <v>7846</v>
      </c>
      <c r="E29" s="142" t="s">
        <v>7825</v>
      </c>
      <c r="F29" s="149">
        <v>40299</v>
      </c>
      <c r="G29" s="142" t="s">
        <v>7883</v>
      </c>
      <c r="H29" s="142" t="s">
        <v>7809</v>
      </c>
      <c r="I29" s="142" t="s">
        <v>7848</v>
      </c>
      <c r="J29" s="143" t="s">
        <v>5677</v>
      </c>
    </row>
    <row r="30" spans="1:10" s="26" customFormat="1" ht="30" x14ac:dyDescent="0.2">
      <c r="A30" s="135">
        <v>24</v>
      </c>
      <c r="B30" s="142" t="s">
        <v>7884</v>
      </c>
      <c r="C30" s="143" t="s">
        <v>7885</v>
      </c>
      <c r="D30" s="142" t="s">
        <v>7843</v>
      </c>
      <c r="E30" s="142" t="s">
        <v>7825</v>
      </c>
      <c r="F30" s="149" t="s">
        <v>7886</v>
      </c>
      <c r="G30" s="142" t="s">
        <v>7887</v>
      </c>
      <c r="H30" s="142" t="s">
        <v>7809</v>
      </c>
      <c r="I30" s="142" t="s">
        <v>7844</v>
      </c>
      <c r="J30" s="143" t="s">
        <v>5677</v>
      </c>
    </row>
    <row r="31" spans="1:10" s="26" customFormat="1" ht="30" x14ac:dyDescent="0.2">
      <c r="A31" s="135">
        <v>25</v>
      </c>
      <c r="B31" s="142" t="s">
        <v>7888</v>
      </c>
      <c r="C31" s="143" t="s">
        <v>7889</v>
      </c>
      <c r="D31" s="142" t="s">
        <v>7890</v>
      </c>
      <c r="E31" s="142" t="s">
        <v>7891</v>
      </c>
      <c r="F31" s="149">
        <v>40180</v>
      </c>
      <c r="G31" s="142" t="s">
        <v>7892</v>
      </c>
      <c r="H31" s="142" t="s">
        <v>7809</v>
      </c>
      <c r="I31" s="142" t="s">
        <v>7848</v>
      </c>
      <c r="J31" s="143" t="s">
        <v>5677</v>
      </c>
    </row>
    <row r="32" spans="1:10" s="26" customFormat="1" ht="30" x14ac:dyDescent="0.2">
      <c r="A32" s="135">
        <v>26</v>
      </c>
      <c r="B32" s="142" t="s">
        <v>7893</v>
      </c>
      <c r="C32" s="143" t="s">
        <v>7894</v>
      </c>
      <c r="D32" s="142" t="s">
        <v>7895</v>
      </c>
      <c r="E32" s="142" t="s">
        <v>7825</v>
      </c>
      <c r="F32" s="149">
        <v>40514</v>
      </c>
      <c r="G32" s="142" t="s">
        <v>7896</v>
      </c>
      <c r="H32" s="142" t="s">
        <v>7809</v>
      </c>
      <c r="I32" s="142" t="s">
        <v>7844</v>
      </c>
      <c r="J32" s="143" t="s">
        <v>5677</v>
      </c>
    </row>
    <row r="33" spans="1:10" s="26" customFormat="1" ht="60" x14ac:dyDescent="0.2">
      <c r="A33" s="135">
        <v>27</v>
      </c>
      <c r="B33" s="142" t="s">
        <v>7897</v>
      </c>
      <c r="C33" s="143" t="s">
        <v>7898</v>
      </c>
      <c r="D33" s="142" t="s">
        <v>7850</v>
      </c>
      <c r="E33" s="142" t="s">
        <v>7825</v>
      </c>
      <c r="F33" s="149" t="s">
        <v>7899</v>
      </c>
      <c r="G33" s="142" t="s">
        <v>7900</v>
      </c>
      <c r="H33" s="142" t="s">
        <v>7809</v>
      </c>
      <c r="I33" s="142" t="s">
        <v>7848</v>
      </c>
      <c r="J33" s="143" t="s">
        <v>5677</v>
      </c>
    </row>
    <row r="34" spans="1:10" s="26" customFormat="1" ht="30" x14ac:dyDescent="0.2">
      <c r="A34" s="135">
        <v>28</v>
      </c>
      <c r="B34" s="142" t="s">
        <v>7901</v>
      </c>
      <c r="C34" s="143" t="s">
        <v>7902</v>
      </c>
      <c r="D34" s="142" t="s">
        <v>7903</v>
      </c>
      <c r="E34" s="142" t="s">
        <v>7825</v>
      </c>
      <c r="F34" s="149" t="s">
        <v>7899</v>
      </c>
      <c r="G34" s="142" t="s">
        <v>7904</v>
      </c>
      <c r="H34" s="142" t="s">
        <v>7809</v>
      </c>
      <c r="I34" s="142" t="s">
        <v>7844</v>
      </c>
      <c r="J34" s="143" t="s">
        <v>5677</v>
      </c>
    </row>
    <row r="35" spans="1:10" s="26" customFormat="1" ht="45" x14ac:dyDescent="0.2">
      <c r="A35" s="135">
        <v>29</v>
      </c>
      <c r="B35" s="142" t="s">
        <v>7905</v>
      </c>
      <c r="C35" s="143" t="s">
        <v>7906</v>
      </c>
      <c r="D35" s="142" t="s">
        <v>7907</v>
      </c>
      <c r="E35" s="142" t="s">
        <v>7825</v>
      </c>
      <c r="F35" s="150">
        <v>40212</v>
      </c>
      <c r="G35" s="142" t="s">
        <v>7908</v>
      </c>
      <c r="H35" s="142" t="s">
        <v>7809</v>
      </c>
      <c r="I35" s="142" t="s">
        <v>7848</v>
      </c>
      <c r="J35" s="143" t="s">
        <v>5677</v>
      </c>
    </row>
    <row r="36" spans="1:10" s="26" customFormat="1" ht="45" x14ac:dyDescent="0.2">
      <c r="A36" s="135">
        <v>30</v>
      </c>
      <c r="B36" s="142" t="s">
        <v>7909</v>
      </c>
      <c r="C36" s="143" t="s">
        <v>2432</v>
      </c>
      <c r="D36" s="142" t="s">
        <v>7910</v>
      </c>
      <c r="E36" s="142" t="s">
        <v>7825</v>
      </c>
      <c r="F36" s="149">
        <v>40212</v>
      </c>
      <c r="G36" s="142" t="s">
        <v>7911</v>
      </c>
      <c r="H36" s="142" t="s">
        <v>7809</v>
      </c>
      <c r="I36" s="142" t="s">
        <v>7844</v>
      </c>
      <c r="J36" s="143" t="s">
        <v>5677</v>
      </c>
    </row>
    <row r="37" spans="1:10" s="26" customFormat="1" ht="15" x14ac:dyDescent="0.2">
      <c r="A37" s="135">
        <v>31</v>
      </c>
      <c r="B37" s="142" t="s">
        <v>7912</v>
      </c>
      <c r="C37" s="143" t="s">
        <v>7913</v>
      </c>
      <c r="D37" s="142" t="s">
        <v>7914</v>
      </c>
      <c r="E37" s="142" t="s">
        <v>7825</v>
      </c>
      <c r="F37" s="149">
        <v>40393</v>
      </c>
      <c r="G37" s="142" t="s">
        <v>7915</v>
      </c>
      <c r="H37" s="142" t="s">
        <v>7809</v>
      </c>
      <c r="I37" s="142" t="s">
        <v>7848</v>
      </c>
      <c r="J37" s="143" t="s">
        <v>5677</v>
      </c>
    </row>
    <row r="38" spans="1:10" s="26" customFormat="1" ht="45" x14ac:dyDescent="0.2">
      <c r="A38" s="135">
        <v>32</v>
      </c>
      <c r="B38" s="142" t="s">
        <v>7916</v>
      </c>
      <c r="C38" s="143" t="s">
        <v>7917</v>
      </c>
      <c r="D38" s="142" t="s">
        <v>7918</v>
      </c>
      <c r="E38" s="142" t="s">
        <v>7825</v>
      </c>
      <c r="F38" s="142" t="s">
        <v>7919</v>
      </c>
      <c r="G38" s="142" t="s">
        <v>7920</v>
      </c>
      <c r="H38" s="142" t="s">
        <v>7809</v>
      </c>
      <c r="I38" s="142" t="s">
        <v>7844</v>
      </c>
      <c r="J38" s="143" t="s">
        <v>5677</v>
      </c>
    </row>
    <row r="39" spans="1:10" s="26" customFormat="1" ht="45" x14ac:dyDescent="0.2">
      <c r="A39" s="135">
        <v>33</v>
      </c>
      <c r="B39" s="142" t="s">
        <v>7921</v>
      </c>
      <c r="C39" s="143" t="s">
        <v>7922</v>
      </c>
      <c r="D39" s="142" t="s">
        <v>7923</v>
      </c>
      <c r="E39" s="142" t="s">
        <v>7825</v>
      </c>
      <c r="F39" s="149">
        <v>40424</v>
      </c>
      <c r="G39" s="142" t="s">
        <v>7924</v>
      </c>
      <c r="H39" s="142" t="s">
        <v>7809</v>
      </c>
      <c r="I39" s="142" t="s">
        <v>7848</v>
      </c>
      <c r="J39" s="143" t="s">
        <v>5677</v>
      </c>
    </row>
    <row r="40" spans="1:10" s="26" customFormat="1" ht="30" x14ac:dyDescent="0.2">
      <c r="A40" s="135">
        <v>34</v>
      </c>
      <c r="B40" s="142" t="s">
        <v>7925</v>
      </c>
      <c r="C40" s="143" t="s">
        <v>1208</v>
      </c>
      <c r="D40" s="142" t="s">
        <v>7926</v>
      </c>
      <c r="E40" s="142" t="s">
        <v>7825</v>
      </c>
      <c r="F40" s="149">
        <v>40424</v>
      </c>
      <c r="G40" s="142" t="s">
        <v>7927</v>
      </c>
      <c r="H40" s="142" t="s">
        <v>7809</v>
      </c>
      <c r="I40" s="142" t="s">
        <v>7844</v>
      </c>
      <c r="J40" s="143" t="s">
        <v>5677</v>
      </c>
    </row>
    <row r="41" spans="1:10" s="26" customFormat="1" ht="30" x14ac:dyDescent="0.2">
      <c r="A41" s="135">
        <v>35</v>
      </c>
      <c r="B41" s="142" t="s">
        <v>7928</v>
      </c>
      <c r="C41" s="143" t="s">
        <v>7929</v>
      </c>
      <c r="D41" s="142" t="s">
        <v>7850</v>
      </c>
      <c r="E41" s="142" t="s">
        <v>7867</v>
      </c>
      <c r="F41" s="149">
        <v>40424</v>
      </c>
      <c r="G41" s="142" t="s">
        <v>7930</v>
      </c>
      <c r="H41" s="142" t="s">
        <v>7931</v>
      </c>
      <c r="I41" s="142" t="s">
        <v>7848</v>
      </c>
      <c r="J41" s="143" t="s">
        <v>5677</v>
      </c>
    </row>
    <row r="42" spans="1:10" s="26" customFormat="1" ht="30" x14ac:dyDescent="0.2">
      <c r="A42" s="135">
        <v>36</v>
      </c>
      <c r="B42" s="142" t="s">
        <v>7932</v>
      </c>
      <c r="C42" s="143" t="s">
        <v>2135</v>
      </c>
      <c r="D42" s="142" t="s">
        <v>7933</v>
      </c>
      <c r="E42" s="142" t="s">
        <v>7934</v>
      </c>
      <c r="F42" s="149">
        <v>40485</v>
      </c>
      <c r="G42" s="142" t="s">
        <v>7935</v>
      </c>
      <c r="H42" s="142" t="s">
        <v>7931</v>
      </c>
      <c r="I42" s="142" t="s">
        <v>7844</v>
      </c>
      <c r="J42" s="143" t="s">
        <v>5677</v>
      </c>
    </row>
    <row r="43" spans="1:10" s="26" customFormat="1" ht="15" x14ac:dyDescent="0.2">
      <c r="A43" s="135">
        <v>37</v>
      </c>
      <c r="B43" s="142" t="s">
        <v>4851</v>
      </c>
      <c r="C43" s="143" t="s">
        <v>7936</v>
      </c>
      <c r="D43" s="142" t="s">
        <v>7937</v>
      </c>
      <c r="E43" s="142" t="s">
        <v>7938</v>
      </c>
      <c r="F43" s="142" t="s">
        <v>7939</v>
      </c>
      <c r="G43" s="142" t="s">
        <v>7940</v>
      </c>
      <c r="H43" s="142" t="s">
        <v>7809</v>
      </c>
      <c r="I43" s="142" t="s">
        <v>7848</v>
      </c>
      <c r="J43" s="143" t="s">
        <v>5677</v>
      </c>
    </row>
    <row r="44" spans="1:10" s="26" customFormat="1" ht="15" x14ac:dyDescent="0.2">
      <c r="A44" s="135">
        <v>38</v>
      </c>
      <c r="B44" s="142" t="s">
        <v>7941</v>
      </c>
      <c r="C44" s="143" t="s">
        <v>476</v>
      </c>
      <c r="D44" s="142" t="s">
        <v>7942</v>
      </c>
      <c r="E44" s="142" t="s">
        <v>7825</v>
      </c>
      <c r="F44" s="142" t="s">
        <v>7943</v>
      </c>
      <c r="G44" s="142" t="s">
        <v>7944</v>
      </c>
      <c r="H44" s="142" t="s">
        <v>7809</v>
      </c>
      <c r="I44" s="142" t="s">
        <v>7844</v>
      </c>
      <c r="J44" s="143" t="s">
        <v>5677</v>
      </c>
    </row>
    <row r="45" spans="1:10" s="26" customFormat="1" ht="15" x14ac:dyDescent="0.2">
      <c r="A45" s="135">
        <v>39</v>
      </c>
      <c r="B45" s="142" t="s">
        <v>7945</v>
      </c>
      <c r="C45" s="143" t="s">
        <v>7946</v>
      </c>
      <c r="D45" s="142" t="s">
        <v>7947</v>
      </c>
      <c r="E45" s="142" t="s">
        <v>7948</v>
      </c>
      <c r="F45" s="142" t="s">
        <v>7949</v>
      </c>
      <c r="G45" s="142" t="s">
        <v>7950</v>
      </c>
      <c r="H45" s="142" t="s">
        <v>7809</v>
      </c>
      <c r="I45" s="142" t="s">
        <v>7848</v>
      </c>
      <c r="J45" s="143" t="s">
        <v>5677</v>
      </c>
    </row>
    <row r="46" spans="1:10" s="26" customFormat="1" ht="15" x14ac:dyDescent="0.2">
      <c r="A46" s="135">
        <v>40</v>
      </c>
      <c r="B46" s="142" t="s">
        <v>7951</v>
      </c>
      <c r="C46" s="143" t="s">
        <v>7952</v>
      </c>
      <c r="D46" s="142" t="s">
        <v>7953</v>
      </c>
      <c r="E46" s="142" t="s">
        <v>7825</v>
      </c>
      <c r="F46" s="142" t="s">
        <v>7949</v>
      </c>
      <c r="G46" s="142" t="s">
        <v>7954</v>
      </c>
      <c r="H46" s="142" t="s">
        <v>7809</v>
      </c>
      <c r="I46" s="142" t="s">
        <v>7844</v>
      </c>
      <c r="J46" s="143" t="s">
        <v>5677</v>
      </c>
    </row>
    <row r="47" spans="1:10" s="26" customFormat="1" ht="30" x14ac:dyDescent="0.2">
      <c r="A47" s="135">
        <v>41</v>
      </c>
      <c r="B47" s="142" t="s">
        <v>7955</v>
      </c>
      <c r="C47" s="143" t="s">
        <v>7956</v>
      </c>
      <c r="D47" s="142" t="s">
        <v>7957</v>
      </c>
      <c r="E47" s="142" t="s">
        <v>7825</v>
      </c>
      <c r="F47" s="142" t="s">
        <v>7949</v>
      </c>
      <c r="G47" s="142" t="s">
        <v>7958</v>
      </c>
      <c r="H47" s="142" t="s">
        <v>7809</v>
      </c>
      <c r="I47" s="142" t="s">
        <v>7848</v>
      </c>
      <c r="J47" s="143" t="s">
        <v>5677</v>
      </c>
    </row>
    <row r="48" spans="1:10" s="26" customFormat="1" ht="15" x14ac:dyDescent="0.2">
      <c r="A48" s="135">
        <v>42</v>
      </c>
      <c r="B48" s="142" t="s">
        <v>7951</v>
      </c>
      <c r="C48" s="143" t="s">
        <v>7959</v>
      </c>
      <c r="D48" s="142" t="s">
        <v>7960</v>
      </c>
      <c r="E48" s="142" t="s">
        <v>7825</v>
      </c>
      <c r="F48" s="142" t="s">
        <v>7949</v>
      </c>
      <c r="G48" s="142" t="s">
        <v>7961</v>
      </c>
      <c r="H48" s="142" t="s">
        <v>7809</v>
      </c>
      <c r="I48" s="142" t="s">
        <v>7844</v>
      </c>
      <c r="J48" s="143" t="s">
        <v>5677</v>
      </c>
    </row>
    <row r="49" spans="1:10" s="26" customFormat="1" ht="15" x14ac:dyDescent="0.2">
      <c r="A49" s="135">
        <v>43</v>
      </c>
      <c r="B49" s="142" t="s">
        <v>7912</v>
      </c>
      <c r="C49" s="143" t="s">
        <v>7962</v>
      </c>
      <c r="D49" s="142" t="s">
        <v>7914</v>
      </c>
      <c r="E49" s="142" t="s">
        <v>7867</v>
      </c>
      <c r="F49" s="142" t="s">
        <v>7943</v>
      </c>
      <c r="G49" s="142" t="s">
        <v>7963</v>
      </c>
      <c r="H49" s="142"/>
      <c r="I49" s="142" t="s">
        <v>7848</v>
      </c>
      <c r="J49" s="143" t="s">
        <v>5677</v>
      </c>
    </row>
    <row r="50" spans="1:10" s="26" customFormat="1" ht="30" x14ac:dyDescent="0.2">
      <c r="A50" s="135">
        <v>44</v>
      </c>
      <c r="B50" s="142" t="s">
        <v>7964</v>
      </c>
      <c r="C50" s="143" t="s">
        <v>7965</v>
      </c>
      <c r="D50" s="142" t="s">
        <v>7966</v>
      </c>
      <c r="E50" s="142" t="s">
        <v>7825</v>
      </c>
      <c r="F50" s="142" t="s">
        <v>7967</v>
      </c>
      <c r="G50" s="142" t="s">
        <v>7968</v>
      </c>
      <c r="H50" s="142" t="s">
        <v>7809</v>
      </c>
      <c r="I50" s="142" t="s">
        <v>7844</v>
      </c>
      <c r="J50" s="143" t="s">
        <v>5677</v>
      </c>
    </row>
    <row r="51" spans="1:10" s="26" customFormat="1" ht="30" x14ac:dyDescent="0.2">
      <c r="A51" s="135">
        <v>45</v>
      </c>
      <c r="B51" s="142" t="s">
        <v>7969</v>
      </c>
      <c r="C51" s="143" t="s">
        <v>7970</v>
      </c>
      <c r="D51" s="142" t="s">
        <v>7971</v>
      </c>
      <c r="E51" s="142" t="s">
        <v>7825</v>
      </c>
      <c r="F51" s="142" t="s">
        <v>7967</v>
      </c>
      <c r="G51" s="142" t="s">
        <v>7972</v>
      </c>
      <c r="H51" s="142" t="s">
        <v>7809</v>
      </c>
      <c r="I51" s="142" t="s">
        <v>7848</v>
      </c>
      <c r="J51" s="143" t="s">
        <v>5677</v>
      </c>
    </row>
    <row r="52" spans="1:10" s="26" customFormat="1" ht="45" x14ac:dyDescent="0.2">
      <c r="A52" s="135">
        <v>46</v>
      </c>
      <c r="B52" s="142" t="s">
        <v>7973</v>
      </c>
      <c r="C52" s="143" t="s">
        <v>7974</v>
      </c>
      <c r="D52" s="142" t="s">
        <v>7843</v>
      </c>
      <c r="E52" s="142" t="s">
        <v>7825</v>
      </c>
      <c r="F52" s="142" t="s">
        <v>7967</v>
      </c>
      <c r="G52" s="142" t="s">
        <v>7975</v>
      </c>
      <c r="H52" s="142" t="s">
        <v>7809</v>
      </c>
      <c r="I52" s="142" t="s">
        <v>7844</v>
      </c>
      <c r="J52" s="143" t="s">
        <v>5677</v>
      </c>
    </row>
    <row r="53" spans="1:10" s="26" customFormat="1" ht="30" x14ac:dyDescent="0.2">
      <c r="A53" s="135">
        <v>47</v>
      </c>
      <c r="B53" s="142" t="s">
        <v>7976</v>
      </c>
      <c r="C53" s="143" t="s">
        <v>7977</v>
      </c>
      <c r="D53" s="142" t="s">
        <v>7853</v>
      </c>
      <c r="E53" s="142" t="s">
        <v>7825</v>
      </c>
      <c r="F53" s="142" t="s">
        <v>7978</v>
      </c>
      <c r="G53" s="142" t="s">
        <v>7979</v>
      </c>
      <c r="H53" s="142" t="s">
        <v>7809</v>
      </c>
      <c r="I53" s="142" t="s">
        <v>7848</v>
      </c>
      <c r="J53" s="143" t="s">
        <v>5677</v>
      </c>
    </row>
    <row r="54" spans="1:10" s="26" customFormat="1" ht="45" x14ac:dyDescent="0.2">
      <c r="A54" s="135">
        <v>48</v>
      </c>
      <c r="B54" s="142" t="s">
        <v>7980</v>
      </c>
      <c r="C54" s="143" t="s">
        <v>2322</v>
      </c>
      <c r="D54" s="142" t="s">
        <v>7846</v>
      </c>
      <c r="E54" s="142" t="s">
        <v>7825</v>
      </c>
      <c r="F54" s="142" t="s">
        <v>7967</v>
      </c>
      <c r="G54" s="142" t="s">
        <v>7981</v>
      </c>
      <c r="H54" s="142" t="s">
        <v>7809</v>
      </c>
      <c r="I54" s="142" t="s">
        <v>7844</v>
      </c>
      <c r="J54" s="143" t="s">
        <v>5677</v>
      </c>
    </row>
    <row r="55" spans="1:10" s="26" customFormat="1" ht="30" x14ac:dyDescent="0.2">
      <c r="A55" s="135">
        <v>49</v>
      </c>
      <c r="B55" s="142" t="s">
        <v>7982</v>
      </c>
      <c r="C55" s="143" t="s">
        <v>7983</v>
      </c>
      <c r="D55" s="142" t="s">
        <v>7966</v>
      </c>
      <c r="E55" s="142" t="s">
        <v>7825</v>
      </c>
      <c r="F55" s="142" t="s">
        <v>7984</v>
      </c>
      <c r="G55" s="142" t="s">
        <v>7985</v>
      </c>
      <c r="H55" s="142" t="s">
        <v>7809</v>
      </c>
      <c r="I55" s="142" t="s">
        <v>7848</v>
      </c>
      <c r="J55" s="143" t="s">
        <v>5677</v>
      </c>
    </row>
    <row r="56" spans="1:10" s="26" customFormat="1" ht="75" x14ac:dyDescent="0.2">
      <c r="A56" s="135">
        <v>50</v>
      </c>
      <c r="B56" s="142" t="s">
        <v>7986</v>
      </c>
      <c r="C56" s="143" t="s">
        <v>2240</v>
      </c>
      <c r="D56" s="142" t="s">
        <v>7987</v>
      </c>
      <c r="E56" s="142" t="s">
        <v>7825</v>
      </c>
      <c r="F56" s="142" t="s">
        <v>7967</v>
      </c>
      <c r="G56" s="142" t="s">
        <v>7988</v>
      </c>
      <c r="H56" s="142" t="s">
        <v>7809</v>
      </c>
      <c r="I56" s="142" t="s">
        <v>7844</v>
      </c>
      <c r="J56" s="143" t="s">
        <v>5677</v>
      </c>
    </row>
    <row r="57" spans="1:10" s="26" customFormat="1" ht="30" x14ac:dyDescent="0.2">
      <c r="A57" s="135">
        <v>51</v>
      </c>
      <c r="B57" s="142" t="s">
        <v>4120</v>
      </c>
      <c r="C57" s="143" t="s">
        <v>7989</v>
      </c>
      <c r="D57" s="142" t="s">
        <v>7990</v>
      </c>
      <c r="E57" s="142" t="s">
        <v>7825</v>
      </c>
      <c r="F57" s="142" t="s">
        <v>7978</v>
      </c>
      <c r="G57" s="142" t="s">
        <v>7991</v>
      </c>
      <c r="H57" s="142" t="s">
        <v>7809</v>
      </c>
      <c r="I57" s="142" t="s">
        <v>7848</v>
      </c>
      <c r="J57" s="143" t="s">
        <v>5677</v>
      </c>
    </row>
    <row r="58" spans="1:10" s="26" customFormat="1" ht="45" x14ac:dyDescent="0.2">
      <c r="A58" s="135">
        <v>52</v>
      </c>
      <c r="B58" s="142" t="s">
        <v>7992</v>
      </c>
      <c r="C58" s="143" t="s">
        <v>7993</v>
      </c>
      <c r="D58" s="142" t="s">
        <v>7850</v>
      </c>
      <c r="E58" s="142" t="s">
        <v>7825</v>
      </c>
      <c r="F58" s="143" t="s">
        <v>7967</v>
      </c>
      <c r="G58" s="142" t="s">
        <v>7994</v>
      </c>
      <c r="H58" s="142" t="s">
        <v>7809</v>
      </c>
      <c r="I58" s="142" t="s">
        <v>7844</v>
      </c>
      <c r="J58" s="143" t="s">
        <v>5677</v>
      </c>
    </row>
    <row r="59" spans="1:10" s="26" customFormat="1" ht="15.75" thickBot="1" x14ac:dyDescent="0.25">
      <c r="A59" s="135">
        <v>53</v>
      </c>
      <c r="B59" s="142" t="s">
        <v>7995</v>
      </c>
      <c r="C59" s="143" t="s">
        <v>7996</v>
      </c>
      <c r="D59" s="142" t="s">
        <v>7997</v>
      </c>
      <c r="E59" s="142" t="s">
        <v>7825</v>
      </c>
      <c r="F59" s="143" t="s">
        <v>7998</v>
      </c>
      <c r="G59" s="142" t="s">
        <v>7999</v>
      </c>
      <c r="H59" s="142" t="s">
        <v>7809</v>
      </c>
      <c r="I59" s="145" t="s">
        <v>7848</v>
      </c>
      <c r="J59" s="143" t="s">
        <v>5677</v>
      </c>
    </row>
    <row r="60" spans="1:10" s="26" customFormat="1" ht="75" x14ac:dyDescent="0.2">
      <c r="A60" s="135">
        <v>54</v>
      </c>
      <c r="B60" s="142" t="s">
        <v>8000</v>
      </c>
      <c r="C60" s="143" t="s">
        <v>8001</v>
      </c>
      <c r="D60" s="142" t="s">
        <v>8002</v>
      </c>
      <c r="E60" s="142" t="s">
        <v>8003</v>
      </c>
      <c r="F60" s="143" t="s">
        <v>2805</v>
      </c>
      <c r="G60" s="142" t="s">
        <v>8004</v>
      </c>
      <c r="H60" s="142" t="s">
        <v>7809</v>
      </c>
      <c r="I60" s="141" t="s">
        <v>7844</v>
      </c>
      <c r="J60" s="143" t="s">
        <v>5677</v>
      </c>
    </row>
    <row r="61" spans="1:10" s="26" customFormat="1" ht="30" x14ac:dyDescent="0.2">
      <c r="A61" s="135">
        <v>55</v>
      </c>
      <c r="B61" s="142" t="s">
        <v>8005</v>
      </c>
      <c r="C61" s="143" t="s">
        <v>2432</v>
      </c>
      <c r="D61" s="142" t="s">
        <v>8002</v>
      </c>
      <c r="E61" s="142" t="s">
        <v>8003</v>
      </c>
      <c r="F61" s="143" t="s">
        <v>2805</v>
      </c>
      <c r="G61" s="142" t="s">
        <v>8006</v>
      </c>
      <c r="H61" s="142" t="s">
        <v>7809</v>
      </c>
      <c r="I61" s="142" t="s">
        <v>7848</v>
      </c>
      <c r="J61" s="143" t="s">
        <v>5677</v>
      </c>
    </row>
    <row r="62" spans="1:10" s="26" customFormat="1" ht="15" x14ac:dyDescent="0.2">
      <c r="A62" s="135">
        <v>56</v>
      </c>
      <c r="B62" s="142" t="s">
        <v>7912</v>
      </c>
      <c r="C62" s="143" t="s">
        <v>8007</v>
      </c>
      <c r="D62" s="142" t="s">
        <v>7914</v>
      </c>
      <c r="E62" s="142" t="s">
        <v>7825</v>
      </c>
      <c r="F62" s="143" t="s">
        <v>8008</v>
      </c>
      <c r="G62" s="142" t="s">
        <v>8009</v>
      </c>
      <c r="H62" s="142" t="s">
        <v>7809</v>
      </c>
      <c r="I62" s="142" t="s">
        <v>7844</v>
      </c>
      <c r="J62" s="143" t="s">
        <v>5677</v>
      </c>
    </row>
    <row r="63" spans="1:10" s="26" customFormat="1" ht="30" x14ac:dyDescent="0.2">
      <c r="A63" s="135">
        <v>57</v>
      </c>
      <c r="B63" s="142" t="s">
        <v>8010</v>
      </c>
      <c r="C63" s="143" t="s">
        <v>8011</v>
      </c>
      <c r="D63" s="142" t="s">
        <v>8012</v>
      </c>
      <c r="E63" s="142" t="s">
        <v>8013</v>
      </c>
      <c r="F63" s="151">
        <v>40184</v>
      </c>
      <c r="G63" s="142" t="s">
        <v>8014</v>
      </c>
      <c r="H63" s="142" t="s">
        <v>7809</v>
      </c>
      <c r="I63" s="142" t="s">
        <v>7848</v>
      </c>
      <c r="J63" s="143" t="s">
        <v>5677</v>
      </c>
    </row>
    <row r="64" spans="1:10" s="26" customFormat="1" ht="30" x14ac:dyDescent="0.2">
      <c r="A64" s="135">
        <v>58</v>
      </c>
      <c r="B64" s="142" t="s">
        <v>8015</v>
      </c>
      <c r="C64" s="143" t="s">
        <v>8016</v>
      </c>
      <c r="D64" s="142" t="s">
        <v>8017</v>
      </c>
      <c r="E64" s="142" t="s">
        <v>8018</v>
      </c>
      <c r="F64" s="151">
        <v>40184</v>
      </c>
      <c r="G64" s="142" t="s">
        <v>8019</v>
      </c>
      <c r="H64" s="142" t="s">
        <v>7809</v>
      </c>
      <c r="I64" s="142" t="s">
        <v>7844</v>
      </c>
      <c r="J64" s="143" t="s">
        <v>5677</v>
      </c>
    </row>
    <row r="65" spans="1:10" s="26" customFormat="1" ht="30" x14ac:dyDescent="0.2">
      <c r="A65" s="135">
        <v>59</v>
      </c>
      <c r="B65" s="142" t="s">
        <v>8020</v>
      </c>
      <c r="C65" s="143" t="s">
        <v>8021</v>
      </c>
      <c r="D65" s="142" t="s">
        <v>7875</v>
      </c>
      <c r="E65" s="142" t="s">
        <v>7825</v>
      </c>
      <c r="F65" s="151">
        <v>40184</v>
      </c>
      <c r="G65" s="142" t="s">
        <v>8022</v>
      </c>
      <c r="H65" s="142" t="s">
        <v>7809</v>
      </c>
      <c r="I65" s="142" t="s">
        <v>7848</v>
      </c>
      <c r="J65" s="143" t="s">
        <v>5677</v>
      </c>
    </row>
    <row r="66" spans="1:10" s="26" customFormat="1" ht="15" x14ac:dyDescent="0.2">
      <c r="A66" s="135">
        <v>60</v>
      </c>
      <c r="B66" s="142" t="s">
        <v>7912</v>
      </c>
      <c r="C66" s="143" t="s">
        <v>8007</v>
      </c>
      <c r="D66" s="142" t="s">
        <v>7914</v>
      </c>
      <c r="E66" s="142" t="s">
        <v>8023</v>
      </c>
      <c r="F66" s="151">
        <v>40215</v>
      </c>
      <c r="G66" s="142" t="s">
        <v>8024</v>
      </c>
      <c r="H66" s="142" t="s">
        <v>8025</v>
      </c>
      <c r="I66" s="142" t="s">
        <v>7844</v>
      </c>
      <c r="J66" s="143" t="s">
        <v>5677</v>
      </c>
    </row>
    <row r="67" spans="1:10" s="26" customFormat="1" ht="30" x14ac:dyDescent="0.2">
      <c r="A67" s="135">
        <v>61</v>
      </c>
      <c r="B67" s="142" t="s">
        <v>8026</v>
      </c>
      <c r="C67" s="143" t="s">
        <v>8027</v>
      </c>
      <c r="D67" s="142" t="s">
        <v>8028</v>
      </c>
      <c r="E67" s="142" t="s">
        <v>8029</v>
      </c>
      <c r="F67" s="151">
        <v>40365</v>
      </c>
      <c r="G67" s="142" t="s">
        <v>8030</v>
      </c>
      <c r="H67" s="142" t="s">
        <v>7931</v>
      </c>
      <c r="I67" s="142" t="s">
        <v>7848</v>
      </c>
      <c r="J67" s="143" t="s">
        <v>5677</v>
      </c>
    </row>
    <row r="68" spans="1:10" s="26" customFormat="1" ht="30" x14ac:dyDescent="0.2">
      <c r="A68" s="135">
        <v>62</v>
      </c>
      <c r="B68" s="142" t="s">
        <v>8031</v>
      </c>
      <c r="C68" s="143" t="s">
        <v>1426</v>
      </c>
      <c r="D68" s="142" t="s">
        <v>8032</v>
      </c>
      <c r="E68" s="142"/>
      <c r="F68" s="151">
        <v>40365</v>
      </c>
      <c r="G68" s="142" t="s">
        <v>8033</v>
      </c>
      <c r="H68" s="142"/>
      <c r="I68" s="142" t="s">
        <v>7844</v>
      </c>
      <c r="J68" s="143" t="s">
        <v>5677</v>
      </c>
    </row>
    <row r="69" spans="1:10" s="26" customFormat="1" ht="30" x14ac:dyDescent="0.2">
      <c r="A69" s="135">
        <v>63</v>
      </c>
      <c r="B69" s="142" t="s">
        <v>8034</v>
      </c>
      <c r="C69" s="143" t="s">
        <v>8035</v>
      </c>
      <c r="D69" s="142" t="s">
        <v>8036</v>
      </c>
      <c r="E69" s="142" t="s">
        <v>7891</v>
      </c>
      <c r="F69" s="151">
        <v>40488</v>
      </c>
      <c r="G69" s="142" t="s">
        <v>8037</v>
      </c>
      <c r="H69" s="142" t="s">
        <v>7931</v>
      </c>
      <c r="I69" s="142" t="s">
        <v>7848</v>
      </c>
      <c r="J69" s="143" t="s">
        <v>5677</v>
      </c>
    </row>
    <row r="70" spans="1:10" s="26" customFormat="1" ht="15" x14ac:dyDescent="0.2">
      <c r="A70" s="135">
        <v>64</v>
      </c>
      <c r="B70" s="142" t="s">
        <v>8038</v>
      </c>
      <c r="C70" s="143" t="s">
        <v>8039</v>
      </c>
      <c r="D70" s="142" t="s">
        <v>8040</v>
      </c>
      <c r="E70" s="142" t="s">
        <v>7938</v>
      </c>
      <c r="F70" s="151">
        <v>40488</v>
      </c>
      <c r="G70" s="142" t="s">
        <v>8041</v>
      </c>
      <c r="H70" s="142" t="s">
        <v>7809</v>
      </c>
      <c r="I70" s="142" t="s">
        <v>7844</v>
      </c>
      <c r="J70" s="143" t="s">
        <v>5677</v>
      </c>
    </row>
    <row r="71" spans="1:10" s="26" customFormat="1" ht="45" x14ac:dyDescent="0.2">
      <c r="A71" s="135">
        <v>65</v>
      </c>
      <c r="B71" s="142" t="s">
        <v>8042</v>
      </c>
      <c r="C71" s="143" t="s">
        <v>8043</v>
      </c>
      <c r="D71" s="142" t="s">
        <v>8044</v>
      </c>
      <c r="E71" s="142" t="s">
        <v>8045</v>
      </c>
      <c r="F71" s="143" t="s">
        <v>2820</v>
      </c>
      <c r="G71" s="142" t="s">
        <v>8046</v>
      </c>
      <c r="H71" s="142" t="s">
        <v>7809</v>
      </c>
      <c r="I71" s="142" t="s">
        <v>7848</v>
      </c>
      <c r="J71" s="143" t="s">
        <v>5677</v>
      </c>
    </row>
    <row r="72" spans="1:10" s="26" customFormat="1" ht="45" x14ac:dyDescent="0.2">
      <c r="A72" s="135">
        <v>66</v>
      </c>
      <c r="B72" s="142" t="s">
        <v>8042</v>
      </c>
      <c r="C72" s="143" t="s">
        <v>8047</v>
      </c>
      <c r="D72" s="142" t="s">
        <v>8044</v>
      </c>
      <c r="E72" s="142" t="s">
        <v>8045</v>
      </c>
      <c r="F72" s="143" t="s">
        <v>2820</v>
      </c>
      <c r="G72" s="142" t="s">
        <v>8048</v>
      </c>
      <c r="H72" s="142" t="s">
        <v>7809</v>
      </c>
      <c r="I72" s="142" t="s">
        <v>7844</v>
      </c>
      <c r="J72" s="143" t="s">
        <v>5677</v>
      </c>
    </row>
    <row r="73" spans="1:10" s="26" customFormat="1" ht="30" x14ac:dyDescent="0.2">
      <c r="A73" s="135">
        <v>67</v>
      </c>
      <c r="B73" s="142" t="s">
        <v>8049</v>
      </c>
      <c r="C73" s="143" t="s">
        <v>8050</v>
      </c>
      <c r="D73" s="142" t="s">
        <v>8051</v>
      </c>
      <c r="E73" s="45" t="s">
        <v>7832</v>
      </c>
      <c r="F73" s="33" t="s">
        <v>8052</v>
      </c>
      <c r="G73" s="142" t="s">
        <v>8053</v>
      </c>
      <c r="H73" s="142" t="s">
        <v>7809</v>
      </c>
      <c r="I73" s="142" t="s">
        <v>7848</v>
      </c>
      <c r="J73" s="143" t="s">
        <v>5677</v>
      </c>
    </row>
    <row r="74" spans="1:10" s="26" customFormat="1" ht="45" x14ac:dyDescent="0.2">
      <c r="A74" s="135">
        <v>68</v>
      </c>
      <c r="B74" s="142" t="s">
        <v>8054</v>
      </c>
      <c r="C74" s="143" t="s">
        <v>8055</v>
      </c>
      <c r="D74" s="142" t="s">
        <v>8056</v>
      </c>
      <c r="E74" s="45" t="s">
        <v>8057</v>
      </c>
      <c r="F74" s="33" t="s">
        <v>8058</v>
      </c>
      <c r="G74" s="142" t="s">
        <v>8059</v>
      </c>
      <c r="H74" s="142" t="s">
        <v>7809</v>
      </c>
      <c r="I74" s="142" t="s">
        <v>7844</v>
      </c>
      <c r="J74" s="143" t="s">
        <v>5677</v>
      </c>
    </row>
    <row r="75" spans="1:10" s="26" customFormat="1" ht="60" x14ac:dyDescent="0.2">
      <c r="A75" s="135">
        <v>69</v>
      </c>
      <c r="B75" s="142" t="s">
        <v>8060</v>
      </c>
      <c r="C75" s="143" t="s">
        <v>8061</v>
      </c>
      <c r="D75" s="142" t="s">
        <v>8062</v>
      </c>
      <c r="E75" s="45" t="s">
        <v>8057</v>
      </c>
      <c r="F75" s="33" t="s">
        <v>8058</v>
      </c>
      <c r="G75" s="142" t="s">
        <v>8063</v>
      </c>
      <c r="H75" s="142" t="s">
        <v>7809</v>
      </c>
      <c r="I75" s="142" t="s">
        <v>7848</v>
      </c>
      <c r="J75" s="143" t="s">
        <v>5677</v>
      </c>
    </row>
    <row r="76" spans="1:10" s="26" customFormat="1" ht="75" x14ac:dyDescent="0.2">
      <c r="A76" s="135">
        <v>70</v>
      </c>
      <c r="B76" s="142" t="s">
        <v>8064</v>
      </c>
      <c r="C76" s="143" t="s">
        <v>8065</v>
      </c>
      <c r="D76" s="142" t="s">
        <v>8062</v>
      </c>
      <c r="E76" s="45" t="s">
        <v>8057</v>
      </c>
      <c r="F76" s="33" t="s">
        <v>8058</v>
      </c>
      <c r="G76" s="142" t="s">
        <v>8066</v>
      </c>
      <c r="H76" s="142" t="s">
        <v>7809</v>
      </c>
      <c r="I76" s="142" t="s">
        <v>7844</v>
      </c>
      <c r="J76" s="143" t="s">
        <v>5677</v>
      </c>
    </row>
    <row r="77" spans="1:10" s="26" customFormat="1" ht="45" x14ac:dyDescent="0.2">
      <c r="A77" s="135">
        <v>71</v>
      </c>
      <c r="B77" s="142" t="s">
        <v>8067</v>
      </c>
      <c r="C77" s="143" t="s">
        <v>8068</v>
      </c>
      <c r="D77" s="142" t="s">
        <v>8069</v>
      </c>
      <c r="E77" s="142" t="s">
        <v>8057</v>
      </c>
      <c r="F77" s="143" t="s">
        <v>8058</v>
      </c>
      <c r="G77" s="142" t="s">
        <v>8070</v>
      </c>
      <c r="H77" s="142" t="s">
        <v>7809</v>
      </c>
      <c r="I77" s="142" t="s">
        <v>7848</v>
      </c>
      <c r="J77" s="143" t="s">
        <v>5677</v>
      </c>
    </row>
    <row r="78" spans="1:10" s="26" customFormat="1" ht="15" x14ac:dyDescent="0.2">
      <c r="A78" s="135">
        <v>72</v>
      </c>
      <c r="B78" s="142" t="s">
        <v>7912</v>
      </c>
      <c r="C78" s="143" t="s">
        <v>8071</v>
      </c>
      <c r="D78" s="142" t="s">
        <v>7987</v>
      </c>
      <c r="E78" s="142" t="s">
        <v>8023</v>
      </c>
      <c r="F78" s="151">
        <v>40337</v>
      </c>
      <c r="G78" s="142" t="s">
        <v>8024</v>
      </c>
      <c r="H78" s="142"/>
      <c r="I78" s="142" t="s">
        <v>7844</v>
      </c>
      <c r="J78" s="143" t="s">
        <v>5677</v>
      </c>
    </row>
    <row r="79" spans="1:10" s="26" customFormat="1" ht="30" x14ac:dyDescent="0.2">
      <c r="A79" s="135">
        <v>73</v>
      </c>
      <c r="B79" s="142" t="s">
        <v>8072</v>
      </c>
      <c r="C79" s="143" t="s">
        <v>7889</v>
      </c>
      <c r="D79" s="142" t="s">
        <v>7890</v>
      </c>
      <c r="E79" s="142" t="s">
        <v>7891</v>
      </c>
      <c r="F79" s="151">
        <v>40459</v>
      </c>
      <c r="G79" s="142" t="s">
        <v>8073</v>
      </c>
      <c r="H79" s="142" t="s">
        <v>7809</v>
      </c>
      <c r="I79" s="142" t="s">
        <v>7848</v>
      </c>
      <c r="J79" s="143" t="s">
        <v>5677</v>
      </c>
    </row>
    <row r="80" spans="1:10" s="26" customFormat="1" ht="15" x14ac:dyDescent="0.2">
      <c r="A80" s="135">
        <v>74</v>
      </c>
      <c r="B80" s="142" t="s">
        <v>8074</v>
      </c>
      <c r="C80" s="143" t="s">
        <v>8068</v>
      </c>
      <c r="D80" s="142" t="s">
        <v>8056</v>
      </c>
      <c r="E80" s="142" t="s">
        <v>8023</v>
      </c>
      <c r="F80" s="151" t="s">
        <v>8075</v>
      </c>
      <c r="G80" s="142" t="s">
        <v>8076</v>
      </c>
      <c r="H80" s="142" t="s">
        <v>7809</v>
      </c>
      <c r="I80" s="142" t="s">
        <v>7844</v>
      </c>
      <c r="J80" s="143" t="s">
        <v>5677</v>
      </c>
    </row>
    <row r="81" spans="1:10" s="26" customFormat="1" ht="15" x14ac:dyDescent="0.2">
      <c r="A81" s="135">
        <v>75</v>
      </c>
      <c r="B81" s="142" t="s">
        <v>8077</v>
      </c>
      <c r="C81" s="143" t="s">
        <v>8078</v>
      </c>
      <c r="D81" s="142" t="s">
        <v>8028</v>
      </c>
      <c r="E81" s="142" t="s">
        <v>7891</v>
      </c>
      <c r="F81" s="151" t="s">
        <v>3052</v>
      </c>
      <c r="G81" s="142" t="s">
        <v>8079</v>
      </c>
      <c r="H81" s="142" t="s">
        <v>7809</v>
      </c>
      <c r="I81" s="142" t="s">
        <v>7848</v>
      </c>
      <c r="J81" s="143" t="s">
        <v>5677</v>
      </c>
    </row>
    <row r="82" spans="1:10" s="26" customFormat="1" ht="30" x14ac:dyDescent="0.2">
      <c r="A82" s="135">
        <v>76</v>
      </c>
      <c r="B82" s="142" t="s">
        <v>8080</v>
      </c>
      <c r="C82" s="143" t="s">
        <v>8081</v>
      </c>
      <c r="D82" s="142" t="s">
        <v>8028</v>
      </c>
      <c r="E82" s="142" t="s">
        <v>7891</v>
      </c>
      <c r="F82" s="151" t="s">
        <v>3052</v>
      </c>
      <c r="G82" s="142" t="s">
        <v>8082</v>
      </c>
      <c r="H82" s="142" t="s">
        <v>7809</v>
      </c>
      <c r="I82" s="142" t="s">
        <v>7844</v>
      </c>
      <c r="J82" s="143" t="s">
        <v>5677</v>
      </c>
    </row>
    <row r="83" spans="1:10" s="26" customFormat="1" ht="60" x14ac:dyDescent="0.2">
      <c r="A83" s="135">
        <v>77</v>
      </c>
      <c r="B83" s="142" t="s">
        <v>8083</v>
      </c>
      <c r="C83" s="143" t="s">
        <v>8084</v>
      </c>
      <c r="D83" s="142" t="s">
        <v>8085</v>
      </c>
      <c r="E83" s="142" t="s">
        <v>7891</v>
      </c>
      <c r="F83" s="151" t="s">
        <v>8086</v>
      </c>
      <c r="G83" s="142" t="s">
        <v>8087</v>
      </c>
      <c r="H83" s="142" t="s">
        <v>7809</v>
      </c>
      <c r="I83" s="142" t="s">
        <v>7848</v>
      </c>
      <c r="J83" s="143" t="s">
        <v>5677</v>
      </c>
    </row>
    <row r="84" spans="1:10" s="26" customFormat="1" ht="45" x14ac:dyDescent="0.2">
      <c r="A84" s="135">
        <v>78</v>
      </c>
      <c r="B84" s="142" t="s">
        <v>8088</v>
      </c>
      <c r="C84" s="143" t="s">
        <v>8089</v>
      </c>
      <c r="D84" s="142" t="s">
        <v>7895</v>
      </c>
      <c r="E84" s="142" t="s">
        <v>7825</v>
      </c>
      <c r="F84" s="151" t="s">
        <v>3086</v>
      </c>
      <c r="G84" s="142" t="s">
        <v>8090</v>
      </c>
      <c r="H84" s="142" t="s">
        <v>7809</v>
      </c>
      <c r="I84" s="142" t="s">
        <v>7844</v>
      </c>
      <c r="J84" s="143" t="s">
        <v>5677</v>
      </c>
    </row>
    <row r="85" spans="1:10" s="26" customFormat="1" ht="30" x14ac:dyDescent="0.2">
      <c r="A85" s="135">
        <v>79</v>
      </c>
      <c r="B85" s="142" t="s">
        <v>8091</v>
      </c>
      <c r="C85" s="143" t="s">
        <v>8092</v>
      </c>
      <c r="D85" s="142" t="s">
        <v>8093</v>
      </c>
      <c r="E85" s="142" t="s">
        <v>8094</v>
      </c>
      <c r="F85" s="151" t="s">
        <v>3086</v>
      </c>
      <c r="G85" s="142" t="s">
        <v>8095</v>
      </c>
      <c r="H85" s="142" t="s">
        <v>7809</v>
      </c>
      <c r="I85" s="142" t="s">
        <v>7848</v>
      </c>
      <c r="J85" s="143" t="s">
        <v>5677</v>
      </c>
    </row>
    <row r="86" spans="1:10" s="26" customFormat="1" ht="30" x14ac:dyDescent="0.2">
      <c r="A86" s="135">
        <v>80</v>
      </c>
      <c r="B86" s="142" t="s">
        <v>8096</v>
      </c>
      <c r="C86" s="143" t="s">
        <v>8097</v>
      </c>
      <c r="D86" s="142" t="s">
        <v>8036</v>
      </c>
      <c r="E86" s="142" t="s">
        <v>7825</v>
      </c>
      <c r="F86" s="151" t="s">
        <v>3086</v>
      </c>
      <c r="G86" s="142" t="s">
        <v>8098</v>
      </c>
      <c r="H86" s="142" t="s">
        <v>7809</v>
      </c>
      <c r="I86" s="142" t="s">
        <v>7844</v>
      </c>
      <c r="J86" s="143" t="s">
        <v>5677</v>
      </c>
    </row>
    <row r="87" spans="1:10" s="26" customFormat="1" ht="15" x14ac:dyDescent="0.2">
      <c r="A87" s="135">
        <v>81</v>
      </c>
      <c r="B87" s="142" t="s">
        <v>8099</v>
      </c>
      <c r="C87" s="143" t="s">
        <v>8100</v>
      </c>
      <c r="D87" s="142" t="s">
        <v>8101</v>
      </c>
      <c r="E87" s="142" t="s">
        <v>8023</v>
      </c>
      <c r="F87" s="151">
        <v>40278</v>
      </c>
      <c r="G87" s="142" t="s">
        <v>8102</v>
      </c>
      <c r="H87" s="142" t="s">
        <v>7809</v>
      </c>
      <c r="I87" s="142" t="s">
        <v>7848</v>
      </c>
      <c r="J87" s="143" t="s">
        <v>5677</v>
      </c>
    </row>
    <row r="88" spans="1:10" s="26" customFormat="1" ht="15" x14ac:dyDescent="0.2">
      <c r="A88" s="135">
        <v>82</v>
      </c>
      <c r="B88" s="142" t="s">
        <v>7912</v>
      </c>
      <c r="C88" s="143" t="s">
        <v>8103</v>
      </c>
      <c r="D88" s="142" t="s">
        <v>7987</v>
      </c>
      <c r="E88" s="142" t="s">
        <v>8023</v>
      </c>
      <c r="F88" s="151">
        <v>40308</v>
      </c>
      <c r="G88" s="142" t="s">
        <v>8104</v>
      </c>
      <c r="H88" s="142" t="s">
        <v>7809</v>
      </c>
      <c r="I88" s="142" t="s">
        <v>7848</v>
      </c>
      <c r="J88" s="143" t="s">
        <v>5677</v>
      </c>
    </row>
    <row r="89" spans="1:10" s="26" customFormat="1" ht="60.75" thickBot="1" x14ac:dyDescent="0.25">
      <c r="A89" s="144">
        <v>83</v>
      </c>
      <c r="B89" s="142" t="s">
        <v>8105</v>
      </c>
      <c r="C89" s="143" t="s">
        <v>8106</v>
      </c>
      <c r="D89" s="142" t="s">
        <v>8107</v>
      </c>
      <c r="E89" s="142" t="s">
        <v>8108</v>
      </c>
      <c r="F89" s="143" t="s">
        <v>8109</v>
      </c>
      <c r="G89" s="142" t="s">
        <v>8110</v>
      </c>
      <c r="H89" s="142" t="s">
        <v>7809</v>
      </c>
      <c r="I89" s="142" t="s">
        <v>7844</v>
      </c>
      <c r="J89" s="144" t="s">
        <v>5677</v>
      </c>
    </row>
    <row r="90" spans="1:10" s="26" customFormat="1" ht="30" x14ac:dyDescent="0.2">
      <c r="A90" s="152">
        <v>84</v>
      </c>
      <c r="B90" s="153" t="s">
        <v>8111</v>
      </c>
      <c r="C90" s="154" t="s">
        <v>8112</v>
      </c>
      <c r="D90" s="153" t="s">
        <v>8113</v>
      </c>
      <c r="E90" s="153" t="s">
        <v>8114</v>
      </c>
      <c r="F90" s="155" t="s">
        <v>8115</v>
      </c>
      <c r="G90" s="153" t="s">
        <v>8116</v>
      </c>
      <c r="H90" s="153" t="s">
        <v>7809</v>
      </c>
      <c r="I90" s="153" t="s">
        <v>8117</v>
      </c>
      <c r="J90" s="154" t="s">
        <v>5677</v>
      </c>
    </row>
    <row r="91" spans="1:10" s="26" customFormat="1" ht="30" x14ac:dyDescent="0.2">
      <c r="A91" s="143">
        <v>85</v>
      </c>
      <c r="B91" s="156" t="s">
        <v>8118</v>
      </c>
      <c r="C91" s="157" t="s">
        <v>8119</v>
      </c>
      <c r="D91" s="156" t="s">
        <v>8120</v>
      </c>
      <c r="E91" s="156" t="s">
        <v>7891</v>
      </c>
      <c r="F91" s="158" t="s">
        <v>8121</v>
      </c>
      <c r="G91" s="143" t="s">
        <v>8122</v>
      </c>
      <c r="H91" s="156" t="s">
        <v>7809</v>
      </c>
      <c r="I91" s="156" t="s">
        <v>7844</v>
      </c>
      <c r="J91" s="157" t="s">
        <v>5677</v>
      </c>
    </row>
    <row r="92" spans="1:10" s="26" customFormat="1" ht="30" x14ac:dyDescent="0.2">
      <c r="A92" s="143">
        <v>86</v>
      </c>
      <c r="B92" s="156" t="s">
        <v>8123</v>
      </c>
      <c r="C92" s="157" t="s">
        <v>8124</v>
      </c>
      <c r="D92" s="156" t="s">
        <v>8125</v>
      </c>
      <c r="E92" s="156" t="s">
        <v>7891</v>
      </c>
      <c r="F92" s="158" t="s">
        <v>8121</v>
      </c>
      <c r="G92" s="159" t="s">
        <v>8122</v>
      </c>
      <c r="H92" s="156" t="s">
        <v>7809</v>
      </c>
      <c r="I92" s="156" t="s">
        <v>7844</v>
      </c>
      <c r="J92" s="157" t="s">
        <v>5677</v>
      </c>
    </row>
    <row r="93" spans="1:10" s="26" customFormat="1" ht="45" x14ac:dyDescent="0.2">
      <c r="A93" s="143">
        <v>87</v>
      </c>
      <c r="B93" s="156" t="s">
        <v>8126</v>
      </c>
      <c r="C93" s="157" t="s">
        <v>1208</v>
      </c>
      <c r="D93" s="156" t="s">
        <v>8127</v>
      </c>
      <c r="E93" s="156" t="s">
        <v>7891</v>
      </c>
      <c r="F93" s="158" t="s">
        <v>8128</v>
      </c>
      <c r="G93" s="156" t="s">
        <v>8129</v>
      </c>
      <c r="H93" s="156" t="s">
        <v>7809</v>
      </c>
      <c r="I93" s="142" t="s">
        <v>7792</v>
      </c>
      <c r="J93" s="157" t="s">
        <v>5677</v>
      </c>
    </row>
    <row r="94" spans="1:10" s="26" customFormat="1" ht="30" x14ac:dyDescent="0.2">
      <c r="A94" s="143">
        <v>88</v>
      </c>
      <c r="B94" s="156" t="s">
        <v>8130</v>
      </c>
      <c r="C94" s="157" t="s">
        <v>8131</v>
      </c>
      <c r="D94" s="156" t="s">
        <v>8132</v>
      </c>
      <c r="E94" s="33" t="s">
        <v>8133</v>
      </c>
      <c r="F94" s="158" t="s">
        <v>8115</v>
      </c>
      <c r="G94" s="156" t="s">
        <v>8134</v>
      </c>
      <c r="H94" s="156" t="s">
        <v>7809</v>
      </c>
      <c r="I94" s="156" t="s">
        <v>7844</v>
      </c>
      <c r="J94" s="157" t="s">
        <v>5677</v>
      </c>
    </row>
    <row r="95" spans="1:10" s="26" customFormat="1" ht="30" x14ac:dyDescent="0.2">
      <c r="A95" s="143">
        <v>89</v>
      </c>
      <c r="B95" s="156" t="s">
        <v>8135</v>
      </c>
      <c r="C95" s="157" t="s">
        <v>8136</v>
      </c>
      <c r="D95" s="156" t="s">
        <v>7890</v>
      </c>
      <c r="E95" s="33" t="s">
        <v>8057</v>
      </c>
      <c r="F95" s="158" t="s">
        <v>8137</v>
      </c>
      <c r="G95" s="156" t="s">
        <v>8138</v>
      </c>
      <c r="H95" s="156" t="s">
        <v>7809</v>
      </c>
      <c r="I95" s="156" t="s">
        <v>7844</v>
      </c>
      <c r="J95" s="157" t="s">
        <v>5677</v>
      </c>
    </row>
    <row r="96" spans="1:10" s="26" customFormat="1" ht="15" x14ac:dyDescent="0.2">
      <c r="A96" s="152"/>
    </row>
    <row r="97" spans="1:1" x14ac:dyDescent="0.2">
      <c r="A97" s="134"/>
    </row>
    <row r="98" spans="1:1" x14ac:dyDescent="0.2">
      <c r="A98" s="134"/>
    </row>
    <row r="99" spans="1:1" x14ac:dyDescent="0.2">
      <c r="A99" s="134"/>
    </row>
    <row r="100" spans="1:1" x14ac:dyDescent="0.2">
      <c r="A100" s="134"/>
    </row>
    <row r="101" spans="1:1" x14ac:dyDescent="0.2">
      <c r="A101" s="134"/>
    </row>
    <row r="102" spans="1:1" x14ac:dyDescent="0.2">
      <c r="A102" s="134"/>
    </row>
    <row r="103" spans="1:1" x14ac:dyDescent="0.2">
      <c r="A103" s="134"/>
    </row>
    <row r="104" spans="1:1" x14ac:dyDescent="0.2">
      <c r="A104" s="134"/>
    </row>
  </sheetData>
  <pageMargins left="0.25" right="0.25" top="0.75" bottom="0.75" header="0.3" footer="0.3"/>
  <pageSetup paperSize="8" scale="93" fitToHeight="0" orientation="landscape"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O169"/>
  <sheetViews>
    <sheetView view="pageBreakPreview" zoomScale="49" zoomScaleNormal="100" zoomScaleSheetLayoutView="49" workbookViewId="0">
      <selection sqref="A1:XFD1"/>
    </sheetView>
  </sheetViews>
  <sheetFormatPr defaultRowHeight="15" x14ac:dyDescent="0.2"/>
  <cols>
    <col min="1" max="1" width="7.7109375" style="129" customWidth="1"/>
    <col min="2" max="2" width="14.42578125" style="129" customWidth="1"/>
    <col min="3" max="3" width="31.42578125" style="129" customWidth="1"/>
    <col min="4" max="4" width="53.5703125" style="129" customWidth="1"/>
    <col min="5" max="5" width="16.85546875" style="129" customWidth="1"/>
    <col min="6" max="6" width="19.7109375" style="129" customWidth="1"/>
    <col min="7" max="7" width="42.28515625" style="129" customWidth="1"/>
    <col min="8" max="8" width="32.140625" style="129" customWidth="1"/>
    <col min="9" max="9" width="30.7109375" style="129" customWidth="1"/>
    <col min="10" max="10" width="22.42578125" style="129" customWidth="1"/>
    <col min="11" max="11" width="23" style="129" customWidth="1"/>
    <col min="12" max="12" width="22.42578125" style="129" customWidth="1"/>
    <col min="13" max="13" width="45.5703125" style="129" bestFit="1" customWidth="1"/>
    <col min="14" max="14" width="18.85546875" style="129" customWidth="1"/>
    <col min="15" max="255" width="9.140625" style="129"/>
    <col min="256" max="256" width="7.7109375" style="129" customWidth="1"/>
    <col min="257" max="257" width="14.42578125" style="129" customWidth="1"/>
    <col min="258" max="258" width="16" style="129" customWidth="1"/>
    <col min="259" max="259" width="32.28515625" style="129" customWidth="1"/>
    <col min="260" max="260" width="16.85546875" style="129" customWidth="1"/>
    <col min="261" max="261" width="19.7109375" style="129" customWidth="1"/>
    <col min="262" max="262" width="42.28515625" style="129" customWidth="1"/>
    <col min="263" max="263" width="5.7109375" style="129" customWidth="1"/>
    <col min="264" max="264" width="20.42578125" style="129" customWidth="1"/>
    <col min="265" max="265" width="22.5703125" style="129" customWidth="1"/>
    <col min="266" max="266" width="22.42578125" style="129" customWidth="1"/>
    <col min="267" max="267" width="23" style="129" customWidth="1"/>
    <col min="268" max="268" width="17.7109375" style="129" customWidth="1"/>
    <col min="269" max="269" width="24.140625" style="129" customWidth="1"/>
    <col min="270" max="270" width="16.28515625" style="129" customWidth="1"/>
    <col min="271" max="511" width="9.140625" style="129"/>
    <col min="512" max="512" width="7.7109375" style="129" customWidth="1"/>
    <col min="513" max="513" width="14.42578125" style="129" customWidth="1"/>
    <col min="514" max="514" width="16" style="129" customWidth="1"/>
    <col min="515" max="515" width="32.28515625" style="129" customWidth="1"/>
    <col min="516" max="516" width="16.85546875" style="129" customWidth="1"/>
    <col min="517" max="517" width="19.7109375" style="129" customWidth="1"/>
    <col min="518" max="518" width="42.28515625" style="129" customWidth="1"/>
    <col min="519" max="519" width="5.7109375" style="129" customWidth="1"/>
    <col min="520" max="520" width="20.42578125" style="129" customWidth="1"/>
    <col min="521" max="521" width="22.5703125" style="129" customWidth="1"/>
    <col min="522" max="522" width="22.42578125" style="129" customWidth="1"/>
    <col min="523" max="523" width="23" style="129" customWidth="1"/>
    <col min="524" max="524" width="17.7109375" style="129" customWidth="1"/>
    <col min="525" max="525" width="24.140625" style="129" customWidth="1"/>
    <col min="526" max="526" width="16.28515625" style="129" customWidth="1"/>
    <col min="527" max="767" width="9.140625" style="129"/>
    <col min="768" max="768" width="7.7109375" style="129" customWidth="1"/>
    <col min="769" max="769" width="14.42578125" style="129" customWidth="1"/>
    <col min="770" max="770" width="16" style="129" customWidth="1"/>
    <col min="771" max="771" width="32.28515625" style="129" customWidth="1"/>
    <col min="772" max="772" width="16.85546875" style="129" customWidth="1"/>
    <col min="773" max="773" width="19.7109375" style="129" customWidth="1"/>
    <col min="774" max="774" width="42.28515625" style="129" customWidth="1"/>
    <col min="775" max="775" width="5.7109375" style="129" customWidth="1"/>
    <col min="776" max="776" width="20.42578125" style="129" customWidth="1"/>
    <col min="777" max="777" width="22.5703125" style="129" customWidth="1"/>
    <col min="778" max="778" width="22.42578125" style="129" customWidth="1"/>
    <col min="779" max="779" width="23" style="129" customWidth="1"/>
    <col min="780" max="780" width="17.7109375" style="129" customWidth="1"/>
    <col min="781" max="781" width="24.140625" style="129" customWidth="1"/>
    <col min="782" max="782" width="16.28515625" style="129" customWidth="1"/>
    <col min="783" max="1023" width="9.140625" style="129"/>
    <col min="1024" max="1024" width="7.7109375" style="129" customWidth="1"/>
    <col min="1025" max="1025" width="14.42578125" style="129" customWidth="1"/>
    <col min="1026" max="1026" width="16" style="129" customWidth="1"/>
    <col min="1027" max="1027" width="32.28515625" style="129" customWidth="1"/>
    <col min="1028" max="1028" width="16.85546875" style="129" customWidth="1"/>
    <col min="1029" max="1029" width="19.7109375" style="129" customWidth="1"/>
    <col min="1030" max="1030" width="42.28515625" style="129" customWidth="1"/>
    <col min="1031" max="1031" width="5.7109375" style="129" customWidth="1"/>
    <col min="1032" max="1032" width="20.42578125" style="129" customWidth="1"/>
    <col min="1033" max="1033" width="22.5703125" style="129" customWidth="1"/>
    <col min="1034" max="1034" width="22.42578125" style="129" customWidth="1"/>
    <col min="1035" max="1035" width="23" style="129" customWidth="1"/>
    <col min="1036" max="1036" width="17.7109375" style="129" customWidth="1"/>
    <col min="1037" max="1037" width="24.140625" style="129" customWidth="1"/>
    <col min="1038" max="1038" width="16.28515625" style="129" customWidth="1"/>
    <col min="1039" max="1279" width="9.140625" style="129"/>
    <col min="1280" max="1280" width="7.7109375" style="129" customWidth="1"/>
    <col min="1281" max="1281" width="14.42578125" style="129" customWidth="1"/>
    <col min="1282" max="1282" width="16" style="129" customWidth="1"/>
    <col min="1283" max="1283" width="32.28515625" style="129" customWidth="1"/>
    <col min="1284" max="1284" width="16.85546875" style="129" customWidth="1"/>
    <col min="1285" max="1285" width="19.7109375" style="129" customWidth="1"/>
    <col min="1286" max="1286" width="42.28515625" style="129" customWidth="1"/>
    <col min="1287" max="1287" width="5.7109375" style="129" customWidth="1"/>
    <col min="1288" max="1288" width="20.42578125" style="129" customWidth="1"/>
    <col min="1289" max="1289" width="22.5703125" style="129" customWidth="1"/>
    <col min="1290" max="1290" width="22.42578125" style="129" customWidth="1"/>
    <col min="1291" max="1291" width="23" style="129" customWidth="1"/>
    <col min="1292" max="1292" width="17.7109375" style="129" customWidth="1"/>
    <col min="1293" max="1293" width="24.140625" style="129" customWidth="1"/>
    <col min="1294" max="1294" width="16.28515625" style="129" customWidth="1"/>
    <col min="1295" max="1535" width="9.140625" style="129"/>
    <col min="1536" max="1536" width="7.7109375" style="129" customWidth="1"/>
    <col min="1537" max="1537" width="14.42578125" style="129" customWidth="1"/>
    <col min="1538" max="1538" width="16" style="129" customWidth="1"/>
    <col min="1539" max="1539" width="32.28515625" style="129" customWidth="1"/>
    <col min="1540" max="1540" width="16.85546875" style="129" customWidth="1"/>
    <col min="1541" max="1541" width="19.7109375" style="129" customWidth="1"/>
    <col min="1542" max="1542" width="42.28515625" style="129" customWidth="1"/>
    <col min="1543" max="1543" width="5.7109375" style="129" customWidth="1"/>
    <col min="1544" max="1544" width="20.42578125" style="129" customWidth="1"/>
    <col min="1545" max="1545" width="22.5703125" style="129" customWidth="1"/>
    <col min="1546" max="1546" width="22.42578125" style="129" customWidth="1"/>
    <col min="1547" max="1547" width="23" style="129" customWidth="1"/>
    <col min="1548" max="1548" width="17.7109375" style="129" customWidth="1"/>
    <col min="1549" max="1549" width="24.140625" style="129" customWidth="1"/>
    <col min="1550" max="1550" width="16.28515625" style="129" customWidth="1"/>
    <col min="1551" max="1791" width="9.140625" style="129"/>
    <col min="1792" max="1792" width="7.7109375" style="129" customWidth="1"/>
    <col min="1793" max="1793" width="14.42578125" style="129" customWidth="1"/>
    <col min="1794" max="1794" width="16" style="129" customWidth="1"/>
    <col min="1795" max="1795" width="32.28515625" style="129" customWidth="1"/>
    <col min="1796" max="1796" width="16.85546875" style="129" customWidth="1"/>
    <col min="1797" max="1797" width="19.7109375" style="129" customWidth="1"/>
    <col min="1798" max="1798" width="42.28515625" style="129" customWidth="1"/>
    <col min="1799" max="1799" width="5.7109375" style="129" customWidth="1"/>
    <col min="1800" max="1800" width="20.42578125" style="129" customWidth="1"/>
    <col min="1801" max="1801" width="22.5703125" style="129" customWidth="1"/>
    <col min="1802" max="1802" width="22.42578125" style="129" customWidth="1"/>
    <col min="1803" max="1803" width="23" style="129" customWidth="1"/>
    <col min="1804" max="1804" width="17.7109375" style="129" customWidth="1"/>
    <col min="1805" max="1805" width="24.140625" style="129" customWidth="1"/>
    <col min="1806" max="1806" width="16.28515625" style="129" customWidth="1"/>
    <col min="1807" max="2047" width="9.140625" style="129"/>
    <col min="2048" max="2048" width="7.7109375" style="129" customWidth="1"/>
    <col min="2049" max="2049" width="14.42578125" style="129" customWidth="1"/>
    <col min="2050" max="2050" width="16" style="129" customWidth="1"/>
    <col min="2051" max="2051" width="32.28515625" style="129" customWidth="1"/>
    <col min="2052" max="2052" width="16.85546875" style="129" customWidth="1"/>
    <col min="2053" max="2053" width="19.7109375" style="129" customWidth="1"/>
    <col min="2054" max="2054" width="42.28515625" style="129" customWidth="1"/>
    <col min="2055" max="2055" width="5.7109375" style="129" customWidth="1"/>
    <col min="2056" max="2056" width="20.42578125" style="129" customWidth="1"/>
    <col min="2057" max="2057" width="22.5703125" style="129" customWidth="1"/>
    <col min="2058" max="2058" width="22.42578125" style="129" customWidth="1"/>
    <col min="2059" max="2059" width="23" style="129" customWidth="1"/>
    <col min="2060" max="2060" width="17.7109375" style="129" customWidth="1"/>
    <col min="2061" max="2061" width="24.140625" style="129" customWidth="1"/>
    <col min="2062" max="2062" width="16.28515625" style="129" customWidth="1"/>
    <col min="2063" max="2303" width="9.140625" style="129"/>
    <col min="2304" max="2304" width="7.7109375" style="129" customWidth="1"/>
    <col min="2305" max="2305" width="14.42578125" style="129" customWidth="1"/>
    <col min="2306" max="2306" width="16" style="129" customWidth="1"/>
    <col min="2307" max="2307" width="32.28515625" style="129" customWidth="1"/>
    <col min="2308" max="2308" width="16.85546875" style="129" customWidth="1"/>
    <col min="2309" max="2309" width="19.7109375" style="129" customWidth="1"/>
    <col min="2310" max="2310" width="42.28515625" style="129" customWidth="1"/>
    <col min="2311" max="2311" width="5.7109375" style="129" customWidth="1"/>
    <col min="2312" max="2312" width="20.42578125" style="129" customWidth="1"/>
    <col min="2313" max="2313" width="22.5703125" style="129" customWidth="1"/>
    <col min="2314" max="2314" width="22.42578125" style="129" customWidth="1"/>
    <col min="2315" max="2315" width="23" style="129" customWidth="1"/>
    <col min="2316" max="2316" width="17.7109375" style="129" customWidth="1"/>
    <col min="2317" max="2317" width="24.140625" style="129" customWidth="1"/>
    <col min="2318" max="2318" width="16.28515625" style="129" customWidth="1"/>
    <col min="2319" max="2559" width="9.140625" style="129"/>
    <col min="2560" max="2560" width="7.7109375" style="129" customWidth="1"/>
    <col min="2561" max="2561" width="14.42578125" style="129" customWidth="1"/>
    <col min="2562" max="2562" width="16" style="129" customWidth="1"/>
    <col min="2563" max="2563" width="32.28515625" style="129" customWidth="1"/>
    <col min="2564" max="2564" width="16.85546875" style="129" customWidth="1"/>
    <col min="2565" max="2565" width="19.7109375" style="129" customWidth="1"/>
    <col min="2566" max="2566" width="42.28515625" style="129" customWidth="1"/>
    <col min="2567" max="2567" width="5.7109375" style="129" customWidth="1"/>
    <col min="2568" max="2568" width="20.42578125" style="129" customWidth="1"/>
    <col min="2569" max="2569" width="22.5703125" style="129" customWidth="1"/>
    <col min="2570" max="2570" width="22.42578125" style="129" customWidth="1"/>
    <col min="2571" max="2571" width="23" style="129" customWidth="1"/>
    <col min="2572" max="2572" width="17.7109375" style="129" customWidth="1"/>
    <col min="2573" max="2573" width="24.140625" style="129" customWidth="1"/>
    <col min="2574" max="2574" width="16.28515625" style="129" customWidth="1"/>
    <col min="2575" max="2815" width="9.140625" style="129"/>
    <col min="2816" max="2816" width="7.7109375" style="129" customWidth="1"/>
    <col min="2817" max="2817" width="14.42578125" style="129" customWidth="1"/>
    <col min="2818" max="2818" width="16" style="129" customWidth="1"/>
    <col min="2819" max="2819" width="32.28515625" style="129" customWidth="1"/>
    <col min="2820" max="2820" width="16.85546875" style="129" customWidth="1"/>
    <col min="2821" max="2821" width="19.7109375" style="129" customWidth="1"/>
    <col min="2822" max="2822" width="42.28515625" style="129" customWidth="1"/>
    <col min="2823" max="2823" width="5.7109375" style="129" customWidth="1"/>
    <col min="2824" max="2824" width="20.42578125" style="129" customWidth="1"/>
    <col min="2825" max="2825" width="22.5703125" style="129" customWidth="1"/>
    <col min="2826" max="2826" width="22.42578125" style="129" customWidth="1"/>
    <col min="2827" max="2827" width="23" style="129" customWidth="1"/>
    <col min="2828" max="2828" width="17.7109375" style="129" customWidth="1"/>
    <col min="2829" max="2829" width="24.140625" style="129" customWidth="1"/>
    <col min="2830" max="2830" width="16.28515625" style="129" customWidth="1"/>
    <col min="2831" max="3071" width="9.140625" style="129"/>
    <col min="3072" max="3072" width="7.7109375" style="129" customWidth="1"/>
    <col min="3073" max="3073" width="14.42578125" style="129" customWidth="1"/>
    <col min="3074" max="3074" width="16" style="129" customWidth="1"/>
    <col min="3075" max="3075" width="32.28515625" style="129" customWidth="1"/>
    <col min="3076" max="3076" width="16.85546875" style="129" customWidth="1"/>
    <col min="3077" max="3077" width="19.7109375" style="129" customWidth="1"/>
    <col min="3078" max="3078" width="42.28515625" style="129" customWidth="1"/>
    <col min="3079" max="3079" width="5.7109375" style="129" customWidth="1"/>
    <col min="3080" max="3080" width="20.42578125" style="129" customWidth="1"/>
    <col min="3081" max="3081" width="22.5703125" style="129" customWidth="1"/>
    <col min="3082" max="3082" width="22.42578125" style="129" customWidth="1"/>
    <col min="3083" max="3083" width="23" style="129" customWidth="1"/>
    <col min="3084" max="3084" width="17.7109375" style="129" customWidth="1"/>
    <col min="3085" max="3085" width="24.140625" style="129" customWidth="1"/>
    <col min="3086" max="3086" width="16.28515625" style="129" customWidth="1"/>
    <col min="3087" max="3327" width="9.140625" style="129"/>
    <col min="3328" max="3328" width="7.7109375" style="129" customWidth="1"/>
    <col min="3329" max="3329" width="14.42578125" style="129" customWidth="1"/>
    <col min="3330" max="3330" width="16" style="129" customWidth="1"/>
    <col min="3331" max="3331" width="32.28515625" style="129" customWidth="1"/>
    <col min="3332" max="3332" width="16.85546875" style="129" customWidth="1"/>
    <col min="3333" max="3333" width="19.7109375" style="129" customWidth="1"/>
    <col min="3334" max="3334" width="42.28515625" style="129" customWidth="1"/>
    <col min="3335" max="3335" width="5.7109375" style="129" customWidth="1"/>
    <col min="3336" max="3336" width="20.42578125" style="129" customWidth="1"/>
    <col min="3337" max="3337" width="22.5703125" style="129" customWidth="1"/>
    <col min="3338" max="3338" width="22.42578125" style="129" customWidth="1"/>
    <col min="3339" max="3339" width="23" style="129" customWidth="1"/>
    <col min="3340" max="3340" width="17.7109375" style="129" customWidth="1"/>
    <col min="3341" max="3341" width="24.140625" style="129" customWidth="1"/>
    <col min="3342" max="3342" width="16.28515625" style="129" customWidth="1"/>
    <col min="3343" max="3583" width="9.140625" style="129"/>
    <col min="3584" max="3584" width="7.7109375" style="129" customWidth="1"/>
    <col min="3585" max="3585" width="14.42578125" style="129" customWidth="1"/>
    <col min="3586" max="3586" width="16" style="129" customWidth="1"/>
    <col min="3587" max="3587" width="32.28515625" style="129" customWidth="1"/>
    <col min="3588" max="3588" width="16.85546875" style="129" customWidth="1"/>
    <col min="3589" max="3589" width="19.7109375" style="129" customWidth="1"/>
    <col min="3590" max="3590" width="42.28515625" style="129" customWidth="1"/>
    <col min="3591" max="3591" width="5.7109375" style="129" customWidth="1"/>
    <col min="3592" max="3592" width="20.42578125" style="129" customWidth="1"/>
    <col min="3593" max="3593" width="22.5703125" style="129" customWidth="1"/>
    <col min="3594" max="3594" width="22.42578125" style="129" customWidth="1"/>
    <col min="3595" max="3595" width="23" style="129" customWidth="1"/>
    <col min="3596" max="3596" width="17.7109375" style="129" customWidth="1"/>
    <col min="3597" max="3597" width="24.140625" style="129" customWidth="1"/>
    <col min="3598" max="3598" width="16.28515625" style="129" customWidth="1"/>
    <col min="3599" max="3839" width="9.140625" style="129"/>
    <col min="3840" max="3840" width="7.7109375" style="129" customWidth="1"/>
    <col min="3841" max="3841" width="14.42578125" style="129" customWidth="1"/>
    <col min="3842" max="3842" width="16" style="129" customWidth="1"/>
    <col min="3843" max="3843" width="32.28515625" style="129" customWidth="1"/>
    <col min="3844" max="3844" width="16.85546875" style="129" customWidth="1"/>
    <col min="3845" max="3845" width="19.7109375" style="129" customWidth="1"/>
    <col min="3846" max="3846" width="42.28515625" style="129" customWidth="1"/>
    <col min="3847" max="3847" width="5.7109375" style="129" customWidth="1"/>
    <col min="3848" max="3848" width="20.42578125" style="129" customWidth="1"/>
    <col min="3849" max="3849" width="22.5703125" style="129" customWidth="1"/>
    <col min="3850" max="3850" width="22.42578125" style="129" customWidth="1"/>
    <col min="3851" max="3851" width="23" style="129" customWidth="1"/>
    <col min="3852" max="3852" width="17.7109375" style="129" customWidth="1"/>
    <col min="3853" max="3853" width="24.140625" style="129" customWidth="1"/>
    <col min="3854" max="3854" width="16.28515625" style="129" customWidth="1"/>
    <col min="3855" max="4095" width="9.140625" style="129"/>
    <col min="4096" max="4096" width="7.7109375" style="129" customWidth="1"/>
    <col min="4097" max="4097" width="14.42578125" style="129" customWidth="1"/>
    <col min="4098" max="4098" width="16" style="129" customWidth="1"/>
    <col min="4099" max="4099" width="32.28515625" style="129" customWidth="1"/>
    <col min="4100" max="4100" width="16.85546875" style="129" customWidth="1"/>
    <col min="4101" max="4101" width="19.7109375" style="129" customWidth="1"/>
    <col min="4102" max="4102" width="42.28515625" style="129" customWidth="1"/>
    <col min="4103" max="4103" width="5.7109375" style="129" customWidth="1"/>
    <col min="4104" max="4104" width="20.42578125" style="129" customWidth="1"/>
    <col min="4105" max="4105" width="22.5703125" style="129" customWidth="1"/>
    <col min="4106" max="4106" width="22.42578125" style="129" customWidth="1"/>
    <col min="4107" max="4107" width="23" style="129" customWidth="1"/>
    <col min="4108" max="4108" width="17.7109375" style="129" customWidth="1"/>
    <col min="4109" max="4109" width="24.140625" style="129" customWidth="1"/>
    <col min="4110" max="4110" width="16.28515625" style="129" customWidth="1"/>
    <col min="4111" max="4351" width="9.140625" style="129"/>
    <col min="4352" max="4352" width="7.7109375" style="129" customWidth="1"/>
    <col min="4353" max="4353" width="14.42578125" style="129" customWidth="1"/>
    <col min="4354" max="4354" width="16" style="129" customWidth="1"/>
    <col min="4355" max="4355" width="32.28515625" style="129" customWidth="1"/>
    <col min="4356" max="4356" width="16.85546875" style="129" customWidth="1"/>
    <col min="4357" max="4357" width="19.7109375" style="129" customWidth="1"/>
    <col min="4358" max="4358" width="42.28515625" style="129" customWidth="1"/>
    <col min="4359" max="4359" width="5.7109375" style="129" customWidth="1"/>
    <col min="4360" max="4360" width="20.42578125" style="129" customWidth="1"/>
    <col min="4361" max="4361" width="22.5703125" style="129" customWidth="1"/>
    <col min="4362" max="4362" width="22.42578125" style="129" customWidth="1"/>
    <col min="4363" max="4363" width="23" style="129" customWidth="1"/>
    <col min="4364" max="4364" width="17.7109375" style="129" customWidth="1"/>
    <col min="4365" max="4365" width="24.140625" style="129" customWidth="1"/>
    <col min="4366" max="4366" width="16.28515625" style="129" customWidth="1"/>
    <col min="4367" max="4607" width="9.140625" style="129"/>
    <col min="4608" max="4608" width="7.7109375" style="129" customWidth="1"/>
    <col min="4609" max="4609" width="14.42578125" style="129" customWidth="1"/>
    <col min="4610" max="4610" width="16" style="129" customWidth="1"/>
    <col min="4611" max="4611" width="32.28515625" style="129" customWidth="1"/>
    <col min="4612" max="4612" width="16.85546875" style="129" customWidth="1"/>
    <col min="4613" max="4613" width="19.7109375" style="129" customWidth="1"/>
    <col min="4614" max="4614" width="42.28515625" style="129" customWidth="1"/>
    <col min="4615" max="4615" width="5.7109375" style="129" customWidth="1"/>
    <col min="4616" max="4616" width="20.42578125" style="129" customWidth="1"/>
    <col min="4617" max="4617" width="22.5703125" style="129" customWidth="1"/>
    <col min="4618" max="4618" width="22.42578125" style="129" customWidth="1"/>
    <col min="4619" max="4619" width="23" style="129" customWidth="1"/>
    <col min="4620" max="4620" width="17.7109375" style="129" customWidth="1"/>
    <col min="4621" max="4621" width="24.140625" style="129" customWidth="1"/>
    <col min="4622" max="4622" width="16.28515625" style="129" customWidth="1"/>
    <col min="4623" max="4863" width="9.140625" style="129"/>
    <col min="4864" max="4864" width="7.7109375" style="129" customWidth="1"/>
    <col min="4865" max="4865" width="14.42578125" style="129" customWidth="1"/>
    <col min="4866" max="4866" width="16" style="129" customWidth="1"/>
    <col min="4867" max="4867" width="32.28515625" style="129" customWidth="1"/>
    <col min="4868" max="4868" width="16.85546875" style="129" customWidth="1"/>
    <col min="4869" max="4869" width="19.7109375" style="129" customWidth="1"/>
    <col min="4870" max="4870" width="42.28515625" style="129" customWidth="1"/>
    <col min="4871" max="4871" width="5.7109375" style="129" customWidth="1"/>
    <col min="4872" max="4872" width="20.42578125" style="129" customWidth="1"/>
    <col min="4873" max="4873" width="22.5703125" style="129" customWidth="1"/>
    <col min="4874" max="4874" width="22.42578125" style="129" customWidth="1"/>
    <col min="4875" max="4875" width="23" style="129" customWidth="1"/>
    <col min="4876" max="4876" width="17.7109375" style="129" customWidth="1"/>
    <col min="4877" max="4877" width="24.140625" style="129" customWidth="1"/>
    <col min="4878" max="4878" width="16.28515625" style="129" customWidth="1"/>
    <col min="4879" max="5119" width="9.140625" style="129"/>
    <col min="5120" max="5120" width="7.7109375" style="129" customWidth="1"/>
    <col min="5121" max="5121" width="14.42578125" style="129" customWidth="1"/>
    <col min="5122" max="5122" width="16" style="129" customWidth="1"/>
    <col min="5123" max="5123" width="32.28515625" style="129" customWidth="1"/>
    <col min="5124" max="5124" width="16.85546875" style="129" customWidth="1"/>
    <col min="5125" max="5125" width="19.7109375" style="129" customWidth="1"/>
    <col min="5126" max="5126" width="42.28515625" style="129" customWidth="1"/>
    <col min="5127" max="5127" width="5.7109375" style="129" customWidth="1"/>
    <col min="5128" max="5128" width="20.42578125" style="129" customWidth="1"/>
    <col min="5129" max="5129" width="22.5703125" style="129" customWidth="1"/>
    <col min="5130" max="5130" width="22.42578125" style="129" customWidth="1"/>
    <col min="5131" max="5131" width="23" style="129" customWidth="1"/>
    <col min="5132" max="5132" width="17.7109375" style="129" customWidth="1"/>
    <col min="5133" max="5133" width="24.140625" style="129" customWidth="1"/>
    <col min="5134" max="5134" width="16.28515625" style="129" customWidth="1"/>
    <col min="5135" max="5375" width="9.140625" style="129"/>
    <col min="5376" max="5376" width="7.7109375" style="129" customWidth="1"/>
    <col min="5377" max="5377" width="14.42578125" style="129" customWidth="1"/>
    <col min="5378" max="5378" width="16" style="129" customWidth="1"/>
    <col min="5379" max="5379" width="32.28515625" style="129" customWidth="1"/>
    <col min="5380" max="5380" width="16.85546875" style="129" customWidth="1"/>
    <col min="5381" max="5381" width="19.7109375" style="129" customWidth="1"/>
    <col min="5382" max="5382" width="42.28515625" style="129" customWidth="1"/>
    <col min="5383" max="5383" width="5.7109375" style="129" customWidth="1"/>
    <col min="5384" max="5384" width="20.42578125" style="129" customWidth="1"/>
    <col min="5385" max="5385" width="22.5703125" style="129" customWidth="1"/>
    <col min="5386" max="5386" width="22.42578125" style="129" customWidth="1"/>
    <col min="5387" max="5387" width="23" style="129" customWidth="1"/>
    <col min="5388" max="5388" width="17.7109375" style="129" customWidth="1"/>
    <col min="5389" max="5389" width="24.140625" style="129" customWidth="1"/>
    <col min="5390" max="5390" width="16.28515625" style="129" customWidth="1"/>
    <col min="5391" max="5631" width="9.140625" style="129"/>
    <col min="5632" max="5632" width="7.7109375" style="129" customWidth="1"/>
    <col min="5633" max="5633" width="14.42578125" style="129" customWidth="1"/>
    <col min="5634" max="5634" width="16" style="129" customWidth="1"/>
    <col min="5635" max="5635" width="32.28515625" style="129" customWidth="1"/>
    <col min="5636" max="5636" width="16.85546875" style="129" customWidth="1"/>
    <col min="5637" max="5637" width="19.7109375" style="129" customWidth="1"/>
    <col min="5638" max="5638" width="42.28515625" style="129" customWidth="1"/>
    <col min="5639" max="5639" width="5.7109375" style="129" customWidth="1"/>
    <col min="5640" max="5640" width="20.42578125" style="129" customWidth="1"/>
    <col min="5641" max="5641" width="22.5703125" style="129" customWidth="1"/>
    <col min="5642" max="5642" width="22.42578125" style="129" customWidth="1"/>
    <col min="5643" max="5643" width="23" style="129" customWidth="1"/>
    <col min="5644" max="5644" width="17.7109375" style="129" customWidth="1"/>
    <col min="5645" max="5645" width="24.140625" style="129" customWidth="1"/>
    <col min="5646" max="5646" width="16.28515625" style="129" customWidth="1"/>
    <col min="5647" max="5887" width="9.140625" style="129"/>
    <col min="5888" max="5888" width="7.7109375" style="129" customWidth="1"/>
    <col min="5889" max="5889" width="14.42578125" style="129" customWidth="1"/>
    <col min="5890" max="5890" width="16" style="129" customWidth="1"/>
    <col min="5891" max="5891" width="32.28515625" style="129" customWidth="1"/>
    <col min="5892" max="5892" width="16.85546875" style="129" customWidth="1"/>
    <col min="5893" max="5893" width="19.7109375" style="129" customWidth="1"/>
    <col min="5894" max="5894" width="42.28515625" style="129" customWidth="1"/>
    <col min="5895" max="5895" width="5.7109375" style="129" customWidth="1"/>
    <col min="5896" max="5896" width="20.42578125" style="129" customWidth="1"/>
    <col min="5897" max="5897" width="22.5703125" style="129" customWidth="1"/>
    <col min="5898" max="5898" width="22.42578125" style="129" customWidth="1"/>
    <col min="5899" max="5899" width="23" style="129" customWidth="1"/>
    <col min="5900" max="5900" width="17.7109375" style="129" customWidth="1"/>
    <col min="5901" max="5901" width="24.140625" style="129" customWidth="1"/>
    <col min="5902" max="5902" width="16.28515625" style="129" customWidth="1"/>
    <col min="5903" max="6143" width="9.140625" style="129"/>
    <col min="6144" max="6144" width="7.7109375" style="129" customWidth="1"/>
    <col min="6145" max="6145" width="14.42578125" style="129" customWidth="1"/>
    <col min="6146" max="6146" width="16" style="129" customWidth="1"/>
    <col min="6147" max="6147" width="32.28515625" style="129" customWidth="1"/>
    <col min="6148" max="6148" width="16.85546875" style="129" customWidth="1"/>
    <col min="6149" max="6149" width="19.7109375" style="129" customWidth="1"/>
    <col min="6150" max="6150" width="42.28515625" style="129" customWidth="1"/>
    <col min="6151" max="6151" width="5.7109375" style="129" customWidth="1"/>
    <col min="6152" max="6152" width="20.42578125" style="129" customWidth="1"/>
    <col min="6153" max="6153" width="22.5703125" style="129" customWidth="1"/>
    <col min="6154" max="6154" width="22.42578125" style="129" customWidth="1"/>
    <col min="6155" max="6155" width="23" style="129" customWidth="1"/>
    <col min="6156" max="6156" width="17.7109375" style="129" customWidth="1"/>
    <col min="6157" max="6157" width="24.140625" style="129" customWidth="1"/>
    <col min="6158" max="6158" width="16.28515625" style="129" customWidth="1"/>
    <col min="6159" max="6399" width="9.140625" style="129"/>
    <col min="6400" max="6400" width="7.7109375" style="129" customWidth="1"/>
    <col min="6401" max="6401" width="14.42578125" style="129" customWidth="1"/>
    <col min="6402" max="6402" width="16" style="129" customWidth="1"/>
    <col min="6403" max="6403" width="32.28515625" style="129" customWidth="1"/>
    <col min="6404" max="6404" width="16.85546875" style="129" customWidth="1"/>
    <col min="6405" max="6405" width="19.7109375" style="129" customWidth="1"/>
    <col min="6406" max="6406" width="42.28515625" style="129" customWidth="1"/>
    <col min="6407" max="6407" width="5.7109375" style="129" customWidth="1"/>
    <col min="6408" max="6408" width="20.42578125" style="129" customWidth="1"/>
    <col min="6409" max="6409" width="22.5703125" style="129" customWidth="1"/>
    <col min="6410" max="6410" width="22.42578125" style="129" customWidth="1"/>
    <col min="6411" max="6411" width="23" style="129" customWidth="1"/>
    <col min="6412" max="6412" width="17.7109375" style="129" customWidth="1"/>
    <col min="6413" max="6413" width="24.140625" style="129" customWidth="1"/>
    <col min="6414" max="6414" width="16.28515625" style="129" customWidth="1"/>
    <col min="6415" max="6655" width="9.140625" style="129"/>
    <col min="6656" max="6656" width="7.7109375" style="129" customWidth="1"/>
    <col min="6657" max="6657" width="14.42578125" style="129" customWidth="1"/>
    <col min="6658" max="6658" width="16" style="129" customWidth="1"/>
    <col min="6659" max="6659" width="32.28515625" style="129" customWidth="1"/>
    <col min="6660" max="6660" width="16.85546875" style="129" customWidth="1"/>
    <col min="6661" max="6661" width="19.7109375" style="129" customWidth="1"/>
    <col min="6662" max="6662" width="42.28515625" style="129" customWidth="1"/>
    <col min="6663" max="6663" width="5.7109375" style="129" customWidth="1"/>
    <col min="6664" max="6664" width="20.42578125" style="129" customWidth="1"/>
    <col min="6665" max="6665" width="22.5703125" style="129" customWidth="1"/>
    <col min="6666" max="6666" width="22.42578125" style="129" customWidth="1"/>
    <col min="6667" max="6667" width="23" style="129" customWidth="1"/>
    <col min="6668" max="6668" width="17.7109375" style="129" customWidth="1"/>
    <col min="6669" max="6669" width="24.140625" style="129" customWidth="1"/>
    <col min="6670" max="6670" width="16.28515625" style="129" customWidth="1"/>
    <col min="6671" max="6911" width="9.140625" style="129"/>
    <col min="6912" max="6912" width="7.7109375" style="129" customWidth="1"/>
    <col min="6913" max="6913" width="14.42578125" style="129" customWidth="1"/>
    <col min="6914" max="6914" width="16" style="129" customWidth="1"/>
    <col min="6915" max="6915" width="32.28515625" style="129" customWidth="1"/>
    <col min="6916" max="6916" width="16.85546875" style="129" customWidth="1"/>
    <col min="6917" max="6917" width="19.7109375" style="129" customWidth="1"/>
    <col min="6918" max="6918" width="42.28515625" style="129" customWidth="1"/>
    <col min="6919" max="6919" width="5.7109375" style="129" customWidth="1"/>
    <col min="6920" max="6920" width="20.42578125" style="129" customWidth="1"/>
    <col min="6921" max="6921" width="22.5703125" style="129" customWidth="1"/>
    <col min="6922" max="6922" width="22.42578125" style="129" customWidth="1"/>
    <col min="6923" max="6923" width="23" style="129" customWidth="1"/>
    <col min="6924" max="6924" width="17.7109375" style="129" customWidth="1"/>
    <col min="6925" max="6925" width="24.140625" style="129" customWidth="1"/>
    <col min="6926" max="6926" width="16.28515625" style="129" customWidth="1"/>
    <col min="6927" max="7167" width="9.140625" style="129"/>
    <col min="7168" max="7168" width="7.7109375" style="129" customWidth="1"/>
    <col min="7169" max="7169" width="14.42578125" style="129" customWidth="1"/>
    <col min="7170" max="7170" width="16" style="129" customWidth="1"/>
    <col min="7171" max="7171" width="32.28515625" style="129" customWidth="1"/>
    <col min="7172" max="7172" width="16.85546875" style="129" customWidth="1"/>
    <col min="7173" max="7173" width="19.7109375" style="129" customWidth="1"/>
    <col min="7174" max="7174" width="42.28515625" style="129" customWidth="1"/>
    <col min="7175" max="7175" width="5.7109375" style="129" customWidth="1"/>
    <col min="7176" max="7176" width="20.42578125" style="129" customWidth="1"/>
    <col min="7177" max="7177" width="22.5703125" style="129" customWidth="1"/>
    <col min="7178" max="7178" width="22.42578125" style="129" customWidth="1"/>
    <col min="7179" max="7179" width="23" style="129" customWidth="1"/>
    <col min="7180" max="7180" width="17.7109375" style="129" customWidth="1"/>
    <col min="7181" max="7181" width="24.140625" style="129" customWidth="1"/>
    <col min="7182" max="7182" width="16.28515625" style="129" customWidth="1"/>
    <col min="7183" max="7423" width="9.140625" style="129"/>
    <col min="7424" max="7424" width="7.7109375" style="129" customWidth="1"/>
    <col min="7425" max="7425" width="14.42578125" style="129" customWidth="1"/>
    <col min="7426" max="7426" width="16" style="129" customWidth="1"/>
    <col min="7427" max="7427" width="32.28515625" style="129" customWidth="1"/>
    <col min="7428" max="7428" width="16.85546875" style="129" customWidth="1"/>
    <col min="7429" max="7429" width="19.7109375" style="129" customWidth="1"/>
    <col min="7430" max="7430" width="42.28515625" style="129" customWidth="1"/>
    <col min="7431" max="7431" width="5.7109375" style="129" customWidth="1"/>
    <col min="7432" max="7432" width="20.42578125" style="129" customWidth="1"/>
    <col min="7433" max="7433" width="22.5703125" style="129" customWidth="1"/>
    <col min="7434" max="7434" width="22.42578125" style="129" customWidth="1"/>
    <col min="7435" max="7435" width="23" style="129" customWidth="1"/>
    <col min="7436" max="7436" width="17.7109375" style="129" customWidth="1"/>
    <col min="7437" max="7437" width="24.140625" style="129" customWidth="1"/>
    <col min="7438" max="7438" width="16.28515625" style="129" customWidth="1"/>
    <col min="7439" max="7679" width="9.140625" style="129"/>
    <col min="7680" max="7680" width="7.7109375" style="129" customWidth="1"/>
    <col min="7681" max="7681" width="14.42578125" style="129" customWidth="1"/>
    <col min="7682" max="7682" width="16" style="129" customWidth="1"/>
    <col min="7683" max="7683" width="32.28515625" style="129" customWidth="1"/>
    <col min="7684" max="7684" width="16.85546875" style="129" customWidth="1"/>
    <col min="7685" max="7685" width="19.7109375" style="129" customWidth="1"/>
    <col min="7686" max="7686" width="42.28515625" style="129" customWidth="1"/>
    <col min="7687" max="7687" width="5.7109375" style="129" customWidth="1"/>
    <col min="7688" max="7688" width="20.42578125" style="129" customWidth="1"/>
    <col min="7689" max="7689" width="22.5703125" style="129" customWidth="1"/>
    <col min="7690" max="7690" width="22.42578125" style="129" customWidth="1"/>
    <col min="7691" max="7691" width="23" style="129" customWidth="1"/>
    <col min="7692" max="7692" width="17.7109375" style="129" customWidth="1"/>
    <col min="7693" max="7693" width="24.140625" style="129" customWidth="1"/>
    <col min="7694" max="7694" width="16.28515625" style="129" customWidth="1"/>
    <col min="7695" max="7935" width="9.140625" style="129"/>
    <col min="7936" max="7936" width="7.7109375" style="129" customWidth="1"/>
    <col min="7937" max="7937" width="14.42578125" style="129" customWidth="1"/>
    <col min="7938" max="7938" width="16" style="129" customWidth="1"/>
    <col min="7939" max="7939" width="32.28515625" style="129" customWidth="1"/>
    <col min="7940" max="7940" width="16.85546875" style="129" customWidth="1"/>
    <col min="7941" max="7941" width="19.7109375" style="129" customWidth="1"/>
    <col min="7942" max="7942" width="42.28515625" style="129" customWidth="1"/>
    <col min="7943" max="7943" width="5.7109375" style="129" customWidth="1"/>
    <col min="7944" max="7944" width="20.42578125" style="129" customWidth="1"/>
    <col min="7945" max="7945" width="22.5703125" style="129" customWidth="1"/>
    <col min="7946" max="7946" width="22.42578125" style="129" customWidth="1"/>
    <col min="7947" max="7947" width="23" style="129" customWidth="1"/>
    <col min="7948" max="7948" width="17.7109375" style="129" customWidth="1"/>
    <col min="7949" max="7949" width="24.140625" style="129" customWidth="1"/>
    <col min="7950" max="7950" width="16.28515625" style="129" customWidth="1"/>
    <col min="7951" max="8191" width="9.140625" style="129"/>
    <col min="8192" max="8192" width="7.7109375" style="129" customWidth="1"/>
    <col min="8193" max="8193" width="14.42578125" style="129" customWidth="1"/>
    <col min="8194" max="8194" width="16" style="129" customWidth="1"/>
    <col min="8195" max="8195" width="32.28515625" style="129" customWidth="1"/>
    <col min="8196" max="8196" width="16.85546875" style="129" customWidth="1"/>
    <col min="8197" max="8197" width="19.7109375" style="129" customWidth="1"/>
    <col min="8198" max="8198" width="42.28515625" style="129" customWidth="1"/>
    <col min="8199" max="8199" width="5.7109375" style="129" customWidth="1"/>
    <col min="8200" max="8200" width="20.42578125" style="129" customWidth="1"/>
    <col min="8201" max="8201" width="22.5703125" style="129" customWidth="1"/>
    <col min="8202" max="8202" width="22.42578125" style="129" customWidth="1"/>
    <col min="8203" max="8203" width="23" style="129" customWidth="1"/>
    <col min="8204" max="8204" width="17.7109375" style="129" customWidth="1"/>
    <col min="8205" max="8205" width="24.140625" style="129" customWidth="1"/>
    <col min="8206" max="8206" width="16.28515625" style="129" customWidth="1"/>
    <col min="8207" max="8447" width="9.140625" style="129"/>
    <col min="8448" max="8448" width="7.7109375" style="129" customWidth="1"/>
    <col min="8449" max="8449" width="14.42578125" style="129" customWidth="1"/>
    <col min="8450" max="8450" width="16" style="129" customWidth="1"/>
    <col min="8451" max="8451" width="32.28515625" style="129" customWidth="1"/>
    <col min="8452" max="8452" width="16.85546875" style="129" customWidth="1"/>
    <col min="8453" max="8453" width="19.7109375" style="129" customWidth="1"/>
    <col min="8454" max="8454" width="42.28515625" style="129" customWidth="1"/>
    <col min="8455" max="8455" width="5.7109375" style="129" customWidth="1"/>
    <col min="8456" max="8456" width="20.42578125" style="129" customWidth="1"/>
    <col min="8457" max="8457" width="22.5703125" style="129" customWidth="1"/>
    <col min="8458" max="8458" width="22.42578125" style="129" customWidth="1"/>
    <col min="8459" max="8459" width="23" style="129" customWidth="1"/>
    <col min="8460" max="8460" width="17.7109375" style="129" customWidth="1"/>
    <col min="8461" max="8461" width="24.140625" style="129" customWidth="1"/>
    <col min="8462" max="8462" width="16.28515625" style="129" customWidth="1"/>
    <col min="8463" max="8703" width="9.140625" style="129"/>
    <col min="8704" max="8704" width="7.7109375" style="129" customWidth="1"/>
    <col min="8705" max="8705" width="14.42578125" style="129" customWidth="1"/>
    <col min="8706" max="8706" width="16" style="129" customWidth="1"/>
    <col min="8707" max="8707" width="32.28515625" style="129" customWidth="1"/>
    <col min="8708" max="8708" width="16.85546875" style="129" customWidth="1"/>
    <col min="8709" max="8709" width="19.7109375" style="129" customWidth="1"/>
    <col min="8710" max="8710" width="42.28515625" style="129" customWidth="1"/>
    <col min="8711" max="8711" width="5.7109375" style="129" customWidth="1"/>
    <col min="8712" max="8712" width="20.42578125" style="129" customWidth="1"/>
    <col min="8713" max="8713" width="22.5703125" style="129" customWidth="1"/>
    <col min="8714" max="8714" width="22.42578125" style="129" customWidth="1"/>
    <col min="8715" max="8715" width="23" style="129" customWidth="1"/>
    <col min="8716" max="8716" width="17.7109375" style="129" customWidth="1"/>
    <col min="8717" max="8717" width="24.140625" style="129" customWidth="1"/>
    <col min="8718" max="8718" width="16.28515625" style="129" customWidth="1"/>
    <col min="8719" max="8959" width="9.140625" style="129"/>
    <col min="8960" max="8960" width="7.7109375" style="129" customWidth="1"/>
    <col min="8961" max="8961" width="14.42578125" style="129" customWidth="1"/>
    <col min="8962" max="8962" width="16" style="129" customWidth="1"/>
    <col min="8963" max="8963" width="32.28515625" style="129" customWidth="1"/>
    <col min="8964" max="8964" width="16.85546875" style="129" customWidth="1"/>
    <col min="8965" max="8965" width="19.7109375" style="129" customWidth="1"/>
    <col min="8966" max="8966" width="42.28515625" style="129" customWidth="1"/>
    <col min="8967" max="8967" width="5.7109375" style="129" customWidth="1"/>
    <col min="8968" max="8968" width="20.42578125" style="129" customWidth="1"/>
    <col min="8969" max="8969" width="22.5703125" style="129" customWidth="1"/>
    <col min="8970" max="8970" width="22.42578125" style="129" customWidth="1"/>
    <col min="8971" max="8971" width="23" style="129" customWidth="1"/>
    <col min="8972" max="8972" width="17.7109375" style="129" customWidth="1"/>
    <col min="8973" max="8973" width="24.140625" style="129" customWidth="1"/>
    <col min="8974" max="8974" width="16.28515625" style="129" customWidth="1"/>
    <col min="8975" max="9215" width="9.140625" style="129"/>
    <col min="9216" max="9216" width="7.7109375" style="129" customWidth="1"/>
    <col min="9217" max="9217" width="14.42578125" style="129" customWidth="1"/>
    <col min="9218" max="9218" width="16" style="129" customWidth="1"/>
    <col min="9219" max="9219" width="32.28515625" style="129" customWidth="1"/>
    <col min="9220" max="9220" width="16.85546875" style="129" customWidth="1"/>
    <col min="9221" max="9221" width="19.7109375" style="129" customWidth="1"/>
    <col min="9222" max="9222" width="42.28515625" style="129" customWidth="1"/>
    <col min="9223" max="9223" width="5.7109375" style="129" customWidth="1"/>
    <col min="9224" max="9224" width="20.42578125" style="129" customWidth="1"/>
    <col min="9225" max="9225" width="22.5703125" style="129" customWidth="1"/>
    <col min="9226" max="9226" width="22.42578125" style="129" customWidth="1"/>
    <col min="9227" max="9227" width="23" style="129" customWidth="1"/>
    <col min="9228" max="9228" width="17.7109375" style="129" customWidth="1"/>
    <col min="9229" max="9229" width="24.140625" style="129" customWidth="1"/>
    <col min="9230" max="9230" width="16.28515625" style="129" customWidth="1"/>
    <col min="9231" max="9471" width="9.140625" style="129"/>
    <col min="9472" max="9472" width="7.7109375" style="129" customWidth="1"/>
    <col min="9473" max="9473" width="14.42578125" style="129" customWidth="1"/>
    <col min="9474" max="9474" width="16" style="129" customWidth="1"/>
    <col min="9475" max="9475" width="32.28515625" style="129" customWidth="1"/>
    <col min="9476" max="9476" width="16.85546875" style="129" customWidth="1"/>
    <col min="9477" max="9477" width="19.7109375" style="129" customWidth="1"/>
    <col min="9478" max="9478" width="42.28515625" style="129" customWidth="1"/>
    <col min="9479" max="9479" width="5.7109375" style="129" customWidth="1"/>
    <col min="9480" max="9480" width="20.42578125" style="129" customWidth="1"/>
    <col min="9481" max="9481" width="22.5703125" style="129" customWidth="1"/>
    <col min="9482" max="9482" width="22.42578125" style="129" customWidth="1"/>
    <col min="9483" max="9483" width="23" style="129" customWidth="1"/>
    <col min="9484" max="9484" width="17.7109375" style="129" customWidth="1"/>
    <col min="9485" max="9485" width="24.140625" style="129" customWidth="1"/>
    <col min="9486" max="9486" width="16.28515625" style="129" customWidth="1"/>
    <col min="9487" max="9727" width="9.140625" style="129"/>
    <col min="9728" max="9728" width="7.7109375" style="129" customWidth="1"/>
    <col min="9729" max="9729" width="14.42578125" style="129" customWidth="1"/>
    <col min="9730" max="9730" width="16" style="129" customWidth="1"/>
    <col min="9731" max="9731" width="32.28515625" style="129" customWidth="1"/>
    <col min="9732" max="9732" width="16.85546875" style="129" customWidth="1"/>
    <col min="9733" max="9733" width="19.7109375" style="129" customWidth="1"/>
    <col min="9734" max="9734" width="42.28515625" style="129" customWidth="1"/>
    <col min="9735" max="9735" width="5.7109375" style="129" customWidth="1"/>
    <col min="9736" max="9736" width="20.42578125" style="129" customWidth="1"/>
    <col min="9737" max="9737" width="22.5703125" style="129" customWidth="1"/>
    <col min="9738" max="9738" width="22.42578125" style="129" customWidth="1"/>
    <col min="9739" max="9739" width="23" style="129" customWidth="1"/>
    <col min="9740" max="9740" width="17.7109375" style="129" customWidth="1"/>
    <col min="9741" max="9741" width="24.140625" style="129" customWidth="1"/>
    <col min="9742" max="9742" width="16.28515625" style="129" customWidth="1"/>
    <col min="9743" max="9983" width="9.140625" style="129"/>
    <col min="9984" max="9984" width="7.7109375" style="129" customWidth="1"/>
    <col min="9985" max="9985" width="14.42578125" style="129" customWidth="1"/>
    <col min="9986" max="9986" width="16" style="129" customWidth="1"/>
    <col min="9987" max="9987" width="32.28515625" style="129" customWidth="1"/>
    <col min="9988" max="9988" width="16.85546875" style="129" customWidth="1"/>
    <col min="9989" max="9989" width="19.7109375" style="129" customWidth="1"/>
    <col min="9990" max="9990" width="42.28515625" style="129" customWidth="1"/>
    <col min="9991" max="9991" width="5.7109375" style="129" customWidth="1"/>
    <col min="9992" max="9992" width="20.42578125" style="129" customWidth="1"/>
    <col min="9993" max="9993" width="22.5703125" style="129" customWidth="1"/>
    <col min="9994" max="9994" width="22.42578125" style="129" customWidth="1"/>
    <col min="9995" max="9995" width="23" style="129" customWidth="1"/>
    <col min="9996" max="9996" width="17.7109375" style="129" customWidth="1"/>
    <col min="9997" max="9997" width="24.140625" style="129" customWidth="1"/>
    <col min="9998" max="9998" width="16.28515625" style="129" customWidth="1"/>
    <col min="9999" max="10239" width="9.140625" style="129"/>
    <col min="10240" max="10240" width="7.7109375" style="129" customWidth="1"/>
    <col min="10241" max="10241" width="14.42578125" style="129" customWidth="1"/>
    <col min="10242" max="10242" width="16" style="129" customWidth="1"/>
    <col min="10243" max="10243" width="32.28515625" style="129" customWidth="1"/>
    <col min="10244" max="10244" width="16.85546875" style="129" customWidth="1"/>
    <col min="10245" max="10245" width="19.7109375" style="129" customWidth="1"/>
    <col min="10246" max="10246" width="42.28515625" style="129" customWidth="1"/>
    <col min="10247" max="10247" width="5.7109375" style="129" customWidth="1"/>
    <col min="10248" max="10248" width="20.42578125" style="129" customWidth="1"/>
    <col min="10249" max="10249" width="22.5703125" style="129" customWidth="1"/>
    <col min="10250" max="10250" width="22.42578125" style="129" customWidth="1"/>
    <col min="10251" max="10251" width="23" style="129" customWidth="1"/>
    <col min="10252" max="10252" width="17.7109375" style="129" customWidth="1"/>
    <col min="10253" max="10253" width="24.140625" style="129" customWidth="1"/>
    <col min="10254" max="10254" width="16.28515625" style="129" customWidth="1"/>
    <col min="10255" max="10495" width="9.140625" style="129"/>
    <col min="10496" max="10496" width="7.7109375" style="129" customWidth="1"/>
    <col min="10497" max="10497" width="14.42578125" style="129" customWidth="1"/>
    <col min="10498" max="10498" width="16" style="129" customWidth="1"/>
    <col min="10499" max="10499" width="32.28515625" style="129" customWidth="1"/>
    <col min="10500" max="10500" width="16.85546875" style="129" customWidth="1"/>
    <col min="10501" max="10501" width="19.7109375" style="129" customWidth="1"/>
    <col min="10502" max="10502" width="42.28515625" style="129" customWidth="1"/>
    <col min="10503" max="10503" width="5.7109375" style="129" customWidth="1"/>
    <col min="10504" max="10504" width="20.42578125" style="129" customWidth="1"/>
    <col min="10505" max="10505" width="22.5703125" style="129" customWidth="1"/>
    <col min="10506" max="10506" width="22.42578125" style="129" customWidth="1"/>
    <col min="10507" max="10507" width="23" style="129" customWidth="1"/>
    <col min="10508" max="10508" width="17.7109375" style="129" customWidth="1"/>
    <col min="10509" max="10509" width="24.140625" style="129" customWidth="1"/>
    <col min="10510" max="10510" width="16.28515625" style="129" customWidth="1"/>
    <col min="10511" max="10751" width="9.140625" style="129"/>
    <col min="10752" max="10752" width="7.7109375" style="129" customWidth="1"/>
    <col min="10753" max="10753" width="14.42578125" style="129" customWidth="1"/>
    <col min="10754" max="10754" width="16" style="129" customWidth="1"/>
    <col min="10755" max="10755" width="32.28515625" style="129" customWidth="1"/>
    <col min="10756" max="10756" width="16.85546875" style="129" customWidth="1"/>
    <col min="10757" max="10757" width="19.7109375" style="129" customWidth="1"/>
    <col min="10758" max="10758" width="42.28515625" style="129" customWidth="1"/>
    <col min="10759" max="10759" width="5.7109375" style="129" customWidth="1"/>
    <col min="10760" max="10760" width="20.42578125" style="129" customWidth="1"/>
    <col min="10761" max="10761" width="22.5703125" style="129" customWidth="1"/>
    <col min="10762" max="10762" width="22.42578125" style="129" customWidth="1"/>
    <col min="10763" max="10763" width="23" style="129" customWidth="1"/>
    <col min="10764" max="10764" width="17.7109375" style="129" customWidth="1"/>
    <col min="10765" max="10765" width="24.140625" style="129" customWidth="1"/>
    <col min="10766" max="10766" width="16.28515625" style="129" customWidth="1"/>
    <col min="10767" max="11007" width="9.140625" style="129"/>
    <col min="11008" max="11008" width="7.7109375" style="129" customWidth="1"/>
    <col min="11009" max="11009" width="14.42578125" style="129" customWidth="1"/>
    <col min="11010" max="11010" width="16" style="129" customWidth="1"/>
    <col min="11011" max="11011" width="32.28515625" style="129" customWidth="1"/>
    <col min="11012" max="11012" width="16.85546875" style="129" customWidth="1"/>
    <col min="11013" max="11013" width="19.7109375" style="129" customWidth="1"/>
    <col min="11014" max="11014" width="42.28515625" style="129" customWidth="1"/>
    <col min="11015" max="11015" width="5.7109375" style="129" customWidth="1"/>
    <col min="11016" max="11016" width="20.42578125" style="129" customWidth="1"/>
    <col min="11017" max="11017" width="22.5703125" style="129" customWidth="1"/>
    <col min="11018" max="11018" width="22.42578125" style="129" customWidth="1"/>
    <col min="11019" max="11019" width="23" style="129" customWidth="1"/>
    <col min="11020" max="11020" width="17.7109375" style="129" customWidth="1"/>
    <col min="11021" max="11021" width="24.140625" style="129" customWidth="1"/>
    <col min="11022" max="11022" width="16.28515625" style="129" customWidth="1"/>
    <col min="11023" max="11263" width="9.140625" style="129"/>
    <col min="11264" max="11264" width="7.7109375" style="129" customWidth="1"/>
    <col min="11265" max="11265" width="14.42578125" style="129" customWidth="1"/>
    <col min="11266" max="11266" width="16" style="129" customWidth="1"/>
    <col min="11267" max="11267" width="32.28515625" style="129" customWidth="1"/>
    <col min="11268" max="11268" width="16.85546875" style="129" customWidth="1"/>
    <col min="11269" max="11269" width="19.7109375" style="129" customWidth="1"/>
    <col min="11270" max="11270" width="42.28515625" style="129" customWidth="1"/>
    <col min="11271" max="11271" width="5.7109375" style="129" customWidth="1"/>
    <col min="11272" max="11272" width="20.42578125" style="129" customWidth="1"/>
    <col min="11273" max="11273" width="22.5703125" style="129" customWidth="1"/>
    <col min="11274" max="11274" width="22.42578125" style="129" customWidth="1"/>
    <col min="11275" max="11275" width="23" style="129" customWidth="1"/>
    <col min="11276" max="11276" width="17.7109375" style="129" customWidth="1"/>
    <col min="11277" max="11277" width="24.140625" style="129" customWidth="1"/>
    <col min="11278" max="11278" width="16.28515625" style="129" customWidth="1"/>
    <col min="11279" max="11519" width="9.140625" style="129"/>
    <col min="11520" max="11520" width="7.7109375" style="129" customWidth="1"/>
    <col min="11521" max="11521" width="14.42578125" style="129" customWidth="1"/>
    <col min="11522" max="11522" width="16" style="129" customWidth="1"/>
    <col min="11523" max="11523" width="32.28515625" style="129" customWidth="1"/>
    <col min="11524" max="11524" width="16.85546875" style="129" customWidth="1"/>
    <col min="11525" max="11525" width="19.7109375" style="129" customWidth="1"/>
    <col min="11526" max="11526" width="42.28515625" style="129" customWidth="1"/>
    <col min="11527" max="11527" width="5.7109375" style="129" customWidth="1"/>
    <col min="11528" max="11528" width="20.42578125" style="129" customWidth="1"/>
    <col min="11529" max="11529" width="22.5703125" style="129" customWidth="1"/>
    <col min="11530" max="11530" width="22.42578125" style="129" customWidth="1"/>
    <col min="11531" max="11531" width="23" style="129" customWidth="1"/>
    <col min="11532" max="11532" width="17.7109375" style="129" customWidth="1"/>
    <col min="11533" max="11533" width="24.140625" style="129" customWidth="1"/>
    <col min="11534" max="11534" width="16.28515625" style="129" customWidth="1"/>
    <col min="11535" max="11775" width="9.140625" style="129"/>
    <col min="11776" max="11776" width="7.7109375" style="129" customWidth="1"/>
    <col min="11777" max="11777" width="14.42578125" style="129" customWidth="1"/>
    <col min="11778" max="11778" width="16" style="129" customWidth="1"/>
    <col min="11779" max="11779" width="32.28515625" style="129" customWidth="1"/>
    <col min="11780" max="11780" width="16.85546875" style="129" customWidth="1"/>
    <col min="11781" max="11781" width="19.7109375" style="129" customWidth="1"/>
    <col min="11782" max="11782" width="42.28515625" style="129" customWidth="1"/>
    <col min="11783" max="11783" width="5.7109375" style="129" customWidth="1"/>
    <col min="11784" max="11784" width="20.42578125" style="129" customWidth="1"/>
    <col min="11785" max="11785" width="22.5703125" style="129" customWidth="1"/>
    <col min="11786" max="11786" width="22.42578125" style="129" customWidth="1"/>
    <col min="11787" max="11787" width="23" style="129" customWidth="1"/>
    <col min="11788" max="11788" width="17.7109375" style="129" customWidth="1"/>
    <col min="11789" max="11789" width="24.140625" style="129" customWidth="1"/>
    <col min="11790" max="11790" width="16.28515625" style="129" customWidth="1"/>
    <col min="11791" max="12031" width="9.140625" style="129"/>
    <col min="12032" max="12032" width="7.7109375" style="129" customWidth="1"/>
    <col min="12033" max="12033" width="14.42578125" style="129" customWidth="1"/>
    <col min="12034" max="12034" width="16" style="129" customWidth="1"/>
    <col min="12035" max="12035" width="32.28515625" style="129" customWidth="1"/>
    <col min="12036" max="12036" width="16.85546875" style="129" customWidth="1"/>
    <col min="12037" max="12037" width="19.7109375" style="129" customWidth="1"/>
    <col min="12038" max="12038" width="42.28515625" style="129" customWidth="1"/>
    <col min="12039" max="12039" width="5.7109375" style="129" customWidth="1"/>
    <col min="12040" max="12040" width="20.42578125" style="129" customWidth="1"/>
    <col min="12041" max="12041" width="22.5703125" style="129" customWidth="1"/>
    <col min="12042" max="12042" width="22.42578125" style="129" customWidth="1"/>
    <col min="12043" max="12043" width="23" style="129" customWidth="1"/>
    <col min="12044" max="12044" width="17.7109375" style="129" customWidth="1"/>
    <col min="12045" max="12045" width="24.140625" style="129" customWidth="1"/>
    <col min="12046" max="12046" width="16.28515625" style="129" customWidth="1"/>
    <col min="12047" max="12287" width="9.140625" style="129"/>
    <col min="12288" max="12288" width="7.7109375" style="129" customWidth="1"/>
    <col min="12289" max="12289" width="14.42578125" style="129" customWidth="1"/>
    <col min="12290" max="12290" width="16" style="129" customWidth="1"/>
    <col min="12291" max="12291" width="32.28515625" style="129" customWidth="1"/>
    <col min="12292" max="12292" width="16.85546875" style="129" customWidth="1"/>
    <col min="12293" max="12293" width="19.7109375" style="129" customWidth="1"/>
    <col min="12294" max="12294" width="42.28515625" style="129" customWidth="1"/>
    <col min="12295" max="12295" width="5.7109375" style="129" customWidth="1"/>
    <col min="12296" max="12296" width="20.42578125" style="129" customWidth="1"/>
    <col min="12297" max="12297" width="22.5703125" style="129" customWidth="1"/>
    <col min="12298" max="12298" width="22.42578125" style="129" customWidth="1"/>
    <col min="12299" max="12299" width="23" style="129" customWidth="1"/>
    <col min="12300" max="12300" width="17.7109375" style="129" customWidth="1"/>
    <col min="12301" max="12301" width="24.140625" style="129" customWidth="1"/>
    <col min="12302" max="12302" width="16.28515625" style="129" customWidth="1"/>
    <col min="12303" max="12543" width="9.140625" style="129"/>
    <col min="12544" max="12544" width="7.7109375" style="129" customWidth="1"/>
    <col min="12545" max="12545" width="14.42578125" style="129" customWidth="1"/>
    <col min="12546" max="12546" width="16" style="129" customWidth="1"/>
    <col min="12547" max="12547" width="32.28515625" style="129" customWidth="1"/>
    <col min="12548" max="12548" width="16.85546875" style="129" customWidth="1"/>
    <col min="12549" max="12549" width="19.7109375" style="129" customWidth="1"/>
    <col min="12550" max="12550" width="42.28515625" style="129" customWidth="1"/>
    <col min="12551" max="12551" width="5.7109375" style="129" customWidth="1"/>
    <col min="12552" max="12552" width="20.42578125" style="129" customWidth="1"/>
    <col min="12553" max="12553" width="22.5703125" style="129" customWidth="1"/>
    <col min="12554" max="12554" width="22.42578125" style="129" customWidth="1"/>
    <col min="12555" max="12555" width="23" style="129" customWidth="1"/>
    <col min="12556" max="12556" width="17.7109375" style="129" customWidth="1"/>
    <col min="12557" max="12557" width="24.140625" style="129" customWidth="1"/>
    <col min="12558" max="12558" width="16.28515625" style="129" customWidth="1"/>
    <col min="12559" max="12799" width="9.140625" style="129"/>
    <col min="12800" max="12800" width="7.7109375" style="129" customWidth="1"/>
    <col min="12801" max="12801" width="14.42578125" style="129" customWidth="1"/>
    <col min="12802" max="12802" width="16" style="129" customWidth="1"/>
    <col min="12803" max="12803" width="32.28515625" style="129" customWidth="1"/>
    <col min="12804" max="12804" width="16.85546875" style="129" customWidth="1"/>
    <col min="12805" max="12805" width="19.7109375" style="129" customWidth="1"/>
    <col min="12806" max="12806" width="42.28515625" style="129" customWidth="1"/>
    <col min="12807" max="12807" width="5.7109375" style="129" customWidth="1"/>
    <col min="12808" max="12808" width="20.42578125" style="129" customWidth="1"/>
    <col min="12809" max="12809" width="22.5703125" style="129" customWidth="1"/>
    <col min="12810" max="12810" width="22.42578125" style="129" customWidth="1"/>
    <col min="12811" max="12811" width="23" style="129" customWidth="1"/>
    <col min="12812" max="12812" width="17.7109375" style="129" customWidth="1"/>
    <col min="12813" max="12813" width="24.140625" style="129" customWidth="1"/>
    <col min="12814" max="12814" width="16.28515625" style="129" customWidth="1"/>
    <col min="12815" max="13055" width="9.140625" style="129"/>
    <col min="13056" max="13056" width="7.7109375" style="129" customWidth="1"/>
    <col min="13057" max="13057" width="14.42578125" style="129" customWidth="1"/>
    <col min="13058" max="13058" width="16" style="129" customWidth="1"/>
    <col min="13059" max="13059" width="32.28515625" style="129" customWidth="1"/>
    <col min="13060" max="13060" width="16.85546875" style="129" customWidth="1"/>
    <col min="13061" max="13061" width="19.7109375" style="129" customWidth="1"/>
    <col min="13062" max="13062" width="42.28515625" style="129" customWidth="1"/>
    <col min="13063" max="13063" width="5.7109375" style="129" customWidth="1"/>
    <col min="13064" max="13064" width="20.42578125" style="129" customWidth="1"/>
    <col min="13065" max="13065" width="22.5703125" style="129" customWidth="1"/>
    <col min="13066" max="13066" width="22.42578125" style="129" customWidth="1"/>
    <col min="13067" max="13067" width="23" style="129" customWidth="1"/>
    <col min="13068" max="13068" width="17.7109375" style="129" customWidth="1"/>
    <col min="13069" max="13069" width="24.140625" style="129" customWidth="1"/>
    <col min="13070" max="13070" width="16.28515625" style="129" customWidth="1"/>
    <col min="13071" max="13311" width="9.140625" style="129"/>
    <col min="13312" max="13312" width="7.7109375" style="129" customWidth="1"/>
    <col min="13313" max="13313" width="14.42578125" style="129" customWidth="1"/>
    <col min="13314" max="13314" width="16" style="129" customWidth="1"/>
    <col min="13315" max="13315" width="32.28515625" style="129" customWidth="1"/>
    <col min="13316" max="13316" width="16.85546875" style="129" customWidth="1"/>
    <col min="13317" max="13317" width="19.7109375" style="129" customWidth="1"/>
    <col min="13318" max="13318" width="42.28515625" style="129" customWidth="1"/>
    <col min="13319" max="13319" width="5.7109375" style="129" customWidth="1"/>
    <col min="13320" max="13320" width="20.42578125" style="129" customWidth="1"/>
    <col min="13321" max="13321" width="22.5703125" style="129" customWidth="1"/>
    <col min="13322" max="13322" width="22.42578125" style="129" customWidth="1"/>
    <col min="13323" max="13323" width="23" style="129" customWidth="1"/>
    <col min="13324" max="13324" width="17.7109375" style="129" customWidth="1"/>
    <col min="13325" max="13325" width="24.140625" style="129" customWidth="1"/>
    <col min="13326" max="13326" width="16.28515625" style="129" customWidth="1"/>
    <col min="13327" max="13567" width="9.140625" style="129"/>
    <col min="13568" max="13568" width="7.7109375" style="129" customWidth="1"/>
    <col min="13569" max="13569" width="14.42578125" style="129" customWidth="1"/>
    <col min="13570" max="13570" width="16" style="129" customWidth="1"/>
    <col min="13571" max="13571" width="32.28515625" style="129" customWidth="1"/>
    <col min="13572" max="13572" width="16.85546875" style="129" customWidth="1"/>
    <col min="13573" max="13573" width="19.7109375" style="129" customWidth="1"/>
    <col min="13574" max="13574" width="42.28515625" style="129" customWidth="1"/>
    <col min="13575" max="13575" width="5.7109375" style="129" customWidth="1"/>
    <col min="13576" max="13576" width="20.42578125" style="129" customWidth="1"/>
    <col min="13577" max="13577" width="22.5703125" style="129" customWidth="1"/>
    <col min="13578" max="13578" width="22.42578125" style="129" customWidth="1"/>
    <col min="13579" max="13579" width="23" style="129" customWidth="1"/>
    <col min="13580" max="13580" width="17.7109375" style="129" customWidth="1"/>
    <col min="13581" max="13581" width="24.140625" style="129" customWidth="1"/>
    <col min="13582" max="13582" width="16.28515625" style="129" customWidth="1"/>
    <col min="13583" max="13823" width="9.140625" style="129"/>
    <col min="13824" max="13824" width="7.7109375" style="129" customWidth="1"/>
    <col min="13825" max="13825" width="14.42578125" style="129" customWidth="1"/>
    <col min="13826" max="13826" width="16" style="129" customWidth="1"/>
    <col min="13827" max="13827" width="32.28515625" style="129" customWidth="1"/>
    <col min="13828" max="13828" width="16.85546875" style="129" customWidth="1"/>
    <col min="13829" max="13829" width="19.7109375" style="129" customWidth="1"/>
    <col min="13830" max="13830" width="42.28515625" style="129" customWidth="1"/>
    <col min="13831" max="13831" width="5.7109375" style="129" customWidth="1"/>
    <col min="13832" max="13832" width="20.42578125" style="129" customWidth="1"/>
    <col min="13833" max="13833" width="22.5703125" style="129" customWidth="1"/>
    <col min="13834" max="13834" width="22.42578125" style="129" customWidth="1"/>
    <col min="13835" max="13835" width="23" style="129" customWidth="1"/>
    <col min="13836" max="13836" width="17.7109375" style="129" customWidth="1"/>
    <col min="13837" max="13837" width="24.140625" style="129" customWidth="1"/>
    <col min="13838" max="13838" width="16.28515625" style="129" customWidth="1"/>
    <col min="13839" max="14079" width="9.140625" style="129"/>
    <col min="14080" max="14080" width="7.7109375" style="129" customWidth="1"/>
    <col min="14081" max="14081" width="14.42578125" style="129" customWidth="1"/>
    <col min="14082" max="14082" width="16" style="129" customWidth="1"/>
    <col min="14083" max="14083" width="32.28515625" style="129" customWidth="1"/>
    <col min="14084" max="14084" width="16.85546875" style="129" customWidth="1"/>
    <col min="14085" max="14085" width="19.7109375" style="129" customWidth="1"/>
    <col min="14086" max="14086" width="42.28515625" style="129" customWidth="1"/>
    <col min="14087" max="14087" width="5.7109375" style="129" customWidth="1"/>
    <col min="14088" max="14088" width="20.42578125" style="129" customWidth="1"/>
    <col min="14089" max="14089" width="22.5703125" style="129" customWidth="1"/>
    <col min="14090" max="14090" width="22.42578125" style="129" customWidth="1"/>
    <col min="14091" max="14091" width="23" style="129" customWidth="1"/>
    <col min="14092" max="14092" width="17.7109375" style="129" customWidth="1"/>
    <col min="14093" max="14093" width="24.140625" style="129" customWidth="1"/>
    <col min="14094" max="14094" width="16.28515625" style="129" customWidth="1"/>
    <col min="14095" max="14335" width="9.140625" style="129"/>
    <col min="14336" max="14336" width="7.7109375" style="129" customWidth="1"/>
    <col min="14337" max="14337" width="14.42578125" style="129" customWidth="1"/>
    <col min="14338" max="14338" width="16" style="129" customWidth="1"/>
    <col min="14339" max="14339" width="32.28515625" style="129" customWidth="1"/>
    <col min="14340" max="14340" width="16.85546875" style="129" customWidth="1"/>
    <col min="14341" max="14341" width="19.7109375" style="129" customWidth="1"/>
    <col min="14342" max="14342" width="42.28515625" style="129" customWidth="1"/>
    <col min="14343" max="14343" width="5.7109375" style="129" customWidth="1"/>
    <col min="14344" max="14344" width="20.42578125" style="129" customWidth="1"/>
    <col min="14345" max="14345" width="22.5703125" style="129" customWidth="1"/>
    <col min="14346" max="14346" width="22.42578125" style="129" customWidth="1"/>
    <col min="14347" max="14347" width="23" style="129" customWidth="1"/>
    <col min="14348" max="14348" width="17.7109375" style="129" customWidth="1"/>
    <col min="14349" max="14349" width="24.140625" style="129" customWidth="1"/>
    <col min="14350" max="14350" width="16.28515625" style="129" customWidth="1"/>
    <col min="14351" max="14591" width="9.140625" style="129"/>
    <col min="14592" max="14592" width="7.7109375" style="129" customWidth="1"/>
    <col min="14593" max="14593" width="14.42578125" style="129" customWidth="1"/>
    <col min="14594" max="14594" width="16" style="129" customWidth="1"/>
    <col min="14595" max="14595" width="32.28515625" style="129" customWidth="1"/>
    <col min="14596" max="14596" width="16.85546875" style="129" customWidth="1"/>
    <col min="14597" max="14597" width="19.7109375" style="129" customWidth="1"/>
    <col min="14598" max="14598" width="42.28515625" style="129" customWidth="1"/>
    <col min="14599" max="14599" width="5.7109375" style="129" customWidth="1"/>
    <col min="14600" max="14600" width="20.42578125" style="129" customWidth="1"/>
    <col min="14601" max="14601" width="22.5703125" style="129" customWidth="1"/>
    <col min="14602" max="14602" width="22.42578125" style="129" customWidth="1"/>
    <col min="14603" max="14603" width="23" style="129" customWidth="1"/>
    <col min="14604" max="14604" width="17.7109375" style="129" customWidth="1"/>
    <col min="14605" max="14605" width="24.140625" style="129" customWidth="1"/>
    <col min="14606" max="14606" width="16.28515625" style="129" customWidth="1"/>
    <col min="14607" max="14847" width="9.140625" style="129"/>
    <col min="14848" max="14848" width="7.7109375" style="129" customWidth="1"/>
    <col min="14849" max="14849" width="14.42578125" style="129" customWidth="1"/>
    <col min="14850" max="14850" width="16" style="129" customWidth="1"/>
    <col min="14851" max="14851" width="32.28515625" style="129" customWidth="1"/>
    <col min="14852" max="14852" width="16.85546875" style="129" customWidth="1"/>
    <col min="14853" max="14853" width="19.7109375" style="129" customWidth="1"/>
    <col min="14854" max="14854" width="42.28515625" style="129" customWidth="1"/>
    <col min="14855" max="14855" width="5.7109375" style="129" customWidth="1"/>
    <col min="14856" max="14856" width="20.42578125" style="129" customWidth="1"/>
    <col min="14857" max="14857" width="22.5703125" style="129" customWidth="1"/>
    <col min="14858" max="14858" width="22.42578125" style="129" customWidth="1"/>
    <col min="14859" max="14859" width="23" style="129" customWidth="1"/>
    <col min="14860" max="14860" width="17.7109375" style="129" customWidth="1"/>
    <col min="14861" max="14861" width="24.140625" style="129" customWidth="1"/>
    <col min="14862" max="14862" width="16.28515625" style="129" customWidth="1"/>
    <col min="14863" max="15103" width="9.140625" style="129"/>
    <col min="15104" max="15104" width="7.7109375" style="129" customWidth="1"/>
    <col min="15105" max="15105" width="14.42578125" style="129" customWidth="1"/>
    <col min="15106" max="15106" width="16" style="129" customWidth="1"/>
    <col min="15107" max="15107" width="32.28515625" style="129" customWidth="1"/>
    <col min="15108" max="15108" width="16.85546875" style="129" customWidth="1"/>
    <col min="15109" max="15109" width="19.7109375" style="129" customWidth="1"/>
    <col min="15110" max="15110" width="42.28515625" style="129" customWidth="1"/>
    <col min="15111" max="15111" width="5.7109375" style="129" customWidth="1"/>
    <col min="15112" max="15112" width="20.42578125" style="129" customWidth="1"/>
    <col min="15113" max="15113" width="22.5703125" style="129" customWidth="1"/>
    <col min="15114" max="15114" width="22.42578125" style="129" customWidth="1"/>
    <col min="15115" max="15115" width="23" style="129" customWidth="1"/>
    <col min="15116" max="15116" width="17.7109375" style="129" customWidth="1"/>
    <col min="15117" max="15117" width="24.140625" style="129" customWidth="1"/>
    <col min="15118" max="15118" width="16.28515625" style="129" customWidth="1"/>
    <col min="15119" max="15359" width="9.140625" style="129"/>
    <col min="15360" max="15360" width="7.7109375" style="129" customWidth="1"/>
    <col min="15361" max="15361" width="14.42578125" style="129" customWidth="1"/>
    <col min="15362" max="15362" width="16" style="129" customWidth="1"/>
    <col min="15363" max="15363" width="32.28515625" style="129" customWidth="1"/>
    <col min="15364" max="15364" width="16.85546875" style="129" customWidth="1"/>
    <col min="15365" max="15365" width="19.7109375" style="129" customWidth="1"/>
    <col min="15366" max="15366" width="42.28515625" style="129" customWidth="1"/>
    <col min="15367" max="15367" width="5.7109375" style="129" customWidth="1"/>
    <col min="15368" max="15368" width="20.42578125" style="129" customWidth="1"/>
    <col min="15369" max="15369" width="22.5703125" style="129" customWidth="1"/>
    <col min="15370" max="15370" width="22.42578125" style="129" customWidth="1"/>
    <col min="15371" max="15371" width="23" style="129" customWidth="1"/>
    <col min="15372" max="15372" width="17.7109375" style="129" customWidth="1"/>
    <col min="15373" max="15373" width="24.140625" style="129" customWidth="1"/>
    <col min="15374" max="15374" width="16.28515625" style="129" customWidth="1"/>
    <col min="15375" max="15615" width="9.140625" style="129"/>
    <col min="15616" max="15616" width="7.7109375" style="129" customWidth="1"/>
    <col min="15617" max="15617" width="14.42578125" style="129" customWidth="1"/>
    <col min="15618" max="15618" width="16" style="129" customWidth="1"/>
    <col min="15619" max="15619" width="32.28515625" style="129" customWidth="1"/>
    <col min="15620" max="15620" width="16.85546875" style="129" customWidth="1"/>
    <col min="15621" max="15621" width="19.7109375" style="129" customWidth="1"/>
    <col min="15622" max="15622" width="42.28515625" style="129" customWidth="1"/>
    <col min="15623" max="15623" width="5.7109375" style="129" customWidth="1"/>
    <col min="15624" max="15624" width="20.42578125" style="129" customWidth="1"/>
    <col min="15625" max="15625" width="22.5703125" style="129" customWidth="1"/>
    <col min="15626" max="15626" width="22.42578125" style="129" customWidth="1"/>
    <col min="15627" max="15627" width="23" style="129" customWidth="1"/>
    <col min="15628" max="15628" width="17.7109375" style="129" customWidth="1"/>
    <col min="15629" max="15629" width="24.140625" style="129" customWidth="1"/>
    <col min="15630" max="15630" width="16.28515625" style="129" customWidth="1"/>
    <col min="15631" max="15871" width="9.140625" style="129"/>
    <col min="15872" max="15872" width="7.7109375" style="129" customWidth="1"/>
    <col min="15873" max="15873" width="14.42578125" style="129" customWidth="1"/>
    <col min="15874" max="15874" width="16" style="129" customWidth="1"/>
    <col min="15875" max="15875" width="32.28515625" style="129" customWidth="1"/>
    <col min="15876" max="15876" width="16.85546875" style="129" customWidth="1"/>
    <col min="15877" max="15877" width="19.7109375" style="129" customWidth="1"/>
    <col min="15878" max="15878" width="42.28515625" style="129" customWidth="1"/>
    <col min="15879" max="15879" width="5.7109375" style="129" customWidth="1"/>
    <col min="15880" max="15880" width="20.42578125" style="129" customWidth="1"/>
    <col min="15881" max="15881" width="22.5703125" style="129" customWidth="1"/>
    <col min="15882" max="15882" width="22.42578125" style="129" customWidth="1"/>
    <col min="15883" max="15883" width="23" style="129" customWidth="1"/>
    <col min="15884" max="15884" width="17.7109375" style="129" customWidth="1"/>
    <col min="15885" max="15885" width="24.140625" style="129" customWidth="1"/>
    <col min="15886" max="15886" width="16.28515625" style="129" customWidth="1"/>
    <col min="15887" max="16127" width="9.140625" style="129"/>
    <col min="16128" max="16128" width="7.7109375" style="129" customWidth="1"/>
    <col min="16129" max="16129" width="14.42578125" style="129" customWidth="1"/>
    <col min="16130" max="16130" width="16" style="129" customWidth="1"/>
    <col min="16131" max="16131" width="32.28515625" style="129" customWidth="1"/>
    <col min="16132" max="16132" width="16.85546875" style="129" customWidth="1"/>
    <col min="16133" max="16133" width="19.7109375" style="129" customWidth="1"/>
    <col min="16134" max="16134" width="42.28515625" style="129" customWidth="1"/>
    <col min="16135" max="16135" width="5.7109375" style="129" customWidth="1"/>
    <col min="16136" max="16136" width="20.42578125" style="129" customWidth="1"/>
    <col min="16137" max="16137" width="22.5703125" style="129" customWidth="1"/>
    <col min="16138" max="16138" width="22.42578125" style="129" customWidth="1"/>
    <col min="16139" max="16139" width="23" style="129" customWidth="1"/>
    <col min="16140" max="16140" width="17.7109375" style="129" customWidth="1"/>
    <col min="16141" max="16141" width="24.140625" style="129" customWidth="1"/>
    <col min="16142" max="16142" width="16.28515625" style="129" customWidth="1"/>
    <col min="16143" max="16384" width="9.140625" style="129"/>
  </cols>
  <sheetData>
    <row r="1" spans="1:14" s="5" customFormat="1" ht="18" x14ac:dyDescent="0.25">
      <c r="A1" s="77" t="s">
        <v>9250</v>
      </c>
      <c r="C1" s="115"/>
      <c r="D1" s="115"/>
      <c r="E1" s="115"/>
      <c r="F1" s="116"/>
      <c r="I1" s="115"/>
      <c r="J1" s="116"/>
      <c r="K1" s="116"/>
      <c r="L1" s="116"/>
      <c r="M1" s="116"/>
    </row>
    <row r="2" spans="1:14" s="5" customFormat="1" ht="18" x14ac:dyDescent="0.25">
      <c r="B2" s="5" t="s">
        <v>4936</v>
      </c>
      <c r="C2" s="115"/>
      <c r="D2" s="115"/>
      <c r="E2" s="115"/>
      <c r="F2" s="116"/>
      <c r="I2" s="115"/>
      <c r="J2" s="116"/>
      <c r="K2" s="116"/>
      <c r="L2" s="116"/>
      <c r="M2" s="116"/>
    </row>
    <row r="3" spans="1:14" s="5" customFormat="1" ht="18" x14ac:dyDescent="0.25">
      <c r="B3" s="5" t="s">
        <v>4937</v>
      </c>
      <c r="C3" s="115"/>
      <c r="D3" s="115"/>
      <c r="E3" s="115"/>
      <c r="F3" s="116"/>
      <c r="I3" s="115"/>
      <c r="J3" s="116"/>
      <c r="K3" s="116"/>
      <c r="L3" s="116"/>
      <c r="M3" s="116"/>
    </row>
    <row r="4" spans="1:14" x14ac:dyDescent="0.2">
      <c r="B4" s="575"/>
      <c r="C4" s="575"/>
      <c r="D4" s="575"/>
      <c r="E4" s="575"/>
      <c r="F4" s="575"/>
      <c r="G4" s="575"/>
      <c r="H4" s="575"/>
      <c r="I4" s="575"/>
      <c r="J4" s="575"/>
      <c r="K4" s="575"/>
      <c r="L4" s="575"/>
      <c r="M4" s="575"/>
      <c r="N4" s="575"/>
    </row>
    <row r="5" spans="1:14" ht="60" x14ac:dyDescent="0.2">
      <c r="A5" s="576" t="s">
        <v>3</v>
      </c>
      <c r="B5" s="577" t="s">
        <v>4362</v>
      </c>
      <c r="C5" s="577" t="s">
        <v>4938</v>
      </c>
      <c r="D5" s="577" t="s">
        <v>1259</v>
      </c>
      <c r="E5" s="577" t="s">
        <v>1320</v>
      </c>
      <c r="F5" s="577" t="s">
        <v>1261</v>
      </c>
      <c r="G5" s="577" t="s">
        <v>1321</v>
      </c>
      <c r="H5" s="577" t="s">
        <v>4939</v>
      </c>
      <c r="I5" s="577" t="s">
        <v>1323</v>
      </c>
      <c r="J5" s="577" t="s">
        <v>4940</v>
      </c>
      <c r="K5" s="577" t="s">
        <v>1325</v>
      </c>
      <c r="L5" s="577" t="s">
        <v>4941</v>
      </c>
      <c r="M5" s="577" t="s">
        <v>4942</v>
      </c>
      <c r="N5" s="577" t="s">
        <v>13</v>
      </c>
    </row>
    <row r="6" spans="1:14" ht="30" x14ac:dyDescent="0.2">
      <c r="A6" s="420">
        <v>1</v>
      </c>
      <c r="B6" s="421" t="s">
        <v>4943</v>
      </c>
      <c r="C6" s="422"/>
      <c r="D6" s="423" t="s">
        <v>4944</v>
      </c>
      <c r="E6" s="420" t="s">
        <v>4945</v>
      </c>
      <c r="F6" s="420" t="s">
        <v>4946</v>
      </c>
      <c r="G6" s="420" t="s">
        <v>4947</v>
      </c>
      <c r="H6" s="424">
        <v>11828751.380000001</v>
      </c>
      <c r="I6" s="420" t="s">
        <v>4948</v>
      </c>
      <c r="J6" s="420"/>
      <c r="K6" s="424"/>
      <c r="L6" s="424">
        <v>11828751.380000001</v>
      </c>
      <c r="M6" s="420" t="s">
        <v>4949</v>
      </c>
      <c r="N6" s="425"/>
    </row>
    <row r="7" spans="1:14" ht="30" x14ac:dyDescent="0.2">
      <c r="A7" s="420">
        <v>2</v>
      </c>
      <c r="B7" s="421" t="s">
        <v>4950</v>
      </c>
      <c r="C7" s="422" t="s">
        <v>4951</v>
      </c>
      <c r="D7" s="423" t="s">
        <v>4952</v>
      </c>
      <c r="E7" s="420" t="s">
        <v>4945</v>
      </c>
      <c r="F7" s="420" t="s">
        <v>4946</v>
      </c>
      <c r="G7" s="420" t="s">
        <v>4953</v>
      </c>
      <c r="H7" s="424">
        <v>12455520</v>
      </c>
      <c r="I7" s="420" t="s">
        <v>4948</v>
      </c>
      <c r="J7" s="420" t="s">
        <v>4954</v>
      </c>
      <c r="K7" s="420" t="s">
        <v>4955</v>
      </c>
      <c r="L7" s="424">
        <v>12455520</v>
      </c>
      <c r="M7" s="420" t="s">
        <v>4956</v>
      </c>
      <c r="N7" s="425"/>
    </row>
    <row r="8" spans="1:14" x14ac:dyDescent="0.2">
      <c r="A8" s="420">
        <v>3</v>
      </c>
      <c r="B8" s="421" t="s">
        <v>4957</v>
      </c>
      <c r="C8" s="422"/>
      <c r="D8" s="420" t="s">
        <v>2593</v>
      </c>
      <c r="E8" s="420" t="s">
        <v>4945</v>
      </c>
      <c r="F8" s="420" t="s">
        <v>4946</v>
      </c>
      <c r="G8" s="420" t="s">
        <v>4958</v>
      </c>
      <c r="H8" s="424">
        <v>28010180.300000001</v>
      </c>
      <c r="I8" s="420" t="s">
        <v>4948</v>
      </c>
      <c r="J8" s="420"/>
      <c r="K8" s="420"/>
      <c r="L8" s="424">
        <v>28010180.300000001</v>
      </c>
      <c r="M8" s="420" t="s">
        <v>4959</v>
      </c>
      <c r="N8" s="425"/>
    </row>
    <row r="9" spans="1:14" x14ac:dyDescent="0.2">
      <c r="A9" s="420">
        <v>4</v>
      </c>
      <c r="B9" s="421" t="s">
        <v>4960</v>
      </c>
      <c r="C9" s="422" t="s">
        <v>4961</v>
      </c>
      <c r="D9" s="420" t="s">
        <v>2819</v>
      </c>
      <c r="E9" s="420" t="s">
        <v>4945</v>
      </c>
      <c r="F9" s="420" t="s">
        <v>4946</v>
      </c>
      <c r="G9" s="420" t="s">
        <v>4962</v>
      </c>
      <c r="H9" s="424">
        <v>5353425</v>
      </c>
      <c r="I9" s="420" t="s">
        <v>4948</v>
      </c>
      <c r="J9" s="420" t="s">
        <v>4963</v>
      </c>
      <c r="K9" s="420" t="s">
        <v>4964</v>
      </c>
      <c r="L9" s="424">
        <v>5353425</v>
      </c>
      <c r="M9" s="420" t="s">
        <v>4965</v>
      </c>
      <c r="N9" s="425"/>
    </row>
    <row r="10" spans="1:14" x14ac:dyDescent="0.2">
      <c r="A10" s="420">
        <v>5</v>
      </c>
      <c r="B10" s="421" t="s">
        <v>4966</v>
      </c>
      <c r="C10" s="422" t="s">
        <v>4961</v>
      </c>
      <c r="D10" s="420" t="s">
        <v>4967</v>
      </c>
      <c r="E10" s="420" t="s">
        <v>4945</v>
      </c>
      <c r="F10" s="420" t="s">
        <v>4946</v>
      </c>
      <c r="G10" s="420" t="s">
        <v>4968</v>
      </c>
      <c r="H10" s="424">
        <v>2693250</v>
      </c>
      <c r="I10" s="420" t="s">
        <v>4948</v>
      </c>
      <c r="J10" s="420" t="s">
        <v>4963</v>
      </c>
      <c r="K10" s="420" t="s">
        <v>4963</v>
      </c>
      <c r="L10" s="424">
        <v>2693250</v>
      </c>
      <c r="M10" s="420" t="s">
        <v>4969</v>
      </c>
      <c r="N10" s="425"/>
    </row>
    <row r="11" spans="1:14" x14ac:dyDescent="0.2">
      <c r="A11" s="420">
        <v>6</v>
      </c>
      <c r="B11" s="421" t="s">
        <v>4970</v>
      </c>
      <c r="C11" s="422" t="s">
        <v>4961</v>
      </c>
      <c r="D11" s="420" t="s">
        <v>2819</v>
      </c>
      <c r="E11" s="420" t="s">
        <v>4945</v>
      </c>
      <c r="F11" s="420" t="s">
        <v>4946</v>
      </c>
      <c r="G11" s="420" t="s">
        <v>4971</v>
      </c>
      <c r="H11" s="424">
        <v>2693250</v>
      </c>
      <c r="I11" s="420" t="s">
        <v>4948</v>
      </c>
      <c r="J11" s="420" t="s">
        <v>4963</v>
      </c>
      <c r="K11" s="420" t="s">
        <v>4964</v>
      </c>
      <c r="L11" s="424">
        <v>2693250</v>
      </c>
      <c r="M11" s="420" t="s">
        <v>4972</v>
      </c>
      <c r="N11" s="425"/>
    </row>
    <row r="12" spans="1:14" x14ac:dyDescent="0.2">
      <c r="A12" s="420">
        <v>7</v>
      </c>
      <c r="B12" s="421" t="s">
        <v>4973</v>
      </c>
      <c r="C12" s="422" t="s">
        <v>4961</v>
      </c>
      <c r="D12" s="420" t="s">
        <v>2819</v>
      </c>
      <c r="E12" s="420" t="s">
        <v>4945</v>
      </c>
      <c r="F12" s="420" t="s">
        <v>4946</v>
      </c>
      <c r="G12" s="420" t="s">
        <v>4974</v>
      </c>
      <c r="H12" s="424">
        <v>4745475</v>
      </c>
      <c r="I12" s="420" t="s">
        <v>4948</v>
      </c>
      <c r="J12" s="420" t="s">
        <v>4963</v>
      </c>
      <c r="K12" s="424" t="s">
        <v>4975</v>
      </c>
      <c r="L12" s="424">
        <v>4745475</v>
      </c>
      <c r="M12" s="420" t="s">
        <v>4976</v>
      </c>
      <c r="N12" s="425"/>
    </row>
    <row r="13" spans="1:14" x14ac:dyDescent="0.2">
      <c r="A13" s="420">
        <v>8</v>
      </c>
      <c r="B13" s="421" t="s">
        <v>4977</v>
      </c>
      <c r="C13" s="422" t="s">
        <v>4961</v>
      </c>
      <c r="D13" s="420" t="s">
        <v>2819</v>
      </c>
      <c r="E13" s="420" t="s">
        <v>4945</v>
      </c>
      <c r="F13" s="420" t="s">
        <v>4946</v>
      </c>
      <c r="G13" s="420" t="s">
        <v>4978</v>
      </c>
      <c r="H13" s="424">
        <v>3220785</v>
      </c>
      <c r="I13" s="420" t="s">
        <v>4948</v>
      </c>
      <c r="J13" s="420" t="s">
        <v>4963</v>
      </c>
      <c r="K13" s="420" t="s">
        <v>4975</v>
      </c>
      <c r="L13" s="424">
        <v>3220785</v>
      </c>
      <c r="M13" s="420" t="s">
        <v>4979</v>
      </c>
      <c r="N13" s="425"/>
    </row>
    <row r="14" spans="1:14" x14ac:dyDescent="0.2">
      <c r="A14" s="420">
        <v>9</v>
      </c>
      <c r="B14" s="421" t="s">
        <v>4980</v>
      </c>
      <c r="C14" s="422" t="s">
        <v>4961</v>
      </c>
      <c r="D14" s="420" t="s">
        <v>2819</v>
      </c>
      <c r="E14" s="420" t="s">
        <v>4945</v>
      </c>
      <c r="F14" s="420" t="s">
        <v>4946</v>
      </c>
      <c r="G14" s="420" t="s">
        <v>4981</v>
      </c>
      <c r="H14" s="424">
        <v>2535750</v>
      </c>
      <c r="I14" s="420" t="s">
        <v>4948</v>
      </c>
      <c r="J14" s="420" t="s">
        <v>4963</v>
      </c>
      <c r="K14" s="420" t="s">
        <v>4975</v>
      </c>
      <c r="L14" s="424">
        <v>2535750</v>
      </c>
      <c r="M14" s="420" t="s">
        <v>4982</v>
      </c>
      <c r="N14" s="425"/>
    </row>
    <row r="15" spans="1:14" x14ac:dyDescent="0.2">
      <c r="A15" s="420">
        <v>10</v>
      </c>
      <c r="B15" s="421" t="s">
        <v>4983</v>
      </c>
      <c r="C15" s="422" t="s">
        <v>4961</v>
      </c>
      <c r="D15" s="420" t="s">
        <v>2819</v>
      </c>
      <c r="E15" s="420" t="s">
        <v>4945</v>
      </c>
      <c r="F15" s="420" t="s">
        <v>4946</v>
      </c>
      <c r="G15" s="420" t="s">
        <v>4984</v>
      </c>
      <c r="H15" s="424">
        <v>1607550</v>
      </c>
      <c r="I15" s="420" t="s">
        <v>4948</v>
      </c>
      <c r="J15" s="420" t="s">
        <v>4963</v>
      </c>
      <c r="K15" s="420" t="s">
        <v>4964</v>
      </c>
      <c r="L15" s="424">
        <v>1607550</v>
      </c>
      <c r="M15" s="420" t="s">
        <v>4985</v>
      </c>
      <c r="N15" s="425"/>
    </row>
    <row r="16" spans="1:14" x14ac:dyDescent="0.2">
      <c r="A16" s="420">
        <v>11</v>
      </c>
      <c r="B16" s="421" t="s">
        <v>4986</v>
      </c>
      <c r="C16" s="422" t="s">
        <v>4961</v>
      </c>
      <c r="D16" s="420" t="s">
        <v>2819</v>
      </c>
      <c r="E16" s="420" t="s">
        <v>4945</v>
      </c>
      <c r="F16" s="420" t="s">
        <v>4946</v>
      </c>
      <c r="G16" s="420" t="s">
        <v>4947</v>
      </c>
      <c r="H16" s="424">
        <v>2220750</v>
      </c>
      <c r="I16" s="420" t="s">
        <v>4948</v>
      </c>
      <c r="J16" s="420" t="s">
        <v>4963</v>
      </c>
      <c r="K16" s="420" t="s">
        <v>4987</v>
      </c>
      <c r="L16" s="424">
        <v>2220750</v>
      </c>
      <c r="M16" s="420" t="s">
        <v>4988</v>
      </c>
      <c r="N16" s="425"/>
    </row>
    <row r="17" spans="1:14" x14ac:dyDescent="0.2">
      <c r="A17" s="420">
        <v>12</v>
      </c>
      <c r="B17" s="421" t="s">
        <v>4989</v>
      </c>
      <c r="C17" s="422" t="s">
        <v>4961</v>
      </c>
      <c r="D17" s="420" t="s">
        <v>4990</v>
      </c>
      <c r="E17" s="420" t="s">
        <v>4945</v>
      </c>
      <c r="F17" s="420" t="s">
        <v>4946</v>
      </c>
      <c r="G17" s="420" t="s">
        <v>4991</v>
      </c>
      <c r="H17" s="424">
        <v>989100</v>
      </c>
      <c r="I17" s="420" t="s">
        <v>4948</v>
      </c>
      <c r="J17" s="420" t="s">
        <v>4963</v>
      </c>
      <c r="K17" s="420" t="s">
        <v>4964</v>
      </c>
      <c r="L17" s="424">
        <v>989100</v>
      </c>
      <c r="M17" s="420" t="s">
        <v>4992</v>
      </c>
      <c r="N17" s="425"/>
    </row>
    <row r="18" spans="1:14" x14ac:dyDescent="0.2">
      <c r="A18" s="420">
        <v>13</v>
      </c>
      <c r="B18" s="421" t="s">
        <v>4993</v>
      </c>
      <c r="C18" s="422" t="s">
        <v>4961</v>
      </c>
      <c r="D18" s="420" t="s">
        <v>4990</v>
      </c>
      <c r="E18" s="420" t="s">
        <v>4945</v>
      </c>
      <c r="F18" s="420" t="s">
        <v>4946</v>
      </c>
      <c r="G18" s="420" t="s">
        <v>4994</v>
      </c>
      <c r="H18" s="424">
        <v>989100</v>
      </c>
      <c r="I18" s="420" t="s">
        <v>4948</v>
      </c>
      <c r="J18" s="420" t="s">
        <v>4963</v>
      </c>
      <c r="K18" s="420" t="s">
        <v>4964</v>
      </c>
      <c r="L18" s="424">
        <v>989100</v>
      </c>
      <c r="M18" s="420" t="s">
        <v>4995</v>
      </c>
      <c r="N18" s="425"/>
    </row>
    <row r="19" spans="1:14" x14ac:dyDescent="0.2">
      <c r="A19" s="420">
        <v>14</v>
      </c>
      <c r="B19" s="421" t="s">
        <v>4996</v>
      </c>
      <c r="C19" s="422" t="s">
        <v>4961</v>
      </c>
      <c r="D19" s="420" t="s">
        <v>2819</v>
      </c>
      <c r="E19" s="420" t="s">
        <v>4945</v>
      </c>
      <c r="F19" s="420" t="s">
        <v>4946</v>
      </c>
      <c r="G19" s="420" t="s">
        <v>4997</v>
      </c>
      <c r="H19" s="424">
        <v>1112737.5</v>
      </c>
      <c r="I19" s="420" t="s">
        <v>4948</v>
      </c>
      <c r="J19" s="420" t="s">
        <v>4963</v>
      </c>
      <c r="K19" s="420" t="s">
        <v>4998</v>
      </c>
      <c r="L19" s="424">
        <v>1112737.5</v>
      </c>
      <c r="M19" s="420" t="s">
        <v>4999</v>
      </c>
      <c r="N19" s="425"/>
    </row>
    <row r="20" spans="1:14" x14ac:dyDescent="0.2">
      <c r="A20" s="420">
        <v>15</v>
      </c>
      <c r="B20" s="421" t="s">
        <v>5000</v>
      </c>
      <c r="C20" s="422" t="s">
        <v>4961</v>
      </c>
      <c r="D20" s="420" t="s">
        <v>2819</v>
      </c>
      <c r="E20" s="420" t="s">
        <v>4945</v>
      </c>
      <c r="F20" s="420" t="s">
        <v>4946</v>
      </c>
      <c r="G20" s="420" t="s">
        <v>5001</v>
      </c>
      <c r="H20" s="424">
        <v>1019655</v>
      </c>
      <c r="I20" s="420" t="s">
        <v>4948</v>
      </c>
      <c r="J20" s="420" t="s">
        <v>4963</v>
      </c>
      <c r="K20" s="420" t="s">
        <v>5002</v>
      </c>
      <c r="L20" s="424">
        <v>1019655</v>
      </c>
      <c r="M20" s="420" t="s">
        <v>5003</v>
      </c>
      <c r="N20" s="425"/>
    </row>
    <row r="21" spans="1:14" x14ac:dyDescent="0.2">
      <c r="A21" s="420">
        <v>16</v>
      </c>
      <c r="B21" s="421" t="s">
        <v>5004</v>
      </c>
      <c r="C21" s="422" t="s">
        <v>4961</v>
      </c>
      <c r="D21" s="420" t="s">
        <v>2819</v>
      </c>
      <c r="E21" s="420" t="s">
        <v>4945</v>
      </c>
      <c r="F21" s="420" t="s">
        <v>4946</v>
      </c>
      <c r="G21" s="420" t="s">
        <v>5005</v>
      </c>
      <c r="H21" s="424">
        <v>1019655</v>
      </c>
      <c r="I21" s="420" t="s">
        <v>4948</v>
      </c>
      <c r="J21" s="420" t="s">
        <v>4963</v>
      </c>
      <c r="K21" s="420" t="s">
        <v>4987</v>
      </c>
      <c r="L21" s="424">
        <v>1019655</v>
      </c>
      <c r="M21" s="420" t="s">
        <v>5006</v>
      </c>
      <c r="N21" s="425"/>
    </row>
    <row r="22" spans="1:14" x14ac:dyDescent="0.2">
      <c r="A22" s="420">
        <v>17</v>
      </c>
      <c r="B22" s="421" t="s">
        <v>5007</v>
      </c>
      <c r="C22" s="422" t="s">
        <v>4961</v>
      </c>
      <c r="D22" s="420" t="s">
        <v>4990</v>
      </c>
      <c r="E22" s="420" t="s">
        <v>4945</v>
      </c>
      <c r="F22" s="420" t="s">
        <v>4946</v>
      </c>
      <c r="G22" s="420" t="s">
        <v>5008</v>
      </c>
      <c r="H22" s="424">
        <v>1031940</v>
      </c>
      <c r="I22" s="420" t="s">
        <v>4948</v>
      </c>
      <c r="J22" s="420" t="s">
        <v>4963</v>
      </c>
      <c r="K22" s="420" t="s">
        <v>4987</v>
      </c>
      <c r="L22" s="424">
        <v>1031940</v>
      </c>
      <c r="M22" s="420" t="s">
        <v>5009</v>
      </c>
      <c r="N22" s="425"/>
    </row>
    <row r="23" spans="1:14" x14ac:dyDescent="0.2">
      <c r="A23" s="420">
        <v>18</v>
      </c>
      <c r="B23" s="421" t="s">
        <v>5010</v>
      </c>
      <c r="C23" s="422" t="s">
        <v>4961</v>
      </c>
      <c r="D23" s="420" t="s">
        <v>2819</v>
      </c>
      <c r="E23" s="420" t="s">
        <v>4945</v>
      </c>
      <c r="F23" s="420" t="s">
        <v>1381</v>
      </c>
      <c r="G23" s="420" t="s">
        <v>5011</v>
      </c>
      <c r="H23" s="424">
        <v>945000</v>
      </c>
      <c r="I23" s="420" t="s">
        <v>4948</v>
      </c>
      <c r="J23" s="420" t="s">
        <v>4963</v>
      </c>
      <c r="K23" s="420" t="s">
        <v>5012</v>
      </c>
      <c r="L23" s="424">
        <v>945000</v>
      </c>
      <c r="M23" s="420" t="s">
        <v>5013</v>
      </c>
      <c r="N23" s="425"/>
    </row>
    <row r="24" spans="1:14" x14ac:dyDescent="0.2">
      <c r="A24" s="420">
        <v>19</v>
      </c>
      <c r="B24" s="421" t="s">
        <v>5014</v>
      </c>
      <c r="C24" s="422" t="s">
        <v>4961</v>
      </c>
      <c r="D24" s="423" t="s">
        <v>5015</v>
      </c>
      <c r="E24" s="420" t="s">
        <v>4945</v>
      </c>
      <c r="F24" s="420" t="s">
        <v>4946</v>
      </c>
      <c r="G24" s="420" t="s">
        <v>5016</v>
      </c>
      <c r="H24" s="424">
        <v>992250</v>
      </c>
      <c r="I24" s="420" t="s">
        <v>4948</v>
      </c>
      <c r="J24" s="422" t="s">
        <v>4963</v>
      </c>
      <c r="K24" s="420" t="s">
        <v>4964</v>
      </c>
      <c r="L24" s="424">
        <v>992250</v>
      </c>
      <c r="M24" s="420" t="s">
        <v>5017</v>
      </c>
      <c r="N24" s="425"/>
    </row>
    <row r="25" spans="1:14" x14ac:dyDescent="0.2">
      <c r="A25" s="420">
        <v>20</v>
      </c>
      <c r="B25" s="421" t="s">
        <v>5018</v>
      </c>
      <c r="C25" s="422" t="s">
        <v>4961</v>
      </c>
      <c r="D25" s="423" t="s">
        <v>5015</v>
      </c>
      <c r="E25" s="420" t="s">
        <v>4945</v>
      </c>
      <c r="F25" s="420" t="s">
        <v>4946</v>
      </c>
      <c r="G25" s="420" t="s">
        <v>5019</v>
      </c>
      <c r="H25" s="424">
        <v>945000</v>
      </c>
      <c r="I25" s="420" t="s">
        <v>4948</v>
      </c>
      <c r="J25" s="422" t="s">
        <v>4963</v>
      </c>
      <c r="K25" s="420" t="s">
        <v>4964</v>
      </c>
      <c r="L25" s="424">
        <v>945000</v>
      </c>
      <c r="M25" s="420" t="s">
        <v>5020</v>
      </c>
      <c r="N25" s="425"/>
    </row>
    <row r="26" spans="1:14" x14ac:dyDescent="0.2">
      <c r="A26" s="420">
        <v>21</v>
      </c>
      <c r="B26" s="421" t="s">
        <v>5021</v>
      </c>
      <c r="C26" s="422" t="s">
        <v>4961</v>
      </c>
      <c r="D26" s="423" t="s">
        <v>5015</v>
      </c>
      <c r="E26" s="420" t="s">
        <v>4945</v>
      </c>
      <c r="F26" s="420" t="s">
        <v>4946</v>
      </c>
      <c r="G26" s="420" t="s">
        <v>5022</v>
      </c>
      <c r="H26" s="424">
        <v>945000</v>
      </c>
      <c r="I26" s="420" t="s">
        <v>4948</v>
      </c>
      <c r="J26" s="422" t="s">
        <v>4963</v>
      </c>
      <c r="K26" s="420" t="s">
        <v>4987</v>
      </c>
      <c r="L26" s="424">
        <v>945000</v>
      </c>
      <c r="M26" s="420" t="s">
        <v>5023</v>
      </c>
      <c r="N26" s="425"/>
    </row>
    <row r="27" spans="1:14" x14ac:dyDescent="0.2">
      <c r="A27" s="420">
        <v>22</v>
      </c>
      <c r="B27" s="421" t="s">
        <v>5024</v>
      </c>
      <c r="C27" s="422" t="s">
        <v>5025</v>
      </c>
      <c r="D27" s="423" t="s">
        <v>5026</v>
      </c>
      <c r="E27" s="420" t="s">
        <v>4945</v>
      </c>
      <c r="F27" s="420" t="s">
        <v>4946</v>
      </c>
      <c r="G27" s="420" t="s">
        <v>5027</v>
      </c>
      <c r="H27" s="424">
        <v>9007425</v>
      </c>
      <c r="I27" s="420" t="s">
        <v>4948</v>
      </c>
      <c r="J27" s="422" t="s">
        <v>5028</v>
      </c>
      <c r="K27" s="420" t="s">
        <v>5029</v>
      </c>
      <c r="L27" s="424">
        <v>9007425</v>
      </c>
      <c r="M27" s="420" t="s">
        <v>5030</v>
      </c>
      <c r="N27" s="425"/>
    </row>
    <row r="28" spans="1:14" x14ac:dyDescent="0.2">
      <c r="A28" s="420">
        <v>23</v>
      </c>
      <c r="B28" s="421" t="s">
        <v>5031</v>
      </c>
      <c r="C28" s="422" t="s">
        <v>5025</v>
      </c>
      <c r="D28" s="423" t="s">
        <v>5026</v>
      </c>
      <c r="E28" s="420" t="s">
        <v>4945</v>
      </c>
      <c r="F28" s="420" t="s">
        <v>4946</v>
      </c>
      <c r="G28" s="420" t="s">
        <v>5032</v>
      </c>
      <c r="H28" s="424">
        <v>9713812.5</v>
      </c>
      <c r="I28" s="420" t="s">
        <v>4948</v>
      </c>
      <c r="J28" s="422" t="s">
        <v>5028</v>
      </c>
      <c r="K28" s="420" t="s">
        <v>5029</v>
      </c>
      <c r="L28" s="424">
        <v>9713812.5</v>
      </c>
      <c r="M28" s="420" t="s">
        <v>5033</v>
      </c>
      <c r="N28" s="425"/>
    </row>
    <row r="29" spans="1:14" x14ac:dyDescent="0.2">
      <c r="A29" s="420">
        <v>24</v>
      </c>
      <c r="B29" s="421" t="s">
        <v>5034</v>
      </c>
      <c r="C29" s="422" t="s">
        <v>5025</v>
      </c>
      <c r="D29" s="423" t="s">
        <v>5026</v>
      </c>
      <c r="E29" s="420" t="s">
        <v>4945</v>
      </c>
      <c r="F29" s="420" t="s">
        <v>4946</v>
      </c>
      <c r="G29" s="420" t="s">
        <v>5035</v>
      </c>
      <c r="H29" s="424">
        <v>5411280</v>
      </c>
      <c r="I29" s="420" t="s">
        <v>4948</v>
      </c>
      <c r="J29" s="422" t="s">
        <v>5028</v>
      </c>
      <c r="K29" s="420" t="s">
        <v>5029</v>
      </c>
      <c r="L29" s="424">
        <v>5411280</v>
      </c>
      <c r="M29" s="420" t="s">
        <v>5036</v>
      </c>
      <c r="N29" s="425"/>
    </row>
    <row r="30" spans="1:14" x14ac:dyDescent="0.2">
      <c r="A30" s="420">
        <v>25</v>
      </c>
      <c r="B30" s="421" t="s">
        <v>5037</v>
      </c>
      <c r="C30" s="422" t="s">
        <v>5025</v>
      </c>
      <c r="D30" s="423" t="s">
        <v>5026</v>
      </c>
      <c r="E30" s="420" t="s">
        <v>4945</v>
      </c>
      <c r="F30" s="420" t="s">
        <v>4946</v>
      </c>
      <c r="G30" s="420" t="s">
        <v>5038</v>
      </c>
      <c r="H30" s="424">
        <v>5704650</v>
      </c>
      <c r="I30" s="420" t="s">
        <v>4948</v>
      </c>
      <c r="J30" s="422" t="s">
        <v>5028</v>
      </c>
      <c r="K30" s="420" t="s">
        <v>5029</v>
      </c>
      <c r="L30" s="424">
        <v>5704650</v>
      </c>
      <c r="M30" s="420" t="s">
        <v>5039</v>
      </c>
      <c r="N30" s="425"/>
    </row>
    <row r="31" spans="1:14" x14ac:dyDescent="0.2">
      <c r="A31" s="420">
        <v>26</v>
      </c>
      <c r="B31" s="421" t="s">
        <v>5040</v>
      </c>
      <c r="C31" s="422" t="s">
        <v>5041</v>
      </c>
      <c r="D31" s="423" t="s">
        <v>5015</v>
      </c>
      <c r="E31" s="420" t="s">
        <v>4945</v>
      </c>
      <c r="F31" s="420" t="s">
        <v>4946</v>
      </c>
      <c r="G31" s="420" t="s">
        <v>5042</v>
      </c>
      <c r="H31" s="424">
        <v>3378375</v>
      </c>
      <c r="I31" s="420" t="s">
        <v>4948</v>
      </c>
      <c r="J31" s="422" t="s">
        <v>5043</v>
      </c>
      <c r="K31" s="424" t="s">
        <v>5044</v>
      </c>
      <c r="L31" s="424">
        <v>3378375</v>
      </c>
      <c r="M31" s="420" t="s">
        <v>5045</v>
      </c>
      <c r="N31" s="425"/>
    </row>
    <row r="32" spans="1:14" x14ac:dyDescent="0.2">
      <c r="A32" s="420">
        <v>27</v>
      </c>
      <c r="B32" s="421" t="s">
        <v>5046</v>
      </c>
      <c r="C32" s="422" t="s">
        <v>5041</v>
      </c>
      <c r="D32" s="423" t="s">
        <v>5015</v>
      </c>
      <c r="E32" s="420" t="s">
        <v>4945</v>
      </c>
      <c r="F32" s="420" t="s">
        <v>4946</v>
      </c>
      <c r="G32" s="420" t="s">
        <v>5047</v>
      </c>
      <c r="H32" s="424">
        <v>3378375</v>
      </c>
      <c r="I32" s="420" t="s">
        <v>4948</v>
      </c>
      <c r="J32" s="422" t="s">
        <v>5043</v>
      </c>
      <c r="K32" s="420" t="s">
        <v>5048</v>
      </c>
      <c r="L32" s="424">
        <v>3378375</v>
      </c>
      <c r="M32" s="420" t="s">
        <v>5049</v>
      </c>
      <c r="N32" s="425"/>
    </row>
    <row r="33" spans="1:14" x14ac:dyDescent="0.2">
      <c r="A33" s="420">
        <v>28</v>
      </c>
      <c r="B33" s="421" t="s">
        <v>5050</v>
      </c>
      <c r="C33" s="422" t="s">
        <v>5041</v>
      </c>
      <c r="D33" s="420" t="s">
        <v>5051</v>
      </c>
      <c r="E33" s="420" t="s">
        <v>4945</v>
      </c>
      <c r="F33" s="420" t="s">
        <v>4946</v>
      </c>
      <c r="G33" s="420" t="s">
        <v>5052</v>
      </c>
      <c r="H33" s="424">
        <v>975744</v>
      </c>
      <c r="I33" s="420" t="s">
        <v>4948</v>
      </c>
      <c r="J33" s="422" t="s">
        <v>5043</v>
      </c>
      <c r="K33" s="420" t="s">
        <v>5053</v>
      </c>
      <c r="L33" s="424">
        <v>975744</v>
      </c>
      <c r="M33" s="420" t="s">
        <v>5054</v>
      </c>
      <c r="N33" s="425"/>
    </row>
    <row r="34" spans="1:14" x14ac:dyDescent="0.2">
      <c r="A34" s="426">
        <v>29</v>
      </c>
      <c r="B34" s="427" t="s">
        <v>5055</v>
      </c>
      <c r="C34" s="422" t="s">
        <v>5041</v>
      </c>
      <c r="D34" s="420" t="s">
        <v>5051</v>
      </c>
      <c r="E34" s="420" t="s">
        <v>4945</v>
      </c>
      <c r="F34" s="420" t="s">
        <v>4946</v>
      </c>
      <c r="G34" s="426" t="s">
        <v>5056</v>
      </c>
      <c r="H34" s="424">
        <v>975744</v>
      </c>
      <c r="I34" s="420" t="s">
        <v>4948</v>
      </c>
      <c r="J34" s="422" t="s">
        <v>5043</v>
      </c>
      <c r="K34" s="422" t="s">
        <v>5057</v>
      </c>
      <c r="L34" s="424">
        <v>975744</v>
      </c>
      <c r="M34" s="420" t="s">
        <v>5058</v>
      </c>
      <c r="N34" s="425"/>
    </row>
    <row r="35" spans="1:14" x14ac:dyDescent="0.2">
      <c r="A35" s="420">
        <v>30</v>
      </c>
      <c r="B35" s="427" t="s">
        <v>5059</v>
      </c>
      <c r="C35" s="422" t="s">
        <v>5041</v>
      </c>
      <c r="D35" s="420" t="s">
        <v>5051</v>
      </c>
      <c r="E35" s="420" t="s">
        <v>4945</v>
      </c>
      <c r="F35" s="420" t="s">
        <v>4946</v>
      </c>
      <c r="G35" s="420" t="s">
        <v>5060</v>
      </c>
      <c r="H35" s="424">
        <v>1213212</v>
      </c>
      <c r="I35" s="420" t="s">
        <v>4948</v>
      </c>
      <c r="J35" s="422" t="s">
        <v>5043</v>
      </c>
      <c r="K35" s="420" t="s">
        <v>5061</v>
      </c>
      <c r="L35" s="424">
        <v>1213212</v>
      </c>
      <c r="M35" s="420" t="s">
        <v>5062</v>
      </c>
      <c r="N35" s="425"/>
    </row>
    <row r="36" spans="1:14" x14ac:dyDescent="0.2">
      <c r="A36" s="420">
        <v>31</v>
      </c>
      <c r="B36" s="427" t="s">
        <v>5063</v>
      </c>
      <c r="C36" s="422" t="s">
        <v>5041</v>
      </c>
      <c r="D36" s="420" t="s">
        <v>5051</v>
      </c>
      <c r="E36" s="420" t="s">
        <v>4945</v>
      </c>
      <c r="F36" s="420" t="s">
        <v>4946</v>
      </c>
      <c r="G36" s="420" t="s">
        <v>5064</v>
      </c>
      <c r="H36" s="424">
        <v>2973600</v>
      </c>
      <c r="I36" s="420" t="s">
        <v>4948</v>
      </c>
      <c r="J36" s="422" t="s">
        <v>5043</v>
      </c>
      <c r="K36" s="420" t="s">
        <v>5065</v>
      </c>
      <c r="L36" s="424">
        <v>2973600</v>
      </c>
      <c r="M36" s="420" t="s">
        <v>5066</v>
      </c>
      <c r="N36" s="425"/>
    </row>
    <row r="37" spans="1:14" x14ac:dyDescent="0.2">
      <c r="A37" s="420">
        <v>32</v>
      </c>
      <c r="B37" s="427" t="s">
        <v>5067</v>
      </c>
      <c r="C37" s="422" t="s">
        <v>5041</v>
      </c>
      <c r="D37" s="420" t="s">
        <v>5051</v>
      </c>
      <c r="E37" s="420" t="s">
        <v>4945</v>
      </c>
      <c r="F37" s="420" t="s">
        <v>4946</v>
      </c>
      <c r="G37" s="420" t="s">
        <v>5068</v>
      </c>
      <c r="H37" s="424">
        <v>1304625</v>
      </c>
      <c r="I37" s="420" t="s">
        <v>4948</v>
      </c>
      <c r="J37" s="422" t="s">
        <v>5043</v>
      </c>
      <c r="K37" s="420" t="s">
        <v>5069</v>
      </c>
      <c r="L37" s="424">
        <v>1304625</v>
      </c>
      <c r="M37" s="420" t="s">
        <v>5070</v>
      </c>
      <c r="N37" s="425"/>
    </row>
    <row r="38" spans="1:14" x14ac:dyDescent="0.2">
      <c r="A38" s="420">
        <v>33</v>
      </c>
      <c r="B38" s="427" t="s">
        <v>5071</v>
      </c>
      <c r="C38" s="422" t="s">
        <v>5041</v>
      </c>
      <c r="D38" s="420" t="s">
        <v>5051</v>
      </c>
      <c r="E38" s="420" t="s">
        <v>4945</v>
      </c>
      <c r="F38" s="420" t="s">
        <v>4946</v>
      </c>
      <c r="G38" s="420" t="s">
        <v>5072</v>
      </c>
      <c r="H38" s="424">
        <v>813750</v>
      </c>
      <c r="I38" s="420" t="s">
        <v>4948</v>
      </c>
      <c r="J38" s="422" t="s">
        <v>5043</v>
      </c>
      <c r="K38" s="420" t="s">
        <v>5044</v>
      </c>
      <c r="L38" s="424">
        <v>813750</v>
      </c>
      <c r="M38" s="420" t="s">
        <v>5073</v>
      </c>
      <c r="N38" s="425"/>
    </row>
    <row r="39" spans="1:14" x14ac:dyDescent="0.2">
      <c r="A39" s="428">
        <v>34</v>
      </c>
      <c r="B39" s="427" t="s">
        <v>5074</v>
      </c>
      <c r="C39" s="422" t="s">
        <v>5041</v>
      </c>
      <c r="D39" s="420" t="s">
        <v>5051</v>
      </c>
      <c r="E39" s="420" t="s">
        <v>4945</v>
      </c>
      <c r="F39" s="420" t="s">
        <v>4946</v>
      </c>
      <c r="G39" s="428" t="s">
        <v>5075</v>
      </c>
      <c r="H39" s="424">
        <v>1220625</v>
      </c>
      <c r="I39" s="420" t="s">
        <v>4948</v>
      </c>
      <c r="J39" s="422" t="s">
        <v>5043</v>
      </c>
      <c r="K39" s="420" t="s">
        <v>5044</v>
      </c>
      <c r="L39" s="424">
        <v>1220625</v>
      </c>
      <c r="M39" s="420" t="s">
        <v>5076</v>
      </c>
      <c r="N39" s="425"/>
    </row>
    <row r="40" spans="1:14" x14ac:dyDescent="0.2">
      <c r="A40" s="420">
        <v>35</v>
      </c>
      <c r="B40" s="427" t="s">
        <v>5077</v>
      </c>
      <c r="C40" s="422" t="s">
        <v>5078</v>
      </c>
      <c r="D40" s="420" t="s">
        <v>5079</v>
      </c>
      <c r="E40" s="420" t="s">
        <v>4945</v>
      </c>
      <c r="F40" s="420" t="s">
        <v>4946</v>
      </c>
      <c r="G40" s="420" t="s">
        <v>4974</v>
      </c>
      <c r="H40" s="424">
        <v>6330712.5</v>
      </c>
      <c r="I40" s="420" t="s">
        <v>4948</v>
      </c>
      <c r="J40" s="422" t="s">
        <v>5080</v>
      </c>
      <c r="K40" s="420" t="s">
        <v>5081</v>
      </c>
      <c r="L40" s="424">
        <v>6330712.5</v>
      </c>
      <c r="M40" s="420" t="s">
        <v>5082</v>
      </c>
      <c r="N40" s="425"/>
    </row>
    <row r="41" spans="1:14" x14ac:dyDescent="0.2">
      <c r="A41" s="420">
        <v>36</v>
      </c>
      <c r="B41" s="427" t="s">
        <v>5083</v>
      </c>
      <c r="C41" s="422" t="s">
        <v>5078</v>
      </c>
      <c r="D41" s="420" t="s">
        <v>5079</v>
      </c>
      <c r="E41" s="420" t="s">
        <v>4945</v>
      </c>
      <c r="F41" s="420" t="s">
        <v>4946</v>
      </c>
      <c r="G41" s="420" t="s">
        <v>5084</v>
      </c>
      <c r="H41" s="424">
        <v>6330712.5</v>
      </c>
      <c r="I41" s="420" t="s">
        <v>4948</v>
      </c>
      <c r="J41" s="422" t="s">
        <v>5080</v>
      </c>
      <c r="K41" s="420" t="s">
        <v>5081</v>
      </c>
      <c r="L41" s="424">
        <v>6330712.5</v>
      </c>
      <c r="M41" s="420" t="s">
        <v>5085</v>
      </c>
      <c r="N41" s="425"/>
    </row>
    <row r="42" spans="1:14" x14ac:dyDescent="0.2">
      <c r="A42" s="420">
        <v>37</v>
      </c>
      <c r="B42" s="427" t="s">
        <v>5086</v>
      </c>
      <c r="C42" s="422" t="s">
        <v>5087</v>
      </c>
      <c r="D42" s="420" t="s">
        <v>2593</v>
      </c>
      <c r="E42" s="420" t="s">
        <v>4945</v>
      </c>
      <c r="F42" s="420" t="s">
        <v>4946</v>
      </c>
      <c r="G42" s="420" t="s">
        <v>5088</v>
      </c>
      <c r="H42" s="424">
        <v>22839403</v>
      </c>
      <c r="I42" s="420" t="s">
        <v>4948</v>
      </c>
      <c r="J42" s="422" t="s">
        <v>5089</v>
      </c>
      <c r="K42" s="420" t="s">
        <v>5090</v>
      </c>
      <c r="L42" s="424">
        <v>22839403</v>
      </c>
      <c r="M42" s="420" t="s">
        <v>5091</v>
      </c>
      <c r="N42" s="425"/>
    </row>
    <row r="43" spans="1:14" x14ac:dyDescent="0.2">
      <c r="A43" s="420">
        <v>38</v>
      </c>
      <c r="B43" s="427" t="s">
        <v>5092</v>
      </c>
      <c r="C43" s="422" t="s">
        <v>5093</v>
      </c>
      <c r="D43" s="420" t="s">
        <v>2593</v>
      </c>
      <c r="E43" s="420" t="s">
        <v>4945</v>
      </c>
      <c r="F43" s="420" t="s">
        <v>4946</v>
      </c>
      <c r="G43" s="420" t="s">
        <v>5094</v>
      </c>
      <c r="H43" s="424">
        <v>2590875</v>
      </c>
      <c r="I43" s="420" t="s">
        <v>4948</v>
      </c>
      <c r="J43" s="422" t="s">
        <v>5095</v>
      </c>
      <c r="K43" s="420" t="s">
        <v>5096</v>
      </c>
      <c r="L43" s="424">
        <v>2590875</v>
      </c>
      <c r="M43" s="420" t="s">
        <v>5097</v>
      </c>
      <c r="N43" s="425"/>
    </row>
    <row r="44" spans="1:14" x14ac:dyDescent="0.2">
      <c r="A44" s="420">
        <v>39</v>
      </c>
      <c r="B44" s="427" t="s">
        <v>5098</v>
      </c>
      <c r="C44" s="422" t="s">
        <v>5093</v>
      </c>
      <c r="D44" s="420" t="s">
        <v>2593</v>
      </c>
      <c r="E44" s="420" t="s">
        <v>4945</v>
      </c>
      <c r="F44" s="420" t="s">
        <v>4946</v>
      </c>
      <c r="G44" s="420" t="s">
        <v>5099</v>
      </c>
      <c r="H44" s="424">
        <v>3071250</v>
      </c>
      <c r="I44" s="420" t="s">
        <v>4948</v>
      </c>
      <c r="J44" s="422" t="s">
        <v>5095</v>
      </c>
      <c r="K44" s="420" t="s">
        <v>5100</v>
      </c>
      <c r="L44" s="424">
        <v>3071250</v>
      </c>
      <c r="M44" s="420" t="s">
        <v>5101</v>
      </c>
      <c r="N44" s="425"/>
    </row>
    <row r="45" spans="1:14" x14ac:dyDescent="0.2">
      <c r="A45" s="420">
        <v>40</v>
      </c>
      <c r="B45" s="427" t="s">
        <v>5102</v>
      </c>
      <c r="C45" s="422" t="s">
        <v>5087</v>
      </c>
      <c r="D45" s="420" t="s">
        <v>5103</v>
      </c>
      <c r="E45" s="420" t="s">
        <v>4945</v>
      </c>
      <c r="F45" s="420" t="s">
        <v>4946</v>
      </c>
      <c r="G45" s="420" t="s">
        <v>5104</v>
      </c>
      <c r="H45" s="424">
        <v>29932350</v>
      </c>
      <c r="I45" s="420" t="s">
        <v>4948</v>
      </c>
      <c r="J45" s="422" t="s">
        <v>5089</v>
      </c>
      <c r="K45" s="420" t="s">
        <v>5090</v>
      </c>
      <c r="L45" s="424">
        <v>29932350</v>
      </c>
      <c r="M45" s="420" t="s">
        <v>5105</v>
      </c>
      <c r="N45" s="425"/>
    </row>
    <row r="46" spans="1:14" x14ac:dyDescent="0.2">
      <c r="A46" s="420">
        <v>41</v>
      </c>
      <c r="B46" s="427" t="s">
        <v>5106</v>
      </c>
      <c r="C46" s="422" t="s">
        <v>5087</v>
      </c>
      <c r="D46" s="420" t="s">
        <v>1610</v>
      </c>
      <c r="E46" s="420" t="s">
        <v>4945</v>
      </c>
      <c r="F46" s="420" t="s">
        <v>4946</v>
      </c>
      <c r="G46" s="420" t="s">
        <v>5107</v>
      </c>
      <c r="H46" s="424">
        <v>30630350</v>
      </c>
      <c r="I46" s="420" t="s">
        <v>4948</v>
      </c>
      <c r="J46" s="422" t="s">
        <v>5089</v>
      </c>
      <c r="K46" s="420" t="s">
        <v>5090</v>
      </c>
      <c r="L46" s="424">
        <v>30630350</v>
      </c>
      <c r="M46" s="420" t="s">
        <v>5108</v>
      </c>
      <c r="N46" s="425"/>
    </row>
    <row r="47" spans="1:14" x14ac:dyDescent="0.2">
      <c r="A47" s="420">
        <v>42</v>
      </c>
      <c r="B47" s="427" t="s">
        <v>5109</v>
      </c>
      <c r="C47" s="422" t="s">
        <v>5087</v>
      </c>
      <c r="D47" s="420" t="s">
        <v>1610</v>
      </c>
      <c r="E47" s="420" t="s">
        <v>4945</v>
      </c>
      <c r="F47" s="420" t="s">
        <v>4946</v>
      </c>
      <c r="G47" s="420" t="s">
        <v>5110</v>
      </c>
      <c r="H47" s="424">
        <v>19673151</v>
      </c>
      <c r="I47" s="420" t="s">
        <v>4948</v>
      </c>
      <c r="J47" s="422" t="s">
        <v>5089</v>
      </c>
      <c r="K47" s="420" t="s">
        <v>5090</v>
      </c>
      <c r="L47" s="424">
        <v>19673151</v>
      </c>
      <c r="M47" s="420" t="s">
        <v>5111</v>
      </c>
      <c r="N47" s="425"/>
    </row>
    <row r="48" spans="1:14" x14ac:dyDescent="0.2">
      <c r="A48" s="426">
        <v>43</v>
      </c>
      <c r="B48" s="427" t="s">
        <v>5112</v>
      </c>
      <c r="C48" s="422" t="s">
        <v>5087</v>
      </c>
      <c r="D48" s="420" t="s">
        <v>5113</v>
      </c>
      <c r="E48" s="420" t="s">
        <v>4945</v>
      </c>
      <c r="F48" s="420" t="s">
        <v>4946</v>
      </c>
      <c r="G48" s="420" t="s">
        <v>5084</v>
      </c>
      <c r="H48" s="424">
        <v>29696498</v>
      </c>
      <c r="I48" s="420" t="s">
        <v>4948</v>
      </c>
      <c r="J48" s="422" t="s">
        <v>5089</v>
      </c>
      <c r="K48" s="420" t="s">
        <v>5090</v>
      </c>
      <c r="L48" s="424">
        <v>29696498</v>
      </c>
      <c r="M48" s="420" t="s">
        <v>5114</v>
      </c>
      <c r="N48" s="425"/>
    </row>
    <row r="49" spans="1:14" x14ac:dyDescent="0.2">
      <c r="A49" s="420">
        <v>44</v>
      </c>
      <c r="B49" s="427" t="s">
        <v>5115</v>
      </c>
      <c r="C49" s="422" t="s">
        <v>5116</v>
      </c>
      <c r="D49" s="420" t="s">
        <v>5117</v>
      </c>
      <c r="E49" s="420" t="s">
        <v>4945</v>
      </c>
      <c r="F49" s="420" t="s">
        <v>4946</v>
      </c>
      <c r="G49" s="420" t="s">
        <v>5118</v>
      </c>
      <c r="H49" s="424">
        <v>8274262.5</v>
      </c>
      <c r="I49" s="420" t="s">
        <v>4948</v>
      </c>
      <c r="J49" s="422" t="s">
        <v>5119</v>
      </c>
      <c r="K49" s="420" t="s">
        <v>5090</v>
      </c>
      <c r="L49" s="424">
        <v>8274262.5</v>
      </c>
      <c r="M49" s="420" t="s">
        <v>5120</v>
      </c>
      <c r="N49" s="425"/>
    </row>
    <row r="50" spans="1:14" x14ac:dyDescent="0.2">
      <c r="A50" s="420">
        <v>45</v>
      </c>
      <c r="B50" s="427" t="s">
        <v>5121</v>
      </c>
      <c r="C50" s="422" t="s">
        <v>5116</v>
      </c>
      <c r="D50" s="420" t="s">
        <v>5117</v>
      </c>
      <c r="E50" s="420" t="s">
        <v>4945</v>
      </c>
      <c r="F50" s="420" t="s">
        <v>4946</v>
      </c>
      <c r="G50" s="420" t="s">
        <v>5122</v>
      </c>
      <c r="H50" s="424">
        <v>8989471.5</v>
      </c>
      <c r="I50" s="420" t="s">
        <v>4948</v>
      </c>
      <c r="J50" s="422" t="s">
        <v>5119</v>
      </c>
      <c r="K50" s="420" t="s">
        <v>5090</v>
      </c>
      <c r="L50" s="424">
        <v>8989471.5</v>
      </c>
      <c r="M50" s="420" t="s">
        <v>5123</v>
      </c>
      <c r="N50" s="425"/>
    </row>
    <row r="51" spans="1:14" x14ac:dyDescent="0.2">
      <c r="A51" s="420">
        <v>46</v>
      </c>
      <c r="B51" s="427" t="s">
        <v>5124</v>
      </c>
      <c r="C51" s="422" t="s">
        <v>5125</v>
      </c>
      <c r="D51" s="420" t="s">
        <v>2819</v>
      </c>
      <c r="E51" s="420" t="s">
        <v>4945</v>
      </c>
      <c r="F51" s="420" t="s">
        <v>4946</v>
      </c>
      <c r="G51" s="420" t="s">
        <v>5126</v>
      </c>
      <c r="H51" s="424">
        <v>7050330</v>
      </c>
      <c r="I51" s="420" t="s">
        <v>4948</v>
      </c>
      <c r="J51" s="420" t="s">
        <v>5127</v>
      </c>
      <c r="K51" s="420" t="s">
        <v>5128</v>
      </c>
      <c r="L51" s="424">
        <v>7050330</v>
      </c>
      <c r="M51" s="420" t="s">
        <v>5129</v>
      </c>
      <c r="N51" s="425"/>
    </row>
    <row r="52" spans="1:14" x14ac:dyDescent="0.2">
      <c r="A52" s="420">
        <v>47</v>
      </c>
      <c r="B52" s="421" t="s">
        <v>5130</v>
      </c>
      <c r="C52" s="422" t="s">
        <v>5125</v>
      </c>
      <c r="D52" s="420" t="s">
        <v>2819</v>
      </c>
      <c r="E52" s="420" t="s">
        <v>4945</v>
      </c>
      <c r="F52" s="420" t="s">
        <v>4946</v>
      </c>
      <c r="G52" s="420" t="s">
        <v>4971</v>
      </c>
      <c r="H52" s="424">
        <v>3515400</v>
      </c>
      <c r="I52" s="420" t="s">
        <v>4948</v>
      </c>
      <c r="J52" s="420" t="s">
        <v>5127</v>
      </c>
      <c r="K52" s="420" t="s">
        <v>5128</v>
      </c>
      <c r="L52" s="424">
        <v>3515400</v>
      </c>
      <c r="M52" s="420" t="s">
        <v>5131</v>
      </c>
      <c r="N52" s="425"/>
    </row>
    <row r="53" spans="1:14" x14ac:dyDescent="0.2">
      <c r="A53" s="420">
        <v>48</v>
      </c>
      <c r="B53" s="421" t="s">
        <v>5132</v>
      </c>
      <c r="C53" s="422" t="s">
        <v>5125</v>
      </c>
      <c r="D53" s="420" t="s">
        <v>2819</v>
      </c>
      <c r="E53" s="420" t="s">
        <v>4945</v>
      </c>
      <c r="F53" s="420" t="s">
        <v>4946</v>
      </c>
      <c r="G53" s="420" t="s">
        <v>5133</v>
      </c>
      <c r="H53" s="424">
        <v>3515400</v>
      </c>
      <c r="I53" s="420" t="s">
        <v>4948</v>
      </c>
      <c r="J53" s="420" t="s">
        <v>5127</v>
      </c>
      <c r="K53" s="420" t="s">
        <v>5128</v>
      </c>
      <c r="L53" s="424">
        <v>3515400</v>
      </c>
      <c r="M53" s="420" t="s">
        <v>5134</v>
      </c>
      <c r="N53" s="425"/>
    </row>
    <row r="54" spans="1:14" x14ac:dyDescent="0.2">
      <c r="A54" s="420">
        <v>49</v>
      </c>
      <c r="B54" s="421" t="s">
        <v>5135</v>
      </c>
      <c r="C54" s="422" t="s">
        <v>5125</v>
      </c>
      <c r="D54" s="420" t="s">
        <v>2819</v>
      </c>
      <c r="E54" s="420" t="s">
        <v>4945</v>
      </c>
      <c r="F54" s="420" t="s">
        <v>4946</v>
      </c>
      <c r="G54" s="420" t="s">
        <v>5022</v>
      </c>
      <c r="H54" s="424">
        <v>6568590</v>
      </c>
      <c r="I54" s="420" t="s">
        <v>4948</v>
      </c>
      <c r="J54" s="420" t="s">
        <v>5127</v>
      </c>
      <c r="K54" s="420" t="s">
        <v>5127</v>
      </c>
      <c r="L54" s="424">
        <v>6568590</v>
      </c>
      <c r="M54" s="420" t="s">
        <v>5136</v>
      </c>
      <c r="N54" s="425"/>
    </row>
    <row r="55" spans="1:14" x14ac:dyDescent="0.2">
      <c r="A55" s="420">
        <v>50</v>
      </c>
      <c r="B55" s="421" t="s">
        <v>5137</v>
      </c>
      <c r="C55" s="422" t="s">
        <v>5125</v>
      </c>
      <c r="D55" s="420" t="s">
        <v>2819</v>
      </c>
      <c r="E55" s="420" t="s">
        <v>4945</v>
      </c>
      <c r="F55" s="420" t="s">
        <v>4946</v>
      </c>
      <c r="G55" s="420" t="s">
        <v>5138</v>
      </c>
      <c r="H55" s="424">
        <v>683550</v>
      </c>
      <c r="I55" s="420" t="s">
        <v>4948</v>
      </c>
      <c r="J55" s="420" t="s">
        <v>5127</v>
      </c>
      <c r="K55" s="420" t="s">
        <v>5127</v>
      </c>
      <c r="L55" s="424">
        <v>683550</v>
      </c>
      <c r="M55" s="420" t="s">
        <v>5139</v>
      </c>
      <c r="N55" s="425"/>
    </row>
    <row r="56" spans="1:14" x14ac:dyDescent="0.2">
      <c r="A56" s="420">
        <v>51</v>
      </c>
      <c r="B56" s="421" t="s">
        <v>5140</v>
      </c>
      <c r="C56" s="422" t="s">
        <v>5125</v>
      </c>
      <c r="D56" s="420" t="s">
        <v>2819</v>
      </c>
      <c r="E56" s="420" t="s">
        <v>4945</v>
      </c>
      <c r="F56" s="420" t="s">
        <v>4946</v>
      </c>
      <c r="G56" s="420" t="s">
        <v>5141</v>
      </c>
      <c r="H56" s="424">
        <v>683550</v>
      </c>
      <c r="I56" s="420" t="s">
        <v>4948</v>
      </c>
      <c r="J56" s="420" t="s">
        <v>5127</v>
      </c>
      <c r="K56" s="420" t="s">
        <v>5128</v>
      </c>
      <c r="L56" s="424">
        <v>683550</v>
      </c>
      <c r="M56" s="420" t="s">
        <v>5142</v>
      </c>
      <c r="N56" s="425"/>
    </row>
    <row r="57" spans="1:14" x14ac:dyDescent="0.2">
      <c r="A57" s="420">
        <v>52</v>
      </c>
      <c r="B57" s="421" t="s">
        <v>5143</v>
      </c>
      <c r="C57" s="422" t="s">
        <v>5125</v>
      </c>
      <c r="D57" s="420" t="s">
        <v>2819</v>
      </c>
      <c r="E57" s="420" t="s">
        <v>4945</v>
      </c>
      <c r="F57" s="420" t="s">
        <v>4946</v>
      </c>
      <c r="G57" s="428" t="s">
        <v>5144</v>
      </c>
      <c r="H57" s="429">
        <v>683550</v>
      </c>
      <c r="I57" s="420" t="s">
        <v>4948</v>
      </c>
      <c r="J57" s="420" t="s">
        <v>5127</v>
      </c>
      <c r="K57" s="420" t="s">
        <v>5145</v>
      </c>
      <c r="L57" s="429">
        <v>683550</v>
      </c>
      <c r="M57" s="428" t="s">
        <v>5146</v>
      </c>
      <c r="N57" s="430"/>
    </row>
    <row r="58" spans="1:14" x14ac:dyDescent="0.2">
      <c r="A58" s="420">
        <v>53</v>
      </c>
      <c r="B58" s="421" t="s">
        <v>5147</v>
      </c>
      <c r="C58" s="422" t="s">
        <v>5125</v>
      </c>
      <c r="D58" s="420" t="s">
        <v>2819</v>
      </c>
      <c r="E58" s="420" t="s">
        <v>4945</v>
      </c>
      <c r="F58" s="420" t="s">
        <v>4946</v>
      </c>
      <c r="G58" s="420" t="s">
        <v>5148</v>
      </c>
      <c r="H58" s="424">
        <v>707962.5</v>
      </c>
      <c r="I58" s="420" t="s">
        <v>4948</v>
      </c>
      <c r="J58" s="420" t="s">
        <v>5127</v>
      </c>
      <c r="K58" s="420" t="s">
        <v>5128</v>
      </c>
      <c r="L58" s="424">
        <v>707962.5</v>
      </c>
      <c r="M58" s="420" t="s">
        <v>5149</v>
      </c>
      <c r="N58" s="425"/>
    </row>
    <row r="59" spans="1:14" x14ac:dyDescent="0.2">
      <c r="A59" s="420">
        <v>54</v>
      </c>
      <c r="B59" s="421" t="s">
        <v>5150</v>
      </c>
      <c r="C59" s="422"/>
      <c r="D59" s="420" t="s">
        <v>2819</v>
      </c>
      <c r="E59" s="420" t="s">
        <v>4945</v>
      </c>
      <c r="F59" s="420" t="s">
        <v>4946</v>
      </c>
      <c r="G59" s="420" t="s">
        <v>5151</v>
      </c>
      <c r="H59" s="424">
        <v>878850</v>
      </c>
      <c r="I59" s="420" t="s">
        <v>4948</v>
      </c>
      <c r="J59" s="420"/>
      <c r="K59" s="420"/>
      <c r="L59" s="424">
        <v>878850</v>
      </c>
      <c r="M59" s="420" t="s">
        <v>5152</v>
      </c>
      <c r="N59" s="425"/>
    </row>
    <row r="60" spans="1:14" x14ac:dyDescent="0.2">
      <c r="A60" s="426">
        <v>55</v>
      </c>
      <c r="B60" s="421" t="s">
        <v>5153</v>
      </c>
      <c r="C60" s="422" t="s">
        <v>5125</v>
      </c>
      <c r="D60" s="420" t="s">
        <v>2819</v>
      </c>
      <c r="E60" s="420" t="s">
        <v>4945</v>
      </c>
      <c r="F60" s="420" t="s">
        <v>4946</v>
      </c>
      <c r="G60" s="426" t="s">
        <v>5154</v>
      </c>
      <c r="H60" s="424">
        <v>895125</v>
      </c>
      <c r="I60" s="420" t="s">
        <v>4948</v>
      </c>
      <c r="J60" s="420" t="s">
        <v>5127</v>
      </c>
      <c r="K60" s="420" t="s">
        <v>5155</v>
      </c>
      <c r="L60" s="424">
        <v>895125</v>
      </c>
      <c r="M60" s="420" t="s">
        <v>5156</v>
      </c>
      <c r="N60" s="425"/>
    </row>
    <row r="61" spans="1:14" x14ac:dyDescent="0.2">
      <c r="A61" s="420">
        <v>56</v>
      </c>
      <c r="B61" s="421" t="s">
        <v>5157</v>
      </c>
      <c r="C61" s="422" t="s">
        <v>5125</v>
      </c>
      <c r="D61" s="420" t="s">
        <v>5051</v>
      </c>
      <c r="E61" s="420" t="s">
        <v>4945</v>
      </c>
      <c r="F61" s="420" t="s">
        <v>4946</v>
      </c>
      <c r="G61" s="420" t="s">
        <v>5158</v>
      </c>
      <c r="H61" s="424">
        <v>976500</v>
      </c>
      <c r="I61" s="420" t="s">
        <v>4948</v>
      </c>
      <c r="J61" s="420" t="s">
        <v>5127</v>
      </c>
      <c r="K61" s="420" t="s">
        <v>5159</v>
      </c>
      <c r="L61" s="424">
        <v>976500</v>
      </c>
      <c r="M61" s="420" t="s">
        <v>5160</v>
      </c>
      <c r="N61" s="425"/>
    </row>
    <row r="62" spans="1:14" x14ac:dyDescent="0.2">
      <c r="A62" s="420">
        <v>57</v>
      </c>
      <c r="B62" s="421" t="s">
        <v>5161</v>
      </c>
      <c r="C62" s="422" t="s">
        <v>5125</v>
      </c>
      <c r="D62" s="420" t="s">
        <v>5051</v>
      </c>
      <c r="E62" s="420" t="s">
        <v>4945</v>
      </c>
      <c r="F62" s="420" t="s">
        <v>4946</v>
      </c>
      <c r="G62" s="420" t="s">
        <v>5162</v>
      </c>
      <c r="H62" s="424">
        <v>976500</v>
      </c>
      <c r="I62" s="420" t="s">
        <v>4948</v>
      </c>
      <c r="J62" s="420" t="s">
        <v>5127</v>
      </c>
      <c r="K62" s="420" t="s">
        <v>5145</v>
      </c>
      <c r="L62" s="424">
        <v>976500</v>
      </c>
      <c r="M62" s="420" t="s">
        <v>5163</v>
      </c>
      <c r="N62" s="425"/>
    </row>
    <row r="63" spans="1:14" x14ac:dyDescent="0.2">
      <c r="A63" s="420">
        <v>58</v>
      </c>
      <c r="B63" s="421" t="s">
        <v>5164</v>
      </c>
      <c r="C63" s="422" t="s">
        <v>5125</v>
      </c>
      <c r="D63" s="420" t="s">
        <v>5051</v>
      </c>
      <c r="E63" s="420" t="s">
        <v>4945</v>
      </c>
      <c r="F63" s="420" t="s">
        <v>4946</v>
      </c>
      <c r="G63" s="420" t="s">
        <v>5165</v>
      </c>
      <c r="H63" s="424">
        <v>981382.5</v>
      </c>
      <c r="I63" s="420" t="s">
        <v>4948</v>
      </c>
      <c r="J63" s="420" t="s">
        <v>5127</v>
      </c>
      <c r="K63" s="420" t="s">
        <v>5166</v>
      </c>
      <c r="L63" s="424">
        <v>981382.5</v>
      </c>
      <c r="M63" s="420" t="s">
        <v>5167</v>
      </c>
      <c r="N63" s="425"/>
    </row>
    <row r="64" spans="1:14" x14ac:dyDescent="0.2">
      <c r="A64" s="420">
        <v>59</v>
      </c>
      <c r="B64" s="421" t="s">
        <v>5168</v>
      </c>
      <c r="C64" s="422" t="s">
        <v>5125</v>
      </c>
      <c r="D64" s="420" t="s">
        <v>5051</v>
      </c>
      <c r="E64" s="420" t="s">
        <v>4945</v>
      </c>
      <c r="F64" s="420" t="s">
        <v>4946</v>
      </c>
      <c r="G64" s="420" t="s">
        <v>5169</v>
      </c>
      <c r="H64" s="424">
        <v>939881.25</v>
      </c>
      <c r="I64" s="420" t="s">
        <v>4948</v>
      </c>
      <c r="J64" s="420" t="s">
        <v>5127</v>
      </c>
      <c r="K64" s="420" t="s">
        <v>5127</v>
      </c>
      <c r="L64" s="424">
        <v>939881.25</v>
      </c>
      <c r="M64" s="420" t="s">
        <v>5170</v>
      </c>
      <c r="N64" s="425"/>
    </row>
    <row r="65" spans="1:14" x14ac:dyDescent="0.2">
      <c r="A65" s="428">
        <v>60</v>
      </c>
      <c r="B65" s="421" t="s">
        <v>5171</v>
      </c>
      <c r="C65" s="422" t="s">
        <v>5125</v>
      </c>
      <c r="D65" s="420" t="s">
        <v>5051</v>
      </c>
      <c r="E65" s="420" t="s">
        <v>4945</v>
      </c>
      <c r="F65" s="420" t="s">
        <v>4946</v>
      </c>
      <c r="G65" s="428" t="s">
        <v>5172</v>
      </c>
      <c r="H65" s="424">
        <v>939881.25</v>
      </c>
      <c r="I65" s="420" t="s">
        <v>4948</v>
      </c>
      <c r="J65" s="420" t="s">
        <v>5127</v>
      </c>
      <c r="K65" s="420" t="s">
        <v>5159</v>
      </c>
      <c r="L65" s="424">
        <v>939881.25</v>
      </c>
      <c r="M65" s="420" t="s">
        <v>5173</v>
      </c>
      <c r="N65" s="425"/>
    </row>
    <row r="66" spans="1:14" x14ac:dyDescent="0.2">
      <c r="A66" s="420">
        <v>61</v>
      </c>
      <c r="B66" s="421" t="s">
        <v>5174</v>
      </c>
      <c r="C66" s="422"/>
      <c r="D66" s="420" t="s">
        <v>5051</v>
      </c>
      <c r="E66" s="420" t="s">
        <v>4945</v>
      </c>
      <c r="F66" s="420" t="s">
        <v>4946</v>
      </c>
      <c r="G66" s="420" t="s">
        <v>5175</v>
      </c>
      <c r="H66" s="424">
        <v>939881.25</v>
      </c>
      <c r="I66" s="420" t="s">
        <v>4948</v>
      </c>
      <c r="J66" s="420" t="s">
        <v>5127</v>
      </c>
      <c r="K66" s="420"/>
      <c r="L66" s="424">
        <v>939881.25</v>
      </c>
      <c r="M66" s="420" t="s">
        <v>5176</v>
      </c>
      <c r="N66" s="425"/>
    </row>
    <row r="67" spans="1:14" x14ac:dyDescent="0.2">
      <c r="A67" s="420">
        <v>62</v>
      </c>
      <c r="B67" s="421" t="s">
        <v>5177</v>
      </c>
      <c r="C67" s="422"/>
      <c r="D67" s="420" t="s">
        <v>5051</v>
      </c>
      <c r="E67" s="420" t="s">
        <v>4945</v>
      </c>
      <c r="F67" s="420" t="s">
        <v>4946</v>
      </c>
      <c r="G67" s="420"/>
      <c r="H67" s="424">
        <v>939881.25</v>
      </c>
      <c r="I67" s="420" t="s">
        <v>4948</v>
      </c>
      <c r="J67" s="420" t="s">
        <v>5127</v>
      </c>
      <c r="K67" s="420"/>
      <c r="L67" s="424">
        <v>939881.25</v>
      </c>
      <c r="M67" s="420" t="s">
        <v>5178</v>
      </c>
      <c r="N67" s="425"/>
    </row>
    <row r="68" spans="1:14" x14ac:dyDescent="0.2">
      <c r="A68" s="420">
        <v>63</v>
      </c>
      <c r="B68" s="421" t="s">
        <v>5179</v>
      </c>
      <c r="C68" s="422" t="s">
        <v>5093</v>
      </c>
      <c r="D68" s="420" t="s">
        <v>5051</v>
      </c>
      <c r="E68" s="420" t="s">
        <v>4945</v>
      </c>
      <c r="F68" s="420" t="s">
        <v>4946</v>
      </c>
      <c r="G68" s="420" t="s">
        <v>5180</v>
      </c>
      <c r="H68" s="424">
        <v>854437.5</v>
      </c>
      <c r="I68" s="420" t="s">
        <v>4948</v>
      </c>
      <c r="J68" s="422" t="s">
        <v>5127</v>
      </c>
      <c r="K68" s="420"/>
      <c r="L68" s="424">
        <v>854437.5</v>
      </c>
      <c r="M68" s="420" t="s">
        <v>5181</v>
      </c>
      <c r="N68" s="425"/>
    </row>
    <row r="69" spans="1:14" x14ac:dyDescent="0.2">
      <c r="A69" s="420">
        <v>64</v>
      </c>
      <c r="B69" s="421" t="s">
        <v>5182</v>
      </c>
      <c r="C69" s="422" t="s">
        <v>5093</v>
      </c>
      <c r="D69" s="420" t="s">
        <v>5051</v>
      </c>
      <c r="E69" s="420" t="s">
        <v>4945</v>
      </c>
      <c r="F69" s="420" t="s">
        <v>4946</v>
      </c>
      <c r="G69" s="420" t="s">
        <v>5183</v>
      </c>
      <c r="H69" s="424">
        <v>854437.5</v>
      </c>
      <c r="I69" s="420" t="s">
        <v>4948</v>
      </c>
      <c r="J69" s="422" t="s">
        <v>5127</v>
      </c>
      <c r="K69" s="420"/>
      <c r="L69" s="424">
        <v>854437.5</v>
      </c>
      <c r="M69" s="420" t="s">
        <v>5184</v>
      </c>
      <c r="N69" s="425"/>
    </row>
    <row r="70" spans="1:14" x14ac:dyDescent="0.2">
      <c r="A70" s="420">
        <v>65</v>
      </c>
      <c r="B70" s="421" t="s">
        <v>5185</v>
      </c>
      <c r="C70" s="422" t="s">
        <v>5093</v>
      </c>
      <c r="D70" s="420" t="s">
        <v>5051</v>
      </c>
      <c r="E70" s="420" t="s">
        <v>4945</v>
      </c>
      <c r="F70" s="420" t="s">
        <v>4946</v>
      </c>
      <c r="G70" s="420" t="s">
        <v>5186</v>
      </c>
      <c r="H70" s="424">
        <v>854437.5</v>
      </c>
      <c r="I70" s="420" t="s">
        <v>4948</v>
      </c>
      <c r="J70" s="422" t="s">
        <v>5127</v>
      </c>
      <c r="K70" s="420"/>
      <c r="L70" s="424">
        <v>854437.5</v>
      </c>
      <c r="M70" s="420" t="s">
        <v>5187</v>
      </c>
      <c r="N70" s="425"/>
    </row>
    <row r="71" spans="1:14" x14ac:dyDescent="0.2">
      <c r="A71" s="420">
        <v>66</v>
      </c>
      <c r="B71" s="421" t="s">
        <v>5188</v>
      </c>
      <c r="C71" s="422" t="s">
        <v>5093</v>
      </c>
      <c r="D71" s="420" t="s">
        <v>5051</v>
      </c>
      <c r="E71" s="420" t="s">
        <v>4945</v>
      </c>
      <c r="F71" s="420" t="s">
        <v>4946</v>
      </c>
      <c r="G71" s="420" t="s">
        <v>4962</v>
      </c>
      <c r="H71" s="424">
        <v>805612.5</v>
      </c>
      <c r="I71" s="420" t="s">
        <v>4948</v>
      </c>
      <c r="J71" s="422" t="s">
        <v>5127</v>
      </c>
      <c r="K71" s="420"/>
      <c r="L71" s="424">
        <v>805612.5</v>
      </c>
      <c r="M71" s="420" t="s">
        <v>5189</v>
      </c>
      <c r="N71" s="425"/>
    </row>
    <row r="72" spans="1:14" x14ac:dyDescent="0.2">
      <c r="A72" s="420">
        <v>67</v>
      </c>
      <c r="B72" s="421" t="s">
        <v>5190</v>
      </c>
      <c r="C72" s="422" t="s">
        <v>5093</v>
      </c>
      <c r="D72" s="420" t="s">
        <v>5051</v>
      </c>
      <c r="E72" s="420" t="s">
        <v>4945</v>
      </c>
      <c r="F72" s="420" t="s">
        <v>4946</v>
      </c>
      <c r="G72" s="420" t="s">
        <v>5191</v>
      </c>
      <c r="H72" s="424">
        <v>805612.5</v>
      </c>
      <c r="I72" s="420" t="s">
        <v>4948</v>
      </c>
      <c r="J72" s="422" t="s">
        <v>5127</v>
      </c>
      <c r="K72" s="420"/>
      <c r="L72" s="424">
        <v>805612.5</v>
      </c>
      <c r="M72" s="420" t="s">
        <v>5192</v>
      </c>
      <c r="N72" s="425"/>
    </row>
    <row r="73" spans="1:14" x14ac:dyDescent="0.2">
      <c r="A73" s="420">
        <v>68</v>
      </c>
      <c r="B73" s="421" t="s">
        <v>5193</v>
      </c>
      <c r="C73" s="422" t="s">
        <v>5093</v>
      </c>
      <c r="D73" s="420" t="s">
        <v>5051</v>
      </c>
      <c r="E73" s="420" t="s">
        <v>4945</v>
      </c>
      <c r="F73" s="420" t="s">
        <v>4946</v>
      </c>
      <c r="G73" s="420" t="s">
        <v>5194</v>
      </c>
      <c r="H73" s="424">
        <v>1334550</v>
      </c>
      <c r="I73" s="420" t="s">
        <v>4948</v>
      </c>
      <c r="J73" s="422" t="s">
        <v>5127</v>
      </c>
      <c r="K73" s="420"/>
      <c r="L73" s="424">
        <v>1334550</v>
      </c>
      <c r="M73" s="420" t="s">
        <v>5195</v>
      </c>
      <c r="N73" s="425"/>
    </row>
    <row r="74" spans="1:14" x14ac:dyDescent="0.2">
      <c r="A74" s="420">
        <v>69</v>
      </c>
      <c r="B74" s="427" t="s">
        <v>5196</v>
      </c>
      <c r="C74" s="422" t="s">
        <v>5128</v>
      </c>
      <c r="D74" s="420" t="s">
        <v>5051</v>
      </c>
      <c r="E74" s="420" t="s">
        <v>4945</v>
      </c>
      <c r="F74" s="420" t="s">
        <v>4946</v>
      </c>
      <c r="G74" s="423" t="s">
        <v>5197</v>
      </c>
      <c r="H74" s="431">
        <v>7093458.75</v>
      </c>
      <c r="I74" s="420" t="s">
        <v>4948</v>
      </c>
      <c r="J74" s="422" t="s">
        <v>5198</v>
      </c>
      <c r="K74" s="423"/>
      <c r="L74" s="431">
        <v>7093458.75</v>
      </c>
      <c r="M74" s="420" t="s">
        <v>5199</v>
      </c>
      <c r="N74" s="432"/>
    </row>
    <row r="75" spans="1:14" x14ac:dyDescent="0.2">
      <c r="A75" s="420">
        <v>70</v>
      </c>
      <c r="B75" s="427" t="s">
        <v>5200</v>
      </c>
      <c r="C75" s="422" t="s">
        <v>5128</v>
      </c>
      <c r="D75" s="420" t="s">
        <v>5051</v>
      </c>
      <c r="E75" s="420" t="s">
        <v>4945</v>
      </c>
      <c r="F75" s="420" t="s">
        <v>4946</v>
      </c>
      <c r="G75" s="423" t="s">
        <v>5201</v>
      </c>
      <c r="H75" s="431">
        <v>3096807</v>
      </c>
      <c r="I75" s="420" t="s">
        <v>4948</v>
      </c>
      <c r="J75" s="422" t="s">
        <v>5198</v>
      </c>
      <c r="K75" s="423"/>
      <c r="L75" s="431">
        <v>3096807</v>
      </c>
      <c r="M75" s="420" t="s">
        <v>5202</v>
      </c>
      <c r="N75" s="432"/>
    </row>
    <row r="76" spans="1:14" x14ac:dyDescent="0.2">
      <c r="A76" s="420">
        <v>71</v>
      </c>
      <c r="B76" s="427" t="s">
        <v>5203</v>
      </c>
      <c r="C76" s="422" t="s">
        <v>5128</v>
      </c>
      <c r="D76" s="420" t="s">
        <v>5051</v>
      </c>
      <c r="E76" s="420" t="s">
        <v>4945</v>
      </c>
      <c r="F76" s="420" t="s">
        <v>4946</v>
      </c>
      <c r="G76" s="423" t="s">
        <v>5204</v>
      </c>
      <c r="H76" s="431">
        <v>3096807</v>
      </c>
      <c r="I76" s="420" t="s">
        <v>4948</v>
      </c>
      <c r="J76" s="422" t="s">
        <v>5198</v>
      </c>
      <c r="K76" s="423"/>
      <c r="L76" s="431">
        <v>3113082</v>
      </c>
      <c r="M76" s="420" t="s">
        <v>5205</v>
      </c>
      <c r="N76" s="432"/>
    </row>
    <row r="77" spans="1:14" x14ac:dyDescent="0.2">
      <c r="A77" s="420">
        <v>72</v>
      </c>
      <c r="B77" s="427" t="s">
        <v>5206</v>
      </c>
      <c r="C77" s="422" t="s">
        <v>5128</v>
      </c>
      <c r="D77" s="420" t="s">
        <v>5051</v>
      </c>
      <c r="E77" s="420" t="s">
        <v>4945</v>
      </c>
      <c r="F77" s="420" t="s">
        <v>4946</v>
      </c>
      <c r="G77" s="420" t="s">
        <v>5207</v>
      </c>
      <c r="H77" s="424">
        <v>7109733.75</v>
      </c>
      <c r="I77" s="420" t="s">
        <v>4948</v>
      </c>
      <c r="J77" s="422" t="s">
        <v>5198</v>
      </c>
      <c r="K77" s="420"/>
      <c r="L77" s="424">
        <v>6586818</v>
      </c>
      <c r="M77" s="420" t="s">
        <v>5208</v>
      </c>
      <c r="N77" s="425"/>
    </row>
    <row r="78" spans="1:14" x14ac:dyDescent="0.2">
      <c r="A78" s="420">
        <v>73</v>
      </c>
      <c r="B78" s="427" t="s">
        <v>5209</v>
      </c>
      <c r="C78" s="422" t="s">
        <v>5128</v>
      </c>
      <c r="D78" s="420" t="s">
        <v>5051</v>
      </c>
      <c r="E78" s="420" t="s">
        <v>4945</v>
      </c>
      <c r="F78" s="420" t="s">
        <v>4946</v>
      </c>
      <c r="G78" s="420" t="s">
        <v>5210</v>
      </c>
      <c r="H78" s="424">
        <v>707962.5</v>
      </c>
      <c r="I78" s="420" t="s">
        <v>4948</v>
      </c>
      <c r="J78" s="422" t="s">
        <v>5198</v>
      </c>
      <c r="K78" s="420"/>
      <c r="L78" s="424">
        <v>707962.5</v>
      </c>
      <c r="M78" s="420" t="s">
        <v>5211</v>
      </c>
      <c r="N78" s="425"/>
    </row>
    <row r="79" spans="1:14" x14ac:dyDescent="0.2">
      <c r="A79" s="420">
        <v>74</v>
      </c>
      <c r="B79" s="427" t="s">
        <v>5212</v>
      </c>
      <c r="C79" s="422"/>
      <c r="D79" s="420" t="s">
        <v>5051</v>
      </c>
      <c r="E79" s="420" t="s">
        <v>4945</v>
      </c>
      <c r="F79" s="420" t="s">
        <v>4946</v>
      </c>
      <c r="G79" s="420" t="s">
        <v>5213</v>
      </c>
      <c r="H79" s="424">
        <v>716625</v>
      </c>
      <c r="I79" s="420" t="s">
        <v>4948</v>
      </c>
      <c r="J79" s="422"/>
      <c r="K79" s="420"/>
      <c r="L79" s="424">
        <v>716625</v>
      </c>
      <c r="M79" s="420" t="s">
        <v>5214</v>
      </c>
      <c r="N79" s="425"/>
    </row>
    <row r="80" spans="1:14" x14ac:dyDescent="0.2">
      <c r="A80" s="420">
        <v>75</v>
      </c>
      <c r="B80" s="427" t="s">
        <v>5215</v>
      </c>
      <c r="C80" s="422"/>
      <c r="D80" s="420" t="s">
        <v>5051</v>
      </c>
      <c r="E80" s="420" t="s">
        <v>4945</v>
      </c>
      <c r="F80" s="420" t="s">
        <v>4946</v>
      </c>
      <c r="G80" s="420" t="s">
        <v>5216</v>
      </c>
      <c r="H80" s="424">
        <v>901635</v>
      </c>
      <c r="I80" s="420" t="s">
        <v>4948</v>
      </c>
      <c r="J80" s="422"/>
      <c r="K80" s="420"/>
      <c r="L80" s="424">
        <v>901635</v>
      </c>
      <c r="M80" s="420" t="s">
        <v>5217</v>
      </c>
      <c r="N80" s="425"/>
    </row>
    <row r="81" spans="1:14" x14ac:dyDescent="0.2">
      <c r="A81" s="420">
        <v>76</v>
      </c>
      <c r="B81" s="427" t="s">
        <v>5218</v>
      </c>
      <c r="C81" s="422"/>
      <c r="D81" s="420" t="s">
        <v>5051</v>
      </c>
      <c r="E81" s="420" t="s">
        <v>4945</v>
      </c>
      <c r="F81" s="420" t="s">
        <v>4946</v>
      </c>
      <c r="G81" s="420" t="s">
        <v>5219</v>
      </c>
      <c r="H81" s="424">
        <v>1025325</v>
      </c>
      <c r="I81" s="420" t="s">
        <v>4948</v>
      </c>
      <c r="J81" s="422"/>
      <c r="K81" s="420"/>
      <c r="L81" s="424">
        <v>1025325</v>
      </c>
      <c r="M81" s="420" t="s">
        <v>5220</v>
      </c>
      <c r="N81" s="425"/>
    </row>
    <row r="82" spans="1:14" x14ac:dyDescent="0.2">
      <c r="A82" s="420">
        <v>77</v>
      </c>
      <c r="B82" s="427" t="s">
        <v>5221</v>
      </c>
      <c r="C82" s="422"/>
      <c r="D82" s="420" t="s">
        <v>5051</v>
      </c>
      <c r="E82" s="420" t="s">
        <v>4945</v>
      </c>
      <c r="F82" s="420" t="s">
        <v>4946</v>
      </c>
      <c r="G82" s="420" t="s">
        <v>5222</v>
      </c>
      <c r="H82" s="424">
        <v>854437.5</v>
      </c>
      <c r="I82" s="420" t="s">
        <v>4948</v>
      </c>
      <c r="J82" s="422"/>
      <c r="K82" s="420"/>
      <c r="L82" s="424">
        <v>854437.5</v>
      </c>
      <c r="M82" s="420" t="s">
        <v>5223</v>
      </c>
      <c r="N82" s="425"/>
    </row>
    <row r="83" spans="1:14" x14ac:dyDescent="0.2">
      <c r="A83" s="420">
        <v>78</v>
      </c>
      <c r="B83" s="427" t="s">
        <v>5224</v>
      </c>
      <c r="C83" s="422"/>
      <c r="D83" s="420" t="s">
        <v>5051</v>
      </c>
      <c r="E83" s="420" t="s">
        <v>4945</v>
      </c>
      <c r="F83" s="420" t="s">
        <v>4946</v>
      </c>
      <c r="G83" s="420" t="s">
        <v>5225</v>
      </c>
      <c r="H83" s="424">
        <v>646931.25</v>
      </c>
      <c r="I83" s="420" t="s">
        <v>4948</v>
      </c>
      <c r="J83" s="422"/>
      <c r="K83" s="420"/>
      <c r="L83" s="424">
        <v>646931.25</v>
      </c>
      <c r="M83" s="420" t="s">
        <v>5226</v>
      </c>
      <c r="N83" s="425"/>
    </row>
    <row r="84" spans="1:14" x14ac:dyDescent="0.2">
      <c r="A84" s="420">
        <v>79</v>
      </c>
      <c r="B84" s="427" t="s">
        <v>5227</v>
      </c>
      <c r="C84" s="422" t="s">
        <v>5128</v>
      </c>
      <c r="D84" s="420" t="s">
        <v>5051</v>
      </c>
      <c r="E84" s="420" t="s">
        <v>4945</v>
      </c>
      <c r="F84" s="420" t="s">
        <v>4946</v>
      </c>
      <c r="G84" s="420" t="s">
        <v>5228</v>
      </c>
      <c r="H84" s="424">
        <v>646931.25</v>
      </c>
      <c r="I84" s="420" t="s">
        <v>4948</v>
      </c>
      <c r="J84" s="422" t="s">
        <v>5198</v>
      </c>
      <c r="K84" s="420" t="s">
        <v>5198</v>
      </c>
      <c r="L84" s="424">
        <v>646931.25</v>
      </c>
      <c r="M84" s="420" t="s">
        <v>5229</v>
      </c>
      <c r="N84" s="425"/>
    </row>
    <row r="85" spans="1:14" x14ac:dyDescent="0.2">
      <c r="A85" s="420">
        <v>80</v>
      </c>
      <c r="B85" s="421" t="s">
        <v>5230</v>
      </c>
      <c r="C85" s="422"/>
      <c r="D85" s="420" t="s">
        <v>5051</v>
      </c>
      <c r="E85" s="420" t="s">
        <v>4945</v>
      </c>
      <c r="F85" s="420" t="s">
        <v>4946</v>
      </c>
      <c r="G85" s="420" t="s">
        <v>5231</v>
      </c>
      <c r="H85" s="424">
        <v>618450</v>
      </c>
      <c r="I85" s="420" t="s">
        <v>4948</v>
      </c>
      <c r="J85" s="422"/>
      <c r="K85" s="420"/>
      <c r="L85" s="424">
        <v>618450</v>
      </c>
      <c r="M85" s="420" t="s">
        <v>5232</v>
      </c>
      <c r="N85" s="425"/>
    </row>
    <row r="86" spans="1:14" x14ac:dyDescent="0.2">
      <c r="A86" s="420">
        <v>81</v>
      </c>
      <c r="B86" s="421" t="s">
        <v>5233</v>
      </c>
      <c r="C86" s="422" t="s">
        <v>5128</v>
      </c>
      <c r="D86" s="420" t="s">
        <v>2819</v>
      </c>
      <c r="E86" s="420" t="s">
        <v>4945</v>
      </c>
      <c r="F86" s="420" t="s">
        <v>4946</v>
      </c>
      <c r="G86" s="420" t="s">
        <v>5234</v>
      </c>
      <c r="H86" s="424">
        <v>618450</v>
      </c>
      <c r="I86" s="420" t="s">
        <v>4948</v>
      </c>
      <c r="J86" s="422" t="s">
        <v>5198</v>
      </c>
      <c r="K86" s="420" t="s">
        <v>5198</v>
      </c>
      <c r="L86" s="424">
        <v>618450</v>
      </c>
      <c r="M86" s="420" t="s">
        <v>5235</v>
      </c>
      <c r="N86" s="425"/>
    </row>
    <row r="87" spans="1:14" x14ac:dyDescent="0.2">
      <c r="A87" s="420">
        <v>82</v>
      </c>
      <c r="B87" s="421" t="s">
        <v>5236</v>
      </c>
      <c r="C87" s="422" t="s">
        <v>5128</v>
      </c>
      <c r="D87" s="420" t="s">
        <v>2819</v>
      </c>
      <c r="E87" s="420" t="s">
        <v>4945</v>
      </c>
      <c r="F87" s="420" t="s">
        <v>4946</v>
      </c>
      <c r="G87" s="420" t="s">
        <v>5237</v>
      </c>
      <c r="H87" s="433">
        <v>629028.75</v>
      </c>
      <c r="I87" s="426" t="s">
        <v>4948</v>
      </c>
      <c r="J87" s="434" t="s">
        <v>5198</v>
      </c>
      <c r="K87" s="426" t="s">
        <v>5238</v>
      </c>
      <c r="L87" s="433">
        <v>629028.75</v>
      </c>
      <c r="M87" s="426" t="s">
        <v>5239</v>
      </c>
      <c r="N87" s="435"/>
    </row>
    <row r="88" spans="1:14" x14ac:dyDescent="0.2">
      <c r="A88" s="420">
        <v>83</v>
      </c>
      <c r="B88" s="421" t="s">
        <v>5240</v>
      </c>
      <c r="C88" s="422"/>
      <c r="D88" s="420" t="s">
        <v>5051</v>
      </c>
      <c r="E88" s="420" t="s">
        <v>4945</v>
      </c>
      <c r="F88" s="420" t="s">
        <v>4946</v>
      </c>
      <c r="G88" s="420" t="s">
        <v>5241</v>
      </c>
      <c r="H88" s="424">
        <v>691687.5</v>
      </c>
      <c r="I88" s="420" t="s">
        <v>4948</v>
      </c>
      <c r="J88" s="422"/>
      <c r="K88" s="420"/>
      <c r="L88" s="424">
        <v>691687.5</v>
      </c>
      <c r="M88" s="420" t="s">
        <v>5242</v>
      </c>
      <c r="N88" s="425"/>
    </row>
    <row r="89" spans="1:14" x14ac:dyDescent="0.2">
      <c r="A89" s="420">
        <v>84</v>
      </c>
      <c r="B89" s="421" t="s">
        <v>5243</v>
      </c>
      <c r="C89" s="422"/>
      <c r="D89" s="420" t="s">
        <v>5051</v>
      </c>
      <c r="E89" s="420" t="s">
        <v>4945</v>
      </c>
      <c r="F89" s="420" t="s">
        <v>4946</v>
      </c>
      <c r="G89" s="420" t="s">
        <v>5244</v>
      </c>
      <c r="H89" s="424">
        <v>878850</v>
      </c>
      <c r="I89" s="420" t="s">
        <v>4948</v>
      </c>
      <c r="J89" s="422"/>
      <c r="K89" s="420"/>
      <c r="L89" s="424">
        <v>878850</v>
      </c>
      <c r="M89" s="420"/>
      <c r="N89" s="425"/>
    </row>
    <row r="90" spans="1:14" x14ac:dyDescent="0.2">
      <c r="A90" s="420">
        <v>85</v>
      </c>
      <c r="B90" s="421" t="s">
        <v>5245</v>
      </c>
      <c r="C90" s="422"/>
      <c r="D90" s="420" t="s">
        <v>5051</v>
      </c>
      <c r="E90" s="420" t="s">
        <v>4945</v>
      </c>
      <c r="F90" s="420" t="s">
        <v>4946</v>
      </c>
      <c r="G90" s="420" t="s">
        <v>5246</v>
      </c>
      <c r="H90" s="424">
        <v>732375</v>
      </c>
      <c r="I90" s="420" t="s">
        <v>4948</v>
      </c>
      <c r="J90" s="422"/>
      <c r="K90" s="420"/>
      <c r="L90" s="424">
        <v>732375</v>
      </c>
      <c r="M90" s="420" t="s">
        <v>5187</v>
      </c>
      <c r="N90" s="425"/>
    </row>
    <row r="91" spans="1:14" x14ac:dyDescent="0.2">
      <c r="A91" s="420">
        <v>86</v>
      </c>
      <c r="B91" s="421" t="s">
        <v>5247</v>
      </c>
      <c r="C91" s="422" t="s">
        <v>5128</v>
      </c>
      <c r="D91" s="420" t="s">
        <v>5051</v>
      </c>
      <c r="E91" s="420" t="s">
        <v>4945</v>
      </c>
      <c r="F91" s="420" t="s">
        <v>4946</v>
      </c>
      <c r="G91" s="420" t="s">
        <v>5248</v>
      </c>
      <c r="H91" s="424">
        <v>740512.5</v>
      </c>
      <c r="I91" s="420" t="s">
        <v>4948</v>
      </c>
      <c r="J91" s="422" t="s">
        <v>5198</v>
      </c>
      <c r="K91" s="420" t="s">
        <v>5198</v>
      </c>
      <c r="L91" s="424">
        <v>740512.5</v>
      </c>
      <c r="M91" s="420"/>
      <c r="N91" s="425"/>
    </row>
    <row r="92" spans="1:14" x14ac:dyDescent="0.2">
      <c r="A92" s="420">
        <v>87</v>
      </c>
      <c r="B92" s="421" t="s">
        <v>5249</v>
      </c>
      <c r="C92" s="422" t="s">
        <v>5128</v>
      </c>
      <c r="D92" s="420" t="s">
        <v>5051</v>
      </c>
      <c r="E92" s="420" t="s">
        <v>4945</v>
      </c>
      <c r="F92" s="420" t="s">
        <v>4946</v>
      </c>
      <c r="G92" s="420" t="s">
        <v>5250</v>
      </c>
      <c r="H92" s="424">
        <v>740512.5</v>
      </c>
      <c r="I92" s="420" t="s">
        <v>4948</v>
      </c>
      <c r="J92" s="422" t="s">
        <v>5198</v>
      </c>
      <c r="K92" s="422" t="s">
        <v>5198</v>
      </c>
      <c r="L92" s="424">
        <v>740512.5</v>
      </c>
      <c r="M92" s="420" t="s">
        <v>5192</v>
      </c>
      <c r="N92" s="425"/>
    </row>
    <row r="93" spans="1:14" x14ac:dyDescent="0.2">
      <c r="A93" s="420">
        <v>88</v>
      </c>
      <c r="B93" s="421" t="s">
        <v>5251</v>
      </c>
      <c r="C93" s="422" t="s">
        <v>5128</v>
      </c>
      <c r="D93" s="420" t="s">
        <v>5051</v>
      </c>
      <c r="E93" s="420" t="s">
        <v>4945</v>
      </c>
      <c r="F93" s="420" t="s">
        <v>4946</v>
      </c>
      <c r="G93" s="420" t="s">
        <v>5252</v>
      </c>
      <c r="H93" s="424">
        <v>797475</v>
      </c>
      <c r="I93" s="420" t="s">
        <v>4948</v>
      </c>
      <c r="J93" s="422" t="s">
        <v>5198</v>
      </c>
      <c r="K93" s="420" t="s">
        <v>5238</v>
      </c>
      <c r="L93" s="424">
        <v>797475</v>
      </c>
      <c r="M93" s="420" t="s">
        <v>5195</v>
      </c>
      <c r="N93" s="425"/>
    </row>
    <row r="94" spans="1:14" x14ac:dyDescent="0.2">
      <c r="A94" s="420">
        <v>89</v>
      </c>
      <c r="B94" s="427" t="s">
        <v>5253</v>
      </c>
      <c r="C94" s="422" t="s">
        <v>5128</v>
      </c>
      <c r="D94" s="420" t="s">
        <v>5051</v>
      </c>
      <c r="E94" s="420" t="s">
        <v>4945</v>
      </c>
      <c r="F94" s="420" t="s">
        <v>4946</v>
      </c>
      <c r="G94" s="423" t="s">
        <v>5254</v>
      </c>
      <c r="H94" s="431">
        <v>1013932.5</v>
      </c>
      <c r="I94" s="420" t="s">
        <v>4948</v>
      </c>
      <c r="J94" s="422" t="s">
        <v>5198</v>
      </c>
      <c r="K94" s="423" t="s">
        <v>5238</v>
      </c>
      <c r="L94" s="431">
        <v>1013932.5</v>
      </c>
      <c r="M94" s="420" t="s">
        <v>5199</v>
      </c>
      <c r="N94" s="432"/>
    </row>
    <row r="95" spans="1:14" x14ac:dyDescent="0.2">
      <c r="A95" s="420">
        <v>90</v>
      </c>
      <c r="B95" s="427" t="s">
        <v>5255</v>
      </c>
      <c r="C95" s="422" t="s">
        <v>5128</v>
      </c>
      <c r="D95" s="420" t="s">
        <v>5051</v>
      </c>
      <c r="E95" s="420" t="s">
        <v>4945</v>
      </c>
      <c r="F95" s="420" t="s">
        <v>4946</v>
      </c>
      <c r="G95" s="423" t="s">
        <v>5256</v>
      </c>
      <c r="H95" s="431">
        <v>941508.75</v>
      </c>
      <c r="I95" s="420" t="s">
        <v>4948</v>
      </c>
      <c r="J95" s="422" t="s">
        <v>5198</v>
      </c>
      <c r="K95" s="423" t="s">
        <v>5257</v>
      </c>
      <c r="L95" s="431">
        <v>941508.75</v>
      </c>
      <c r="M95" s="420" t="s">
        <v>5202</v>
      </c>
      <c r="N95" s="432"/>
    </row>
    <row r="96" spans="1:14" x14ac:dyDescent="0.2">
      <c r="A96" s="420">
        <v>91</v>
      </c>
      <c r="B96" s="427" t="s">
        <v>5258</v>
      </c>
      <c r="C96" s="422"/>
      <c r="D96" s="420" t="s">
        <v>5051</v>
      </c>
      <c r="E96" s="420" t="s">
        <v>4945</v>
      </c>
      <c r="F96" s="420" t="s">
        <v>4946</v>
      </c>
      <c r="G96" s="423" t="s">
        <v>5084</v>
      </c>
      <c r="H96" s="431">
        <v>941508.75</v>
      </c>
      <c r="I96" s="420" t="s">
        <v>4948</v>
      </c>
      <c r="J96" s="422"/>
      <c r="K96" s="423"/>
      <c r="L96" s="431">
        <v>941508.75</v>
      </c>
      <c r="M96" s="420" t="s">
        <v>5205</v>
      </c>
      <c r="N96" s="432"/>
    </row>
    <row r="97" spans="1:14" x14ac:dyDescent="0.2">
      <c r="A97" s="420">
        <v>92</v>
      </c>
      <c r="B97" s="427" t="s">
        <v>5259</v>
      </c>
      <c r="C97" s="422"/>
      <c r="D97" s="420" t="s">
        <v>5051</v>
      </c>
      <c r="E97" s="420" t="s">
        <v>4945</v>
      </c>
      <c r="F97" s="420" t="s">
        <v>4946</v>
      </c>
      <c r="G97" s="420" t="s">
        <v>5260</v>
      </c>
      <c r="H97" s="424">
        <v>976500</v>
      </c>
      <c r="I97" s="420" t="s">
        <v>4948</v>
      </c>
      <c r="J97" s="422"/>
      <c r="K97" s="420"/>
      <c r="L97" s="424">
        <v>976500</v>
      </c>
      <c r="M97" s="420" t="s">
        <v>5208</v>
      </c>
      <c r="N97" s="425"/>
    </row>
    <row r="98" spans="1:14" x14ac:dyDescent="0.2">
      <c r="A98" s="420">
        <v>93</v>
      </c>
      <c r="B98" s="427" t="s">
        <v>5261</v>
      </c>
      <c r="C98" s="422"/>
      <c r="D98" s="420" t="s">
        <v>5051</v>
      </c>
      <c r="E98" s="420" t="s">
        <v>4945</v>
      </c>
      <c r="F98" s="420" t="s">
        <v>4946</v>
      </c>
      <c r="G98" s="420" t="s">
        <v>5262</v>
      </c>
      <c r="H98" s="424">
        <v>976500</v>
      </c>
      <c r="I98" s="420" t="s">
        <v>4948</v>
      </c>
      <c r="J98" s="422"/>
      <c r="K98" s="420"/>
      <c r="L98" s="424">
        <v>976500</v>
      </c>
      <c r="M98" s="420" t="s">
        <v>5211</v>
      </c>
      <c r="N98" s="425"/>
    </row>
    <row r="99" spans="1:14" x14ac:dyDescent="0.2">
      <c r="A99" s="420">
        <v>94</v>
      </c>
      <c r="B99" s="427" t="s">
        <v>5263</v>
      </c>
      <c r="C99" s="422"/>
      <c r="D99" s="420" t="s">
        <v>5051</v>
      </c>
      <c r="E99" s="420" t="s">
        <v>4945</v>
      </c>
      <c r="F99" s="420" t="s">
        <v>4946</v>
      </c>
      <c r="G99" s="420" t="s">
        <v>5264</v>
      </c>
      <c r="H99" s="424">
        <v>976500</v>
      </c>
      <c r="I99" s="420" t="s">
        <v>4948</v>
      </c>
      <c r="J99" s="422"/>
      <c r="K99" s="420"/>
      <c r="L99" s="424">
        <v>976500</v>
      </c>
      <c r="M99" s="420" t="s">
        <v>5265</v>
      </c>
      <c r="N99" s="425"/>
    </row>
    <row r="100" spans="1:14" x14ac:dyDescent="0.2">
      <c r="A100" s="420">
        <v>95</v>
      </c>
      <c r="B100" s="427" t="s">
        <v>5266</v>
      </c>
      <c r="C100" s="422"/>
      <c r="D100" s="420" t="s">
        <v>5051</v>
      </c>
      <c r="E100" s="420" t="s">
        <v>4945</v>
      </c>
      <c r="F100" s="420" t="s">
        <v>4946</v>
      </c>
      <c r="G100" s="420" t="s">
        <v>5267</v>
      </c>
      <c r="H100" s="424">
        <v>976500</v>
      </c>
      <c r="I100" s="420" t="s">
        <v>4948</v>
      </c>
      <c r="J100" s="422"/>
      <c r="K100" s="420"/>
      <c r="L100" s="424">
        <v>976500</v>
      </c>
      <c r="M100" s="420" t="s">
        <v>5217</v>
      </c>
      <c r="N100" s="425"/>
    </row>
    <row r="101" spans="1:14" x14ac:dyDescent="0.2">
      <c r="A101" s="420">
        <v>96</v>
      </c>
      <c r="B101" s="427" t="s">
        <v>5268</v>
      </c>
      <c r="C101" s="422"/>
      <c r="D101" s="420" t="s">
        <v>5051</v>
      </c>
      <c r="E101" s="420" t="s">
        <v>4945</v>
      </c>
      <c r="F101" s="420" t="s">
        <v>4946</v>
      </c>
      <c r="G101" s="420" t="s">
        <v>5269</v>
      </c>
      <c r="H101" s="424">
        <v>652302</v>
      </c>
      <c r="I101" s="420" t="s">
        <v>4948</v>
      </c>
      <c r="J101" s="422"/>
      <c r="K101" s="420"/>
      <c r="L101" s="424">
        <v>652302</v>
      </c>
      <c r="M101" s="420" t="s">
        <v>5220</v>
      </c>
      <c r="N101" s="425"/>
    </row>
    <row r="102" spans="1:14" x14ac:dyDescent="0.2">
      <c r="A102" s="420">
        <v>97</v>
      </c>
      <c r="B102" s="427" t="s">
        <v>5270</v>
      </c>
      <c r="C102" s="422"/>
      <c r="D102" s="420" t="s">
        <v>5051</v>
      </c>
      <c r="E102" s="420" t="s">
        <v>4945</v>
      </c>
      <c r="F102" s="420" t="s">
        <v>4946</v>
      </c>
      <c r="G102" s="420" t="s">
        <v>5271</v>
      </c>
      <c r="H102" s="424">
        <v>646768.5</v>
      </c>
      <c r="I102" s="420" t="s">
        <v>4948</v>
      </c>
      <c r="J102" s="422"/>
      <c r="K102" s="420"/>
      <c r="L102" s="424">
        <v>646768.5</v>
      </c>
      <c r="M102" s="420" t="s">
        <v>5223</v>
      </c>
      <c r="N102" s="425"/>
    </row>
    <row r="103" spans="1:14" x14ac:dyDescent="0.2">
      <c r="A103" s="420">
        <v>98</v>
      </c>
      <c r="B103" s="427" t="s">
        <v>5272</v>
      </c>
      <c r="C103" s="422" t="s">
        <v>5273</v>
      </c>
      <c r="D103" s="420" t="s">
        <v>3258</v>
      </c>
      <c r="E103" s="420" t="s">
        <v>4945</v>
      </c>
      <c r="F103" s="420" t="s">
        <v>4946</v>
      </c>
      <c r="G103" s="420" t="s">
        <v>5274</v>
      </c>
      <c r="H103" s="424">
        <v>10536513.75</v>
      </c>
      <c r="I103" s="420" t="s">
        <v>4948</v>
      </c>
      <c r="J103" s="422" t="s">
        <v>5275</v>
      </c>
      <c r="K103" s="420" t="s">
        <v>5155</v>
      </c>
      <c r="L103" s="424">
        <v>10536513.75</v>
      </c>
      <c r="M103" s="420" t="s">
        <v>5226</v>
      </c>
      <c r="N103" s="425"/>
    </row>
    <row r="104" spans="1:14" x14ac:dyDescent="0.2">
      <c r="A104" s="420">
        <v>99</v>
      </c>
      <c r="B104" s="427" t="s">
        <v>5276</v>
      </c>
      <c r="C104" s="422" t="s">
        <v>5128</v>
      </c>
      <c r="D104" s="420" t="s">
        <v>5277</v>
      </c>
      <c r="E104" s="420" t="s">
        <v>4945</v>
      </c>
      <c r="F104" s="420" t="s">
        <v>4946</v>
      </c>
      <c r="G104" s="420" t="s">
        <v>5278</v>
      </c>
      <c r="H104" s="424">
        <v>11419432.5</v>
      </c>
      <c r="I104" s="420" t="s">
        <v>4948</v>
      </c>
      <c r="J104" s="422" t="s">
        <v>5198</v>
      </c>
      <c r="K104" s="420" t="s">
        <v>5155</v>
      </c>
      <c r="L104" s="424">
        <v>11419432.5</v>
      </c>
      <c r="M104" s="420" t="s">
        <v>5229</v>
      </c>
      <c r="N104" s="425"/>
    </row>
    <row r="105" spans="1:14" x14ac:dyDescent="0.2">
      <c r="A105" s="420">
        <v>100</v>
      </c>
      <c r="B105" s="427" t="s">
        <v>5279</v>
      </c>
      <c r="C105" s="422" t="s">
        <v>5128</v>
      </c>
      <c r="D105" s="420" t="s">
        <v>5277</v>
      </c>
      <c r="E105" s="420" t="s">
        <v>4945</v>
      </c>
      <c r="F105" s="420" t="s">
        <v>4946</v>
      </c>
      <c r="G105" s="420" t="s">
        <v>4962</v>
      </c>
      <c r="H105" s="424">
        <v>12468907.5</v>
      </c>
      <c r="I105" s="420" t="s">
        <v>4948</v>
      </c>
      <c r="J105" s="422" t="s">
        <v>5198</v>
      </c>
      <c r="K105" s="420" t="s">
        <v>5155</v>
      </c>
      <c r="L105" s="424">
        <v>12468907.5</v>
      </c>
      <c r="M105" s="420" t="s">
        <v>5217</v>
      </c>
      <c r="N105" s="425"/>
    </row>
    <row r="106" spans="1:14" x14ac:dyDescent="0.2">
      <c r="A106" s="420">
        <v>101</v>
      </c>
      <c r="B106" s="427" t="s">
        <v>5280</v>
      </c>
      <c r="C106" s="422" t="s">
        <v>5128</v>
      </c>
      <c r="D106" s="420" t="s">
        <v>5281</v>
      </c>
      <c r="E106" s="420" t="s">
        <v>4945</v>
      </c>
      <c r="F106" s="420" t="s">
        <v>4946</v>
      </c>
      <c r="G106" s="420" t="s">
        <v>5027</v>
      </c>
      <c r="H106" s="424">
        <v>14752500</v>
      </c>
      <c r="I106" s="420" t="s">
        <v>4948</v>
      </c>
      <c r="J106" s="422" t="s">
        <v>5198</v>
      </c>
      <c r="K106" s="420" t="s">
        <v>5155</v>
      </c>
      <c r="L106" s="424">
        <v>14752500</v>
      </c>
      <c r="M106" s="420" t="s">
        <v>5220</v>
      </c>
      <c r="N106" s="425"/>
    </row>
    <row r="107" spans="1:14" x14ac:dyDescent="0.2">
      <c r="A107" s="420">
        <v>102</v>
      </c>
      <c r="B107" s="421" t="s">
        <v>5282</v>
      </c>
      <c r="C107" s="422" t="s">
        <v>5093</v>
      </c>
      <c r="D107" s="420" t="s">
        <v>5283</v>
      </c>
      <c r="E107" s="420" t="s">
        <v>4945</v>
      </c>
      <c r="F107" s="420" t="s">
        <v>4946</v>
      </c>
      <c r="G107" s="420" t="s">
        <v>5284</v>
      </c>
      <c r="H107" s="424">
        <v>7365750</v>
      </c>
      <c r="I107" s="420" t="s">
        <v>4948</v>
      </c>
      <c r="J107" s="422" t="s">
        <v>5128</v>
      </c>
      <c r="K107" s="420" t="s">
        <v>5155</v>
      </c>
      <c r="L107" s="424">
        <v>7365750</v>
      </c>
      <c r="M107" s="420" t="s">
        <v>5223</v>
      </c>
      <c r="N107" s="425"/>
    </row>
    <row r="111" spans="1:14" x14ac:dyDescent="0.2">
      <c r="C111" s="830"/>
      <c r="D111" s="830"/>
      <c r="E111" s="830"/>
      <c r="F111" s="830"/>
      <c r="I111" s="830"/>
      <c r="J111" s="830"/>
      <c r="K111" s="830"/>
      <c r="L111" s="830"/>
      <c r="M111" s="830"/>
    </row>
    <row r="112" spans="1:14" x14ac:dyDescent="0.2">
      <c r="C112" s="827"/>
      <c r="D112" s="827"/>
      <c r="E112" s="827"/>
      <c r="F112" s="827"/>
      <c r="I112" s="827"/>
      <c r="J112" s="827"/>
      <c r="K112" s="827"/>
      <c r="L112" s="827"/>
      <c r="M112" s="827"/>
    </row>
    <row r="113" spans="1:14" x14ac:dyDescent="0.2">
      <c r="C113" s="827"/>
      <c r="D113" s="827"/>
      <c r="E113" s="827"/>
      <c r="F113" s="828"/>
      <c r="I113" s="827"/>
      <c r="J113" s="828"/>
      <c r="K113" s="828"/>
      <c r="L113" s="828"/>
      <c r="M113" s="828"/>
    </row>
    <row r="114" spans="1:14" x14ac:dyDescent="0.2">
      <c r="C114" s="827"/>
      <c r="D114" s="827"/>
      <c r="E114" s="827"/>
      <c r="F114" s="828"/>
      <c r="I114" s="827"/>
      <c r="J114" s="828"/>
      <c r="K114" s="828"/>
      <c r="L114" s="828"/>
      <c r="M114" s="828"/>
    </row>
    <row r="115" spans="1:14" x14ac:dyDescent="0.2">
      <c r="C115" s="574"/>
      <c r="D115" s="574"/>
      <c r="E115" s="574"/>
      <c r="F115" s="575"/>
      <c r="J115" s="574"/>
      <c r="K115" s="574"/>
      <c r="L115" s="575"/>
      <c r="M115" s="575"/>
    </row>
    <row r="116" spans="1:14" x14ac:dyDescent="0.2">
      <c r="C116" s="574"/>
      <c r="D116" s="574"/>
      <c r="E116" s="574"/>
      <c r="F116" s="575"/>
      <c r="J116" s="574"/>
      <c r="K116" s="574"/>
      <c r="L116" s="575"/>
      <c r="M116" s="575"/>
    </row>
    <row r="117" spans="1:14" x14ac:dyDescent="0.2">
      <c r="C117" s="574"/>
      <c r="D117" s="574"/>
      <c r="E117" s="574"/>
      <c r="F117" s="575"/>
      <c r="J117" s="574"/>
      <c r="K117" s="574"/>
    </row>
    <row r="118" spans="1:14" x14ac:dyDescent="0.2">
      <c r="C118" s="574"/>
      <c r="D118" s="574"/>
      <c r="E118" s="574"/>
      <c r="F118" s="575"/>
    </row>
    <row r="119" spans="1:14" x14ac:dyDescent="0.2">
      <c r="B119" s="575"/>
      <c r="C119" s="575"/>
      <c r="D119" s="575"/>
      <c r="E119" s="575"/>
      <c r="F119" s="575"/>
      <c r="G119" s="575"/>
      <c r="H119" s="575"/>
      <c r="I119" s="575"/>
      <c r="J119" s="575"/>
      <c r="K119" s="575"/>
      <c r="L119" s="575"/>
      <c r="M119" s="575"/>
      <c r="N119" s="575"/>
    </row>
    <row r="120" spans="1:14" x14ac:dyDescent="0.2">
      <c r="A120" s="578"/>
      <c r="B120" s="579"/>
      <c r="C120" s="579"/>
      <c r="D120" s="579"/>
      <c r="E120" s="579"/>
      <c r="F120" s="579"/>
      <c r="G120" s="579"/>
      <c r="H120" s="579"/>
      <c r="I120" s="579"/>
      <c r="J120" s="579"/>
      <c r="K120" s="579"/>
      <c r="L120" s="579"/>
      <c r="M120" s="579"/>
      <c r="N120" s="579"/>
    </row>
    <row r="121" spans="1:14" x14ac:dyDescent="0.2">
      <c r="A121" s="580"/>
      <c r="B121" s="581"/>
      <c r="C121" s="582"/>
      <c r="D121" s="580"/>
      <c r="E121" s="580"/>
      <c r="F121" s="580"/>
      <c r="G121" s="580"/>
      <c r="H121" s="583"/>
      <c r="I121" s="580"/>
      <c r="J121" s="580"/>
      <c r="K121" s="580"/>
      <c r="L121" s="583"/>
      <c r="M121" s="580"/>
      <c r="N121" s="536"/>
    </row>
    <row r="122" spans="1:14" x14ac:dyDescent="0.2">
      <c r="A122" s="580"/>
      <c r="B122" s="581"/>
      <c r="C122" s="582"/>
      <c r="D122" s="580"/>
      <c r="E122" s="580"/>
      <c r="F122" s="580"/>
      <c r="G122" s="580"/>
      <c r="H122" s="583"/>
      <c r="I122" s="580"/>
      <c r="J122" s="580"/>
      <c r="K122" s="580"/>
      <c r="L122" s="583"/>
      <c r="M122" s="580"/>
      <c r="N122" s="536"/>
    </row>
    <row r="123" spans="1:14" x14ac:dyDescent="0.2">
      <c r="A123" s="580"/>
      <c r="B123" s="581"/>
      <c r="C123" s="582"/>
      <c r="D123" s="580"/>
      <c r="E123" s="580"/>
      <c r="F123" s="580"/>
      <c r="G123" s="580"/>
      <c r="H123" s="583"/>
      <c r="I123" s="580"/>
      <c r="J123" s="580"/>
      <c r="K123" s="580"/>
      <c r="L123" s="583"/>
      <c r="M123" s="580"/>
      <c r="N123" s="536"/>
    </row>
    <row r="124" spans="1:14" x14ac:dyDescent="0.2">
      <c r="A124" s="580"/>
      <c r="B124" s="581"/>
      <c r="C124" s="582"/>
      <c r="D124" s="580"/>
      <c r="E124" s="580"/>
      <c r="F124" s="580"/>
      <c r="G124" s="580"/>
      <c r="H124" s="583"/>
      <c r="I124" s="580"/>
      <c r="J124" s="580"/>
      <c r="K124" s="580"/>
      <c r="L124" s="583"/>
      <c r="M124" s="580"/>
      <c r="N124" s="536"/>
    </row>
    <row r="125" spans="1:14" x14ac:dyDescent="0.2">
      <c r="A125" s="580"/>
      <c r="B125" s="581"/>
      <c r="C125" s="582"/>
      <c r="D125" s="580"/>
      <c r="E125" s="580"/>
      <c r="F125" s="580"/>
      <c r="G125" s="580"/>
      <c r="H125" s="583"/>
      <c r="I125" s="580"/>
      <c r="J125" s="580"/>
      <c r="K125" s="580"/>
      <c r="L125" s="583"/>
      <c r="M125" s="580"/>
      <c r="N125" s="536"/>
    </row>
    <row r="126" spans="1:14" x14ac:dyDescent="0.2">
      <c r="A126" s="580"/>
      <c r="B126" s="581"/>
      <c r="C126" s="582"/>
      <c r="D126" s="580"/>
      <c r="E126" s="580"/>
      <c r="F126" s="580"/>
      <c r="G126" s="580"/>
      <c r="H126" s="583"/>
      <c r="I126" s="580"/>
      <c r="J126" s="580"/>
      <c r="K126" s="580"/>
      <c r="L126" s="583"/>
      <c r="M126" s="580"/>
      <c r="N126" s="536"/>
    </row>
    <row r="127" spans="1:14" x14ac:dyDescent="0.2">
      <c r="A127" s="580"/>
      <c r="B127" s="581"/>
      <c r="C127" s="582"/>
      <c r="D127" s="580"/>
      <c r="E127" s="580"/>
      <c r="F127" s="580"/>
      <c r="G127" s="580"/>
      <c r="H127" s="583"/>
      <c r="I127" s="580"/>
      <c r="J127" s="580"/>
      <c r="K127" s="580"/>
      <c r="L127" s="583"/>
      <c r="M127" s="580"/>
      <c r="N127" s="536"/>
    </row>
    <row r="128" spans="1:14" x14ac:dyDescent="0.2">
      <c r="A128" s="580"/>
      <c r="B128" s="581"/>
      <c r="C128" s="582"/>
      <c r="D128" s="580"/>
      <c r="E128" s="580"/>
      <c r="F128" s="580"/>
      <c r="G128" s="580"/>
      <c r="H128" s="583"/>
      <c r="I128" s="580"/>
      <c r="J128" s="580"/>
      <c r="K128" s="580"/>
      <c r="L128" s="583"/>
      <c r="M128" s="580"/>
      <c r="N128" s="536"/>
    </row>
    <row r="129" spans="1:14" x14ac:dyDescent="0.2">
      <c r="A129" s="580"/>
      <c r="B129" s="581"/>
      <c r="C129" s="582"/>
      <c r="D129" s="580"/>
      <c r="E129" s="580"/>
      <c r="F129" s="580"/>
      <c r="G129" s="580"/>
      <c r="H129" s="583"/>
      <c r="I129" s="580"/>
      <c r="J129" s="580"/>
      <c r="K129" s="580"/>
      <c r="L129" s="583"/>
      <c r="M129" s="580"/>
      <c r="N129" s="536"/>
    </row>
    <row r="130" spans="1:14" x14ac:dyDescent="0.2">
      <c r="A130" s="580"/>
      <c r="B130" s="581"/>
      <c r="C130" s="584"/>
      <c r="D130" s="536"/>
      <c r="E130" s="536"/>
      <c r="F130" s="829"/>
      <c r="G130" s="829"/>
      <c r="H130" s="585"/>
      <c r="I130" s="536"/>
      <c r="J130" s="536"/>
      <c r="K130" s="536"/>
      <c r="L130" s="585"/>
      <c r="M130" s="536"/>
      <c r="N130" s="536"/>
    </row>
    <row r="136" spans="1:14" x14ac:dyDescent="0.2">
      <c r="A136" s="580"/>
      <c r="B136" s="581"/>
      <c r="C136" s="536"/>
      <c r="D136" s="536"/>
      <c r="E136" s="536"/>
      <c r="F136" s="536"/>
      <c r="G136" s="586"/>
      <c r="H136" s="536"/>
      <c r="I136" s="536"/>
      <c r="J136" s="536"/>
      <c r="K136" s="536"/>
      <c r="L136" s="536"/>
      <c r="M136" s="536"/>
      <c r="N136" s="536"/>
    </row>
    <row r="137" spans="1:14" x14ac:dyDescent="0.2">
      <c r="A137" s="580"/>
      <c r="B137" s="581"/>
      <c r="C137" s="536"/>
      <c r="D137" s="536"/>
      <c r="E137" s="536"/>
      <c r="F137" s="536"/>
      <c r="G137" s="586"/>
      <c r="H137" s="536"/>
      <c r="I137" s="536"/>
      <c r="J137" s="536"/>
      <c r="K137" s="536"/>
      <c r="L137" s="536"/>
      <c r="M137" s="536"/>
      <c r="N137" s="536"/>
    </row>
    <row r="138" spans="1:14" x14ac:dyDescent="0.2">
      <c r="A138" s="580"/>
      <c r="B138" s="581"/>
      <c r="C138" s="536"/>
      <c r="D138" s="536"/>
      <c r="E138" s="536"/>
      <c r="F138" s="536"/>
      <c r="G138" s="586"/>
      <c r="H138" s="536"/>
      <c r="I138" s="536"/>
      <c r="J138" s="536"/>
      <c r="K138" s="536"/>
      <c r="L138" s="536"/>
      <c r="M138" s="536"/>
      <c r="N138" s="536"/>
    </row>
    <row r="139" spans="1:14" x14ac:dyDescent="0.2">
      <c r="A139" s="580"/>
      <c r="B139" s="581"/>
      <c r="C139" s="536"/>
      <c r="D139" s="536"/>
      <c r="E139" s="536"/>
      <c r="F139" s="536"/>
      <c r="G139" s="586"/>
      <c r="H139" s="536"/>
      <c r="I139" s="536"/>
      <c r="J139" s="536"/>
      <c r="K139" s="536"/>
      <c r="L139" s="536"/>
      <c r="M139" s="536"/>
      <c r="N139" s="536"/>
    </row>
    <row r="140" spans="1:14" x14ac:dyDescent="0.2">
      <c r="A140" s="580"/>
      <c r="B140" s="580"/>
      <c r="C140" s="536"/>
      <c r="D140" s="536"/>
      <c r="E140" s="536"/>
      <c r="F140" s="536"/>
      <c r="G140" s="586"/>
      <c r="H140" s="536"/>
      <c r="I140" s="536"/>
      <c r="J140" s="536"/>
      <c r="K140" s="536"/>
      <c r="L140" s="536"/>
      <c r="M140" s="536"/>
      <c r="N140" s="536"/>
    </row>
    <row r="141" spans="1:14" x14ac:dyDescent="0.2">
      <c r="H141" s="536"/>
      <c r="I141" s="536"/>
      <c r="J141" s="536"/>
      <c r="K141" s="536"/>
      <c r="L141" s="536"/>
      <c r="M141" s="536"/>
      <c r="N141" s="536"/>
    </row>
    <row r="169" spans="2:15" x14ac:dyDescent="0.2">
      <c r="B169" s="587"/>
      <c r="C169" s="588"/>
      <c r="D169" s="588"/>
      <c r="E169" s="588"/>
      <c r="F169" s="588"/>
      <c r="I169" s="588"/>
      <c r="J169" s="588"/>
      <c r="K169" s="588"/>
      <c r="L169" s="588"/>
      <c r="M169" s="588"/>
      <c r="N169" s="588"/>
      <c r="O169" s="588"/>
    </row>
  </sheetData>
  <mergeCells count="9">
    <mergeCell ref="C114:F114"/>
    <mergeCell ref="I114:M114"/>
    <mergeCell ref="F130:G130"/>
    <mergeCell ref="C111:F111"/>
    <mergeCell ref="I111:M111"/>
    <mergeCell ref="C112:F112"/>
    <mergeCell ref="I112:M112"/>
    <mergeCell ref="C113:F113"/>
    <mergeCell ref="I113:M113"/>
  </mergeCells>
  <pageMargins left="0.25" right="0.25" top="0.75" bottom="0.75" header="0.3" footer="0.3"/>
  <pageSetup paperSize="8" scale="52" fitToHeight="0" orientation="landscape"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66"/>
  <sheetViews>
    <sheetView zoomScale="71" zoomScaleNormal="71" workbookViewId="0">
      <selection activeCell="J4" sqref="J4"/>
    </sheetView>
  </sheetViews>
  <sheetFormatPr defaultRowHeight="15" x14ac:dyDescent="0.2"/>
  <cols>
    <col min="1" max="1" width="5.42578125" style="129" customWidth="1"/>
    <col min="2" max="2" width="69.140625" style="129" customWidth="1"/>
    <col min="3" max="3" width="18.85546875" style="129" customWidth="1"/>
    <col min="4" max="4" width="19.28515625" style="129" customWidth="1"/>
    <col min="5" max="5" width="16.5703125" style="129" customWidth="1"/>
    <col min="6" max="6" width="16.140625" style="129" customWidth="1"/>
    <col min="7" max="7" width="33.28515625" style="129" customWidth="1"/>
    <col min="8" max="256" width="9.140625" style="129"/>
    <col min="257" max="257" width="5.42578125" style="129" customWidth="1"/>
    <col min="258" max="258" width="27.7109375" style="129" customWidth="1"/>
    <col min="259" max="259" width="18.85546875" style="129" customWidth="1"/>
    <col min="260" max="260" width="19.28515625" style="129" customWidth="1"/>
    <col min="261" max="261" width="16.5703125" style="129" customWidth="1"/>
    <col min="262" max="262" width="16.140625" style="129" customWidth="1"/>
    <col min="263" max="263" width="25" style="129" customWidth="1"/>
    <col min="264" max="512" width="9.140625" style="129"/>
    <col min="513" max="513" width="5.42578125" style="129" customWidth="1"/>
    <col min="514" max="514" width="27.7109375" style="129" customWidth="1"/>
    <col min="515" max="515" width="18.85546875" style="129" customWidth="1"/>
    <col min="516" max="516" width="19.28515625" style="129" customWidth="1"/>
    <col min="517" max="517" width="16.5703125" style="129" customWidth="1"/>
    <col min="518" max="518" width="16.140625" style="129" customWidth="1"/>
    <col min="519" max="519" width="25" style="129" customWidth="1"/>
    <col min="520" max="768" width="9.140625" style="129"/>
    <col min="769" max="769" width="5.42578125" style="129" customWidth="1"/>
    <col min="770" max="770" width="27.7109375" style="129" customWidth="1"/>
    <col min="771" max="771" width="18.85546875" style="129" customWidth="1"/>
    <col min="772" max="772" width="19.28515625" style="129" customWidth="1"/>
    <col min="773" max="773" width="16.5703125" style="129" customWidth="1"/>
    <col min="774" max="774" width="16.140625" style="129" customWidth="1"/>
    <col min="775" max="775" width="25" style="129" customWidth="1"/>
    <col min="776" max="1024" width="9.140625" style="129"/>
    <col min="1025" max="1025" width="5.42578125" style="129" customWidth="1"/>
    <col min="1026" max="1026" width="27.7109375" style="129" customWidth="1"/>
    <col min="1027" max="1027" width="18.85546875" style="129" customWidth="1"/>
    <col min="1028" max="1028" width="19.28515625" style="129" customWidth="1"/>
    <col min="1029" max="1029" width="16.5703125" style="129" customWidth="1"/>
    <col min="1030" max="1030" width="16.140625" style="129" customWidth="1"/>
    <col min="1031" max="1031" width="25" style="129" customWidth="1"/>
    <col min="1032" max="1280" width="9.140625" style="129"/>
    <col min="1281" max="1281" width="5.42578125" style="129" customWidth="1"/>
    <col min="1282" max="1282" width="27.7109375" style="129" customWidth="1"/>
    <col min="1283" max="1283" width="18.85546875" style="129" customWidth="1"/>
    <col min="1284" max="1284" width="19.28515625" style="129" customWidth="1"/>
    <col min="1285" max="1285" width="16.5703125" style="129" customWidth="1"/>
    <col min="1286" max="1286" width="16.140625" style="129" customWidth="1"/>
    <col min="1287" max="1287" width="25" style="129" customWidth="1"/>
    <col min="1288" max="1536" width="9.140625" style="129"/>
    <col min="1537" max="1537" width="5.42578125" style="129" customWidth="1"/>
    <col min="1538" max="1538" width="27.7109375" style="129" customWidth="1"/>
    <col min="1539" max="1539" width="18.85546875" style="129" customWidth="1"/>
    <col min="1540" max="1540" width="19.28515625" style="129" customWidth="1"/>
    <col min="1541" max="1541" width="16.5703125" style="129" customWidth="1"/>
    <col min="1542" max="1542" width="16.140625" style="129" customWidth="1"/>
    <col min="1543" max="1543" width="25" style="129" customWidth="1"/>
    <col min="1544" max="1792" width="9.140625" style="129"/>
    <col min="1793" max="1793" width="5.42578125" style="129" customWidth="1"/>
    <col min="1794" max="1794" width="27.7109375" style="129" customWidth="1"/>
    <col min="1795" max="1795" width="18.85546875" style="129" customWidth="1"/>
    <col min="1796" max="1796" width="19.28515625" style="129" customWidth="1"/>
    <col min="1797" max="1797" width="16.5703125" style="129" customWidth="1"/>
    <col min="1798" max="1798" width="16.140625" style="129" customWidth="1"/>
    <col min="1799" max="1799" width="25" style="129" customWidth="1"/>
    <col min="1800" max="2048" width="9.140625" style="129"/>
    <col min="2049" max="2049" width="5.42578125" style="129" customWidth="1"/>
    <col min="2050" max="2050" width="27.7109375" style="129" customWidth="1"/>
    <col min="2051" max="2051" width="18.85546875" style="129" customWidth="1"/>
    <col min="2052" max="2052" width="19.28515625" style="129" customWidth="1"/>
    <col min="2053" max="2053" width="16.5703125" style="129" customWidth="1"/>
    <col min="2054" max="2054" width="16.140625" style="129" customWidth="1"/>
    <col min="2055" max="2055" width="25" style="129" customWidth="1"/>
    <col min="2056" max="2304" width="9.140625" style="129"/>
    <col min="2305" max="2305" width="5.42578125" style="129" customWidth="1"/>
    <col min="2306" max="2306" width="27.7109375" style="129" customWidth="1"/>
    <col min="2307" max="2307" width="18.85546875" style="129" customWidth="1"/>
    <col min="2308" max="2308" width="19.28515625" style="129" customWidth="1"/>
    <col min="2309" max="2309" width="16.5703125" style="129" customWidth="1"/>
    <col min="2310" max="2310" width="16.140625" style="129" customWidth="1"/>
    <col min="2311" max="2311" width="25" style="129" customWidth="1"/>
    <col min="2312" max="2560" width="9.140625" style="129"/>
    <col min="2561" max="2561" width="5.42578125" style="129" customWidth="1"/>
    <col min="2562" max="2562" width="27.7109375" style="129" customWidth="1"/>
    <col min="2563" max="2563" width="18.85546875" style="129" customWidth="1"/>
    <col min="2564" max="2564" width="19.28515625" style="129" customWidth="1"/>
    <col min="2565" max="2565" width="16.5703125" style="129" customWidth="1"/>
    <col min="2566" max="2566" width="16.140625" style="129" customWidth="1"/>
    <col min="2567" max="2567" width="25" style="129" customWidth="1"/>
    <col min="2568" max="2816" width="9.140625" style="129"/>
    <col min="2817" max="2817" width="5.42578125" style="129" customWidth="1"/>
    <col min="2818" max="2818" width="27.7109375" style="129" customWidth="1"/>
    <col min="2819" max="2819" width="18.85546875" style="129" customWidth="1"/>
    <col min="2820" max="2820" width="19.28515625" style="129" customWidth="1"/>
    <col min="2821" max="2821" width="16.5703125" style="129" customWidth="1"/>
    <col min="2822" max="2822" width="16.140625" style="129" customWidth="1"/>
    <col min="2823" max="2823" width="25" style="129" customWidth="1"/>
    <col min="2824" max="3072" width="9.140625" style="129"/>
    <col min="3073" max="3073" width="5.42578125" style="129" customWidth="1"/>
    <col min="3074" max="3074" width="27.7109375" style="129" customWidth="1"/>
    <col min="3075" max="3075" width="18.85546875" style="129" customWidth="1"/>
    <col min="3076" max="3076" width="19.28515625" style="129" customWidth="1"/>
    <col min="3077" max="3077" width="16.5703125" style="129" customWidth="1"/>
    <col min="3078" max="3078" width="16.140625" style="129" customWidth="1"/>
    <col min="3079" max="3079" width="25" style="129" customWidth="1"/>
    <col min="3080" max="3328" width="9.140625" style="129"/>
    <col min="3329" max="3329" width="5.42578125" style="129" customWidth="1"/>
    <col min="3330" max="3330" width="27.7109375" style="129" customWidth="1"/>
    <col min="3331" max="3331" width="18.85546875" style="129" customWidth="1"/>
    <col min="3332" max="3332" width="19.28515625" style="129" customWidth="1"/>
    <col min="3333" max="3333" width="16.5703125" style="129" customWidth="1"/>
    <col min="3334" max="3334" width="16.140625" style="129" customWidth="1"/>
    <col min="3335" max="3335" width="25" style="129" customWidth="1"/>
    <col min="3336" max="3584" width="9.140625" style="129"/>
    <col min="3585" max="3585" width="5.42578125" style="129" customWidth="1"/>
    <col min="3586" max="3586" width="27.7109375" style="129" customWidth="1"/>
    <col min="3587" max="3587" width="18.85546875" style="129" customWidth="1"/>
    <col min="3588" max="3588" width="19.28515625" style="129" customWidth="1"/>
    <col min="3589" max="3589" width="16.5703125" style="129" customWidth="1"/>
    <col min="3590" max="3590" width="16.140625" style="129" customWidth="1"/>
    <col min="3591" max="3591" width="25" style="129" customWidth="1"/>
    <col min="3592" max="3840" width="9.140625" style="129"/>
    <col min="3841" max="3841" width="5.42578125" style="129" customWidth="1"/>
    <col min="3842" max="3842" width="27.7109375" style="129" customWidth="1"/>
    <col min="3843" max="3843" width="18.85546875" style="129" customWidth="1"/>
    <col min="3844" max="3844" width="19.28515625" style="129" customWidth="1"/>
    <col min="3845" max="3845" width="16.5703125" style="129" customWidth="1"/>
    <col min="3846" max="3846" width="16.140625" style="129" customWidth="1"/>
    <col min="3847" max="3847" width="25" style="129" customWidth="1"/>
    <col min="3848" max="4096" width="9.140625" style="129"/>
    <col min="4097" max="4097" width="5.42578125" style="129" customWidth="1"/>
    <col min="4098" max="4098" width="27.7109375" style="129" customWidth="1"/>
    <col min="4099" max="4099" width="18.85546875" style="129" customWidth="1"/>
    <col min="4100" max="4100" width="19.28515625" style="129" customWidth="1"/>
    <col min="4101" max="4101" width="16.5703125" style="129" customWidth="1"/>
    <col min="4102" max="4102" width="16.140625" style="129" customWidth="1"/>
    <col min="4103" max="4103" width="25" style="129" customWidth="1"/>
    <col min="4104" max="4352" width="9.140625" style="129"/>
    <col min="4353" max="4353" width="5.42578125" style="129" customWidth="1"/>
    <col min="4354" max="4354" width="27.7109375" style="129" customWidth="1"/>
    <col min="4355" max="4355" width="18.85546875" style="129" customWidth="1"/>
    <col min="4356" max="4356" width="19.28515625" style="129" customWidth="1"/>
    <col min="4357" max="4357" width="16.5703125" style="129" customWidth="1"/>
    <col min="4358" max="4358" width="16.140625" style="129" customWidth="1"/>
    <col min="4359" max="4359" width="25" style="129" customWidth="1"/>
    <col min="4360" max="4608" width="9.140625" style="129"/>
    <col min="4609" max="4609" width="5.42578125" style="129" customWidth="1"/>
    <col min="4610" max="4610" width="27.7109375" style="129" customWidth="1"/>
    <col min="4611" max="4611" width="18.85546875" style="129" customWidth="1"/>
    <col min="4612" max="4612" width="19.28515625" style="129" customWidth="1"/>
    <col min="4613" max="4613" width="16.5703125" style="129" customWidth="1"/>
    <col min="4614" max="4614" width="16.140625" style="129" customWidth="1"/>
    <col min="4615" max="4615" width="25" style="129" customWidth="1"/>
    <col min="4616" max="4864" width="9.140625" style="129"/>
    <col min="4865" max="4865" width="5.42578125" style="129" customWidth="1"/>
    <col min="4866" max="4866" width="27.7109375" style="129" customWidth="1"/>
    <col min="4867" max="4867" width="18.85546875" style="129" customWidth="1"/>
    <col min="4868" max="4868" width="19.28515625" style="129" customWidth="1"/>
    <col min="4869" max="4869" width="16.5703125" style="129" customWidth="1"/>
    <col min="4870" max="4870" width="16.140625" style="129" customWidth="1"/>
    <col min="4871" max="4871" width="25" style="129" customWidth="1"/>
    <col min="4872" max="5120" width="9.140625" style="129"/>
    <col min="5121" max="5121" width="5.42578125" style="129" customWidth="1"/>
    <col min="5122" max="5122" width="27.7109375" style="129" customWidth="1"/>
    <col min="5123" max="5123" width="18.85546875" style="129" customWidth="1"/>
    <col min="5124" max="5124" width="19.28515625" style="129" customWidth="1"/>
    <col min="5125" max="5125" width="16.5703125" style="129" customWidth="1"/>
    <col min="5126" max="5126" width="16.140625" style="129" customWidth="1"/>
    <col min="5127" max="5127" width="25" style="129" customWidth="1"/>
    <col min="5128" max="5376" width="9.140625" style="129"/>
    <col min="5377" max="5377" width="5.42578125" style="129" customWidth="1"/>
    <col min="5378" max="5378" width="27.7109375" style="129" customWidth="1"/>
    <col min="5379" max="5379" width="18.85546875" style="129" customWidth="1"/>
    <col min="5380" max="5380" width="19.28515625" style="129" customWidth="1"/>
    <col min="5381" max="5381" width="16.5703125" style="129" customWidth="1"/>
    <col min="5382" max="5382" width="16.140625" style="129" customWidth="1"/>
    <col min="5383" max="5383" width="25" style="129" customWidth="1"/>
    <col min="5384" max="5632" width="9.140625" style="129"/>
    <col min="5633" max="5633" width="5.42578125" style="129" customWidth="1"/>
    <col min="5634" max="5634" width="27.7109375" style="129" customWidth="1"/>
    <col min="5635" max="5635" width="18.85546875" style="129" customWidth="1"/>
    <col min="5636" max="5636" width="19.28515625" style="129" customWidth="1"/>
    <col min="5637" max="5637" width="16.5703125" style="129" customWidth="1"/>
    <col min="5638" max="5638" width="16.140625" style="129" customWidth="1"/>
    <col min="5639" max="5639" width="25" style="129" customWidth="1"/>
    <col min="5640" max="5888" width="9.140625" style="129"/>
    <col min="5889" max="5889" width="5.42578125" style="129" customWidth="1"/>
    <col min="5890" max="5890" width="27.7109375" style="129" customWidth="1"/>
    <col min="5891" max="5891" width="18.85546875" style="129" customWidth="1"/>
    <col min="5892" max="5892" width="19.28515625" style="129" customWidth="1"/>
    <col min="5893" max="5893" width="16.5703125" style="129" customWidth="1"/>
    <col min="5894" max="5894" width="16.140625" style="129" customWidth="1"/>
    <col min="5895" max="5895" width="25" style="129" customWidth="1"/>
    <col min="5896" max="6144" width="9.140625" style="129"/>
    <col min="6145" max="6145" width="5.42578125" style="129" customWidth="1"/>
    <col min="6146" max="6146" width="27.7109375" style="129" customWidth="1"/>
    <col min="6147" max="6147" width="18.85546875" style="129" customWidth="1"/>
    <col min="6148" max="6148" width="19.28515625" style="129" customWidth="1"/>
    <col min="6149" max="6149" width="16.5703125" style="129" customWidth="1"/>
    <col min="6150" max="6150" width="16.140625" style="129" customWidth="1"/>
    <col min="6151" max="6151" width="25" style="129" customWidth="1"/>
    <col min="6152" max="6400" width="9.140625" style="129"/>
    <col min="6401" max="6401" width="5.42578125" style="129" customWidth="1"/>
    <col min="6402" max="6402" width="27.7109375" style="129" customWidth="1"/>
    <col min="6403" max="6403" width="18.85546875" style="129" customWidth="1"/>
    <col min="6404" max="6404" width="19.28515625" style="129" customWidth="1"/>
    <col min="6405" max="6405" width="16.5703125" style="129" customWidth="1"/>
    <col min="6406" max="6406" width="16.140625" style="129" customWidth="1"/>
    <col min="6407" max="6407" width="25" style="129" customWidth="1"/>
    <col min="6408" max="6656" width="9.140625" style="129"/>
    <col min="6657" max="6657" width="5.42578125" style="129" customWidth="1"/>
    <col min="6658" max="6658" width="27.7109375" style="129" customWidth="1"/>
    <col min="6659" max="6659" width="18.85546875" style="129" customWidth="1"/>
    <col min="6660" max="6660" width="19.28515625" style="129" customWidth="1"/>
    <col min="6661" max="6661" width="16.5703125" style="129" customWidth="1"/>
    <col min="6662" max="6662" width="16.140625" style="129" customWidth="1"/>
    <col min="6663" max="6663" width="25" style="129" customWidth="1"/>
    <col min="6664" max="6912" width="9.140625" style="129"/>
    <col min="6913" max="6913" width="5.42578125" style="129" customWidth="1"/>
    <col min="6914" max="6914" width="27.7109375" style="129" customWidth="1"/>
    <col min="6915" max="6915" width="18.85546875" style="129" customWidth="1"/>
    <col min="6916" max="6916" width="19.28515625" style="129" customWidth="1"/>
    <col min="6917" max="6917" width="16.5703125" style="129" customWidth="1"/>
    <col min="6918" max="6918" width="16.140625" style="129" customWidth="1"/>
    <col min="6919" max="6919" width="25" style="129" customWidth="1"/>
    <col min="6920" max="7168" width="9.140625" style="129"/>
    <col min="7169" max="7169" width="5.42578125" style="129" customWidth="1"/>
    <col min="7170" max="7170" width="27.7109375" style="129" customWidth="1"/>
    <col min="7171" max="7171" width="18.85546875" style="129" customWidth="1"/>
    <col min="7172" max="7172" width="19.28515625" style="129" customWidth="1"/>
    <col min="7173" max="7173" width="16.5703125" style="129" customWidth="1"/>
    <col min="7174" max="7174" width="16.140625" style="129" customWidth="1"/>
    <col min="7175" max="7175" width="25" style="129" customWidth="1"/>
    <col min="7176" max="7424" width="9.140625" style="129"/>
    <col min="7425" max="7425" width="5.42578125" style="129" customWidth="1"/>
    <col min="7426" max="7426" width="27.7109375" style="129" customWidth="1"/>
    <col min="7427" max="7427" width="18.85546875" style="129" customWidth="1"/>
    <col min="7428" max="7428" width="19.28515625" style="129" customWidth="1"/>
    <col min="7429" max="7429" width="16.5703125" style="129" customWidth="1"/>
    <col min="7430" max="7430" width="16.140625" style="129" customWidth="1"/>
    <col min="7431" max="7431" width="25" style="129" customWidth="1"/>
    <col min="7432" max="7680" width="9.140625" style="129"/>
    <col min="7681" max="7681" width="5.42578125" style="129" customWidth="1"/>
    <col min="7682" max="7682" width="27.7109375" style="129" customWidth="1"/>
    <col min="7683" max="7683" width="18.85546875" style="129" customWidth="1"/>
    <col min="7684" max="7684" width="19.28515625" style="129" customWidth="1"/>
    <col min="7685" max="7685" width="16.5703125" style="129" customWidth="1"/>
    <col min="7686" max="7686" width="16.140625" style="129" customWidth="1"/>
    <col min="7687" max="7687" width="25" style="129" customWidth="1"/>
    <col min="7688" max="7936" width="9.140625" style="129"/>
    <col min="7937" max="7937" width="5.42578125" style="129" customWidth="1"/>
    <col min="7938" max="7938" width="27.7109375" style="129" customWidth="1"/>
    <col min="7939" max="7939" width="18.85546875" style="129" customWidth="1"/>
    <col min="7940" max="7940" width="19.28515625" style="129" customWidth="1"/>
    <col min="7941" max="7941" width="16.5703125" style="129" customWidth="1"/>
    <col min="7942" max="7942" width="16.140625" style="129" customWidth="1"/>
    <col min="7943" max="7943" width="25" style="129" customWidth="1"/>
    <col min="7944" max="8192" width="9.140625" style="129"/>
    <col min="8193" max="8193" width="5.42578125" style="129" customWidth="1"/>
    <col min="8194" max="8194" width="27.7109375" style="129" customWidth="1"/>
    <col min="8195" max="8195" width="18.85546875" style="129" customWidth="1"/>
    <col min="8196" max="8196" width="19.28515625" style="129" customWidth="1"/>
    <col min="8197" max="8197" width="16.5703125" style="129" customWidth="1"/>
    <col min="8198" max="8198" width="16.140625" style="129" customWidth="1"/>
    <col min="8199" max="8199" width="25" style="129" customWidth="1"/>
    <col min="8200" max="8448" width="9.140625" style="129"/>
    <col min="8449" max="8449" width="5.42578125" style="129" customWidth="1"/>
    <col min="8450" max="8450" width="27.7109375" style="129" customWidth="1"/>
    <col min="8451" max="8451" width="18.85546875" style="129" customWidth="1"/>
    <col min="8452" max="8452" width="19.28515625" style="129" customWidth="1"/>
    <col min="8453" max="8453" width="16.5703125" style="129" customWidth="1"/>
    <col min="8454" max="8454" width="16.140625" style="129" customWidth="1"/>
    <col min="8455" max="8455" width="25" style="129" customWidth="1"/>
    <col min="8456" max="8704" width="9.140625" style="129"/>
    <col min="8705" max="8705" width="5.42578125" style="129" customWidth="1"/>
    <col min="8706" max="8706" width="27.7109375" style="129" customWidth="1"/>
    <col min="8707" max="8707" width="18.85546875" style="129" customWidth="1"/>
    <col min="8708" max="8708" width="19.28515625" style="129" customWidth="1"/>
    <col min="8709" max="8709" width="16.5703125" style="129" customWidth="1"/>
    <col min="8710" max="8710" width="16.140625" style="129" customWidth="1"/>
    <col min="8711" max="8711" width="25" style="129" customWidth="1"/>
    <col min="8712" max="8960" width="9.140625" style="129"/>
    <col min="8961" max="8961" width="5.42578125" style="129" customWidth="1"/>
    <col min="8962" max="8962" width="27.7109375" style="129" customWidth="1"/>
    <col min="8963" max="8963" width="18.85546875" style="129" customWidth="1"/>
    <col min="8964" max="8964" width="19.28515625" style="129" customWidth="1"/>
    <col min="8965" max="8965" width="16.5703125" style="129" customWidth="1"/>
    <col min="8966" max="8966" width="16.140625" style="129" customWidth="1"/>
    <col min="8967" max="8967" width="25" style="129" customWidth="1"/>
    <col min="8968" max="9216" width="9.140625" style="129"/>
    <col min="9217" max="9217" width="5.42578125" style="129" customWidth="1"/>
    <col min="9218" max="9218" width="27.7109375" style="129" customWidth="1"/>
    <col min="9219" max="9219" width="18.85546875" style="129" customWidth="1"/>
    <col min="9220" max="9220" width="19.28515625" style="129" customWidth="1"/>
    <col min="9221" max="9221" width="16.5703125" style="129" customWidth="1"/>
    <col min="9222" max="9222" width="16.140625" style="129" customWidth="1"/>
    <col min="9223" max="9223" width="25" style="129" customWidth="1"/>
    <col min="9224" max="9472" width="9.140625" style="129"/>
    <col min="9473" max="9473" width="5.42578125" style="129" customWidth="1"/>
    <col min="9474" max="9474" width="27.7109375" style="129" customWidth="1"/>
    <col min="9475" max="9475" width="18.85546875" style="129" customWidth="1"/>
    <col min="9476" max="9476" width="19.28515625" style="129" customWidth="1"/>
    <col min="9477" max="9477" width="16.5703125" style="129" customWidth="1"/>
    <col min="9478" max="9478" width="16.140625" style="129" customWidth="1"/>
    <col min="9479" max="9479" width="25" style="129" customWidth="1"/>
    <col min="9480" max="9728" width="9.140625" style="129"/>
    <col min="9729" max="9729" width="5.42578125" style="129" customWidth="1"/>
    <col min="9730" max="9730" width="27.7109375" style="129" customWidth="1"/>
    <col min="9731" max="9731" width="18.85546875" style="129" customWidth="1"/>
    <col min="9732" max="9732" width="19.28515625" style="129" customWidth="1"/>
    <col min="9733" max="9733" width="16.5703125" style="129" customWidth="1"/>
    <col min="9734" max="9734" width="16.140625" style="129" customWidth="1"/>
    <col min="9735" max="9735" width="25" style="129" customWidth="1"/>
    <col min="9736" max="9984" width="9.140625" style="129"/>
    <col min="9985" max="9985" width="5.42578125" style="129" customWidth="1"/>
    <col min="9986" max="9986" width="27.7109375" style="129" customWidth="1"/>
    <col min="9987" max="9987" width="18.85546875" style="129" customWidth="1"/>
    <col min="9988" max="9988" width="19.28515625" style="129" customWidth="1"/>
    <col min="9989" max="9989" width="16.5703125" style="129" customWidth="1"/>
    <col min="9990" max="9990" width="16.140625" style="129" customWidth="1"/>
    <col min="9991" max="9991" width="25" style="129" customWidth="1"/>
    <col min="9992" max="10240" width="9.140625" style="129"/>
    <col min="10241" max="10241" width="5.42578125" style="129" customWidth="1"/>
    <col min="10242" max="10242" width="27.7109375" style="129" customWidth="1"/>
    <col min="10243" max="10243" width="18.85546875" style="129" customWidth="1"/>
    <col min="10244" max="10244" width="19.28515625" style="129" customWidth="1"/>
    <col min="10245" max="10245" width="16.5703125" style="129" customWidth="1"/>
    <col min="10246" max="10246" width="16.140625" style="129" customWidth="1"/>
    <col min="10247" max="10247" width="25" style="129" customWidth="1"/>
    <col min="10248" max="10496" width="9.140625" style="129"/>
    <col min="10497" max="10497" width="5.42578125" style="129" customWidth="1"/>
    <col min="10498" max="10498" width="27.7109375" style="129" customWidth="1"/>
    <col min="10499" max="10499" width="18.85546875" style="129" customWidth="1"/>
    <col min="10500" max="10500" width="19.28515625" style="129" customWidth="1"/>
    <col min="10501" max="10501" width="16.5703125" style="129" customWidth="1"/>
    <col min="10502" max="10502" width="16.140625" style="129" customWidth="1"/>
    <col min="10503" max="10503" width="25" style="129" customWidth="1"/>
    <col min="10504" max="10752" width="9.140625" style="129"/>
    <col min="10753" max="10753" width="5.42578125" style="129" customWidth="1"/>
    <col min="10754" max="10754" width="27.7109375" style="129" customWidth="1"/>
    <col min="10755" max="10755" width="18.85546875" style="129" customWidth="1"/>
    <col min="10756" max="10756" width="19.28515625" style="129" customWidth="1"/>
    <col min="10757" max="10757" width="16.5703125" style="129" customWidth="1"/>
    <col min="10758" max="10758" width="16.140625" style="129" customWidth="1"/>
    <col min="10759" max="10759" width="25" style="129" customWidth="1"/>
    <col min="10760" max="11008" width="9.140625" style="129"/>
    <col min="11009" max="11009" width="5.42578125" style="129" customWidth="1"/>
    <col min="11010" max="11010" width="27.7109375" style="129" customWidth="1"/>
    <col min="11011" max="11011" width="18.85546875" style="129" customWidth="1"/>
    <col min="11012" max="11012" width="19.28515625" style="129" customWidth="1"/>
    <col min="11013" max="11013" width="16.5703125" style="129" customWidth="1"/>
    <col min="11014" max="11014" width="16.140625" style="129" customWidth="1"/>
    <col min="11015" max="11015" width="25" style="129" customWidth="1"/>
    <col min="11016" max="11264" width="9.140625" style="129"/>
    <col min="11265" max="11265" width="5.42578125" style="129" customWidth="1"/>
    <col min="11266" max="11266" width="27.7109375" style="129" customWidth="1"/>
    <col min="11267" max="11267" width="18.85546875" style="129" customWidth="1"/>
    <col min="11268" max="11268" width="19.28515625" style="129" customWidth="1"/>
    <col min="11269" max="11269" width="16.5703125" style="129" customWidth="1"/>
    <col min="11270" max="11270" width="16.140625" style="129" customWidth="1"/>
    <col min="11271" max="11271" width="25" style="129" customWidth="1"/>
    <col min="11272" max="11520" width="9.140625" style="129"/>
    <col min="11521" max="11521" width="5.42578125" style="129" customWidth="1"/>
    <col min="11522" max="11522" width="27.7109375" style="129" customWidth="1"/>
    <col min="11523" max="11523" width="18.85546875" style="129" customWidth="1"/>
    <col min="11524" max="11524" width="19.28515625" style="129" customWidth="1"/>
    <col min="11525" max="11525" width="16.5703125" style="129" customWidth="1"/>
    <col min="11526" max="11526" width="16.140625" style="129" customWidth="1"/>
    <col min="11527" max="11527" width="25" style="129" customWidth="1"/>
    <col min="11528" max="11776" width="9.140625" style="129"/>
    <col min="11777" max="11777" width="5.42578125" style="129" customWidth="1"/>
    <col min="11778" max="11778" width="27.7109375" style="129" customWidth="1"/>
    <col min="11779" max="11779" width="18.85546875" style="129" customWidth="1"/>
    <col min="11780" max="11780" width="19.28515625" style="129" customWidth="1"/>
    <col min="11781" max="11781" width="16.5703125" style="129" customWidth="1"/>
    <col min="11782" max="11782" width="16.140625" style="129" customWidth="1"/>
    <col min="11783" max="11783" width="25" style="129" customWidth="1"/>
    <col min="11784" max="12032" width="9.140625" style="129"/>
    <col min="12033" max="12033" width="5.42578125" style="129" customWidth="1"/>
    <col min="12034" max="12034" width="27.7109375" style="129" customWidth="1"/>
    <col min="12035" max="12035" width="18.85546875" style="129" customWidth="1"/>
    <col min="12036" max="12036" width="19.28515625" style="129" customWidth="1"/>
    <col min="12037" max="12037" width="16.5703125" style="129" customWidth="1"/>
    <col min="12038" max="12038" width="16.140625" style="129" customWidth="1"/>
    <col min="12039" max="12039" width="25" style="129" customWidth="1"/>
    <col min="12040" max="12288" width="9.140625" style="129"/>
    <col min="12289" max="12289" width="5.42578125" style="129" customWidth="1"/>
    <col min="12290" max="12290" width="27.7109375" style="129" customWidth="1"/>
    <col min="12291" max="12291" width="18.85546875" style="129" customWidth="1"/>
    <col min="12292" max="12292" width="19.28515625" style="129" customWidth="1"/>
    <col min="12293" max="12293" width="16.5703125" style="129" customWidth="1"/>
    <col min="12294" max="12294" width="16.140625" style="129" customWidth="1"/>
    <col min="12295" max="12295" width="25" style="129" customWidth="1"/>
    <col min="12296" max="12544" width="9.140625" style="129"/>
    <col min="12545" max="12545" width="5.42578125" style="129" customWidth="1"/>
    <col min="12546" max="12546" width="27.7109375" style="129" customWidth="1"/>
    <col min="12547" max="12547" width="18.85546875" style="129" customWidth="1"/>
    <col min="12548" max="12548" width="19.28515625" style="129" customWidth="1"/>
    <col min="12549" max="12549" width="16.5703125" style="129" customWidth="1"/>
    <col min="12550" max="12550" width="16.140625" style="129" customWidth="1"/>
    <col min="12551" max="12551" width="25" style="129" customWidth="1"/>
    <col min="12552" max="12800" width="9.140625" style="129"/>
    <col min="12801" max="12801" width="5.42578125" style="129" customWidth="1"/>
    <col min="12802" max="12802" width="27.7109375" style="129" customWidth="1"/>
    <col min="12803" max="12803" width="18.85546875" style="129" customWidth="1"/>
    <col min="12804" max="12804" width="19.28515625" style="129" customWidth="1"/>
    <col min="12805" max="12805" width="16.5703125" style="129" customWidth="1"/>
    <col min="12806" max="12806" width="16.140625" style="129" customWidth="1"/>
    <col min="12807" max="12807" width="25" style="129" customWidth="1"/>
    <col min="12808" max="13056" width="9.140625" style="129"/>
    <col min="13057" max="13057" width="5.42578125" style="129" customWidth="1"/>
    <col min="13058" max="13058" width="27.7109375" style="129" customWidth="1"/>
    <col min="13059" max="13059" width="18.85546875" style="129" customWidth="1"/>
    <col min="13060" max="13060" width="19.28515625" style="129" customWidth="1"/>
    <col min="13061" max="13061" width="16.5703125" style="129" customWidth="1"/>
    <col min="13062" max="13062" width="16.140625" style="129" customWidth="1"/>
    <col min="13063" max="13063" width="25" style="129" customWidth="1"/>
    <col min="13064" max="13312" width="9.140625" style="129"/>
    <col min="13313" max="13313" width="5.42578125" style="129" customWidth="1"/>
    <col min="13314" max="13314" width="27.7109375" style="129" customWidth="1"/>
    <col min="13315" max="13315" width="18.85546875" style="129" customWidth="1"/>
    <col min="13316" max="13316" width="19.28515625" style="129" customWidth="1"/>
    <col min="13317" max="13317" width="16.5703125" style="129" customWidth="1"/>
    <col min="13318" max="13318" width="16.140625" style="129" customWidth="1"/>
    <col min="13319" max="13319" width="25" style="129" customWidth="1"/>
    <col min="13320" max="13568" width="9.140625" style="129"/>
    <col min="13569" max="13569" width="5.42578125" style="129" customWidth="1"/>
    <col min="13570" max="13570" width="27.7109375" style="129" customWidth="1"/>
    <col min="13571" max="13571" width="18.85546875" style="129" customWidth="1"/>
    <col min="13572" max="13572" width="19.28515625" style="129" customWidth="1"/>
    <col min="13573" max="13573" width="16.5703125" style="129" customWidth="1"/>
    <col min="13574" max="13574" width="16.140625" style="129" customWidth="1"/>
    <col min="13575" max="13575" width="25" style="129" customWidth="1"/>
    <col min="13576" max="13824" width="9.140625" style="129"/>
    <col min="13825" max="13825" width="5.42578125" style="129" customWidth="1"/>
    <col min="13826" max="13826" width="27.7109375" style="129" customWidth="1"/>
    <col min="13827" max="13827" width="18.85546875" style="129" customWidth="1"/>
    <col min="13828" max="13828" width="19.28515625" style="129" customWidth="1"/>
    <col min="13829" max="13829" width="16.5703125" style="129" customWidth="1"/>
    <col min="13830" max="13830" width="16.140625" style="129" customWidth="1"/>
    <col min="13831" max="13831" width="25" style="129" customWidth="1"/>
    <col min="13832" max="14080" width="9.140625" style="129"/>
    <col min="14081" max="14081" width="5.42578125" style="129" customWidth="1"/>
    <col min="14082" max="14082" width="27.7109375" style="129" customWidth="1"/>
    <col min="14083" max="14083" width="18.85546875" style="129" customWidth="1"/>
    <col min="14084" max="14084" width="19.28515625" style="129" customWidth="1"/>
    <col min="14085" max="14085" width="16.5703125" style="129" customWidth="1"/>
    <col min="14086" max="14086" width="16.140625" style="129" customWidth="1"/>
    <col min="14087" max="14087" width="25" style="129" customWidth="1"/>
    <col min="14088" max="14336" width="9.140625" style="129"/>
    <col min="14337" max="14337" width="5.42578125" style="129" customWidth="1"/>
    <col min="14338" max="14338" width="27.7109375" style="129" customWidth="1"/>
    <col min="14339" max="14339" width="18.85546875" style="129" customWidth="1"/>
    <col min="14340" max="14340" width="19.28515625" style="129" customWidth="1"/>
    <col min="14341" max="14341" width="16.5703125" style="129" customWidth="1"/>
    <col min="14342" max="14342" width="16.140625" style="129" customWidth="1"/>
    <col min="14343" max="14343" width="25" style="129" customWidth="1"/>
    <col min="14344" max="14592" width="9.140625" style="129"/>
    <col min="14593" max="14593" width="5.42578125" style="129" customWidth="1"/>
    <col min="14594" max="14594" width="27.7109375" style="129" customWidth="1"/>
    <col min="14595" max="14595" width="18.85546875" style="129" customWidth="1"/>
    <col min="14596" max="14596" width="19.28515625" style="129" customWidth="1"/>
    <col min="14597" max="14597" width="16.5703125" style="129" customWidth="1"/>
    <col min="14598" max="14598" width="16.140625" style="129" customWidth="1"/>
    <col min="14599" max="14599" width="25" style="129" customWidth="1"/>
    <col min="14600" max="14848" width="9.140625" style="129"/>
    <col min="14849" max="14849" width="5.42578125" style="129" customWidth="1"/>
    <col min="14850" max="14850" width="27.7109375" style="129" customWidth="1"/>
    <col min="14851" max="14851" width="18.85546875" style="129" customWidth="1"/>
    <col min="14852" max="14852" width="19.28515625" style="129" customWidth="1"/>
    <col min="14853" max="14853" width="16.5703125" style="129" customWidth="1"/>
    <col min="14854" max="14854" width="16.140625" style="129" customWidth="1"/>
    <col min="14855" max="14855" width="25" style="129" customWidth="1"/>
    <col min="14856" max="15104" width="9.140625" style="129"/>
    <col min="15105" max="15105" width="5.42578125" style="129" customWidth="1"/>
    <col min="15106" max="15106" width="27.7109375" style="129" customWidth="1"/>
    <col min="15107" max="15107" width="18.85546875" style="129" customWidth="1"/>
    <col min="15108" max="15108" width="19.28515625" style="129" customWidth="1"/>
    <col min="15109" max="15109" width="16.5703125" style="129" customWidth="1"/>
    <col min="15110" max="15110" width="16.140625" style="129" customWidth="1"/>
    <col min="15111" max="15111" width="25" style="129" customWidth="1"/>
    <col min="15112" max="15360" width="9.140625" style="129"/>
    <col min="15361" max="15361" width="5.42578125" style="129" customWidth="1"/>
    <col min="15362" max="15362" width="27.7109375" style="129" customWidth="1"/>
    <col min="15363" max="15363" width="18.85546875" style="129" customWidth="1"/>
    <col min="15364" max="15364" width="19.28515625" style="129" customWidth="1"/>
    <col min="15365" max="15365" width="16.5703125" style="129" customWidth="1"/>
    <col min="15366" max="15366" width="16.140625" style="129" customWidth="1"/>
    <col min="15367" max="15367" width="25" style="129" customWidth="1"/>
    <col min="15368" max="15616" width="9.140625" style="129"/>
    <col min="15617" max="15617" width="5.42578125" style="129" customWidth="1"/>
    <col min="15618" max="15618" width="27.7109375" style="129" customWidth="1"/>
    <col min="15619" max="15619" width="18.85546875" style="129" customWidth="1"/>
    <col min="15620" max="15620" width="19.28515625" style="129" customWidth="1"/>
    <col min="15621" max="15621" width="16.5703125" style="129" customWidth="1"/>
    <col min="15622" max="15622" width="16.140625" style="129" customWidth="1"/>
    <col min="15623" max="15623" width="25" style="129" customWidth="1"/>
    <col min="15624" max="15872" width="9.140625" style="129"/>
    <col min="15873" max="15873" width="5.42578125" style="129" customWidth="1"/>
    <col min="15874" max="15874" width="27.7109375" style="129" customWidth="1"/>
    <col min="15875" max="15875" width="18.85546875" style="129" customWidth="1"/>
    <col min="15876" max="15876" width="19.28515625" style="129" customWidth="1"/>
    <col min="15877" max="15877" width="16.5703125" style="129" customWidth="1"/>
    <col min="15878" max="15878" width="16.140625" style="129" customWidth="1"/>
    <col min="15879" max="15879" width="25" style="129" customWidth="1"/>
    <col min="15880" max="16128" width="9.140625" style="129"/>
    <col min="16129" max="16129" width="5.42578125" style="129" customWidth="1"/>
    <col min="16130" max="16130" width="27.7109375" style="129" customWidth="1"/>
    <col min="16131" max="16131" width="18.85546875" style="129" customWidth="1"/>
    <col min="16132" max="16132" width="19.28515625" style="129" customWidth="1"/>
    <col min="16133" max="16133" width="16.5703125" style="129" customWidth="1"/>
    <col min="16134" max="16134" width="16.140625" style="129" customWidth="1"/>
    <col min="16135" max="16135" width="25" style="129" customWidth="1"/>
    <col min="16136" max="16384" width="9.140625" style="129"/>
  </cols>
  <sheetData>
    <row r="1" spans="1:7" s="5" customFormat="1" ht="18" x14ac:dyDescent="0.25">
      <c r="A1" s="831" t="s">
        <v>5285</v>
      </c>
      <c r="B1" s="831"/>
      <c r="C1" s="831"/>
      <c r="D1" s="76"/>
      <c r="E1" s="76"/>
      <c r="F1" s="76"/>
      <c r="G1" s="76"/>
    </row>
    <row r="2" spans="1:7" x14ac:dyDescent="0.2">
      <c r="A2" s="395"/>
      <c r="B2" s="395"/>
      <c r="C2" s="395"/>
      <c r="D2" s="395"/>
    </row>
    <row r="3" spans="1:7" ht="30" x14ac:dyDescent="0.2">
      <c r="A3" s="589" t="s">
        <v>203</v>
      </c>
      <c r="B3" s="589" t="s">
        <v>3432</v>
      </c>
      <c r="C3" s="590" t="s">
        <v>225</v>
      </c>
      <c r="D3" s="589" t="s">
        <v>5286</v>
      </c>
      <c r="E3" s="590" t="s">
        <v>6</v>
      </c>
      <c r="F3" s="590" t="s">
        <v>1752</v>
      </c>
      <c r="G3" s="590" t="s">
        <v>5287</v>
      </c>
    </row>
    <row r="4" spans="1:7" ht="120" x14ac:dyDescent="0.2">
      <c r="A4" s="436">
        <v>1</v>
      </c>
      <c r="B4" s="225" t="s">
        <v>5288</v>
      </c>
      <c r="C4" s="78" t="s">
        <v>2233</v>
      </c>
      <c r="D4" s="79">
        <v>11526050</v>
      </c>
      <c r="E4" s="80" t="s">
        <v>5289</v>
      </c>
      <c r="F4" s="79">
        <v>11526050</v>
      </c>
      <c r="G4" s="436" t="s">
        <v>5290</v>
      </c>
    </row>
    <row r="5" spans="1:7" ht="45" x14ac:dyDescent="0.2">
      <c r="A5" s="436">
        <v>2</v>
      </c>
      <c r="B5" s="225" t="s">
        <v>5291</v>
      </c>
      <c r="C5" s="78" t="s">
        <v>1788</v>
      </c>
      <c r="D5" s="79">
        <v>7894464</v>
      </c>
      <c r="E5" s="80" t="s">
        <v>5289</v>
      </c>
      <c r="F5" s="79">
        <v>7894464</v>
      </c>
      <c r="G5" s="436" t="s">
        <v>5292</v>
      </c>
    </row>
    <row r="6" spans="1:7" ht="30" x14ac:dyDescent="0.2">
      <c r="A6" s="436">
        <v>3</v>
      </c>
      <c r="B6" s="78" t="s">
        <v>5293</v>
      </c>
      <c r="C6" s="80" t="s">
        <v>2189</v>
      </c>
      <c r="D6" s="79">
        <v>20672233.690000001</v>
      </c>
      <c r="E6" s="80" t="s">
        <v>5289</v>
      </c>
      <c r="F6" s="79">
        <v>20672233.690000001</v>
      </c>
      <c r="G6" s="436" t="s">
        <v>5294</v>
      </c>
    </row>
    <row r="7" spans="1:7" ht="30" x14ac:dyDescent="0.2">
      <c r="A7" s="436">
        <v>4</v>
      </c>
      <c r="B7" s="78" t="s">
        <v>5295</v>
      </c>
      <c r="C7" s="80" t="s">
        <v>1929</v>
      </c>
      <c r="D7" s="81">
        <v>27607500</v>
      </c>
      <c r="E7" s="80" t="s">
        <v>5289</v>
      </c>
      <c r="F7" s="81">
        <v>27607500</v>
      </c>
      <c r="G7" s="436" t="s">
        <v>5296</v>
      </c>
    </row>
    <row r="8" spans="1:7" ht="30" x14ac:dyDescent="0.2">
      <c r="A8" s="436">
        <v>5</v>
      </c>
      <c r="B8" s="78" t="s">
        <v>5297</v>
      </c>
      <c r="C8" s="80" t="s">
        <v>1761</v>
      </c>
      <c r="D8" s="81">
        <v>8643750</v>
      </c>
      <c r="E8" s="80" t="s">
        <v>5289</v>
      </c>
      <c r="F8" s="81">
        <v>8643750</v>
      </c>
      <c r="G8" s="436" t="s">
        <v>5298</v>
      </c>
    </row>
    <row r="9" spans="1:7" ht="30" x14ac:dyDescent="0.2">
      <c r="A9" s="436">
        <v>6</v>
      </c>
      <c r="B9" s="82" t="s">
        <v>5299</v>
      </c>
      <c r="C9" s="80" t="s">
        <v>1761</v>
      </c>
      <c r="D9" s="79">
        <v>13198000</v>
      </c>
      <c r="E9" s="80" t="s">
        <v>5289</v>
      </c>
      <c r="F9" s="79">
        <v>13198000</v>
      </c>
      <c r="G9" s="436" t="s">
        <v>5300</v>
      </c>
    </row>
    <row r="10" spans="1:7" ht="30" x14ac:dyDescent="0.2">
      <c r="A10" s="436">
        <v>7</v>
      </c>
      <c r="B10" s="82" t="s">
        <v>5301</v>
      </c>
      <c r="C10" s="80" t="s">
        <v>5302</v>
      </c>
      <c r="D10" s="83">
        <v>9583200</v>
      </c>
      <c r="E10" s="80" t="s">
        <v>5289</v>
      </c>
      <c r="F10" s="81">
        <v>9583200</v>
      </c>
      <c r="G10" s="436" t="s">
        <v>5296</v>
      </c>
    </row>
    <row r="11" spans="1:7" ht="45" x14ac:dyDescent="0.2">
      <c r="A11" s="437">
        <v>8</v>
      </c>
      <c r="B11" s="82" t="s">
        <v>5303</v>
      </c>
      <c r="C11" s="78" t="s">
        <v>5304</v>
      </c>
      <c r="D11" s="83">
        <v>6815321.0999999996</v>
      </c>
      <c r="E11" s="80" t="s">
        <v>5289</v>
      </c>
      <c r="F11" s="83">
        <v>6815321.0999999996</v>
      </c>
      <c r="G11" s="436" t="s">
        <v>5294</v>
      </c>
    </row>
    <row r="12" spans="1:7" ht="30" x14ac:dyDescent="0.2">
      <c r="A12" s="437">
        <v>9</v>
      </c>
      <c r="B12" s="84" t="s">
        <v>5305</v>
      </c>
      <c r="C12" s="85" t="s">
        <v>5306</v>
      </c>
      <c r="D12" s="86">
        <v>7510000</v>
      </c>
      <c r="E12" s="87" t="s">
        <v>5289</v>
      </c>
      <c r="F12" s="86">
        <v>7510000</v>
      </c>
      <c r="G12" s="438" t="s">
        <v>5307</v>
      </c>
    </row>
    <row r="13" spans="1:7" ht="45" x14ac:dyDescent="0.2">
      <c r="A13" s="439">
        <v>10</v>
      </c>
      <c r="B13" s="88" t="s">
        <v>5308</v>
      </c>
      <c r="C13" s="89" t="s">
        <v>2282</v>
      </c>
      <c r="D13" s="83">
        <v>5730000</v>
      </c>
      <c r="E13" s="80" t="s">
        <v>5289</v>
      </c>
      <c r="F13" s="83">
        <v>5730000</v>
      </c>
      <c r="G13" s="89" t="s">
        <v>5309</v>
      </c>
    </row>
    <row r="14" spans="1:7" ht="30" x14ac:dyDescent="0.2">
      <c r="A14" s="439">
        <v>11</v>
      </c>
      <c r="B14" s="88" t="s">
        <v>5310</v>
      </c>
      <c r="C14" s="90" t="s">
        <v>2172</v>
      </c>
      <c r="D14" s="81">
        <v>29880000</v>
      </c>
      <c r="E14" s="80" t="s">
        <v>5289</v>
      </c>
      <c r="F14" s="81">
        <v>29880000</v>
      </c>
      <c r="G14" s="90" t="s">
        <v>5311</v>
      </c>
    </row>
    <row r="15" spans="1:7" ht="60" x14ac:dyDescent="0.2">
      <c r="A15" s="439">
        <v>12</v>
      </c>
      <c r="B15" s="88" t="s">
        <v>5312</v>
      </c>
      <c r="C15" s="90" t="s">
        <v>5313</v>
      </c>
      <c r="D15" s="83">
        <v>5350000</v>
      </c>
      <c r="E15" s="80" t="s">
        <v>5289</v>
      </c>
      <c r="F15" s="83">
        <v>5350000</v>
      </c>
      <c r="G15" s="90" t="s">
        <v>5314</v>
      </c>
    </row>
    <row r="16" spans="1:7" ht="60" x14ac:dyDescent="0.2">
      <c r="A16" s="439">
        <v>13</v>
      </c>
      <c r="B16" s="88" t="s">
        <v>5315</v>
      </c>
      <c r="C16" s="90" t="s">
        <v>5313</v>
      </c>
      <c r="D16" s="81">
        <v>15670000</v>
      </c>
      <c r="E16" s="80" t="s">
        <v>5289</v>
      </c>
      <c r="F16" s="81">
        <v>15670000</v>
      </c>
      <c r="G16" s="80" t="s">
        <v>5316</v>
      </c>
    </row>
    <row r="17" spans="1:10" ht="45" x14ac:dyDescent="0.2">
      <c r="A17" s="439">
        <v>14</v>
      </c>
      <c r="B17" s="88" t="s">
        <v>5317</v>
      </c>
      <c r="C17" s="90" t="s">
        <v>2233</v>
      </c>
      <c r="D17" s="83">
        <v>18478125</v>
      </c>
      <c r="E17" s="80" t="s">
        <v>5289</v>
      </c>
      <c r="F17" s="83">
        <v>18478125</v>
      </c>
      <c r="G17" s="308" t="s">
        <v>5290</v>
      </c>
    </row>
    <row r="18" spans="1:10" ht="45" x14ac:dyDescent="0.2">
      <c r="A18" s="439">
        <v>15</v>
      </c>
      <c r="B18" s="88" t="s">
        <v>5318</v>
      </c>
      <c r="C18" s="90" t="s">
        <v>5319</v>
      </c>
      <c r="D18" s="83">
        <v>9870000</v>
      </c>
      <c r="E18" s="80" t="s">
        <v>5289</v>
      </c>
      <c r="F18" s="83">
        <v>9870000</v>
      </c>
      <c r="G18" s="436" t="s">
        <v>5320</v>
      </c>
    </row>
    <row r="19" spans="1:10" ht="45" x14ac:dyDescent="0.2">
      <c r="A19" s="439">
        <v>16</v>
      </c>
      <c r="B19" s="88" t="s">
        <v>5321</v>
      </c>
      <c r="C19" s="90" t="s">
        <v>5319</v>
      </c>
      <c r="D19" s="83">
        <v>32099709.210000001</v>
      </c>
      <c r="E19" s="80" t="s">
        <v>5289</v>
      </c>
      <c r="F19" s="83">
        <v>32099709.210000001</v>
      </c>
      <c r="G19" s="78" t="s">
        <v>5322</v>
      </c>
    </row>
    <row r="20" spans="1:10" ht="105" x14ac:dyDescent="0.2">
      <c r="A20" s="439">
        <v>17</v>
      </c>
      <c r="B20" s="88" t="s">
        <v>5323</v>
      </c>
      <c r="C20" s="90" t="s">
        <v>5324</v>
      </c>
      <c r="D20" s="79">
        <v>10132353.6</v>
      </c>
      <c r="E20" s="80" t="s">
        <v>5289</v>
      </c>
      <c r="F20" s="79">
        <v>10132353.6</v>
      </c>
      <c r="G20" s="78" t="s">
        <v>5325</v>
      </c>
    </row>
    <row r="21" spans="1:10" ht="75" x14ac:dyDescent="0.2">
      <c r="A21" s="439">
        <v>18</v>
      </c>
      <c r="B21" s="88" t="s">
        <v>5326</v>
      </c>
      <c r="C21" s="90" t="s">
        <v>5324</v>
      </c>
      <c r="D21" s="79">
        <v>15164000</v>
      </c>
      <c r="E21" s="80" t="s">
        <v>5289</v>
      </c>
      <c r="F21" s="79">
        <v>15164000</v>
      </c>
      <c r="G21" s="78" t="s">
        <v>5327</v>
      </c>
    </row>
    <row r="22" spans="1:10" ht="45" x14ac:dyDescent="0.2">
      <c r="A22" s="439">
        <v>19</v>
      </c>
      <c r="B22" s="88" t="s">
        <v>5328</v>
      </c>
      <c r="C22" s="90" t="s">
        <v>1761</v>
      </c>
      <c r="D22" s="79">
        <v>9810750</v>
      </c>
      <c r="E22" s="80" t="s">
        <v>5289</v>
      </c>
      <c r="F22" s="79">
        <v>9810750</v>
      </c>
      <c r="G22" s="90" t="s">
        <v>5298</v>
      </c>
    </row>
    <row r="23" spans="1:10" ht="45" x14ac:dyDescent="0.2">
      <c r="A23" s="439">
        <v>20</v>
      </c>
      <c r="B23" s="88" t="s">
        <v>5329</v>
      </c>
      <c r="C23" s="90" t="s">
        <v>5330</v>
      </c>
      <c r="D23" s="79">
        <v>7605250</v>
      </c>
      <c r="E23" s="80" t="s">
        <v>5289</v>
      </c>
      <c r="F23" s="79">
        <v>7605250</v>
      </c>
      <c r="G23" s="90" t="s">
        <v>5331</v>
      </c>
    </row>
    <row r="24" spans="1:10" ht="60" x14ac:dyDescent="0.2">
      <c r="A24" s="439">
        <v>21</v>
      </c>
      <c r="B24" s="88" t="s">
        <v>5332</v>
      </c>
      <c r="C24" s="90" t="s">
        <v>5324</v>
      </c>
      <c r="D24" s="79">
        <v>30927600</v>
      </c>
      <c r="E24" s="80" t="s">
        <v>5289</v>
      </c>
      <c r="F24" s="79">
        <v>30927600</v>
      </c>
      <c r="G24" s="90" t="s">
        <v>5333</v>
      </c>
    </row>
    <row r="25" spans="1:10" ht="30" x14ac:dyDescent="0.2">
      <c r="A25" s="439">
        <v>22</v>
      </c>
      <c r="B25" s="88" t="s">
        <v>5334</v>
      </c>
      <c r="C25" s="90" t="s">
        <v>2233</v>
      </c>
      <c r="D25" s="79">
        <v>5424560</v>
      </c>
      <c r="E25" s="80" t="s">
        <v>5289</v>
      </c>
      <c r="F25" s="79">
        <v>5424560</v>
      </c>
      <c r="G25" s="90" t="s">
        <v>5298</v>
      </c>
    </row>
    <row r="26" spans="1:10" ht="30" x14ac:dyDescent="0.2">
      <c r="A26" s="439">
        <v>23</v>
      </c>
      <c r="B26" s="88" t="s">
        <v>5335</v>
      </c>
      <c r="C26" s="90" t="s">
        <v>5336</v>
      </c>
      <c r="D26" s="79">
        <v>10920000</v>
      </c>
      <c r="E26" s="80" t="s">
        <v>5289</v>
      </c>
      <c r="F26" s="79">
        <v>10920000</v>
      </c>
      <c r="G26" s="90" t="s">
        <v>5290</v>
      </c>
    </row>
    <row r="27" spans="1:10" ht="30" x14ac:dyDescent="0.2">
      <c r="A27" s="439">
        <v>24</v>
      </c>
      <c r="B27" s="88" t="s">
        <v>5337</v>
      </c>
      <c r="C27" s="90" t="s">
        <v>5336</v>
      </c>
      <c r="D27" s="79">
        <v>31740000</v>
      </c>
      <c r="E27" s="80" t="s">
        <v>5289</v>
      </c>
      <c r="F27" s="79">
        <v>31740000</v>
      </c>
      <c r="G27" s="90" t="s">
        <v>5338</v>
      </c>
    </row>
    <row r="28" spans="1:10" ht="45" x14ac:dyDescent="0.2">
      <c r="A28" s="439">
        <v>25</v>
      </c>
      <c r="B28" s="88" t="s">
        <v>5339</v>
      </c>
      <c r="C28" s="90" t="s">
        <v>5340</v>
      </c>
      <c r="D28" s="79">
        <v>5016000</v>
      </c>
      <c r="E28" s="80" t="s">
        <v>5289</v>
      </c>
      <c r="F28" s="79">
        <v>5016000</v>
      </c>
      <c r="G28" s="79" t="s">
        <v>5290</v>
      </c>
    </row>
    <row r="29" spans="1:10" ht="30" x14ac:dyDescent="0.2">
      <c r="A29" s="308">
        <v>26</v>
      </c>
      <c r="B29" s="88" t="s">
        <v>5341</v>
      </c>
      <c r="C29" s="90" t="s">
        <v>5342</v>
      </c>
      <c r="D29" s="79">
        <v>27893060.719999999</v>
      </c>
      <c r="E29" s="80" t="s">
        <v>5289</v>
      </c>
      <c r="F29" s="79">
        <v>27893060.719999999</v>
      </c>
      <c r="G29" s="90" t="s">
        <v>5343</v>
      </c>
    </row>
    <row r="30" spans="1:10" ht="30" x14ac:dyDescent="0.2">
      <c r="A30" s="439">
        <v>27</v>
      </c>
      <c r="B30" s="88" t="s">
        <v>5344</v>
      </c>
      <c r="C30" s="90" t="s">
        <v>5342</v>
      </c>
      <c r="D30" s="79">
        <v>14160000</v>
      </c>
      <c r="E30" s="80" t="s">
        <v>5289</v>
      </c>
      <c r="F30" s="79">
        <v>14160000</v>
      </c>
      <c r="G30" s="90" t="s">
        <v>5290</v>
      </c>
    </row>
    <row r="31" spans="1:10" ht="30" x14ac:dyDescent="0.2">
      <c r="A31" s="439">
        <v>28</v>
      </c>
      <c r="B31" s="88" t="s">
        <v>5345</v>
      </c>
      <c r="C31" s="90" t="s">
        <v>5346</v>
      </c>
      <c r="D31" s="79">
        <v>40943203.710000001</v>
      </c>
      <c r="E31" s="80" t="s">
        <v>5289</v>
      </c>
      <c r="F31" s="79">
        <v>40943203.710000001</v>
      </c>
      <c r="G31" s="90" t="s">
        <v>5347</v>
      </c>
      <c r="J31" s="129" t="s">
        <v>0</v>
      </c>
    </row>
    <row r="32" spans="1:10" ht="30" x14ac:dyDescent="0.2">
      <c r="A32" s="439">
        <v>29</v>
      </c>
      <c r="B32" s="88" t="s">
        <v>5348</v>
      </c>
      <c r="C32" s="90" t="s">
        <v>5342</v>
      </c>
      <c r="D32" s="79">
        <v>18967959.039999999</v>
      </c>
      <c r="E32" s="80" t="s">
        <v>5289</v>
      </c>
      <c r="F32" s="79">
        <v>18967959.039999999</v>
      </c>
      <c r="G32" s="90" t="s">
        <v>5349</v>
      </c>
    </row>
    <row r="33" spans="1:7" ht="30" x14ac:dyDescent="0.2">
      <c r="A33" s="439">
        <v>30</v>
      </c>
      <c r="B33" s="88" t="s">
        <v>5350</v>
      </c>
      <c r="C33" s="90" t="s">
        <v>5346</v>
      </c>
      <c r="D33" s="79">
        <v>20979976.91</v>
      </c>
      <c r="E33" s="80" t="s">
        <v>5289</v>
      </c>
      <c r="F33" s="79">
        <v>20979976.91</v>
      </c>
      <c r="G33" s="90" t="s">
        <v>5351</v>
      </c>
    </row>
    <row r="34" spans="1:7" ht="30" x14ac:dyDescent="0.2">
      <c r="A34" s="439">
        <v>31</v>
      </c>
      <c r="B34" s="88" t="s">
        <v>5352</v>
      </c>
      <c r="C34" s="90" t="s">
        <v>5336</v>
      </c>
      <c r="D34" s="79">
        <v>21900000</v>
      </c>
      <c r="E34" s="80" t="s">
        <v>5289</v>
      </c>
      <c r="F34" s="79">
        <v>21900000</v>
      </c>
      <c r="G34" s="90" t="s">
        <v>5353</v>
      </c>
    </row>
    <row r="35" spans="1:7" ht="30" x14ac:dyDescent="0.2">
      <c r="A35" s="439">
        <v>32</v>
      </c>
      <c r="B35" s="88" t="s">
        <v>5354</v>
      </c>
      <c r="C35" s="90" t="s">
        <v>2233</v>
      </c>
      <c r="D35" s="79">
        <v>19930000</v>
      </c>
      <c r="E35" s="80" t="s">
        <v>5289</v>
      </c>
      <c r="F35" s="79">
        <v>19930000</v>
      </c>
      <c r="G35" s="90" t="s">
        <v>5355</v>
      </c>
    </row>
    <row r="36" spans="1:7" ht="30" x14ac:dyDescent="0.2">
      <c r="A36" s="439">
        <v>33</v>
      </c>
      <c r="B36" s="88" t="s">
        <v>5356</v>
      </c>
      <c r="C36" s="90" t="s">
        <v>2233</v>
      </c>
      <c r="D36" s="79">
        <v>6370000</v>
      </c>
      <c r="E36" s="80" t="s">
        <v>5289</v>
      </c>
      <c r="F36" s="79">
        <v>6370000</v>
      </c>
      <c r="G36" s="90" t="s">
        <v>5351</v>
      </c>
    </row>
    <row r="37" spans="1:7" ht="30" x14ac:dyDescent="0.2">
      <c r="A37" s="439">
        <v>34</v>
      </c>
      <c r="B37" s="88" t="s">
        <v>5357</v>
      </c>
      <c r="C37" s="90" t="s">
        <v>5358</v>
      </c>
      <c r="D37" s="79">
        <v>5599000</v>
      </c>
      <c r="E37" s="80" t="s">
        <v>5289</v>
      </c>
      <c r="F37" s="79">
        <v>5599000</v>
      </c>
      <c r="G37" s="90" t="s">
        <v>5355</v>
      </c>
    </row>
    <row r="38" spans="1:7" ht="60" x14ac:dyDescent="0.2">
      <c r="A38" s="439">
        <v>35</v>
      </c>
      <c r="B38" s="88" t="s">
        <v>5359</v>
      </c>
      <c r="C38" s="90" t="s">
        <v>5324</v>
      </c>
      <c r="D38" s="79">
        <v>84575000</v>
      </c>
      <c r="E38" s="80" t="s">
        <v>5289</v>
      </c>
      <c r="F38" s="79">
        <v>84575000</v>
      </c>
      <c r="G38" s="90" t="s">
        <v>5360</v>
      </c>
    </row>
    <row r="39" spans="1:7" ht="30" x14ac:dyDescent="0.2">
      <c r="A39" s="439">
        <v>36</v>
      </c>
      <c r="B39" s="88" t="s">
        <v>5361</v>
      </c>
      <c r="C39" s="90" t="s">
        <v>2189</v>
      </c>
      <c r="D39" s="79">
        <v>5945258.2999999998</v>
      </c>
      <c r="E39" s="80" t="s">
        <v>5289</v>
      </c>
      <c r="F39" s="79">
        <v>5945258.2999999998</v>
      </c>
      <c r="G39" s="90" t="s">
        <v>5362</v>
      </c>
    </row>
    <row r="40" spans="1:7" ht="45" x14ac:dyDescent="0.2">
      <c r="A40" s="439">
        <v>40</v>
      </c>
      <c r="B40" s="88" t="s">
        <v>5363</v>
      </c>
      <c r="C40" s="90" t="s">
        <v>5319</v>
      </c>
      <c r="D40" s="79">
        <v>7839999</v>
      </c>
      <c r="E40" s="80" t="s">
        <v>5289</v>
      </c>
      <c r="F40" s="79">
        <v>7839999</v>
      </c>
      <c r="G40" s="90" t="s">
        <v>5364</v>
      </c>
    </row>
    <row r="41" spans="1:7" ht="30" x14ac:dyDescent="0.2">
      <c r="A41" s="439">
        <v>41</v>
      </c>
      <c r="B41" s="88" t="s">
        <v>5365</v>
      </c>
      <c r="C41" s="90" t="s">
        <v>2233</v>
      </c>
      <c r="D41" s="79">
        <v>5263500</v>
      </c>
      <c r="E41" s="80" t="s">
        <v>5289</v>
      </c>
      <c r="F41" s="79">
        <v>5263500</v>
      </c>
      <c r="G41" s="90" t="s">
        <v>5366</v>
      </c>
    </row>
    <row r="42" spans="1:7" ht="30" x14ac:dyDescent="0.2">
      <c r="A42" s="439">
        <v>42</v>
      </c>
      <c r="B42" s="88" t="s">
        <v>5367</v>
      </c>
      <c r="C42" s="90" t="s">
        <v>5368</v>
      </c>
      <c r="D42" s="79">
        <v>5263500</v>
      </c>
      <c r="E42" s="80" t="s">
        <v>5289</v>
      </c>
      <c r="F42" s="79">
        <v>5263500</v>
      </c>
      <c r="G42" s="90" t="s">
        <v>5349</v>
      </c>
    </row>
    <row r="43" spans="1:7" ht="45" x14ac:dyDescent="0.2">
      <c r="A43" s="439">
        <v>43</v>
      </c>
      <c r="B43" s="88" t="s">
        <v>5369</v>
      </c>
      <c r="C43" s="90" t="s">
        <v>5319</v>
      </c>
      <c r="D43" s="79">
        <v>10220000</v>
      </c>
      <c r="E43" s="80" t="s">
        <v>5289</v>
      </c>
      <c r="F43" s="79">
        <v>10220000</v>
      </c>
      <c r="G43" s="90" t="s">
        <v>5370</v>
      </c>
    </row>
    <row r="44" spans="1:7" ht="30" x14ac:dyDescent="0.2">
      <c r="A44" s="439">
        <v>44</v>
      </c>
      <c r="B44" s="88" t="s">
        <v>5371</v>
      </c>
      <c r="C44" s="90" t="s">
        <v>2172</v>
      </c>
      <c r="D44" s="79">
        <v>7099200</v>
      </c>
      <c r="E44" s="80" t="s">
        <v>5289</v>
      </c>
      <c r="F44" s="79">
        <v>7099200</v>
      </c>
      <c r="G44" s="90" t="s">
        <v>5322</v>
      </c>
    </row>
    <row r="45" spans="1:7" ht="30" x14ac:dyDescent="0.2">
      <c r="A45" s="439">
        <v>45</v>
      </c>
      <c r="B45" s="88" t="s">
        <v>5372</v>
      </c>
      <c r="C45" s="90" t="s">
        <v>2444</v>
      </c>
      <c r="D45" s="79">
        <v>53264940.859999999</v>
      </c>
      <c r="E45" s="80" t="s">
        <v>5289</v>
      </c>
      <c r="F45" s="79">
        <v>53264940.859999999</v>
      </c>
      <c r="G45" s="80" t="s">
        <v>5373</v>
      </c>
    </row>
    <row r="46" spans="1:7" ht="30" x14ac:dyDescent="0.2">
      <c r="A46" s="439">
        <v>46</v>
      </c>
      <c r="B46" s="88" t="s">
        <v>5374</v>
      </c>
      <c r="C46" s="90" t="s">
        <v>1761</v>
      </c>
      <c r="D46" s="79">
        <v>9747500</v>
      </c>
      <c r="E46" s="80" t="s">
        <v>5289</v>
      </c>
      <c r="F46" s="79">
        <v>9747500</v>
      </c>
      <c r="G46" s="90" t="s">
        <v>5314</v>
      </c>
    </row>
    <row r="47" spans="1:7" ht="30" x14ac:dyDescent="0.2">
      <c r="A47" s="439">
        <v>47</v>
      </c>
      <c r="B47" s="88" t="s">
        <v>5375</v>
      </c>
      <c r="C47" s="90" t="s">
        <v>5313</v>
      </c>
      <c r="D47" s="79">
        <v>5775000</v>
      </c>
      <c r="E47" s="80" t="s">
        <v>5289</v>
      </c>
      <c r="F47" s="79">
        <v>5775000</v>
      </c>
      <c r="G47" s="90" t="s">
        <v>5355</v>
      </c>
    </row>
    <row r="48" spans="1:7" ht="45" x14ac:dyDescent="0.2">
      <c r="A48" s="439">
        <v>48</v>
      </c>
      <c r="B48" s="88" t="s">
        <v>5376</v>
      </c>
      <c r="C48" s="90" t="s">
        <v>5330</v>
      </c>
      <c r="D48" s="79">
        <v>16888100</v>
      </c>
      <c r="E48" s="80" t="s">
        <v>5289</v>
      </c>
      <c r="F48" s="79">
        <v>16888100</v>
      </c>
      <c r="G48" s="90" t="s">
        <v>5314</v>
      </c>
    </row>
    <row r="49" spans="1:7" ht="45" x14ac:dyDescent="0.2">
      <c r="A49" s="439">
        <v>49</v>
      </c>
      <c r="B49" s="88" t="s">
        <v>5377</v>
      </c>
      <c r="C49" s="90" t="s">
        <v>5378</v>
      </c>
      <c r="D49" s="81">
        <v>12148500</v>
      </c>
      <c r="E49" s="80" t="s">
        <v>5289</v>
      </c>
      <c r="F49" s="81">
        <v>12148500</v>
      </c>
      <c r="G49" s="90" t="s">
        <v>5379</v>
      </c>
    </row>
    <row r="50" spans="1:7" ht="30" x14ac:dyDescent="0.2">
      <c r="A50" s="439">
        <v>50</v>
      </c>
      <c r="B50" s="88" t="s">
        <v>5380</v>
      </c>
      <c r="C50" s="90" t="s">
        <v>5313</v>
      </c>
      <c r="D50" s="91">
        <v>9233000</v>
      </c>
      <c r="E50" s="80" t="s">
        <v>5289</v>
      </c>
      <c r="F50" s="91">
        <v>9233000</v>
      </c>
      <c r="G50" s="90" t="s">
        <v>5314</v>
      </c>
    </row>
    <row r="51" spans="1:7" ht="45" x14ac:dyDescent="0.2">
      <c r="A51" s="439">
        <v>51</v>
      </c>
      <c r="B51" s="88" t="s">
        <v>5381</v>
      </c>
      <c r="C51" s="90" t="s">
        <v>5319</v>
      </c>
      <c r="D51" s="91">
        <v>21801393.75</v>
      </c>
      <c r="E51" s="80" t="s">
        <v>5289</v>
      </c>
      <c r="F51" s="91">
        <v>21801393.75</v>
      </c>
      <c r="G51" s="90" t="s">
        <v>5322</v>
      </c>
    </row>
    <row r="52" spans="1:7" ht="30" x14ac:dyDescent="0.2">
      <c r="A52" s="439">
        <v>52</v>
      </c>
      <c r="B52" s="88" t="s">
        <v>5382</v>
      </c>
      <c r="C52" s="92" t="s">
        <v>1761</v>
      </c>
      <c r="D52" s="91">
        <v>10718000</v>
      </c>
      <c r="E52" s="80" t="s">
        <v>5289</v>
      </c>
      <c r="F52" s="91">
        <v>10718000</v>
      </c>
      <c r="G52" s="90" t="s">
        <v>5314</v>
      </c>
    </row>
    <row r="53" spans="1:7" x14ac:dyDescent="0.2">
      <c r="A53" s="440"/>
      <c r="B53" s="441"/>
      <c r="C53" s="441"/>
      <c r="D53" s="93">
        <f>SUM(D4:D52)</f>
        <v>799794958.88999999</v>
      </c>
    </row>
    <row r="54" spans="1:7" x14ac:dyDescent="0.2">
      <c r="F54" s="129" t="s">
        <v>0</v>
      </c>
    </row>
    <row r="56" spans="1:7" x14ac:dyDescent="0.2">
      <c r="E56" s="129" t="s">
        <v>0</v>
      </c>
    </row>
    <row r="62" spans="1:7" x14ac:dyDescent="0.2">
      <c r="E62" s="129" t="s">
        <v>0</v>
      </c>
    </row>
    <row r="66" spans="6:6" x14ac:dyDescent="0.2">
      <c r="F66" s="129" t="s">
        <v>0</v>
      </c>
    </row>
  </sheetData>
  <mergeCells count="1">
    <mergeCell ref="A1:C1"/>
  </mergeCells>
  <pageMargins left="0.25" right="0.25" top="0.75" bottom="0.75" header="0.3" footer="0.3"/>
  <pageSetup paperSize="8" scale="99" fitToHeight="0" orientation="landscape"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118"/>
  <sheetViews>
    <sheetView zoomScale="66" zoomScaleNormal="66" workbookViewId="0">
      <selection activeCell="A2" sqref="A2:XFD2"/>
    </sheetView>
  </sheetViews>
  <sheetFormatPr defaultRowHeight="15" x14ac:dyDescent="0.25"/>
  <cols>
    <col min="1" max="1" width="8.5703125" style="95" customWidth="1"/>
    <col min="2" max="2" width="18" style="95" customWidth="1"/>
    <col min="3" max="3" width="67.42578125" style="65" customWidth="1"/>
    <col min="4" max="4" width="99.28515625" style="65" customWidth="1"/>
    <col min="5" max="5" width="25.7109375" style="596" customWidth="1"/>
    <col min="6" max="16384" width="9.140625" style="95"/>
  </cols>
  <sheetData>
    <row r="1" spans="1:5" s="20" customFormat="1" ht="18" x14ac:dyDescent="0.25">
      <c r="A1" s="73" t="s">
        <v>5383</v>
      </c>
      <c r="B1" s="73"/>
      <c r="C1" s="94"/>
      <c r="D1" s="94"/>
      <c r="E1" s="73"/>
    </row>
    <row r="2" spans="1:5" s="20" customFormat="1" ht="18.75" thickBot="1" x14ac:dyDescent="0.3">
      <c r="A2" s="832" t="s">
        <v>3830</v>
      </c>
      <c r="B2" s="832"/>
      <c r="C2" s="832"/>
      <c r="D2" s="832"/>
      <c r="E2" s="832"/>
    </row>
    <row r="3" spans="1:5" ht="15.75" thickBot="1" x14ac:dyDescent="0.3">
      <c r="A3" s="591" t="s">
        <v>3</v>
      </c>
      <c r="B3" s="592" t="s">
        <v>5384</v>
      </c>
      <c r="C3" s="593" t="s">
        <v>5385</v>
      </c>
      <c r="D3" s="593" t="s">
        <v>5386</v>
      </c>
      <c r="E3" s="594" t="s">
        <v>9251</v>
      </c>
    </row>
    <row r="4" spans="1:5" x14ac:dyDescent="0.25">
      <c r="A4" s="54">
        <v>1</v>
      </c>
      <c r="B4" s="442">
        <v>40514</v>
      </c>
      <c r="C4" s="57" t="s">
        <v>5387</v>
      </c>
      <c r="D4" s="57" t="s">
        <v>5388</v>
      </c>
      <c r="E4" s="443">
        <v>27625000</v>
      </c>
    </row>
    <row r="5" spans="1:5" x14ac:dyDescent="0.25">
      <c r="A5" s="38">
        <v>2</v>
      </c>
      <c r="B5" s="444">
        <v>40514</v>
      </c>
      <c r="C5" s="304" t="s">
        <v>5389</v>
      </c>
      <c r="D5" s="304" t="s">
        <v>5390</v>
      </c>
      <c r="E5" s="445">
        <v>8470000</v>
      </c>
    </row>
    <row r="6" spans="1:5" x14ac:dyDescent="0.25">
      <c r="A6" s="38">
        <v>3</v>
      </c>
      <c r="B6" s="444">
        <v>40514</v>
      </c>
      <c r="C6" s="304" t="s">
        <v>5391</v>
      </c>
      <c r="D6" s="304" t="s">
        <v>5392</v>
      </c>
      <c r="E6" s="445">
        <v>12000000</v>
      </c>
    </row>
    <row r="7" spans="1:5" x14ac:dyDescent="0.25">
      <c r="A7" s="38">
        <v>4</v>
      </c>
      <c r="B7" s="444">
        <v>40393</v>
      </c>
      <c r="C7" s="304" t="s">
        <v>5393</v>
      </c>
      <c r="D7" s="304" t="s">
        <v>5394</v>
      </c>
      <c r="E7" s="445">
        <v>12000000</v>
      </c>
    </row>
    <row r="8" spans="1:5" x14ac:dyDescent="0.25">
      <c r="A8" s="38">
        <v>5</v>
      </c>
      <c r="B8" s="444" t="s">
        <v>5395</v>
      </c>
      <c r="C8" s="304" t="s">
        <v>5396</v>
      </c>
      <c r="D8" s="304" t="s">
        <v>5397</v>
      </c>
      <c r="E8" s="445">
        <v>3500000</v>
      </c>
    </row>
    <row r="9" spans="1:5" x14ac:dyDescent="0.25">
      <c r="A9" s="38">
        <v>6</v>
      </c>
      <c r="B9" s="444" t="s">
        <v>5395</v>
      </c>
      <c r="C9" s="304" t="s">
        <v>5398</v>
      </c>
      <c r="D9" s="304" t="s">
        <v>5399</v>
      </c>
      <c r="E9" s="445">
        <v>12000000</v>
      </c>
    </row>
    <row r="10" spans="1:5" x14ac:dyDescent="0.25">
      <c r="A10" s="38">
        <v>7</v>
      </c>
      <c r="B10" s="38" t="s">
        <v>5400</v>
      </c>
      <c r="C10" s="304" t="s">
        <v>5401</v>
      </c>
      <c r="D10" s="304" t="s">
        <v>5402</v>
      </c>
      <c r="E10" s="445">
        <v>8700000</v>
      </c>
    </row>
    <row r="11" spans="1:5" x14ac:dyDescent="0.25">
      <c r="A11" s="38">
        <v>8</v>
      </c>
      <c r="B11" s="38" t="s">
        <v>5403</v>
      </c>
      <c r="C11" s="304" t="s">
        <v>5404</v>
      </c>
      <c r="D11" s="304" t="s">
        <v>5405</v>
      </c>
      <c r="E11" s="445">
        <v>682500</v>
      </c>
    </row>
    <row r="12" spans="1:5" x14ac:dyDescent="0.25">
      <c r="A12" s="38">
        <v>9</v>
      </c>
      <c r="B12" s="38" t="s">
        <v>5403</v>
      </c>
      <c r="C12" s="304" t="s">
        <v>5406</v>
      </c>
      <c r="D12" s="304" t="s">
        <v>5407</v>
      </c>
      <c r="E12" s="445">
        <v>1740000</v>
      </c>
    </row>
    <row r="13" spans="1:5" x14ac:dyDescent="0.25">
      <c r="A13" s="38">
        <v>10</v>
      </c>
      <c r="B13" s="38" t="s">
        <v>5403</v>
      </c>
      <c r="C13" s="304" t="s">
        <v>5408</v>
      </c>
      <c r="D13" s="304" t="s">
        <v>5409</v>
      </c>
      <c r="E13" s="445">
        <v>510000</v>
      </c>
    </row>
    <row r="14" spans="1:5" x14ac:dyDescent="0.25">
      <c r="A14" s="38">
        <v>11</v>
      </c>
      <c r="B14" s="38" t="s">
        <v>5403</v>
      </c>
      <c r="C14" s="304" t="s">
        <v>5410</v>
      </c>
      <c r="D14" s="304" t="s">
        <v>5411</v>
      </c>
      <c r="E14" s="445">
        <v>2534175</v>
      </c>
    </row>
    <row r="15" spans="1:5" x14ac:dyDescent="0.25">
      <c r="A15" s="38">
        <v>12</v>
      </c>
      <c r="B15" s="444">
        <v>40364</v>
      </c>
      <c r="C15" s="304" t="s">
        <v>5412</v>
      </c>
      <c r="D15" s="304" t="s">
        <v>5413</v>
      </c>
      <c r="E15" s="445">
        <v>1800000</v>
      </c>
    </row>
    <row r="16" spans="1:5" x14ac:dyDescent="0.25">
      <c r="A16" s="38">
        <v>13</v>
      </c>
      <c r="B16" s="444" t="s">
        <v>5414</v>
      </c>
      <c r="C16" s="304" t="s">
        <v>5415</v>
      </c>
      <c r="D16" s="304" t="s">
        <v>5416</v>
      </c>
      <c r="E16" s="445">
        <v>12600000</v>
      </c>
    </row>
    <row r="17" spans="1:5" x14ac:dyDescent="0.25">
      <c r="A17" s="38">
        <v>14</v>
      </c>
      <c r="B17" s="444" t="s">
        <v>5414</v>
      </c>
      <c r="C17" s="304" t="s">
        <v>5417</v>
      </c>
      <c r="D17" s="304" t="s">
        <v>5418</v>
      </c>
      <c r="E17" s="445">
        <v>10500000</v>
      </c>
    </row>
    <row r="18" spans="1:5" x14ac:dyDescent="0.25">
      <c r="A18" s="38">
        <v>15</v>
      </c>
      <c r="B18" s="444" t="s">
        <v>5414</v>
      </c>
      <c r="C18" s="304" t="s">
        <v>5419</v>
      </c>
      <c r="D18" s="304" t="s">
        <v>5420</v>
      </c>
      <c r="E18" s="445">
        <v>5000000</v>
      </c>
    </row>
    <row r="19" spans="1:5" x14ac:dyDescent="0.25">
      <c r="A19" s="38">
        <v>16</v>
      </c>
      <c r="B19" s="444" t="s">
        <v>5414</v>
      </c>
      <c r="C19" s="304" t="s">
        <v>5421</v>
      </c>
      <c r="D19" s="304" t="s">
        <v>5422</v>
      </c>
      <c r="E19" s="445">
        <v>7000000</v>
      </c>
    </row>
    <row r="20" spans="1:5" x14ac:dyDescent="0.25">
      <c r="A20" s="38">
        <v>17</v>
      </c>
      <c r="B20" s="444" t="s">
        <v>5414</v>
      </c>
      <c r="C20" s="304" t="s">
        <v>5423</v>
      </c>
      <c r="D20" s="304" t="s">
        <v>5424</v>
      </c>
      <c r="E20" s="445">
        <v>5775000</v>
      </c>
    </row>
    <row r="21" spans="1:5" x14ac:dyDescent="0.25">
      <c r="A21" s="38">
        <v>18</v>
      </c>
      <c r="B21" s="444" t="s">
        <v>5414</v>
      </c>
      <c r="C21" s="304" t="s">
        <v>5425</v>
      </c>
      <c r="D21" s="304" t="s">
        <v>5426</v>
      </c>
      <c r="E21" s="445">
        <v>960120</v>
      </c>
    </row>
    <row r="22" spans="1:5" x14ac:dyDescent="0.25">
      <c r="A22" s="38">
        <v>19</v>
      </c>
      <c r="B22" s="444" t="s">
        <v>5403</v>
      </c>
      <c r="C22" s="304" t="s">
        <v>5408</v>
      </c>
      <c r="D22" s="304" t="s">
        <v>5427</v>
      </c>
      <c r="E22" s="445">
        <v>2375500</v>
      </c>
    </row>
    <row r="23" spans="1:5" x14ac:dyDescent="0.25">
      <c r="A23" s="38">
        <v>20</v>
      </c>
      <c r="B23" s="444" t="s">
        <v>5428</v>
      </c>
      <c r="C23" s="304" t="s">
        <v>5429</v>
      </c>
      <c r="D23" s="304" t="s">
        <v>5430</v>
      </c>
      <c r="E23" s="445">
        <v>8876000</v>
      </c>
    </row>
    <row r="24" spans="1:5" x14ac:dyDescent="0.25">
      <c r="A24" s="38">
        <v>21</v>
      </c>
      <c r="B24" s="444" t="s">
        <v>5428</v>
      </c>
      <c r="C24" s="304" t="s">
        <v>5396</v>
      </c>
      <c r="D24" s="304" t="s">
        <v>5431</v>
      </c>
      <c r="E24" s="445">
        <v>6270000</v>
      </c>
    </row>
    <row r="25" spans="1:5" x14ac:dyDescent="0.25">
      <c r="A25" s="38">
        <v>22</v>
      </c>
      <c r="B25" s="444" t="s">
        <v>5428</v>
      </c>
      <c r="C25" s="304" t="s">
        <v>5432</v>
      </c>
      <c r="D25" s="304" t="s">
        <v>5431</v>
      </c>
      <c r="E25" s="445">
        <v>9300000</v>
      </c>
    </row>
    <row r="26" spans="1:5" x14ac:dyDescent="0.25">
      <c r="A26" s="38">
        <v>23</v>
      </c>
      <c r="B26" s="444" t="s">
        <v>5428</v>
      </c>
      <c r="C26" s="304" t="s">
        <v>5433</v>
      </c>
      <c r="D26" s="304" t="s">
        <v>5434</v>
      </c>
      <c r="E26" s="445">
        <v>5295000</v>
      </c>
    </row>
    <row r="27" spans="1:5" x14ac:dyDescent="0.25">
      <c r="A27" s="38">
        <v>24</v>
      </c>
      <c r="B27" s="444" t="s">
        <v>5435</v>
      </c>
      <c r="C27" s="304" t="s">
        <v>5436</v>
      </c>
      <c r="D27" s="304" t="s">
        <v>5437</v>
      </c>
      <c r="E27" s="445">
        <v>7077279</v>
      </c>
    </row>
    <row r="28" spans="1:5" x14ac:dyDescent="0.25">
      <c r="A28" s="38">
        <v>25</v>
      </c>
      <c r="B28" s="444" t="s">
        <v>5438</v>
      </c>
      <c r="C28" s="304" t="s">
        <v>5439</v>
      </c>
      <c r="D28" s="304" t="s">
        <v>5440</v>
      </c>
      <c r="E28" s="445">
        <v>2500000</v>
      </c>
    </row>
    <row r="29" spans="1:5" x14ac:dyDescent="0.25">
      <c r="A29" s="38">
        <v>26</v>
      </c>
      <c r="B29" s="444" t="s">
        <v>5441</v>
      </c>
      <c r="C29" s="304" t="s">
        <v>5442</v>
      </c>
      <c r="D29" s="304" t="s">
        <v>5443</v>
      </c>
      <c r="E29" s="445">
        <v>13350000</v>
      </c>
    </row>
    <row r="30" spans="1:5" x14ac:dyDescent="0.25">
      <c r="A30" s="38">
        <v>27</v>
      </c>
      <c r="B30" s="444" t="s">
        <v>5441</v>
      </c>
      <c r="C30" s="304" t="s">
        <v>5442</v>
      </c>
      <c r="D30" s="304" t="s">
        <v>5444</v>
      </c>
      <c r="E30" s="445">
        <v>1500000</v>
      </c>
    </row>
    <row r="31" spans="1:5" x14ac:dyDescent="0.25">
      <c r="A31" s="38">
        <v>28</v>
      </c>
      <c r="B31" s="444" t="s">
        <v>5441</v>
      </c>
      <c r="C31" s="304" t="s">
        <v>5445</v>
      </c>
      <c r="D31" s="304" t="s">
        <v>5446</v>
      </c>
      <c r="E31" s="445">
        <v>42200000</v>
      </c>
    </row>
    <row r="32" spans="1:5" x14ac:dyDescent="0.25">
      <c r="A32" s="38">
        <v>29</v>
      </c>
      <c r="B32" s="444" t="s">
        <v>5447</v>
      </c>
      <c r="C32" s="304" t="s">
        <v>5448</v>
      </c>
      <c r="D32" s="304" t="s">
        <v>5449</v>
      </c>
      <c r="E32" s="445">
        <v>2250000</v>
      </c>
    </row>
    <row r="33" spans="1:5" x14ac:dyDescent="0.25">
      <c r="A33" s="38">
        <v>30</v>
      </c>
      <c r="B33" s="444" t="s">
        <v>5447</v>
      </c>
      <c r="C33" s="304" t="s">
        <v>5450</v>
      </c>
      <c r="D33" s="304" t="s">
        <v>5451</v>
      </c>
      <c r="E33" s="445">
        <v>1315500</v>
      </c>
    </row>
    <row r="34" spans="1:5" x14ac:dyDescent="0.25">
      <c r="A34" s="38">
        <v>31</v>
      </c>
      <c r="B34" s="444" t="s">
        <v>5447</v>
      </c>
      <c r="C34" s="304" t="s">
        <v>5417</v>
      </c>
      <c r="D34" s="304" t="s">
        <v>5452</v>
      </c>
      <c r="E34" s="445">
        <v>2725000</v>
      </c>
    </row>
    <row r="35" spans="1:5" x14ac:dyDescent="0.25">
      <c r="A35" s="38">
        <v>32</v>
      </c>
      <c r="B35" s="444" t="s">
        <v>5453</v>
      </c>
      <c r="C35" s="304" t="s">
        <v>5415</v>
      </c>
      <c r="D35" s="304" t="s">
        <v>5454</v>
      </c>
      <c r="E35" s="445">
        <v>8506000</v>
      </c>
    </row>
    <row r="36" spans="1:5" x14ac:dyDescent="0.25">
      <c r="A36" s="38">
        <v>33</v>
      </c>
      <c r="B36" s="444" t="s">
        <v>5455</v>
      </c>
      <c r="C36" s="304" t="s">
        <v>5456</v>
      </c>
      <c r="D36" s="304" t="s">
        <v>5431</v>
      </c>
      <c r="E36" s="445">
        <v>1190000</v>
      </c>
    </row>
    <row r="37" spans="1:5" x14ac:dyDescent="0.25">
      <c r="A37" s="38">
        <v>34</v>
      </c>
      <c r="B37" s="444" t="s">
        <v>5455</v>
      </c>
      <c r="C37" s="304" t="s">
        <v>5457</v>
      </c>
      <c r="D37" s="304" t="s">
        <v>5431</v>
      </c>
      <c r="E37" s="445">
        <v>1488000</v>
      </c>
    </row>
    <row r="38" spans="1:5" x14ac:dyDescent="0.25">
      <c r="A38" s="38">
        <v>35</v>
      </c>
      <c r="B38" s="444" t="s">
        <v>5455</v>
      </c>
      <c r="C38" s="304" t="s">
        <v>5458</v>
      </c>
      <c r="D38" s="304" t="s">
        <v>5431</v>
      </c>
      <c r="E38" s="445">
        <v>1326000</v>
      </c>
    </row>
    <row r="39" spans="1:5" x14ac:dyDescent="0.25">
      <c r="A39" s="38">
        <v>36</v>
      </c>
      <c r="B39" s="444" t="s">
        <v>5455</v>
      </c>
      <c r="C39" s="304" t="s">
        <v>5459</v>
      </c>
      <c r="D39" s="304" t="s">
        <v>5431</v>
      </c>
      <c r="E39" s="445">
        <v>2416000</v>
      </c>
    </row>
    <row r="40" spans="1:5" x14ac:dyDescent="0.25">
      <c r="A40" s="38">
        <v>37</v>
      </c>
      <c r="B40" s="444" t="s">
        <v>5455</v>
      </c>
      <c r="C40" s="304" t="s">
        <v>5460</v>
      </c>
      <c r="D40" s="304" t="s">
        <v>5431</v>
      </c>
      <c r="E40" s="445">
        <v>1075000</v>
      </c>
    </row>
    <row r="41" spans="1:5" x14ac:dyDescent="0.25">
      <c r="A41" s="38">
        <v>38</v>
      </c>
      <c r="B41" s="444" t="s">
        <v>5455</v>
      </c>
      <c r="C41" s="304" t="s">
        <v>5461</v>
      </c>
      <c r="D41" s="304" t="s">
        <v>5462</v>
      </c>
      <c r="E41" s="445">
        <v>3500000</v>
      </c>
    </row>
    <row r="42" spans="1:5" x14ac:dyDescent="0.25">
      <c r="A42" s="38">
        <v>39</v>
      </c>
      <c r="B42" s="444" t="s">
        <v>5455</v>
      </c>
      <c r="C42" s="304" t="s">
        <v>5463</v>
      </c>
      <c r="D42" s="304" t="s">
        <v>5462</v>
      </c>
      <c r="E42" s="445">
        <v>1290000</v>
      </c>
    </row>
    <row r="43" spans="1:5" x14ac:dyDescent="0.25">
      <c r="A43" s="38">
        <v>40</v>
      </c>
      <c r="B43" s="444" t="s">
        <v>5455</v>
      </c>
      <c r="C43" s="304" t="s">
        <v>5464</v>
      </c>
      <c r="D43" s="304" t="s">
        <v>5434</v>
      </c>
      <c r="E43" s="445">
        <v>3976000</v>
      </c>
    </row>
    <row r="44" spans="1:5" x14ac:dyDescent="0.25">
      <c r="A44" s="38">
        <v>41</v>
      </c>
      <c r="B44" s="444" t="s">
        <v>5455</v>
      </c>
      <c r="C44" s="304" t="s">
        <v>5465</v>
      </c>
      <c r="D44" s="304" t="s">
        <v>3454</v>
      </c>
      <c r="E44" s="445">
        <v>4322500</v>
      </c>
    </row>
    <row r="45" spans="1:5" x14ac:dyDescent="0.25">
      <c r="A45" s="38">
        <v>42</v>
      </c>
      <c r="B45" s="444" t="s">
        <v>5455</v>
      </c>
      <c r="C45" s="304" t="s">
        <v>5466</v>
      </c>
      <c r="D45" s="304" t="s">
        <v>5431</v>
      </c>
      <c r="E45" s="445">
        <v>1155000</v>
      </c>
    </row>
    <row r="46" spans="1:5" x14ac:dyDescent="0.25">
      <c r="A46" s="38">
        <v>43</v>
      </c>
      <c r="B46" s="444" t="s">
        <v>5467</v>
      </c>
      <c r="C46" s="304" t="s">
        <v>5468</v>
      </c>
      <c r="D46" s="304" t="s">
        <v>5469</v>
      </c>
      <c r="E46" s="445">
        <v>1571000</v>
      </c>
    </row>
    <row r="47" spans="1:5" x14ac:dyDescent="0.25">
      <c r="A47" s="38">
        <v>44</v>
      </c>
      <c r="B47" s="444">
        <v>40369</v>
      </c>
      <c r="C47" s="304" t="s">
        <v>5470</v>
      </c>
      <c r="D47" s="304" t="s">
        <v>5434</v>
      </c>
      <c r="E47" s="445">
        <v>1504613.25</v>
      </c>
    </row>
    <row r="48" spans="1:5" x14ac:dyDescent="0.25">
      <c r="A48" s="38">
        <v>45</v>
      </c>
      <c r="B48" s="444">
        <v>40400</v>
      </c>
      <c r="C48" s="304" t="s">
        <v>5471</v>
      </c>
      <c r="D48" s="304" t="s">
        <v>5472</v>
      </c>
      <c r="E48" s="445">
        <v>1196000</v>
      </c>
    </row>
    <row r="49" spans="1:5" x14ac:dyDescent="0.25">
      <c r="A49" s="38">
        <v>46</v>
      </c>
      <c r="B49" s="444" t="s">
        <v>5473</v>
      </c>
      <c r="C49" s="304" t="s">
        <v>5450</v>
      </c>
      <c r="D49" s="304" t="s">
        <v>5474</v>
      </c>
      <c r="E49" s="445">
        <v>1895000</v>
      </c>
    </row>
    <row r="50" spans="1:5" x14ac:dyDescent="0.25">
      <c r="A50" s="38">
        <v>47</v>
      </c>
      <c r="B50" s="444" t="s">
        <v>5473</v>
      </c>
      <c r="C50" s="304" t="s">
        <v>5475</v>
      </c>
      <c r="D50" s="304" t="s">
        <v>5474</v>
      </c>
      <c r="E50" s="445">
        <v>5214800</v>
      </c>
    </row>
    <row r="51" spans="1:5" x14ac:dyDescent="0.25">
      <c r="A51" s="38">
        <v>48</v>
      </c>
      <c r="B51" s="444" t="s">
        <v>5473</v>
      </c>
      <c r="C51" s="304" t="s">
        <v>5445</v>
      </c>
      <c r="D51" s="304" t="s">
        <v>5476</v>
      </c>
      <c r="E51" s="445">
        <v>54339400</v>
      </c>
    </row>
    <row r="52" spans="1:5" x14ac:dyDescent="0.25">
      <c r="A52" s="38">
        <v>49</v>
      </c>
      <c r="B52" s="444" t="s">
        <v>5473</v>
      </c>
      <c r="C52" s="304" t="s">
        <v>5396</v>
      </c>
      <c r="D52" s="304" t="s">
        <v>5477</v>
      </c>
      <c r="E52" s="445">
        <v>4834000</v>
      </c>
    </row>
    <row r="53" spans="1:5" x14ac:dyDescent="0.25">
      <c r="A53" s="38">
        <v>50</v>
      </c>
      <c r="B53" s="444" t="s">
        <v>5473</v>
      </c>
      <c r="C53" s="304" t="s">
        <v>5432</v>
      </c>
      <c r="D53" s="304" t="s">
        <v>5477</v>
      </c>
      <c r="E53" s="445">
        <v>4835500</v>
      </c>
    </row>
    <row r="54" spans="1:5" x14ac:dyDescent="0.25">
      <c r="A54" s="38">
        <v>51</v>
      </c>
      <c r="B54" s="444" t="s">
        <v>5473</v>
      </c>
      <c r="C54" s="304" t="s">
        <v>5478</v>
      </c>
      <c r="D54" s="304" t="s">
        <v>5479</v>
      </c>
      <c r="E54" s="445">
        <v>4995250</v>
      </c>
    </row>
    <row r="55" spans="1:5" x14ac:dyDescent="0.25">
      <c r="A55" s="38">
        <v>52</v>
      </c>
      <c r="B55" s="444" t="s">
        <v>5473</v>
      </c>
      <c r="C55" s="304" t="s">
        <v>5432</v>
      </c>
      <c r="D55" s="304" t="s">
        <v>5431</v>
      </c>
      <c r="E55" s="445">
        <v>4920000</v>
      </c>
    </row>
    <row r="56" spans="1:5" x14ac:dyDescent="0.25">
      <c r="A56" s="38">
        <v>53</v>
      </c>
      <c r="B56" s="444" t="s">
        <v>5473</v>
      </c>
      <c r="C56" s="304" t="s">
        <v>5480</v>
      </c>
      <c r="D56" s="304" t="s">
        <v>5430</v>
      </c>
      <c r="E56" s="445">
        <v>2800000</v>
      </c>
    </row>
    <row r="57" spans="1:5" x14ac:dyDescent="0.25">
      <c r="A57" s="38">
        <v>54</v>
      </c>
      <c r="B57" s="444" t="s">
        <v>5473</v>
      </c>
      <c r="C57" s="304" t="s">
        <v>5481</v>
      </c>
      <c r="D57" s="304" t="s">
        <v>5431</v>
      </c>
      <c r="E57" s="445">
        <v>4095000</v>
      </c>
    </row>
    <row r="58" spans="1:5" x14ac:dyDescent="0.25">
      <c r="A58" s="38">
        <v>55</v>
      </c>
      <c r="B58" s="444" t="s">
        <v>5473</v>
      </c>
      <c r="C58" s="304" t="s">
        <v>5482</v>
      </c>
      <c r="D58" s="304" t="s">
        <v>3454</v>
      </c>
      <c r="E58" s="445">
        <v>4520000</v>
      </c>
    </row>
    <row r="59" spans="1:5" x14ac:dyDescent="0.25">
      <c r="A59" s="38">
        <v>56</v>
      </c>
      <c r="B59" s="444" t="s">
        <v>5473</v>
      </c>
      <c r="C59" s="304" t="s">
        <v>5483</v>
      </c>
      <c r="D59" s="304" t="s">
        <v>5431</v>
      </c>
      <c r="E59" s="445">
        <v>1662500</v>
      </c>
    </row>
    <row r="60" spans="1:5" x14ac:dyDescent="0.25">
      <c r="A60" s="38">
        <v>57</v>
      </c>
      <c r="B60" s="444" t="s">
        <v>5473</v>
      </c>
      <c r="C60" s="304" t="s">
        <v>5484</v>
      </c>
      <c r="D60" s="304" t="s">
        <v>5462</v>
      </c>
      <c r="E60" s="445">
        <v>1392000</v>
      </c>
    </row>
    <row r="61" spans="1:5" x14ac:dyDescent="0.25">
      <c r="A61" s="38">
        <v>58</v>
      </c>
      <c r="B61" s="444" t="s">
        <v>5473</v>
      </c>
      <c r="C61" s="304" t="s">
        <v>5485</v>
      </c>
      <c r="D61" s="304" t="s">
        <v>5431</v>
      </c>
      <c r="E61" s="445">
        <v>1481000</v>
      </c>
    </row>
    <row r="62" spans="1:5" x14ac:dyDescent="0.25">
      <c r="A62" s="38">
        <v>59</v>
      </c>
      <c r="B62" s="444" t="s">
        <v>5473</v>
      </c>
      <c r="C62" s="304" t="s">
        <v>5486</v>
      </c>
      <c r="D62" s="304" t="s">
        <v>5431</v>
      </c>
      <c r="E62" s="445">
        <v>1820000</v>
      </c>
    </row>
    <row r="63" spans="1:5" x14ac:dyDescent="0.25">
      <c r="A63" s="38">
        <v>60</v>
      </c>
      <c r="B63" s="444" t="s">
        <v>5473</v>
      </c>
      <c r="C63" s="304" t="s">
        <v>5487</v>
      </c>
      <c r="D63" s="304" t="s">
        <v>5488</v>
      </c>
      <c r="E63" s="445">
        <v>10884000</v>
      </c>
    </row>
    <row r="64" spans="1:5" x14ac:dyDescent="0.25">
      <c r="A64" s="38">
        <v>61</v>
      </c>
      <c r="B64" s="444" t="s">
        <v>5473</v>
      </c>
      <c r="C64" s="304" t="s">
        <v>5489</v>
      </c>
      <c r="D64" s="304" t="s">
        <v>5490</v>
      </c>
      <c r="E64" s="445">
        <v>3050000</v>
      </c>
    </row>
    <row r="65" spans="1:5" x14ac:dyDescent="0.25">
      <c r="A65" s="38">
        <v>62</v>
      </c>
      <c r="B65" s="444">
        <v>40189</v>
      </c>
      <c r="C65" s="304" t="s">
        <v>5491</v>
      </c>
      <c r="D65" s="304" t="s">
        <v>5492</v>
      </c>
      <c r="E65" s="445">
        <v>4760000</v>
      </c>
    </row>
    <row r="66" spans="1:5" x14ac:dyDescent="0.25">
      <c r="A66" s="38">
        <v>63</v>
      </c>
      <c r="B66" s="444">
        <v>40493</v>
      </c>
      <c r="C66" s="304" t="s">
        <v>5493</v>
      </c>
      <c r="D66" s="304" t="s">
        <v>5434</v>
      </c>
      <c r="E66" s="445">
        <v>1540000</v>
      </c>
    </row>
    <row r="67" spans="1:5" x14ac:dyDescent="0.25">
      <c r="A67" s="38">
        <v>64</v>
      </c>
      <c r="B67" s="444">
        <v>40493</v>
      </c>
      <c r="C67" s="304" t="s">
        <v>5494</v>
      </c>
      <c r="D67" s="304" t="s">
        <v>5431</v>
      </c>
      <c r="E67" s="445">
        <v>1456000</v>
      </c>
    </row>
    <row r="68" spans="1:5" x14ac:dyDescent="0.25">
      <c r="A68" s="38">
        <v>65</v>
      </c>
      <c r="B68" s="444">
        <v>40493</v>
      </c>
      <c r="C68" s="304" t="s">
        <v>5495</v>
      </c>
      <c r="D68" s="304" t="s">
        <v>5462</v>
      </c>
      <c r="E68" s="445">
        <v>1550000</v>
      </c>
    </row>
    <row r="69" spans="1:5" x14ac:dyDescent="0.25">
      <c r="A69" s="38">
        <v>66</v>
      </c>
      <c r="B69" s="444">
        <v>40493</v>
      </c>
      <c r="C69" s="304" t="s">
        <v>5496</v>
      </c>
      <c r="D69" s="304" t="s">
        <v>5462</v>
      </c>
      <c r="E69" s="445">
        <v>1800000</v>
      </c>
    </row>
    <row r="70" spans="1:5" x14ac:dyDescent="0.25">
      <c r="A70" s="38">
        <v>67</v>
      </c>
      <c r="B70" s="444">
        <v>40493</v>
      </c>
      <c r="C70" s="304" t="s">
        <v>5497</v>
      </c>
      <c r="D70" s="304" t="s">
        <v>5462</v>
      </c>
      <c r="E70" s="445">
        <v>1434750</v>
      </c>
    </row>
    <row r="71" spans="1:5" x14ac:dyDescent="0.25">
      <c r="A71" s="38">
        <v>68</v>
      </c>
      <c r="B71" s="444" t="s">
        <v>5498</v>
      </c>
      <c r="C71" s="304" t="s">
        <v>5499</v>
      </c>
      <c r="D71" s="304" t="s">
        <v>5500</v>
      </c>
      <c r="E71" s="445">
        <v>3200000</v>
      </c>
    </row>
    <row r="72" spans="1:5" x14ac:dyDescent="0.25">
      <c r="A72" s="38">
        <v>69</v>
      </c>
      <c r="B72" s="444" t="s">
        <v>5498</v>
      </c>
      <c r="C72" s="304" t="s">
        <v>5501</v>
      </c>
      <c r="D72" s="304" t="s">
        <v>5462</v>
      </c>
      <c r="E72" s="445">
        <v>1361200</v>
      </c>
    </row>
    <row r="73" spans="1:5" x14ac:dyDescent="0.25">
      <c r="A73" s="38">
        <v>70</v>
      </c>
      <c r="B73" s="444" t="s">
        <v>5498</v>
      </c>
      <c r="C73" s="304" t="s">
        <v>5478</v>
      </c>
      <c r="D73" s="304" t="s">
        <v>5462</v>
      </c>
      <c r="E73" s="445">
        <v>4856000</v>
      </c>
    </row>
    <row r="74" spans="1:5" x14ac:dyDescent="0.25">
      <c r="A74" s="38">
        <v>71</v>
      </c>
      <c r="B74" s="444" t="s">
        <v>5498</v>
      </c>
      <c r="C74" s="304" t="s">
        <v>5502</v>
      </c>
      <c r="D74" s="304" t="s">
        <v>5503</v>
      </c>
      <c r="E74" s="445">
        <v>1670400</v>
      </c>
    </row>
    <row r="75" spans="1:5" x14ac:dyDescent="0.25">
      <c r="A75" s="38">
        <v>72</v>
      </c>
      <c r="B75" s="444" t="s">
        <v>5498</v>
      </c>
      <c r="C75" s="304" t="s">
        <v>5432</v>
      </c>
      <c r="D75" s="304" t="s">
        <v>5462</v>
      </c>
      <c r="E75" s="445">
        <v>4900000</v>
      </c>
    </row>
    <row r="76" spans="1:5" x14ac:dyDescent="0.25">
      <c r="A76" s="38">
        <v>73</v>
      </c>
      <c r="B76" s="444" t="s">
        <v>5498</v>
      </c>
      <c r="C76" s="304" t="s">
        <v>5504</v>
      </c>
      <c r="D76" s="304" t="s">
        <v>5505</v>
      </c>
      <c r="E76" s="445">
        <v>4944800</v>
      </c>
    </row>
    <row r="77" spans="1:5" x14ac:dyDescent="0.25">
      <c r="A77" s="38">
        <v>74</v>
      </c>
      <c r="B77" s="444" t="s">
        <v>3336</v>
      </c>
      <c r="C77" s="304" t="s">
        <v>5419</v>
      </c>
      <c r="D77" s="304" t="s">
        <v>5506</v>
      </c>
      <c r="E77" s="445">
        <v>4500000</v>
      </c>
    </row>
    <row r="78" spans="1:5" x14ac:dyDescent="0.25">
      <c r="A78" s="38">
        <v>75</v>
      </c>
      <c r="B78" s="444" t="s">
        <v>3336</v>
      </c>
      <c r="C78" s="304" t="s">
        <v>5442</v>
      </c>
      <c r="D78" s="304" t="s">
        <v>5507</v>
      </c>
      <c r="E78" s="445">
        <v>9970000</v>
      </c>
    </row>
    <row r="79" spans="1:5" x14ac:dyDescent="0.25">
      <c r="A79" s="38">
        <v>76</v>
      </c>
      <c r="B79" s="444" t="s">
        <v>3336</v>
      </c>
      <c r="C79" s="304" t="s">
        <v>5433</v>
      </c>
      <c r="D79" s="304" t="s">
        <v>5508</v>
      </c>
      <c r="E79" s="445">
        <v>4250000</v>
      </c>
    </row>
    <row r="80" spans="1:5" x14ac:dyDescent="0.25">
      <c r="A80" s="38">
        <v>77</v>
      </c>
      <c r="B80" s="444" t="s">
        <v>3336</v>
      </c>
      <c r="C80" s="304" t="s">
        <v>5481</v>
      </c>
      <c r="D80" s="304" t="s">
        <v>5509</v>
      </c>
      <c r="E80" s="445">
        <v>18571000</v>
      </c>
    </row>
    <row r="81" spans="1:5" x14ac:dyDescent="0.25">
      <c r="A81" s="38">
        <v>78</v>
      </c>
      <c r="B81" s="444" t="s">
        <v>3336</v>
      </c>
      <c r="C81" s="304" t="s">
        <v>5510</v>
      </c>
      <c r="D81" s="304" t="s">
        <v>5511</v>
      </c>
      <c r="E81" s="445">
        <v>4780000</v>
      </c>
    </row>
    <row r="82" spans="1:5" x14ac:dyDescent="0.25">
      <c r="A82" s="38">
        <v>79</v>
      </c>
      <c r="B82" s="444" t="s">
        <v>3336</v>
      </c>
      <c r="C82" s="304" t="s">
        <v>5512</v>
      </c>
      <c r="D82" s="304" t="s">
        <v>5513</v>
      </c>
      <c r="E82" s="445">
        <v>7304486.5099999998</v>
      </c>
    </row>
    <row r="83" spans="1:5" x14ac:dyDescent="0.25">
      <c r="A83" s="38">
        <v>80</v>
      </c>
      <c r="B83" s="444" t="s">
        <v>3336</v>
      </c>
      <c r="C83" s="304" t="s">
        <v>5514</v>
      </c>
      <c r="D83" s="304" t="s">
        <v>5515</v>
      </c>
      <c r="E83" s="445">
        <v>20000000</v>
      </c>
    </row>
    <row r="84" spans="1:5" x14ac:dyDescent="0.25">
      <c r="A84" s="38">
        <v>81</v>
      </c>
      <c r="B84" s="444" t="s">
        <v>5516</v>
      </c>
      <c r="C84" s="304" t="s">
        <v>5512</v>
      </c>
      <c r="D84" s="304" t="s">
        <v>5517</v>
      </c>
      <c r="E84" s="445">
        <v>9674974.9700000007</v>
      </c>
    </row>
    <row r="85" spans="1:5" x14ac:dyDescent="0.25">
      <c r="A85" s="38">
        <v>82</v>
      </c>
      <c r="B85" s="444" t="s">
        <v>5516</v>
      </c>
      <c r="C85" s="304" t="s">
        <v>5481</v>
      </c>
      <c r="D85" s="304" t="s">
        <v>5508</v>
      </c>
      <c r="E85" s="445">
        <v>9891000</v>
      </c>
    </row>
    <row r="86" spans="1:5" x14ac:dyDescent="0.25">
      <c r="A86" s="38">
        <v>83</v>
      </c>
      <c r="B86" s="444" t="s">
        <v>5516</v>
      </c>
      <c r="C86" s="304" t="s">
        <v>5518</v>
      </c>
      <c r="D86" s="304" t="s">
        <v>5519</v>
      </c>
      <c r="E86" s="445">
        <v>975000</v>
      </c>
    </row>
    <row r="87" spans="1:5" x14ac:dyDescent="0.25">
      <c r="A87" s="38">
        <v>84</v>
      </c>
      <c r="B87" s="444" t="s">
        <v>5516</v>
      </c>
      <c r="C87" s="304" t="s">
        <v>5520</v>
      </c>
      <c r="D87" s="304" t="s">
        <v>5521</v>
      </c>
      <c r="E87" s="445">
        <v>600000</v>
      </c>
    </row>
    <row r="88" spans="1:5" x14ac:dyDescent="0.25">
      <c r="A88" s="38">
        <v>85</v>
      </c>
      <c r="B88" s="444" t="s">
        <v>5516</v>
      </c>
      <c r="C88" s="304" t="s">
        <v>5459</v>
      </c>
      <c r="D88" s="304" t="s">
        <v>5431</v>
      </c>
      <c r="E88" s="445">
        <v>4460000</v>
      </c>
    </row>
    <row r="89" spans="1:5" x14ac:dyDescent="0.25">
      <c r="A89" s="38">
        <v>86</v>
      </c>
      <c r="B89" s="444" t="s">
        <v>3325</v>
      </c>
      <c r="C89" s="304" t="s">
        <v>5522</v>
      </c>
      <c r="D89" s="304" t="s">
        <v>5523</v>
      </c>
      <c r="E89" s="445">
        <v>2150000</v>
      </c>
    </row>
    <row r="90" spans="1:5" x14ac:dyDescent="0.25">
      <c r="A90" s="38">
        <v>87</v>
      </c>
      <c r="B90" s="444">
        <v>40190</v>
      </c>
      <c r="C90" s="304" t="s">
        <v>5448</v>
      </c>
      <c r="D90" s="304" t="s">
        <v>5523</v>
      </c>
      <c r="E90" s="445">
        <v>3500000</v>
      </c>
    </row>
    <row r="91" spans="1:5" x14ac:dyDescent="0.25">
      <c r="A91" s="38">
        <v>88</v>
      </c>
      <c r="B91" s="444">
        <v>40341</v>
      </c>
      <c r="C91" s="304" t="s">
        <v>5524</v>
      </c>
      <c r="D91" s="304" t="s">
        <v>5474</v>
      </c>
      <c r="E91" s="445">
        <v>3628778.5</v>
      </c>
    </row>
    <row r="92" spans="1:5" x14ac:dyDescent="0.25">
      <c r="A92" s="38">
        <v>89</v>
      </c>
      <c r="B92" s="444">
        <v>40190</v>
      </c>
      <c r="C92" s="304" t="s">
        <v>5525</v>
      </c>
      <c r="D92" s="304" t="s">
        <v>5526</v>
      </c>
      <c r="E92" s="445">
        <v>2528400</v>
      </c>
    </row>
    <row r="93" spans="1:5" x14ac:dyDescent="0.25">
      <c r="A93" s="38">
        <v>90</v>
      </c>
      <c r="B93" s="444">
        <v>40402</v>
      </c>
      <c r="C93" s="304" t="s">
        <v>5478</v>
      </c>
      <c r="D93" s="304" t="s">
        <v>5434</v>
      </c>
      <c r="E93" s="445">
        <v>4850000</v>
      </c>
    </row>
    <row r="94" spans="1:5" x14ac:dyDescent="0.25">
      <c r="A94" s="38">
        <v>91</v>
      </c>
      <c r="B94" s="444">
        <v>40402</v>
      </c>
      <c r="C94" s="304" t="s">
        <v>5495</v>
      </c>
      <c r="D94" s="304" t="s">
        <v>5434</v>
      </c>
      <c r="E94" s="445">
        <v>4860000</v>
      </c>
    </row>
    <row r="95" spans="1:5" x14ac:dyDescent="0.25">
      <c r="A95" s="38">
        <v>92</v>
      </c>
      <c r="B95" s="444">
        <v>40402</v>
      </c>
      <c r="C95" s="304" t="s">
        <v>5396</v>
      </c>
      <c r="D95" s="304" t="s">
        <v>5527</v>
      </c>
      <c r="E95" s="445">
        <v>4785000</v>
      </c>
    </row>
    <row r="96" spans="1:5" x14ac:dyDescent="0.25">
      <c r="A96" s="38">
        <v>93</v>
      </c>
      <c r="B96" s="444">
        <v>40433</v>
      </c>
      <c r="C96" s="304" t="s">
        <v>5528</v>
      </c>
      <c r="D96" s="304" t="s">
        <v>5529</v>
      </c>
      <c r="E96" s="445">
        <v>1625000</v>
      </c>
    </row>
    <row r="97" spans="1:5" x14ac:dyDescent="0.25">
      <c r="A97" s="38">
        <v>94</v>
      </c>
      <c r="B97" s="444">
        <v>40433</v>
      </c>
      <c r="C97" s="304" t="s">
        <v>5530</v>
      </c>
      <c r="D97" s="304" t="s">
        <v>5531</v>
      </c>
      <c r="E97" s="445">
        <v>1050000</v>
      </c>
    </row>
    <row r="98" spans="1:5" x14ac:dyDescent="0.25">
      <c r="A98" s="38">
        <v>95</v>
      </c>
      <c r="B98" s="444">
        <v>40433</v>
      </c>
      <c r="C98" s="304" t="s">
        <v>5532</v>
      </c>
      <c r="D98" s="304" t="s">
        <v>5533</v>
      </c>
      <c r="E98" s="445">
        <v>1330000</v>
      </c>
    </row>
    <row r="99" spans="1:5" x14ac:dyDescent="0.25">
      <c r="A99" s="38">
        <v>96</v>
      </c>
      <c r="B99" s="444">
        <v>40433</v>
      </c>
      <c r="C99" s="304" t="s">
        <v>5495</v>
      </c>
      <c r="D99" s="304" t="s">
        <v>5431</v>
      </c>
      <c r="E99" s="445">
        <v>4305000</v>
      </c>
    </row>
    <row r="100" spans="1:5" x14ac:dyDescent="0.25">
      <c r="A100" s="38">
        <v>97</v>
      </c>
      <c r="B100" s="444">
        <v>40433</v>
      </c>
      <c r="C100" s="304" t="s">
        <v>5534</v>
      </c>
      <c r="D100" s="304" t="s">
        <v>5431</v>
      </c>
      <c r="E100" s="445">
        <v>873000</v>
      </c>
    </row>
    <row r="101" spans="1:5" x14ac:dyDescent="0.25">
      <c r="A101" s="38">
        <v>98</v>
      </c>
      <c r="B101" s="444">
        <v>40433</v>
      </c>
      <c r="C101" s="304" t="s">
        <v>5535</v>
      </c>
      <c r="D101" s="304" t="s">
        <v>5431</v>
      </c>
      <c r="E101" s="445">
        <v>945000</v>
      </c>
    </row>
    <row r="102" spans="1:5" x14ac:dyDescent="0.25">
      <c r="A102" s="38">
        <v>99</v>
      </c>
      <c r="B102" s="444">
        <v>40433</v>
      </c>
      <c r="C102" s="304" t="s">
        <v>5536</v>
      </c>
      <c r="D102" s="304" t="s">
        <v>5431</v>
      </c>
      <c r="E102" s="445">
        <v>1995000</v>
      </c>
    </row>
    <row r="103" spans="1:5" x14ac:dyDescent="0.25">
      <c r="A103" s="38">
        <v>100</v>
      </c>
      <c r="B103" s="444">
        <v>40433</v>
      </c>
      <c r="C103" s="304" t="s">
        <v>5537</v>
      </c>
      <c r="D103" s="304" t="s">
        <v>5431</v>
      </c>
      <c r="E103" s="445">
        <v>1500000</v>
      </c>
    </row>
    <row r="104" spans="1:5" x14ac:dyDescent="0.25">
      <c r="A104" s="38">
        <v>101</v>
      </c>
      <c r="B104" s="444">
        <v>40433</v>
      </c>
      <c r="C104" s="304" t="s">
        <v>5538</v>
      </c>
      <c r="D104" s="304" t="s">
        <v>5539</v>
      </c>
      <c r="E104" s="445">
        <v>630000</v>
      </c>
    </row>
    <row r="105" spans="1:5" x14ac:dyDescent="0.25">
      <c r="A105" s="38">
        <v>102</v>
      </c>
      <c r="B105" s="444">
        <v>40433</v>
      </c>
      <c r="C105" s="304" t="s">
        <v>5540</v>
      </c>
      <c r="D105" s="304" t="s">
        <v>5541</v>
      </c>
      <c r="E105" s="445">
        <v>1350000</v>
      </c>
    </row>
    <row r="106" spans="1:5" x14ac:dyDescent="0.25">
      <c r="A106" s="38">
        <v>103</v>
      </c>
      <c r="B106" s="444" t="s">
        <v>5542</v>
      </c>
      <c r="C106" s="304" t="s">
        <v>5543</v>
      </c>
      <c r="D106" s="304" t="s">
        <v>5544</v>
      </c>
      <c r="E106" s="445">
        <v>715000</v>
      </c>
    </row>
    <row r="107" spans="1:5" x14ac:dyDescent="0.25">
      <c r="A107" s="38">
        <v>104</v>
      </c>
      <c r="B107" s="444" t="s">
        <v>5542</v>
      </c>
      <c r="C107" s="304" t="s">
        <v>5545</v>
      </c>
      <c r="D107" s="304" t="s">
        <v>5544</v>
      </c>
      <c r="E107" s="445">
        <v>521500</v>
      </c>
    </row>
    <row r="108" spans="1:5" x14ac:dyDescent="0.25">
      <c r="A108" s="38">
        <v>105</v>
      </c>
      <c r="B108" s="444" t="s">
        <v>5542</v>
      </c>
      <c r="C108" s="304" t="s">
        <v>5546</v>
      </c>
      <c r="D108" s="304" t="s">
        <v>3483</v>
      </c>
      <c r="E108" s="445">
        <v>1200000</v>
      </c>
    </row>
    <row r="109" spans="1:5" x14ac:dyDescent="0.25">
      <c r="A109" s="38">
        <v>106</v>
      </c>
      <c r="B109" s="444" t="s">
        <v>5542</v>
      </c>
      <c r="C109" s="304" t="s">
        <v>5547</v>
      </c>
      <c r="D109" s="304" t="s">
        <v>5462</v>
      </c>
      <c r="E109" s="445">
        <v>1540000</v>
      </c>
    </row>
    <row r="110" spans="1:5" x14ac:dyDescent="0.25">
      <c r="A110" s="38">
        <v>107</v>
      </c>
      <c r="B110" s="444" t="s">
        <v>5542</v>
      </c>
      <c r="C110" s="304" t="s">
        <v>5548</v>
      </c>
      <c r="D110" s="304" t="s">
        <v>5549</v>
      </c>
      <c r="E110" s="445">
        <v>970000</v>
      </c>
    </row>
    <row r="111" spans="1:5" x14ac:dyDescent="0.25">
      <c r="A111" s="38">
        <v>108</v>
      </c>
      <c r="B111" s="444" t="s">
        <v>5542</v>
      </c>
      <c r="C111" s="304" t="s">
        <v>5502</v>
      </c>
      <c r="D111" s="304" t="s">
        <v>5550</v>
      </c>
      <c r="E111" s="445">
        <v>4612000</v>
      </c>
    </row>
    <row r="112" spans="1:5" x14ac:dyDescent="0.25">
      <c r="A112" s="38">
        <v>109</v>
      </c>
      <c r="B112" s="444" t="s">
        <v>5542</v>
      </c>
      <c r="C112" s="304" t="s">
        <v>5551</v>
      </c>
      <c r="D112" s="304" t="s">
        <v>5462</v>
      </c>
      <c r="E112" s="445">
        <v>1095000</v>
      </c>
    </row>
    <row r="113" spans="1:5" x14ac:dyDescent="0.25">
      <c r="A113" s="38">
        <v>110</v>
      </c>
      <c r="B113" s="444" t="s">
        <v>5542</v>
      </c>
      <c r="C113" s="304" t="s">
        <v>5448</v>
      </c>
      <c r="D113" s="304" t="s">
        <v>5523</v>
      </c>
      <c r="E113" s="445">
        <v>810000</v>
      </c>
    </row>
    <row r="114" spans="1:5" x14ac:dyDescent="0.25">
      <c r="A114" s="38">
        <v>111</v>
      </c>
      <c r="B114" s="444" t="s">
        <v>5542</v>
      </c>
      <c r="C114" s="304" t="s">
        <v>5483</v>
      </c>
      <c r="D114" s="304" t="s">
        <v>5462</v>
      </c>
      <c r="E114" s="445">
        <v>1630000</v>
      </c>
    </row>
    <row r="115" spans="1:5" x14ac:dyDescent="0.25">
      <c r="A115" s="38">
        <v>112</v>
      </c>
      <c r="B115" s="444" t="s">
        <v>5542</v>
      </c>
      <c r="C115" s="304" t="s">
        <v>5552</v>
      </c>
      <c r="D115" s="304" t="s">
        <v>5553</v>
      </c>
      <c r="E115" s="445">
        <v>4793512.5</v>
      </c>
    </row>
    <row r="116" spans="1:5" x14ac:dyDescent="0.25">
      <c r="A116" s="38">
        <v>113</v>
      </c>
      <c r="B116" s="444" t="s">
        <v>3425</v>
      </c>
      <c r="C116" s="304" t="s">
        <v>5554</v>
      </c>
      <c r="D116" s="304" t="s">
        <v>5555</v>
      </c>
      <c r="E116" s="445">
        <v>1974000</v>
      </c>
    </row>
    <row r="117" spans="1:5" x14ac:dyDescent="0.25">
      <c r="A117" s="38">
        <v>114</v>
      </c>
      <c r="B117" s="444" t="s">
        <v>5542</v>
      </c>
      <c r="C117" s="304" t="s">
        <v>5478</v>
      </c>
      <c r="D117" s="304" t="s">
        <v>3483</v>
      </c>
      <c r="E117" s="445">
        <v>4800000</v>
      </c>
    </row>
    <row r="118" spans="1:5" x14ac:dyDescent="0.25">
      <c r="A118" s="38"/>
      <c r="B118" s="444"/>
      <c r="C118" s="833" t="s">
        <v>1515</v>
      </c>
      <c r="D118" s="834"/>
      <c r="E118" s="595">
        <f>SUM(E4:E117)</f>
        <v>580701439.73000002</v>
      </c>
    </row>
  </sheetData>
  <mergeCells count="2">
    <mergeCell ref="A2:E2"/>
    <mergeCell ref="C118:D118"/>
  </mergeCells>
  <pageMargins left="0.25" right="0.25" top="0.75" bottom="0.75" header="0.3" footer="0.3"/>
  <pageSetup paperSize="8" scale="93" fitToHeight="0" orientation="landscape"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18"/>
  <sheetViews>
    <sheetView zoomScale="46" zoomScaleNormal="46" workbookViewId="0">
      <selection sqref="A1:XFD1"/>
    </sheetView>
  </sheetViews>
  <sheetFormatPr defaultRowHeight="15" x14ac:dyDescent="0.2"/>
  <cols>
    <col min="1" max="1" width="7.5703125" style="129" customWidth="1"/>
    <col min="2" max="2" width="117.5703125" style="129" customWidth="1"/>
    <col min="3" max="3" width="0.42578125" style="129" customWidth="1"/>
    <col min="4" max="4" width="20.5703125" style="129" customWidth="1"/>
    <col min="5" max="5" width="9.140625" style="129" hidden="1" customWidth="1"/>
    <col min="6" max="6" width="20.28515625" style="129" customWidth="1"/>
    <col min="7" max="7" width="26.28515625" style="129" customWidth="1"/>
    <col min="8" max="8" width="32.5703125" style="129" customWidth="1"/>
    <col min="9" max="9" width="19.28515625" style="129" customWidth="1"/>
    <col min="10" max="16384" width="9.140625" style="129"/>
  </cols>
  <sheetData>
    <row r="1" spans="1:9" s="5" customFormat="1" ht="18" x14ac:dyDescent="0.25">
      <c r="A1" s="114" t="s">
        <v>5556</v>
      </c>
      <c r="B1" s="18"/>
      <c r="C1" s="18"/>
      <c r="D1" s="18"/>
      <c r="E1" s="18"/>
      <c r="F1" s="18"/>
      <c r="G1" s="18"/>
      <c r="H1" s="18"/>
      <c r="I1" s="18"/>
    </row>
    <row r="2" spans="1:9" s="5" customFormat="1" ht="18" x14ac:dyDescent="0.25">
      <c r="A2" s="20" t="s">
        <v>5557</v>
      </c>
      <c r="B2" s="18"/>
      <c r="C2" s="18"/>
      <c r="D2" s="18"/>
      <c r="E2" s="18"/>
      <c r="F2" s="18"/>
      <c r="G2" s="18"/>
      <c r="H2" s="18"/>
      <c r="I2" s="18"/>
    </row>
    <row r="3" spans="1:9" s="5" customFormat="1" ht="26.25" customHeight="1" x14ac:dyDescent="0.25">
      <c r="A3" s="20" t="s">
        <v>5558</v>
      </c>
      <c r="B3" s="18"/>
      <c r="C3" s="18"/>
      <c r="D3" s="18"/>
      <c r="E3" s="18"/>
      <c r="F3" s="18"/>
      <c r="G3" s="18"/>
      <c r="H3" s="18"/>
      <c r="I3" s="18"/>
    </row>
    <row r="4" spans="1:9" ht="15.75" thickBot="1" x14ac:dyDescent="0.25">
      <c r="A4" s="95"/>
      <c r="B4" s="26"/>
      <c r="C4" s="26"/>
      <c r="D4" s="26"/>
      <c r="E4" s="26"/>
      <c r="F4" s="26"/>
      <c r="G4" s="26"/>
      <c r="H4" s="26"/>
      <c r="I4" s="26"/>
    </row>
    <row r="5" spans="1:9" x14ac:dyDescent="0.2">
      <c r="A5" s="835" t="s">
        <v>203</v>
      </c>
      <c r="B5" s="837" t="s">
        <v>5559</v>
      </c>
      <c r="C5" s="838"/>
      <c r="D5" s="841" t="s">
        <v>5560</v>
      </c>
      <c r="E5" s="838"/>
      <c r="F5" s="542"/>
      <c r="G5" s="542" t="s">
        <v>5562</v>
      </c>
      <c r="H5" s="843" t="s">
        <v>5563</v>
      </c>
      <c r="I5" s="835" t="s">
        <v>5564</v>
      </c>
    </row>
    <row r="6" spans="1:9" x14ac:dyDescent="0.2">
      <c r="A6" s="836"/>
      <c r="B6" s="839"/>
      <c r="C6" s="840"/>
      <c r="D6" s="842"/>
      <c r="E6" s="840"/>
      <c r="F6" s="369" t="s">
        <v>5561</v>
      </c>
      <c r="G6" s="597" t="s">
        <v>1426</v>
      </c>
      <c r="H6" s="844"/>
      <c r="I6" s="836"/>
    </row>
    <row r="7" spans="1:9" x14ac:dyDescent="0.2">
      <c r="A7" s="836"/>
      <c r="B7" s="839"/>
      <c r="C7" s="840"/>
      <c r="D7" s="842"/>
      <c r="E7" s="840"/>
      <c r="F7" s="369"/>
      <c r="G7" s="369"/>
      <c r="H7" s="844"/>
      <c r="I7" s="836"/>
    </row>
    <row r="8" spans="1:9" ht="15.75" thickBot="1" x14ac:dyDescent="0.25">
      <c r="A8" s="836"/>
      <c r="B8" s="839"/>
      <c r="C8" s="840"/>
      <c r="D8" s="842"/>
      <c r="E8" s="840"/>
      <c r="F8" s="369"/>
      <c r="G8" s="369"/>
      <c r="H8" s="844"/>
      <c r="I8" s="836"/>
    </row>
    <row r="9" spans="1:9" x14ac:dyDescent="0.2">
      <c r="A9" s="110">
        <v>1</v>
      </c>
      <c r="B9" s="846" t="s">
        <v>5565</v>
      </c>
      <c r="C9" s="846"/>
      <c r="D9" s="846" t="s">
        <v>1483</v>
      </c>
      <c r="E9" s="846"/>
      <c r="F9" s="117" t="s">
        <v>5566</v>
      </c>
      <c r="G9" s="117" t="s">
        <v>5567</v>
      </c>
      <c r="H9" s="117" t="s">
        <v>5568</v>
      </c>
      <c r="I9" s="112"/>
    </row>
    <row r="10" spans="1:9" ht="32.25" x14ac:dyDescent="0.2">
      <c r="A10" s="97">
        <v>2</v>
      </c>
      <c r="B10" s="745" t="s">
        <v>5569</v>
      </c>
      <c r="C10" s="745"/>
      <c r="D10" s="845">
        <v>11176</v>
      </c>
      <c r="E10" s="845"/>
      <c r="F10" s="304" t="s">
        <v>1268</v>
      </c>
      <c r="G10" s="304" t="s">
        <v>5570</v>
      </c>
      <c r="H10" s="304" t="s">
        <v>9056</v>
      </c>
      <c r="I10" s="446"/>
    </row>
    <row r="11" spans="1:9" x14ac:dyDescent="0.2">
      <c r="A11" s="97">
        <v>3</v>
      </c>
      <c r="B11" s="745" t="s">
        <v>5571</v>
      </c>
      <c r="C11" s="745"/>
      <c r="D11" s="745" t="s">
        <v>1483</v>
      </c>
      <c r="E11" s="745"/>
      <c r="F11" s="304" t="s">
        <v>5566</v>
      </c>
      <c r="G11" s="304" t="s">
        <v>5572</v>
      </c>
      <c r="H11" s="304" t="s">
        <v>5573</v>
      </c>
      <c r="I11" s="446"/>
    </row>
    <row r="12" spans="1:9" ht="30" x14ac:dyDescent="0.2">
      <c r="A12" s="97">
        <v>4</v>
      </c>
      <c r="B12" s="745" t="s">
        <v>5574</v>
      </c>
      <c r="C12" s="745"/>
      <c r="D12" s="745" t="s">
        <v>1483</v>
      </c>
      <c r="E12" s="745"/>
      <c r="F12" s="304" t="s">
        <v>5566</v>
      </c>
      <c r="G12" s="304" t="s">
        <v>5575</v>
      </c>
      <c r="H12" s="304" t="s">
        <v>5576</v>
      </c>
      <c r="I12" s="446"/>
    </row>
    <row r="13" spans="1:9" ht="30" x14ac:dyDescent="0.2">
      <c r="A13" s="97">
        <v>5</v>
      </c>
      <c r="B13" s="745" t="s">
        <v>5577</v>
      </c>
      <c r="C13" s="745"/>
      <c r="D13" s="745" t="s">
        <v>1483</v>
      </c>
      <c r="E13" s="745"/>
      <c r="F13" s="304" t="s">
        <v>5566</v>
      </c>
      <c r="G13" s="304" t="s">
        <v>5578</v>
      </c>
      <c r="H13" s="304" t="s">
        <v>5579</v>
      </c>
      <c r="I13" s="446"/>
    </row>
    <row r="14" spans="1:9" ht="30" x14ac:dyDescent="0.2">
      <c r="A14" s="97">
        <v>6</v>
      </c>
      <c r="B14" s="304" t="s">
        <v>5580</v>
      </c>
      <c r="C14" s="745">
        <v>2</v>
      </c>
      <c r="D14" s="745"/>
      <c r="E14" s="745" t="s">
        <v>1314</v>
      </c>
      <c r="F14" s="745"/>
      <c r="G14" s="304" t="s">
        <v>5581</v>
      </c>
      <c r="H14" s="304" t="s">
        <v>5582</v>
      </c>
      <c r="I14" s="446"/>
    </row>
    <row r="15" spans="1:9" ht="17.25" x14ac:dyDescent="0.2">
      <c r="A15" s="97">
        <v>7</v>
      </c>
      <c r="B15" s="304" t="s">
        <v>5583</v>
      </c>
      <c r="C15" s="745">
        <v>6000</v>
      </c>
      <c r="D15" s="745"/>
      <c r="E15" s="745" t="s">
        <v>1314</v>
      </c>
      <c r="F15" s="745"/>
      <c r="G15" s="304" t="s">
        <v>5584</v>
      </c>
      <c r="H15" s="304" t="s">
        <v>9057</v>
      </c>
      <c r="I15" s="446"/>
    </row>
    <row r="16" spans="1:9" ht="30.75" thickBot="1" x14ac:dyDescent="0.25">
      <c r="A16" s="111">
        <v>8</v>
      </c>
      <c r="B16" s="118" t="s">
        <v>5585</v>
      </c>
      <c r="C16" s="847" t="s">
        <v>1483</v>
      </c>
      <c r="D16" s="847"/>
      <c r="E16" s="847" t="s">
        <v>5566</v>
      </c>
      <c r="F16" s="847"/>
      <c r="G16" s="118" t="s">
        <v>5586</v>
      </c>
      <c r="H16" s="118" t="s">
        <v>5587</v>
      </c>
      <c r="I16" s="113"/>
    </row>
    <row r="17" spans="1:9" x14ac:dyDescent="0.2">
      <c r="A17" s="65"/>
      <c r="B17" s="65"/>
      <c r="C17" s="65"/>
      <c r="D17" s="65"/>
      <c r="E17" s="65"/>
      <c r="F17" s="65"/>
      <c r="G17" s="65"/>
      <c r="H17" s="65"/>
      <c r="I17" s="65"/>
    </row>
    <row r="18" spans="1:9" x14ac:dyDescent="0.2">
      <c r="A18" s="95"/>
      <c r="B18" s="26"/>
      <c r="C18" s="26"/>
      <c r="D18" s="26"/>
      <c r="E18" s="26"/>
      <c r="F18" s="26"/>
      <c r="G18" s="26"/>
      <c r="H18" s="26"/>
      <c r="I18" s="26"/>
    </row>
  </sheetData>
  <mergeCells count="21">
    <mergeCell ref="B12:C12"/>
    <mergeCell ref="D12:E12"/>
    <mergeCell ref="B13:C13"/>
    <mergeCell ref="D13:E13"/>
    <mergeCell ref="C16:D16"/>
    <mergeCell ref="E16:F16"/>
    <mergeCell ref="C14:D14"/>
    <mergeCell ref="E14:F14"/>
    <mergeCell ref="C15:D15"/>
    <mergeCell ref="E15:F15"/>
    <mergeCell ref="B10:C10"/>
    <mergeCell ref="D10:E10"/>
    <mergeCell ref="B11:C11"/>
    <mergeCell ref="D11:E11"/>
    <mergeCell ref="B9:C9"/>
    <mergeCell ref="D9:E9"/>
    <mergeCell ref="A5:A8"/>
    <mergeCell ref="B5:C8"/>
    <mergeCell ref="D5:E8"/>
    <mergeCell ref="H5:H8"/>
    <mergeCell ref="I5:I8"/>
  </mergeCells>
  <pageMargins left="0.25" right="0.25" top="0.75" bottom="0.75" header="0.3" footer="0.3"/>
  <pageSetup paperSize="8" scale="83" fitToHeight="0" orientation="landscape"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26"/>
  <sheetViews>
    <sheetView workbookViewId="0">
      <selection activeCell="C6" sqref="C6"/>
    </sheetView>
  </sheetViews>
  <sheetFormatPr defaultRowHeight="15" x14ac:dyDescent="0.2"/>
  <cols>
    <col min="1" max="1" width="5.42578125" style="26" customWidth="1"/>
    <col min="2" max="2" width="18.85546875" style="26" customWidth="1"/>
    <col min="3" max="3" width="40.7109375" style="26" customWidth="1"/>
    <col min="4" max="4" width="24.28515625" style="26" customWidth="1"/>
    <col min="5" max="5" width="15.140625" style="26" bestFit="1" customWidth="1"/>
    <col min="6" max="6" width="35.5703125" style="26" customWidth="1"/>
    <col min="7" max="7" width="18.5703125" style="26" customWidth="1"/>
    <col min="8" max="8" width="20.140625" style="26" customWidth="1"/>
    <col min="9" max="16384" width="9.140625" style="26"/>
  </cols>
  <sheetData>
    <row r="1" spans="1:8" s="18" customFormat="1" ht="18" x14ac:dyDescent="0.25">
      <c r="A1" s="73" t="s">
        <v>5588</v>
      </c>
    </row>
    <row r="2" spans="1:8" ht="15.75" thickBot="1" x14ac:dyDescent="0.25">
      <c r="A2" s="95"/>
    </row>
    <row r="3" spans="1:8" x14ac:dyDescent="0.2">
      <c r="A3" s="848" t="s">
        <v>203</v>
      </c>
      <c r="B3" s="447" t="s">
        <v>5589</v>
      </c>
      <c r="C3" s="850" t="s">
        <v>5591</v>
      </c>
      <c r="D3" s="447" t="s">
        <v>5592</v>
      </c>
      <c r="E3" s="447" t="s">
        <v>5594</v>
      </c>
      <c r="F3" s="850" t="s">
        <v>5595</v>
      </c>
      <c r="G3" s="447" t="s">
        <v>5596</v>
      </c>
      <c r="H3" s="852" t="s">
        <v>5597</v>
      </c>
    </row>
    <row r="4" spans="1:8" ht="15.75" thickBot="1" x14ac:dyDescent="0.25">
      <c r="A4" s="849"/>
      <c r="B4" s="448" t="s">
        <v>5590</v>
      </c>
      <c r="C4" s="851"/>
      <c r="D4" s="448" t="s">
        <v>5593</v>
      </c>
      <c r="E4" s="448" t="s">
        <v>9058</v>
      </c>
      <c r="F4" s="851"/>
      <c r="G4" s="448" t="s">
        <v>9059</v>
      </c>
      <c r="H4" s="853"/>
    </row>
    <row r="5" spans="1:8" x14ac:dyDescent="0.2">
      <c r="A5" s="100">
        <v>1</v>
      </c>
      <c r="B5" s="101">
        <v>40406</v>
      </c>
      <c r="C5" s="57" t="s">
        <v>5598</v>
      </c>
      <c r="D5" s="57" t="s">
        <v>5599</v>
      </c>
      <c r="E5" s="102">
        <v>3010000</v>
      </c>
      <c r="F5" s="57" t="s">
        <v>5600</v>
      </c>
      <c r="G5" s="102">
        <v>3010000</v>
      </c>
      <c r="H5" s="103">
        <v>1</v>
      </c>
    </row>
    <row r="6" spans="1:8" ht="30" x14ac:dyDescent="0.2">
      <c r="A6" s="97">
        <v>2</v>
      </c>
      <c r="B6" s="96">
        <v>40406</v>
      </c>
      <c r="C6" s="304" t="s">
        <v>5601</v>
      </c>
      <c r="D6" s="304" t="s">
        <v>5599</v>
      </c>
      <c r="E6" s="305">
        <v>4300000</v>
      </c>
      <c r="F6" s="304" t="s">
        <v>5602</v>
      </c>
      <c r="G6" s="305">
        <v>4300000</v>
      </c>
      <c r="H6" s="98">
        <v>1</v>
      </c>
    </row>
    <row r="7" spans="1:8" x14ac:dyDescent="0.2">
      <c r="A7" s="97">
        <v>3</v>
      </c>
      <c r="B7" s="96">
        <v>40406</v>
      </c>
      <c r="C7" s="304" t="s">
        <v>5603</v>
      </c>
      <c r="D7" s="304" t="s">
        <v>5599</v>
      </c>
      <c r="E7" s="305">
        <v>8000000</v>
      </c>
      <c r="F7" s="304" t="s">
        <v>5604</v>
      </c>
      <c r="G7" s="305">
        <v>8000000</v>
      </c>
      <c r="H7" s="98">
        <v>1</v>
      </c>
    </row>
    <row r="8" spans="1:8" x14ac:dyDescent="0.2">
      <c r="A8" s="97">
        <v>4</v>
      </c>
      <c r="B8" s="96">
        <v>40406</v>
      </c>
      <c r="C8" s="304" t="s">
        <v>3270</v>
      </c>
      <c r="D8" s="304" t="s">
        <v>5599</v>
      </c>
      <c r="E8" s="305">
        <v>415000</v>
      </c>
      <c r="F8" s="304" t="s">
        <v>5604</v>
      </c>
      <c r="G8" s="305">
        <v>415000</v>
      </c>
      <c r="H8" s="98">
        <v>1</v>
      </c>
    </row>
    <row r="9" spans="1:8" ht="30" x14ac:dyDescent="0.2">
      <c r="A9" s="97">
        <v>5</v>
      </c>
      <c r="B9" s="96">
        <v>40406</v>
      </c>
      <c r="C9" s="304" t="s">
        <v>5605</v>
      </c>
      <c r="D9" s="304" t="s">
        <v>5599</v>
      </c>
      <c r="E9" s="305">
        <v>1000000</v>
      </c>
      <c r="F9" s="304" t="s">
        <v>5606</v>
      </c>
      <c r="G9" s="305">
        <v>1000000</v>
      </c>
      <c r="H9" s="98">
        <v>1</v>
      </c>
    </row>
    <row r="10" spans="1:8" x14ac:dyDescent="0.2">
      <c r="A10" s="97">
        <v>6</v>
      </c>
      <c r="B10" s="96">
        <v>40406</v>
      </c>
      <c r="C10" s="304" t="s">
        <v>5607</v>
      </c>
      <c r="D10" s="304" t="s">
        <v>5599</v>
      </c>
      <c r="E10" s="305">
        <v>5000000</v>
      </c>
      <c r="F10" s="304" t="s">
        <v>5608</v>
      </c>
      <c r="G10" s="305">
        <v>5000000</v>
      </c>
      <c r="H10" s="98">
        <v>1</v>
      </c>
    </row>
    <row r="11" spans="1:8" x14ac:dyDescent="0.2">
      <c r="A11" s="97">
        <v>7</v>
      </c>
      <c r="B11" s="96">
        <v>40406</v>
      </c>
      <c r="C11" s="304" t="s">
        <v>5609</v>
      </c>
      <c r="D11" s="304" t="s">
        <v>5599</v>
      </c>
      <c r="E11" s="305">
        <v>9950000</v>
      </c>
      <c r="F11" s="304" t="s">
        <v>5610</v>
      </c>
      <c r="G11" s="305">
        <v>9950000</v>
      </c>
      <c r="H11" s="98">
        <v>1</v>
      </c>
    </row>
    <row r="12" spans="1:8" ht="30" x14ac:dyDescent="0.2">
      <c r="A12" s="97">
        <v>8</v>
      </c>
      <c r="B12" s="96">
        <v>40406</v>
      </c>
      <c r="C12" s="304" t="s">
        <v>5611</v>
      </c>
      <c r="D12" s="304" t="s">
        <v>5599</v>
      </c>
      <c r="E12" s="305">
        <v>9950000</v>
      </c>
      <c r="F12" s="304" t="s">
        <v>5610</v>
      </c>
      <c r="G12" s="305">
        <v>9950000</v>
      </c>
      <c r="H12" s="98">
        <v>1</v>
      </c>
    </row>
    <row r="13" spans="1:8" ht="45" x14ac:dyDescent="0.2">
      <c r="A13" s="97">
        <v>9</v>
      </c>
      <c r="B13" s="96">
        <v>40406</v>
      </c>
      <c r="C13" s="304" t="s">
        <v>5612</v>
      </c>
      <c r="D13" s="304" t="s">
        <v>5599</v>
      </c>
      <c r="E13" s="305">
        <v>3842500</v>
      </c>
      <c r="F13" s="304" t="s">
        <v>5613</v>
      </c>
      <c r="G13" s="305">
        <v>3842500</v>
      </c>
      <c r="H13" s="98">
        <v>1</v>
      </c>
    </row>
    <row r="14" spans="1:8" x14ac:dyDescent="0.2">
      <c r="A14" s="97">
        <v>10</v>
      </c>
      <c r="B14" s="96">
        <v>40406</v>
      </c>
      <c r="C14" s="304" t="s">
        <v>5614</v>
      </c>
      <c r="D14" s="304" t="s">
        <v>5599</v>
      </c>
      <c r="E14" s="305">
        <v>6000000</v>
      </c>
      <c r="F14" s="304" t="s">
        <v>5615</v>
      </c>
      <c r="G14" s="305">
        <v>6000000</v>
      </c>
      <c r="H14" s="98">
        <v>1</v>
      </c>
    </row>
    <row r="15" spans="1:8" x14ac:dyDescent="0.2">
      <c r="A15" s="97">
        <v>11</v>
      </c>
      <c r="B15" s="96">
        <v>40406</v>
      </c>
      <c r="C15" s="304" t="s">
        <v>5616</v>
      </c>
      <c r="D15" s="304" t="s">
        <v>5599</v>
      </c>
      <c r="E15" s="305">
        <v>8000000</v>
      </c>
      <c r="F15" s="304" t="s">
        <v>5602</v>
      </c>
      <c r="G15" s="305">
        <v>8000000</v>
      </c>
      <c r="H15" s="98">
        <v>1</v>
      </c>
    </row>
    <row r="16" spans="1:8" ht="60" x14ac:dyDescent="0.2">
      <c r="A16" s="97">
        <v>12</v>
      </c>
      <c r="B16" s="96">
        <v>40406</v>
      </c>
      <c r="C16" s="304" t="s">
        <v>5617</v>
      </c>
      <c r="D16" s="304" t="s">
        <v>5599</v>
      </c>
      <c r="E16" s="305">
        <v>7000000</v>
      </c>
      <c r="F16" s="304" t="s">
        <v>5618</v>
      </c>
      <c r="G16" s="305">
        <v>7000000</v>
      </c>
      <c r="H16" s="98">
        <v>1</v>
      </c>
    </row>
    <row r="17" spans="1:8" ht="30" x14ac:dyDescent="0.2">
      <c r="A17" s="97">
        <v>13</v>
      </c>
      <c r="B17" s="96">
        <v>40406</v>
      </c>
      <c r="C17" s="304" t="s">
        <v>5619</v>
      </c>
      <c r="D17" s="304" t="s">
        <v>5599</v>
      </c>
      <c r="E17" s="305">
        <v>4000000</v>
      </c>
      <c r="F17" s="304" t="s">
        <v>5620</v>
      </c>
      <c r="G17" s="305">
        <v>4000000</v>
      </c>
      <c r="H17" s="98">
        <v>1</v>
      </c>
    </row>
    <row r="18" spans="1:8" x14ac:dyDescent="0.2">
      <c r="A18" s="97">
        <v>14</v>
      </c>
      <c r="B18" s="96">
        <v>40406</v>
      </c>
      <c r="C18" s="304" t="s">
        <v>5621</v>
      </c>
      <c r="D18" s="304" t="s">
        <v>5599</v>
      </c>
      <c r="E18" s="305">
        <v>2056000</v>
      </c>
      <c r="F18" s="304" t="s">
        <v>5622</v>
      </c>
      <c r="G18" s="305">
        <v>2056000</v>
      </c>
      <c r="H18" s="98">
        <v>1</v>
      </c>
    </row>
    <row r="19" spans="1:8" ht="30" x14ac:dyDescent="0.2">
      <c r="A19" s="97">
        <v>15</v>
      </c>
      <c r="B19" s="96">
        <v>40406</v>
      </c>
      <c r="C19" s="304" t="s">
        <v>5623</v>
      </c>
      <c r="D19" s="304" t="s">
        <v>5599</v>
      </c>
      <c r="E19" s="305">
        <v>1340200</v>
      </c>
      <c r="F19" s="304" t="s">
        <v>5624</v>
      </c>
      <c r="G19" s="305">
        <v>1340200</v>
      </c>
      <c r="H19" s="98">
        <v>1</v>
      </c>
    </row>
    <row r="20" spans="1:8" x14ac:dyDescent="0.2">
      <c r="A20" s="97">
        <v>16</v>
      </c>
      <c r="B20" s="96">
        <v>40406</v>
      </c>
      <c r="C20" s="304" t="s">
        <v>5625</v>
      </c>
      <c r="D20" s="304" t="s">
        <v>5599</v>
      </c>
      <c r="E20" s="305">
        <v>924000</v>
      </c>
      <c r="F20" s="304" t="s">
        <v>5626</v>
      </c>
      <c r="G20" s="305">
        <v>924000</v>
      </c>
      <c r="H20" s="98">
        <v>1</v>
      </c>
    </row>
    <row r="21" spans="1:8" ht="45" x14ac:dyDescent="0.2">
      <c r="A21" s="97">
        <v>17</v>
      </c>
      <c r="B21" s="96">
        <v>40406</v>
      </c>
      <c r="C21" s="304" t="s">
        <v>5627</v>
      </c>
      <c r="D21" s="304" t="s">
        <v>5599</v>
      </c>
      <c r="E21" s="305">
        <v>5880200</v>
      </c>
      <c r="F21" s="304" t="s">
        <v>5628</v>
      </c>
      <c r="G21" s="305">
        <v>5880200</v>
      </c>
      <c r="H21" s="98">
        <v>1</v>
      </c>
    </row>
    <row r="22" spans="1:8" x14ac:dyDescent="0.2">
      <c r="A22" s="97">
        <v>18</v>
      </c>
      <c r="B22" s="96">
        <v>40406</v>
      </c>
      <c r="C22" s="304" t="s">
        <v>5629</v>
      </c>
      <c r="D22" s="304" t="s">
        <v>5599</v>
      </c>
      <c r="E22" s="305">
        <v>1700000</v>
      </c>
      <c r="F22" s="304" t="s">
        <v>5630</v>
      </c>
      <c r="G22" s="305">
        <v>1700000</v>
      </c>
      <c r="H22" s="98">
        <v>1</v>
      </c>
    </row>
    <row r="23" spans="1:8" ht="30" x14ac:dyDescent="0.2">
      <c r="A23" s="97">
        <v>19</v>
      </c>
      <c r="B23" s="96">
        <v>40406</v>
      </c>
      <c r="C23" s="304" t="s">
        <v>5631</v>
      </c>
      <c r="D23" s="304" t="s">
        <v>5599</v>
      </c>
      <c r="E23" s="305">
        <v>9980000</v>
      </c>
      <c r="F23" s="304" t="s">
        <v>5632</v>
      </c>
      <c r="G23" s="305">
        <v>9980000</v>
      </c>
      <c r="H23" s="98">
        <v>1</v>
      </c>
    </row>
    <row r="24" spans="1:8" ht="45" x14ac:dyDescent="0.2">
      <c r="A24" s="97">
        <v>20</v>
      </c>
      <c r="B24" s="96">
        <v>40406</v>
      </c>
      <c r="C24" s="304" t="s">
        <v>5633</v>
      </c>
      <c r="D24" s="304" t="s">
        <v>5599</v>
      </c>
      <c r="E24" s="305">
        <v>5056000</v>
      </c>
      <c r="F24" s="304" t="s">
        <v>5634</v>
      </c>
      <c r="G24" s="305">
        <v>5056000</v>
      </c>
      <c r="H24" s="98">
        <v>1</v>
      </c>
    </row>
    <row r="25" spans="1:8" x14ac:dyDescent="0.2">
      <c r="A25" s="99"/>
      <c r="B25" s="33"/>
      <c r="C25" s="33"/>
      <c r="D25" s="33"/>
      <c r="E25" s="33"/>
      <c r="F25" s="33"/>
      <c r="G25" s="33"/>
      <c r="H25" s="598"/>
    </row>
    <row r="26" spans="1:8" ht="15.75" thickBot="1" x14ac:dyDescent="0.25">
      <c r="A26" s="599"/>
      <c r="B26" s="600"/>
      <c r="C26" s="600"/>
      <c r="D26" s="600"/>
      <c r="E26" s="600"/>
      <c r="F26" s="600"/>
      <c r="G26" s="600"/>
      <c r="H26" s="601"/>
    </row>
  </sheetData>
  <mergeCells count="4">
    <mergeCell ref="A3:A4"/>
    <mergeCell ref="C3:C4"/>
    <mergeCell ref="F3:F4"/>
    <mergeCell ref="H3:H4"/>
  </mergeCells>
  <pageMargins left="0.25" right="0.25" top="0.75" bottom="0.75" header="0.3" footer="0.3"/>
  <pageSetup paperSize="8" fitToHeight="0" orientation="landscape"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L986"/>
  <sheetViews>
    <sheetView zoomScale="59" zoomScaleNormal="59" workbookViewId="0">
      <selection activeCell="C6" sqref="C6"/>
    </sheetView>
  </sheetViews>
  <sheetFormatPr defaultRowHeight="15" x14ac:dyDescent="0.2"/>
  <cols>
    <col min="1" max="1" width="8.42578125" style="26" customWidth="1"/>
    <col min="2" max="2" width="103.85546875" style="26" customWidth="1"/>
    <col min="3" max="3" width="106.140625" style="26" customWidth="1"/>
    <col min="4" max="4" width="38.85546875" style="26" customWidth="1"/>
    <col min="5" max="5" width="68.7109375" style="26" bestFit="1" customWidth="1"/>
    <col min="6" max="6" width="22.5703125" style="26" customWidth="1"/>
    <col min="7" max="7" width="19.7109375" style="26" customWidth="1"/>
    <col min="8" max="8" width="13.7109375" style="26" bestFit="1" customWidth="1"/>
    <col min="9" max="9" width="15.140625" style="26" bestFit="1" customWidth="1"/>
    <col min="10" max="10" width="9.140625" style="26"/>
    <col min="11" max="11" width="15.140625" style="26" bestFit="1" customWidth="1"/>
    <col min="12" max="12" width="29.7109375" style="26" customWidth="1"/>
    <col min="13" max="16384" width="9.140625" style="26"/>
  </cols>
  <sheetData>
    <row r="2" spans="1:10" x14ac:dyDescent="0.2">
      <c r="A2" s="394"/>
    </row>
    <row r="3" spans="1:10" x14ac:dyDescent="0.2">
      <c r="A3" s="95"/>
    </row>
    <row r="4" spans="1:10" s="18" customFormat="1" ht="18" x14ac:dyDescent="0.25">
      <c r="A4" s="104" t="s">
        <v>6320</v>
      </c>
    </row>
    <row r="5" spans="1:10" s="18" customFormat="1" ht="18" x14ac:dyDescent="0.25">
      <c r="A5" s="114" t="s">
        <v>6321</v>
      </c>
    </row>
    <row r="6" spans="1:10" x14ac:dyDescent="0.2">
      <c r="A6" s="95"/>
    </row>
    <row r="7" spans="1:10" s="18" customFormat="1" ht="18" x14ac:dyDescent="0.25">
      <c r="A7" s="114" t="s">
        <v>5657</v>
      </c>
    </row>
    <row r="8" spans="1:10" s="18" customFormat="1" ht="18" x14ac:dyDescent="0.25">
      <c r="A8" s="114" t="s">
        <v>6322</v>
      </c>
    </row>
    <row r="9" spans="1:10" s="18" customFormat="1" ht="18" x14ac:dyDescent="0.25">
      <c r="A9" s="114" t="s">
        <v>6323</v>
      </c>
    </row>
    <row r="10" spans="1:10" s="18" customFormat="1" ht="18" x14ac:dyDescent="0.25">
      <c r="A10" s="114" t="s">
        <v>6324</v>
      </c>
    </row>
    <row r="11" spans="1:10" x14ac:dyDescent="0.2">
      <c r="A11" s="95"/>
    </row>
    <row r="12" spans="1:10" ht="15.75" thickBot="1" x14ac:dyDescent="0.25">
      <c r="A12" s="95"/>
    </row>
    <row r="13" spans="1:10" ht="60.75" thickBot="1" x14ac:dyDescent="0.25">
      <c r="A13" s="460" t="s">
        <v>203</v>
      </c>
      <c r="B13" s="461" t="s">
        <v>6325</v>
      </c>
      <c r="C13" s="461" t="s">
        <v>5</v>
      </c>
      <c r="D13" s="461" t="s">
        <v>6</v>
      </c>
      <c r="E13" s="461" t="s">
        <v>7</v>
      </c>
      <c r="F13" s="461" t="s">
        <v>228</v>
      </c>
      <c r="G13" s="461" t="s">
        <v>1175</v>
      </c>
      <c r="H13" s="461" t="s">
        <v>1176</v>
      </c>
      <c r="I13" s="461" t="s">
        <v>12</v>
      </c>
      <c r="J13" s="461" t="s">
        <v>13</v>
      </c>
    </row>
    <row r="14" spans="1:10" x14ac:dyDescent="0.2">
      <c r="A14" s="862">
        <v>1</v>
      </c>
      <c r="B14" s="862" t="s">
        <v>6326</v>
      </c>
      <c r="C14" s="870">
        <v>22500000</v>
      </c>
      <c r="D14" s="862" t="s">
        <v>6327</v>
      </c>
      <c r="E14" s="862" t="s">
        <v>6328</v>
      </c>
      <c r="F14" s="862" t="s">
        <v>6329</v>
      </c>
      <c r="G14" s="243" t="s">
        <v>5675</v>
      </c>
      <c r="H14" s="862" t="s">
        <v>6330</v>
      </c>
      <c r="I14" s="872">
        <v>1</v>
      </c>
      <c r="J14" s="862" t="s">
        <v>5677</v>
      </c>
    </row>
    <row r="15" spans="1:10" ht="15.75" thickBot="1" x14ac:dyDescent="0.25">
      <c r="A15" s="864"/>
      <c r="B15" s="864"/>
      <c r="C15" s="871"/>
      <c r="D15" s="864"/>
      <c r="E15" s="864"/>
      <c r="F15" s="864"/>
      <c r="G15" s="451">
        <v>22459500</v>
      </c>
      <c r="H15" s="864"/>
      <c r="I15" s="873"/>
      <c r="J15" s="864"/>
    </row>
    <row r="16" spans="1:10" x14ac:dyDescent="0.2">
      <c r="A16" s="862">
        <v>2</v>
      </c>
      <c r="B16" s="862" t="s">
        <v>6331</v>
      </c>
      <c r="C16" s="870">
        <v>11267694</v>
      </c>
      <c r="D16" s="862" t="s">
        <v>6327</v>
      </c>
      <c r="E16" s="862" t="s">
        <v>6328</v>
      </c>
      <c r="F16" s="862" t="s">
        <v>6329</v>
      </c>
      <c r="G16" s="243" t="s">
        <v>5675</v>
      </c>
      <c r="H16" s="862" t="s">
        <v>6332</v>
      </c>
      <c r="I16" s="872">
        <v>1</v>
      </c>
      <c r="J16" s="862" t="s">
        <v>5677</v>
      </c>
    </row>
    <row r="17" spans="1:10" ht="15.75" thickBot="1" x14ac:dyDescent="0.25">
      <c r="A17" s="864"/>
      <c r="B17" s="864"/>
      <c r="C17" s="871"/>
      <c r="D17" s="864"/>
      <c r="E17" s="864"/>
      <c r="F17" s="864"/>
      <c r="G17" s="451">
        <v>10000000</v>
      </c>
      <c r="H17" s="864"/>
      <c r="I17" s="873"/>
      <c r="J17" s="864"/>
    </row>
    <row r="18" spans="1:10" x14ac:dyDescent="0.2">
      <c r="A18" s="862">
        <v>3</v>
      </c>
      <c r="B18" s="862" t="s">
        <v>6383</v>
      </c>
      <c r="C18" s="870">
        <v>24750000</v>
      </c>
      <c r="D18" s="862" t="s">
        <v>6327</v>
      </c>
      <c r="E18" s="862" t="s">
        <v>6328</v>
      </c>
      <c r="F18" s="862" t="s">
        <v>6329</v>
      </c>
      <c r="G18" s="243" t="s">
        <v>5675</v>
      </c>
      <c r="H18" s="862" t="s">
        <v>6332</v>
      </c>
      <c r="I18" s="872">
        <v>1</v>
      </c>
      <c r="J18" s="862" t="s">
        <v>5677</v>
      </c>
    </row>
    <row r="19" spans="1:10" ht="15.75" thickBot="1" x14ac:dyDescent="0.25">
      <c r="A19" s="864"/>
      <c r="B19" s="864"/>
      <c r="C19" s="871"/>
      <c r="D19" s="864"/>
      <c r="E19" s="864"/>
      <c r="F19" s="864"/>
      <c r="G19" s="451">
        <v>24600000</v>
      </c>
      <c r="H19" s="864"/>
      <c r="I19" s="873"/>
      <c r="J19" s="864"/>
    </row>
    <row r="20" spans="1:10" x14ac:dyDescent="0.2">
      <c r="A20" s="862">
        <v>4</v>
      </c>
      <c r="B20" s="862" t="s">
        <v>6333</v>
      </c>
      <c r="C20" s="870">
        <v>19800000</v>
      </c>
      <c r="D20" s="862" t="s">
        <v>6327</v>
      </c>
      <c r="E20" s="862" t="s">
        <v>6328</v>
      </c>
      <c r="F20" s="862" t="s">
        <v>6329</v>
      </c>
      <c r="G20" s="243" t="s">
        <v>5675</v>
      </c>
      <c r="H20" s="862" t="s">
        <v>6332</v>
      </c>
      <c r="I20" s="872">
        <v>1</v>
      </c>
      <c r="J20" s="862" t="s">
        <v>5677</v>
      </c>
    </row>
    <row r="21" spans="1:10" ht="15.75" thickBot="1" x14ac:dyDescent="0.25">
      <c r="A21" s="864"/>
      <c r="B21" s="864"/>
      <c r="C21" s="871"/>
      <c r="D21" s="864"/>
      <c r="E21" s="864"/>
      <c r="F21" s="864"/>
      <c r="G21" s="451">
        <v>16000000</v>
      </c>
      <c r="H21" s="864"/>
      <c r="I21" s="873"/>
      <c r="J21" s="864"/>
    </row>
    <row r="22" spans="1:10" x14ac:dyDescent="0.2">
      <c r="A22" s="862">
        <v>5</v>
      </c>
      <c r="B22" s="862" t="s">
        <v>6334</v>
      </c>
      <c r="C22" s="870">
        <v>26769907</v>
      </c>
      <c r="D22" s="862" t="s">
        <v>6327</v>
      </c>
      <c r="E22" s="862" t="s">
        <v>6328</v>
      </c>
      <c r="F22" s="862" t="s">
        <v>6329</v>
      </c>
      <c r="G22" s="243" t="s">
        <v>5675</v>
      </c>
      <c r="H22" s="862" t="s">
        <v>6332</v>
      </c>
      <c r="I22" s="872">
        <v>1</v>
      </c>
      <c r="J22" s="862" t="s">
        <v>5677</v>
      </c>
    </row>
    <row r="23" spans="1:10" ht="15.75" thickBot="1" x14ac:dyDescent="0.25">
      <c r="A23" s="864"/>
      <c r="B23" s="864"/>
      <c r="C23" s="871"/>
      <c r="D23" s="864"/>
      <c r="E23" s="864"/>
      <c r="F23" s="864"/>
      <c r="G23" s="451">
        <v>21640000</v>
      </c>
      <c r="H23" s="864"/>
      <c r="I23" s="873"/>
      <c r="J23" s="864"/>
    </row>
    <row r="24" spans="1:10" x14ac:dyDescent="0.2">
      <c r="A24" s="862">
        <v>6</v>
      </c>
      <c r="B24" s="862" t="s">
        <v>6335</v>
      </c>
      <c r="C24" s="870">
        <v>69902550</v>
      </c>
      <c r="D24" s="862" t="s">
        <v>6327</v>
      </c>
      <c r="E24" s="862" t="s">
        <v>6328</v>
      </c>
      <c r="F24" s="862" t="s">
        <v>6329</v>
      </c>
      <c r="G24" s="243" t="s">
        <v>5675</v>
      </c>
      <c r="H24" s="862" t="s">
        <v>6332</v>
      </c>
      <c r="I24" s="872">
        <v>1</v>
      </c>
      <c r="J24" s="862" t="s">
        <v>5677</v>
      </c>
    </row>
    <row r="25" spans="1:10" ht="15.75" thickBot="1" x14ac:dyDescent="0.25">
      <c r="A25" s="864"/>
      <c r="B25" s="864"/>
      <c r="C25" s="871"/>
      <c r="D25" s="864"/>
      <c r="E25" s="864"/>
      <c r="F25" s="864"/>
      <c r="G25" s="451">
        <v>65312500</v>
      </c>
      <c r="H25" s="864"/>
      <c r="I25" s="873"/>
      <c r="J25" s="864"/>
    </row>
    <row r="26" spans="1:10" x14ac:dyDescent="0.2">
      <c r="A26" s="862">
        <v>7</v>
      </c>
      <c r="B26" s="862" t="s">
        <v>6336</v>
      </c>
      <c r="C26" s="870">
        <v>72080598</v>
      </c>
      <c r="D26" s="862" t="s">
        <v>6327</v>
      </c>
      <c r="E26" s="862" t="s">
        <v>6328</v>
      </c>
      <c r="F26" s="862" t="s">
        <v>6329</v>
      </c>
      <c r="G26" s="243" t="s">
        <v>5675</v>
      </c>
      <c r="H26" s="862" t="s">
        <v>6332</v>
      </c>
      <c r="I26" s="872">
        <v>1</v>
      </c>
      <c r="J26" s="862" t="s">
        <v>5677</v>
      </c>
    </row>
    <row r="27" spans="1:10" ht="15.75" thickBot="1" x14ac:dyDescent="0.25">
      <c r="A27" s="864"/>
      <c r="B27" s="864"/>
      <c r="C27" s="871"/>
      <c r="D27" s="864"/>
      <c r="E27" s="864"/>
      <c r="F27" s="864"/>
      <c r="G27" s="451">
        <v>71817795</v>
      </c>
      <c r="H27" s="864"/>
      <c r="I27" s="873"/>
      <c r="J27" s="864"/>
    </row>
    <row r="28" spans="1:10" x14ac:dyDescent="0.2">
      <c r="A28" s="314"/>
      <c r="B28" s="314"/>
      <c r="C28" s="452"/>
      <c r="D28" s="314"/>
      <c r="E28" s="314"/>
      <c r="F28" s="314"/>
      <c r="G28" s="452"/>
      <c r="H28" s="314"/>
      <c r="I28" s="453"/>
      <c r="J28" s="314"/>
    </row>
    <row r="29" spans="1:10" x14ac:dyDescent="0.2">
      <c r="A29" s="314"/>
      <c r="B29" s="314"/>
      <c r="C29" s="452"/>
      <c r="D29" s="314"/>
      <c r="E29" s="314"/>
      <c r="F29" s="314"/>
      <c r="G29" s="452"/>
      <c r="H29" s="314"/>
      <c r="I29" s="453"/>
      <c r="J29" s="314"/>
    </row>
    <row r="30" spans="1:10" x14ac:dyDescent="0.2">
      <c r="A30" s="95"/>
    </row>
    <row r="31" spans="1:10" x14ac:dyDescent="0.2">
      <c r="A31" s="454" t="s">
        <v>3830</v>
      </c>
    </row>
    <row r="32" spans="1:10" ht="15.75" thickBot="1" x14ac:dyDescent="0.25">
      <c r="A32" s="95"/>
    </row>
    <row r="33" spans="1:12" ht="15.75" thickBot="1" x14ac:dyDescent="0.25">
      <c r="A33" s="854" t="s">
        <v>203</v>
      </c>
      <c r="B33" s="854" t="s">
        <v>5635</v>
      </c>
      <c r="C33" s="455" t="s">
        <v>5636</v>
      </c>
      <c r="D33" s="854" t="s">
        <v>5638</v>
      </c>
      <c r="E33" s="859" t="s">
        <v>5639</v>
      </c>
      <c r="F33" s="860"/>
      <c r="G33" s="860"/>
      <c r="H33" s="861"/>
      <c r="I33" s="854" t="s">
        <v>1515</v>
      </c>
      <c r="J33" s="854" t="s">
        <v>5640</v>
      </c>
      <c r="K33" s="854" t="s">
        <v>5641</v>
      </c>
      <c r="L33" s="854" t="s">
        <v>13</v>
      </c>
    </row>
    <row r="34" spans="1:12" ht="18" thickBot="1" x14ac:dyDescent="0.25">
      <c r="A34" s="855"/>
      <c r="B34" s="855"/>
      <c r="C34" s="458" t="s">
        <v>5637</v>
      </c>
      <c r="D34" s="855"/>
      <c r="E34" s="458" t="s">
        <v>9060</v>
      </c>
      <c r="F34" s="458" t="s">
        <v>9061</v>
      </c>
      <c r="G34" s="458" t="s">
        <v>9062</v>
      </c>
      <c r="H34" s="458" t="s">
        <v>9063</v>
      </c>
      <c r="I34" s="855"/>
      <c r="J34" s="855"/>
      <c r="K34" s="855"/>
      <c r="L34" s="855"/>
    </row>
    <row r="35" spans="1:12" ht="75.75" thickBot="1" x14ac:dyDescent="0.25">
      <c r="A35" s="450">
        <v>1</v>
      </c>
      <c r="B35" s="242">
        <v>22060120010000</v>
      </c>
      <c r="C35" s="242" t="s">
        <v>5642</v>
      </c>
      <c r="D35" s="459">
        <v>11267694</v>
      </c>
      <c r="E35" s="242" t="s">
        <v>1483</v>
      </c>
      <c r="F35" s="242" t="s">
        <v>1483</v>
      </c>
      <c r="G35" s="459">
        <v>11267694</v>
      </c>
      <c r="H35" s="242" t="s">
        <v>26</v>
      </c>
      <c r="I35" s="459">
        <v>11267694</v>
      </c>
      <c r="J35" s="242" t="s">
        <v>26</v>
      </c>
      <c r="K35" s="459">
        <v>10000000</v>
      </c>
      <c r="L35" s="242" t="s">
        <v>5643</v>
      </c>
    </row>
    <row r="36" spans="1:12" ht="90.75" thickBot="1" x14ac:dyDescent="0.25">
      <c r="A36" s="450">
        <v>2</v>
      </c>
      <c r="B36" s="242">
        <v>22060120030000</v>
      </c>
      <c r="C36" s="242" t="s">
        <v>5644</v>
      </c>
      <c r="D36" s="459">
        <v>24750000</v>
      </c>
      <c r="E36" s="242" t="s">
        <v>1483</v>
      </c>
      <c r="F36" s="242" t="s">
        <v>1483</v>
      </c>
      <c r="G36" s="459">
        <v>24750000</v>
      </c>
      <c r="H36" s="242" t="s">
        <v>26</v>
      </c>
      <c r="I36" s="459">
        <v>24750000</v>
      </c>
      <c r="J36" s="242" t="s">
        <v>26</v>
      </c>
      <c r="K36" s="459">
        <v>24600000</v>
      </c>
      <c r="L36" s="242" t="s">
        <v>5645</v>
      </c>
    </row>
    <row r="37" spans="1:12" ht="60.75" thickBot="1" x14ac:dyDescent="0.25">
      <c r="A37" s="450">
        <v>3</v>
      </c>
      <c r="B37" s="242">
        <v>22060120030000</v>
      </c>
      <c r="C37" s="242" t="s">
        <v>5646</v>
      </c>
      <c r="D37" s="459">
        <v>19800000</v>
      </c>
      <c r="E37" s="242" t="s">
        <v>1483</v>
      </c>
      <c r="F37" s="242" t="s">
        <v>1483</v>
      </c>
      <c r="G37" s="459">
        <v>19800000</v>
      </c>
      <c r="H37" s="242" t="s">
        <v>26</v>
      </c>
      <c r="I37" s="459">
        <v>19800000</v>
      </c>
      <c r="J37" s="242" t="s">
        <v>26</v>
      </c>
      <c r="K37" s="459">
        <v>16000000</v>
      </c>
      <c r="L37" s="242" t="s">
        <v>5647</v>
      </c>
    </row>
    <row r="38" spans="1:12" ht="120.75" thickBot="1" x14ac:dyDescent="0.25">
      <c r="A38" s="450">
        <v>4</v>
      </c>
      <c r="B38" s="242">
        <v>22060120040000</v>
      </c>
      <c r="C38" s="242" t="s">
        <v>5648</v>
      </c>
      <c r="D38" s="459">
        <v>22500000</v>
      </c>
      <c r="E38" s="459">
        <v>11160000</v>
      </c>
      <c r="F38" s="242" t="s">
        <v>1483</v>
      </c>
      <c r="G38" s="459">
        <v>10983198</v>
      </c>
      <c r="H38" s="459">
        <v>356802</v>
      </c>
      <c r="I38" s="459">
        <v>25500000</v>
      </c>
      <c r="J38" s="242" t="s">
        <v>26</v>
      </c>
      <c r="K38" s="459">
        <v>22459500</v>
      </c>
      <c r="L38" s="242" t="s">
        <v>5649</v>
      </c>
    </row>
    <row r="39" spans="1:12" ht="45.75" thickBot="1" x14ac:dyDescent="0.25">
      <c r="A39" s="450">
        <v>5</v>
      </c>
      <c r="B39" s="242">
        <v>22060120050000</v>
      </c>
      <c r="C39" s="242" t="s">
        <v>5650</v>
      </c>
      <c r="D39" s="459">
        <v>26769907</v>
      </c>
      <c r="E39" s="459">
        <v>24999357</v>
      </c>
      <c r="F39" s="242" t="s">
        <v>1483</v>
      </c>
      <c r="G39" s="242" t="s">
        <v>1483</v>
      </c>
      <c r="H39" s="459">
        <v>1770550</v>
      </c>
      <c r="I39" s="459">
        <v>26769907</v>
      </c>
      <c r="J39" s="242" t="s">
        <v>26</v>
      </c>
      <c r="K39" s="459">
        <v>21640000</v>
      </c>
      <c r="L39" s="242" t="s">
        <v>5651</v>
      </c>
    </row>
    <row r="40" spans="1:12" ht="60.75" thickBot="1" x14ac:dyDescent="0.25">
      <c r="A40" s="450">
        <v>6</v>
      </c>
      <c r="B40" s="242">
        <v>22060120060000</v>
      </c>
      <c r="C40" s="242" t="s">
        <v>5652</v>
      </c>
      <c r="D40" s="459">
        <v>69902550</v>
      </c>
      <c r="E40" s="242" t="s">
        <v>1483</v>
      </c>
      <c r="F40" s="459">
        <v>68000000</v>
      </c>
      <c r="G40" s="242" t="s">
        <v>1483</v>
      </c>
      <c r="H40" s="459">
        <v>1902550</v>
      </c>
      <c r="I40" s="459">
        <v>69902550</v>
      </c>
      <c r="J40" s="242" t="s">
        <v>26</v>
      </c>
      <c r="K40" s="459">
        <v>65312500</v>
      </c>
      <c r="L40" s="242" t="s">
        <v>5653</v>
      </c>
    </row>
    <row r="41" spans="1:12" ht="60.75" thickBot="1" x14ac:dyDescent="0.25">
      <c r="A41" s="450">
        <v>7</v>
      </c>
      <c r="B41" s="242">
        <v>22060120070000</v>
      </c>
      <c r="C41" s="242" t="s">
        <v>5654</v>
      </c>
      <c r="D41" s="459">
        <v>72080598</v>
      </c>
      <c r="E41" s="242" t="s">
        <v>1483</v>
      </c>
      <c r="F41" s="242" t="s">
        <v>1483</v>
      </c>
      <c r="G41" s="459">
        <v>72080598</v>
      </c>
      <c r="H41" s="242" t="s">
        <v>26</v>
      </c>
      <c r="I41" s="459">
        <v>72080598</v>
      </c>
      <c r="J41" s="242" t="s">
        <v>26</v>
      </c>
      <c r="K41" s="459">
        <v>71817795</v>
      </c>
      <c r="L41" s="242" t="s">
        <v>5655</v>
      </c>
    </row>
    <row r="42" spans="1:12" ht="15.75" thickBot="1" x14ac:dyDescent="0.25">
      <c r="A42" s="450"/>
      <c r="B42" s="458" t="s">
        <v>1515</v>
      </c>
      <c r="C42" s="242"/>
      <c r="D42" s="856" t="s">
        <v>9064</v>
      </c>
      <c r="E42" s="857"/>
      <c r="F42" s="857"/>
      <c r="G42" s="857"/>
      <c r="H42" s="857"/>
      <c r="I42" s="857"/>
      <c r="J42" s="857"/>
      <c r="K42" s="858"/>
      <c r="L42" s="242"/>
    </row>
    <row r="43" spans="1:12" x14ac:dyDescent="0.2">
      <c r="A43" s="95"/>
    </row>
    <row r="47" spans="1:12" x14ac:dyDescent="0.2">
      <c r="A47" s="394" t="s">
        <v>5656</v>
      </c>
    </row>
    <row r="48" spans="1:12" x14ac:dyDescent="0.2">
      <c r="A48" s="394"/>
    </row>
    <row r="49" spans="1:7" x14ac:dyDescent="0.2">
      <c r="A49" s="394" t="s">
        <v>5657</v>
      </c>
    </row>
    <row r="50" spans="1:7" ht="15.75" thickBot="1" x14ac:dyDescent="0.25">
      <c r="A50" s="394" t="s">
        <v>5658</v>
      </c>
    </row>
    <row r="51" spans="1:7" ht="15.75" thickBot="1" x14ac:dyDescent="0.25">
      <c r="A51" s="460"/>
      <c r="B51" s="461" t="s">
        <v>5659</v>
      </c>
      <c r="C51" s="461" t="s">
        <v>5660</v>
      </c>
      <c r="D51" s="461" t="s">
        <v>5661</v>
      </c>
      <c r="E51" s="461" t="s">
        <v>5662</v>
      </c>
      <c r="F51" s="461" t="s">
        <v>5663</v>
      </c>
      <c r="G51" s="461" t="s">
        <v>5664</v>
      </c>
    </row>
    <row r="52" spans="1:7" x14ac:dyDescent="0.2">
      <c r="A52" s="854" t="s">
        <v>203</v>
      </c>
      <c r="B52" s="462" t="s">
        <v>5665</v>
      </c>
      <c r="C52" s="854" t="s">
        <v>225</v>
      </c>
      <c r="D52" s="854" t="s">
        <v>230</v>
      </c>
      <c r="E52" s="854" t="s">
        <v>4836</v>
      </c>
      <c r="F52" s="854" t="s">
        <v>5666</v>
      </c>
      <c r="G52" s="854" t="s">
        <v>13</v>
      </c>
    </row>
    <row r="53" spans="1:7" ht="15.75" thickBot="1" x14ac:dyDescent="0.25">
      <c r="A53" s="855"/>
      <c r="B53" s="458" t="s">
        <v>226</v>
      </c>
      <c r="C53" s="855"/>
      <c r="D53" s="855"/>
      <c r="E53" s="855"/>
      <c r="F53" s="855"/>
      <c r="G53" s="855"/>
    </row>
    <row r="54" spans="1:7" x14ac:dyDescent="0.2">
      <c r="A54" s="862">
        <v>1</v>
      </c>
      <c r="B54" s="862" t="s">
        <v>5667</v>
      </c>
      <c r="C54" s="243" t="s">
        <v>5668</v>
      </c>
      <c r="D54" s="243"/>
      <c r="E54" s="243"/>
      <c r="F54" s="243"/>
      <c r="G54" s="243"/>
    </row>
    <row r="55" spans="1:7" x14ac:dyDescent="0.2">
      <c r="A55" s="863"/>
      <c r="B55" s="863"/>
      <c r="C55" s="243" t="s">
        <v>5669</v>
      </c>
      <c r="D55" s="243"/>
      <c r="E55" s="243"/>
      <c r="F55" s="243"/>
      <c r="G55" s="243"/>
    </row>
    <row r="56" spans="1:7" x14ac:dyDescent="0.2">
      <c r="A56" s="863"/>
      <c r="B56" s="863"/>
      <c r="C56" s="243" t="s">
        <v>5670</v>
      </c>
      <c r="D56" s="243" t="s">
        <v>5675</v>
      </c>
      <c r="E56" s="243" t="s">
        <v>5676</v>
      </c>
      <c r="F56" s="464" t="s">
        <v>9065</v>
      </c>
      <c r="G56" s="243" t="s">
        <v>5677</v>
      </c>
    </row>
    <row r="57" spans="1:7" x14ac:dyDescent="0.2">
      <c r="A57" s="863"/>
      <c r="B57" s="863"/>
      <c r="C57" s="243" t="s">
        <v>5671</v>
      </c>
      <c r="D57" s="465"/>
      <c r="E57" s="465"/>
      <c r="F57" s="465"/>
      <c r="G57" s="465"/>
    </row>
    <row r="58" spans="1:7" x14ac:dyDescent="0.2">
      <c r="A58" s="863"/>
      <c r="B58" s="863"/>
      <c r="C58" s="243" t="s">
        <v>5672</v>
      </c>
      <c r="D58" s="465"/>
      <c r="E58" s="465"/>
      <c r="F58" s="465"/>
      <c r="G58" s="465"/>
    </row>
    <row r="59" spans="1:7" x14ac:dyDescent="0.2">
      <c r="A59" s="863"/>
      <c r="B59" s="863"/>
      <c r="C59" s="243" t="s">
        <v>5673</v>
      </c>
      <c r="D59" s="465"/>
      <c r="E59" s="465"/>
      <c r="F59" s="465"/>
      <c r="G59" s="465"/>
    </row>
    <row r="60" spans="1:7" ht="15.75" thickBot="1" x14ac:dyDescent="0.25">
      <c r="A60" s="864"/>
      <c r="B60" s="864"/>
      <c r="C60" s="242" t="s">
        <v>5674</v>
      </c>
      <c r="D60" s="466"/>
      <c r="E60" s="466"/>
      <c r="F60" s="466"/>
      <c r="G60" s="466"/>
    </row>
    <row r="61" spans="1:7" x14ac:dyDescent="0.2">
      <c r="A61" s="862">
        <v>2</v>
      </c>
      <c r="B61" s="862" t="s">
        <v>5678</v>
      </c>
      <c r="C61" s="243" t="s">
        <v>5679</v>
      </c>
      <c r="D61" s="243"/>
      <c r="E61" s="243"/>
      <c r="F61" s="243"/>
      <c r="G61" s="243"/>
    </row>
    <row r="62" spans="1:7" x14ac:dyDescent="0.2">
      <c r="A62" s="863"/>
      <c r="B62" s="863"/>
      <c r="C62" s="243" t="s">
        <v>5680</v>
      </c>
      <c r="D62" s="243"/>
      <c r="E62" s="243"/>
      <c r="F62" s="243"/>
      <c r="G62" s="243"/>
    </row>
    <row r="63" spans="1:7" x14ac:dyDescent="0.2">
      <c r="A63" s="863"/>
      <c r="B63" s="863"/>
      <c r="C63" s="243" t="s">
        <v>5681</v>
      </c>
      <c r="D63" s="243" t="s">
        <v>5675</v>
      </c>
      <c r="E63" s="243" t="s">
        <v>5685</v>
      </c>
      <c r="F63" s="464" t="s">
        <v>9066</v>
      </c>
      <c r="G63" s="243" t="s">
        <v>5677</v>
      </c>
    </row>
    <row r="64" spans="1:7" x14ac:dyDescent="0.2">
      <c r="A64" s="863"/>
      <c r="B64" s="863"/>
      <c r="C64" s="243" t="s">
        <v>5682</v>
      </c>
      <c r="D64" s="465"/>
      <c r="E64" s="465"/>
      <c r="F64" s="465"/>
      <c r="G64" s="465"/>
    </row>
    <row r="65" spans="1:7" x14ac:dyDescent="0.2">
      <c r="A65" s="863"/>
      <c r="B65" s="863"/>
      <c r="C65" s="243" t="s">
        <v>5683</v>
      </c>
      <c r="D65" s="465"/>
      <c r="E65" s="465"/>
      <c r="F65" s="465"/>
      <c r="G65" s="465"/>
    </row>
    <row r="66" spans="1:7" ht="15.75" thickBot="1" x14ac:dyDescent="0.25">
      <c r="A66" s="864"/>
      <c r="B66" s="864"/>
      <c r="C66" s="242" t="s">
        <v>5684</v>
      </c>
      <c r="D66" s="466"/>
      <c r="E66" s="466"/>
      <c r="F66" s="466"/>
      <c r="G66" s="466"/>
    </row>
    <row r="67" spans="1:7" x14ac:dyDescent="0.2">
      <c r="A67" s="865">
        <v>3</v>
      </c>
      <c r="B67" s="865" t="s">
        <v>5686</v>
      </c>
      <c r="C67" s="243" t="s">
        <v>5687</v>
      </c>
      <c r="D67" s="243"/>
      <c r="E67" s="243"/>
      <c r="F67" s="243"/>
      <c r="G67" s="243"/>
    </row>
    <row r="68" spans="1:7" x14ac:dyDescent="0.2">
      <c r="A68" s="866"/>
      <c r="B68" s="866"/>
      <c r="C68" s="243" t="s">
        <v>5688</v>
      </c>
      <c r="D68" s="243"/>
      <c r="E68" s="243"/>
      <c r="F68" s="243"/>
      <c r="G68" s="243"/>
    </row>
    <row r="69" spans="1:7" x14ac:dyDescent="0.2">
      <c r="A69" s="866"/>
      <c r="B69" s="866"/>
      <c r="C69" s="243" t="s">
        <v>5689</v>
      </c>
      <c r="D69" s="243"/>
      <c r="E69" s="243"/>
      <c r="F69" s="243"/>
      <c r="G69" s="243"/>
    </row>
    <row r="70" spans="1:7" x14ac:dyDescent="0.2">
      <c r="A70" s="866"/>
      <c r="B70" s="866"/>
      <c r="C70" s="243" t="s">
        <v>5690</v>
      </c>
      <c r="D70" s="243" t="s">
        <v>5675</v>
      </c>
      <c r="E70" s="243" t="s">
        <v>5695</v>
      </c>
      <c r="F70" s="464" t="s">
        <v>9067</v>
      </c>
      <c r="G70" s="243" t="s">
        <v>5677</v>
      </c>
    </row>
    <row r="71" spans="1:7" x14ac:dyDescent="0.2">
      <c r="A71" s="866"/>
      <c r="B71" s="866"/>
      <c r="C71" s="243" t="s">
        <v>5691</v>
      </c>
      <c r="D71" s="465"/>
      <c r="E71" s="465"/>
      <c r="F71" s="465"/>
      <c r="G71" s="465"/>
    </row>
    <row r="72" spans="1:7" x14ac:dyDescent="0.2">
      <c r="A72" s="866"/>
      <c r="B72" s="866"/>
      <c r="C72" s="243" t="s">
        <v>5692</v>
      </c>
      <c r="D72" s="465"/>
      <c r="E72" s="465"/>
      <c r="F72" s="465"/>
      <c r="G72" s="465"/>
    </row>
    <row r="73" spans="1:7" x14ac:dyDescent="0.2">
      <c r="A73" s="866"/>
      <c r="B73" s="866"/>
      <c r="C73" s="243" t="s">
        <v>5693</v>
      </c>
      <c r="D73" s="465"/>
      <c r="E73" s="465"/>
      <c r="F73" s="465"/>
      <c r="G73" s="465"/>
    </row>
    <row r="74" spans="1:7" x14ac:dyDescent="0.2">
      <c r="A74" s="866"/>
      <c r="B74" s="866"/>
      <c r="C74" s="243" t="s">
        <v>5694</v>
      </c>
      <c r="D74" s="465"/>
      <c r="E74" s="465"/>
      <c r="F74" s="465"/>
      <c r="G74" s="465"/>
    </row>
    <row r="75" spans="1:7" ht="15.75" thickBot="1" x14ac:dyDescent="0.25">
      <c r="A75" s="469"/>
      <c r="B75" s="469"/>
      <c r="C75" s="242"/>
      <c r="D75" s="466"/>
      <c r="E75" s="466"/>
      <c r="F75" s="466"/>
      <c r="G75" s="466"/>
    </row>
    <row r="76" spans="1:7" ht="15.75" thickBot="1" x14ac:dyDescent="0.25">
      <c r="A76" s="467"/>
      <c r="B76" s="458" t="s">
        <v>5659</v>
      </c>
      <c r="C76" s="458" t="s">
        <v>5660</v>
      </c>
      <c r="D76" s="458" t="s">
        <v>5661</v>
      </c>
      <c r="E76" s="458" t="s">
        <v>5662</v>
      </c>
      <c r="F76" s="458" t="s">
        <v>5663</v>
      </c>
      <c r="G76" s="458" t="s">
        <v>5664</v>
      </c>
    </row>
    <row r="77" spans="1:7" x14ac:dyDescent="0.2">
      <c r="A77" s="854" t="s">
        <v>203</v>
      </c>
      <c r="B77" s="462" t="s">
        <v>5665</v>
      </c>
      <c r="C77" s="854" t="s">
        <v>225</v>
      </c>
      <c r="D77" s="854" t="s">
        <v>230</v>
      </c>
      <c r="E77" s="854" t="s">
        <v>4836</v>
      </c>
      <c r="F77" s="854" t="s">
        <v>5666</v>
      </c>
      <c r="G77" s="854" t="s">
        <v>13</v>
      </c>
    </row>
    <row r="78" spans="1:7" ht="15.75" thickBot="1" x14ac:dyDescent="0.25">
      <c r="A78" s="855"/>
      <c r="B78" s="458" t="s">
        <v>226</v>
      </c>
      <c r="C78" s="855"/>
      <c r="D78" s="855"/>
      <c r="E78" s="855"/>
      <c r="F78" s="855"/>
      <c r="G78" s="855"/>
    </row>
    <row r="79" spans="1:7" x14ac:dyDescent="0.2">
      <c r="A79" s="862">
        <v>4</v>
      </c>
      <c r="B79" s="862" t="s">
        <v>5696</v>
      </c>
      <c r="C79" s="243" t="s">
        <v>5668</v>
      </c>
      <c r="D79" s="243"/>
      <c r="E79" s="243"/>
      <c r="F79" s="243"/>
      <c r="G79" s="243"/>
    </row>
    <row r="80" spans="1:7" x14ac:dyDescent="0.2">
      <c r="A80" s="863"/>
      <c r="B80" s="863"/>
      <c r="C80" s="243" t="s">
        <v>5697</v>
      </c>
      <c r="D80" s="243"/>
      <c r="E80" s="243"/>
      <c r="F80" s="243"/>
      <c r="G80" s="243"/>
    </row>
    <row r="81" spans="1:7" x14ac:dyDescent="0.2">
      <c r="A81" s="863"/>
      <c r="B81" s="863"/>
      <c r="C81" s="243" t="s">
        <v>5698</v>
      </c>
      <c r="D81" s="243" t="s">
        <v>5675</v>
      </c>
      <c r="E81" s="243" t="s">
        <v>5704</v>
      </c>
      <c r="F81" s="464" t="s">
        <v>9065</v>
      </c>
      <c r="G81" s="243" t="s">
        <v>5677</v>
      </c>
    </row>
    <row r="82" spans="1:7" x14ac:dyDescent="0.2">
      <c r="A82" s="863"/>
      <c r="B82" s="863"/>
      <c r="C82" s="243" t="s">
        <v>5699</v>
      </c>
      <c r="D82" s="465"/>
      <c r="E82" s="465"/>
      <c r="F82" s="465"/>
      <c r="G82" s="465"/>
    </row>
    <row r="83" spans="1:7" x14ac:dyDescent="0.2">
      <c r="A83" s="863"/>
      <c r="B83" s="863"/>
      <c r="C83" s="243" t="s">
        <v>5700</v>
      </c>
      <c r="D83" s="465"/>
      <c r="E83" s="465"/>
      <c r="F83" s="465"/>
      <c r="G83" s="465"/>
    </row>
    <row r="84" spans="1:7" x14ac:dyDescent="0.2">
      <c r="A84" s="863"/>
      <c r="B84" s="863"/>
      <c r="C84" s="243" t="s">
        <v>5701</v>
      </c>
      <c r="D84" s="465"/>
      <c r="E84" s="465"/>
      <c r="F84" s="465"/>
      <c r="G84" s="465"/>
    </row>
    <row r="85" spans="1:7" x14ac:dyDescent="0.2">
      <c r="A85" s="863"/>
      <c r="B85" s="863"/>
      <c r="C85" s="243" t="s">
        <v>5702</v>
      </c>
      <c r="D85" s="465"/>
      <c r="E85" s="465"/>
      <c r="F85" s="465"/>
      <c r="G85" s="465"/>
    </row>
    <row r="86" spans="1:7" ht="15.75" thickBot="1" x14ac:dyDescent="0.25">
      <c r="A86" s="864"/>
      <c r="B86" s="864"/>
      <c r="C86" s="242" t="s">
        <v>5703</v>
      </c>
      <c r="D86" s="466"/>
      <c r="E86" s="466"/>
      <c r="F86" s="466"/>
      <c r="G86" s="466"/>
    </row>
    <row r="87" spans="1:7" x14ac:dyDescent="0.2">
      <c r="A87" s="862">
        <v>5</v>
      </c>
      <c r="B87" s="862" t="s">
        <v>5705</v>
      </c>
      <c r="C87" s="243" t="s">
        <v>5668</v>
      </c>
      <c r="D87" s="243"/>
      <c r="E87" s="243"/>
      <c r="F87" s="243"/>
      <c r="G87" s="243"/>
    </row>
    <row r="88" spans="1:7" x14ac:dyDescent="0.2">
      <c r="A88" s="863"/>
      <c r="B88" s="863"/>
      <c r="C88" s="243" t="s">
        <v>5706</v>
      </c>
      <c r="D88" s="243"/>
      <c r="E88" s="243"/>
      <c r="F88" s="243"/>
      <c r="G88" s="243"/>
    </row>
    <row r="89" spans="1:7" x14ac:dyDescent="0.2">
      <c r="A89" s="863"/>
      <c r="B89" s="863"/>
      <c r="C89" s="243" t="s">
        <v>5707</v>
      </c>
      <c r="D89" s="243" t="s">
        <v>5675</v>
      </c>
      <c r="E89" s="243" t="s">
        <v>5704</v>
      </c>
      <c r="F89" s="464" t="s">
        <v>9065</v>
      </c>
      <c r="G89" s="243" t="s">
        <v>5677</v>
      </c>
    </row>
    <row r="90" spans="1:7" x14ac:dyDescent="0.2">
      <c r="A90" s="863"/>
      <c r="B90" s="863"/>
      <c r="C90" s="243" t="s">
        <v>5708</v>
      </c>
      <c r="D90" s="465"/>
      <c r="E90" s="465"/>
      <c r="F90" s="465"/>
      <c r="G90" s="465"/>
    </row>
    <row r="91" spans="1:7" x14ac:dyDescent="0.2">
      <c r="A91" s="863"/>
      <c r="B91" s="863"/>
      <c r="C91" s="243" t="s">
        <v>5709</v>
      </c>
      <c r="D91" s="465"/>
      <c r="E91" s="465"/>
      <c r="F91" s="465"/>
      <c r="G91" s="465"/>
    </row>
    <row r="92" spans="1:7" x14ac:dyDescent="0.2">
      <c r="A92" s="863"/>
      <c r="B92" s="863"/>
      <c r="C92" s="243" t="s">
        <v>5710</v>
      </c>
      <c r="D92" s="465"/>
      <c r="E92" s="465"/>
      <c r="F92" s="465"/>
      <c r="G92" s="465"/>
    </row>
    <row r="93" spans="1:7" ht="15.75" thickBot="1" x14ac:dyDescent="0.25">
      <c r="A93" s="864"/>
      <c r="B93" s="864"/>
      <c r="C93" s="242" t="s">
        <v>5711</v>
      </c>
      <c r="D93" s="466"/>
      <c r="E93" s="466"/>
      <c r="F93" s="466"/>
      <c r="G93" s="466"/>
    </row>
    <row r="94" spans="1:7" x14ac:dyDescent="0.2">
      <c r="A94" s="862">
        <v>6</v>
      </c>
      <c r="B94" s="862" t="s">
        <v>5712</v>
      </c>
      <c r="C94" s="243" t="s">
        <v>5713</v>
      </c>
      <c r="D94" s="243"/>
      <c r="E94" s="243"/>
      <c r="F94" s="243"/>
      <c r="G94" s="243"/>
    </row>
    <row r="95" spans="1:7" x14ac:dyDescent="0.2">
      <c r="A95" s="863"/>
      <c r="B95" s="863"/>
      <c r="C95" s="243" t="s">
        <v>5714</v>
      </c>
      <c r="D95" s="243" t="s">
        <v>5675</v>
      </c>
      <c r="E95" s="243" t="s">
        <v>5720</v>
      </c>
      <c r="F95" s="464" t="s">
        <v>9068</v>
      </c>
      <c r="G95" s="243" t="s">
        <v>5677</v>
      </c>
    </row>
    <row r="96" spans="1:7" x14ac:dyDescent="0.2">
      <c r="A96" s="863"/>
      <c r="B96" s="863"/>
      <c r="C96" s="243" t="s">
        <v>5715</v>
      </c>
      <c r="D96" s="465"/>
      <c r="E96" s="465"/>
      <c r="F96" s="465"/>
      <c r="G96" s="465"/>
    </row>
    <row r="97" spans="1:7" x14ac:dyDescent="0.2">
      <c r="A97" s="863"/>
      <c r="B97" s="863"/>
      <c r="C97" s="243" t="s">
        <v>5716</v>
      </c>
      <c r="D97" s="465"/>
      <c r="E97" s="465"/>
      <c r="F97" s="465"/>
      <c r="G97" s="465"/>
    </row>
    <row r="98" spans="1:7" x14ac:dyDescent="0.2">
      <c r="A98" s="863"/>
      <c r="B98" s="863"/>
      <c r="C98" s="243" t="s">
        <v>5717</v>
      </c>
      <c r="D98" s="465"/>
      <c r="E98" s="465"/>
      <c r="F98" s="465"/>
      <c r="G98" s="465"/>
    </row>
    <row r="99" spans="1:7" x14ac:dyDescent="0.2">
      <c r="A99" s="863"/>
      <c r="B99" s="863"/>
      <c r="C99" s="243" t="s">
        <v>5718</v>
      </c>
      <c r="D99" s="465"/>
      <c r="E99" s="465"/>
      <c r="F99" s="465"/>
      <c r="G99" s="465"/>
    </row>
    <row r="100" spans="1:7" ht="15.75" thickBot="1" x14ac:dyDescent="0.25">
      <c r="A100" s="864"/>
      <c r="B100" s="864"/>
      <c r="C100" s="242" t="s">
        <v>5719</v>
      </c>
      <c r="D100" s="466"/>
      <c r="E100" s="466"/>
      <c r="F100" s="466"/>
      <c r="G100" s="466"/>
    </row>
    <row r="101" spans="1:7" x14ac:dyDescent="0.2">
      <c r="A101" s="862">
        <v>7</v>
      </c>
      <c r="B101" s="862" t="s">
        <v>5721</v>
      </c>
      <c r="C101" s="862" t="s">
        <v>5722</v>
      </c>
      <c r="D101" s="243"/>
      <c r="E101" s="243"/>
      <c r="F101" s="243"/>
      <c r="G101" s="243"/>
    </row>
    <row r="102" spans="1:7" ht="15.75" thickBot="1" x14ac:dyDescent="0.25">
      <c r="A102" s="864"/>
      <c r="B102" s="864"/>
      <c r="C102" s="864"/>
      <c r="D102" s="242" t="s">
        <v>5675</v>
      </c>
      <c r="E102" s="242" t="s">
        <v>5723</v>
      </c>
      <c r="F102" s="468" t="s">
        <v>9069</v>
      </c>
      <c r="G102" s="242" t="s">
        <v>5677</v>
      </c>
    </row>
    <row r="103" spans="1:7" x14ac:dyDescent="0.2">
      <c r="A103" s="862">
        <v>8</v>
      </c>
      <c r="B103" s="862" t="s">
        <v>5724</v>
      </c>
      <c r="C103" s="862" t="s">
        <v>5725</v>
      </c>
      <c r="D103" s="243"/>
      <c r="E103" s="243"/>
      <c r="F103" s="243"/>
      <c r="G103" s="243"/>
    </row>
    <row r="104" spans="1:7" ht="15.75" thickBot="1" x14ac:dyDescent="0.25">
      <c r="A104" s="864"/>
      <c r="B104" s="864"/>
      <c r="C104" s="864"/>
      <c r="D104" s="242" t="s">
        <v>5675</v>
      </c>
      <c r="E104" s="242" t="s">
        <v>5726</v>
      </c>
      <c r="F104" s="468" t="s">
        <v>9069</v>
      </c>
      <c r="G104" s="242" t="s">
        <v>5677</v>
      </c>
    </row>
    <row r="105" spans="1:7" ht="15.75" thickBot="1" x14ac:dyDescent="0.25">
      <c r="A105" s="467"/>
      <c r="B105" s="458" t="s">
        <v>5659</v>
      </c>
      <c r="C105" s="458" t="s">
        <v>5660</v>
      </c>
      <c r="D105" s="458" t="s">
        <v>5661</v>
      </c>
      <c r="E105" s="458" t="s">
        <v>5662</v>
      </c>
      <c r="F105" s="458" t="s">
        <v>5663</v>
      </c>
      <c r="G105" s="458" t="s">
        <v>5664</v>
      </c>
    </row>
    <row r="106" spans="1:7" x14ac:dyDescent="0.2">
      <c r="A106" s="854" t="s">
        <v>203</v>
      </c>
      <c r="B106" s="462" t="s">
        <v>5665</v>
      </c>
      <c r="C106" s="854" t="s">
        <v>225</v>
      </c>
      <c r="D106" s="854" t="s">
        <v>230</v>
      </c>
      <c r="E106" s="854" t="s">
        <v>4836</v>
      </c>
      <c r="F106" s="854" t="s">
        <v>5666</v>
      </c>
      <c r="G106" s="854" t="s">
        <v>13</v>
      </c>
    </row>
    <row r="107" spans="1:7" ht="15.75" thickBot="1" x14ac:dyDescent="0.25">
      <c r="A107" s="855"/>
      <c r="B107" s="458" t="s">
        <v>226</v>
      </c>
      <c r="C107" s="855"/>
      <c r="D107" s="855"/>
      <c r="E107" s="855"/>
      <c r="F107" s="855"/>
      <c r="G107" s="855"/>
    </row>
    <row r="108" spans="1:7" x14ac:dyDescent="0.2">
      <c r="A108" s="862">
        <v>9</v>
      </c>
      <c r="B108" s="862" t="s">
        <v>5727</v>
      </c>
      <c r="C108" s="862" t="s">
        <v>5728</v>
      </c>
      <c r="D108" s="243"/>
      <c r="E108" s="243"/>
      <c r="F108" s="243"/>
      <c r="G108" s="243"/>
    </row>
    <row r="109" spans="1:7" ht="15.75" thickBot="1" x14ac:dyDescent="0.25">
      <c r="A109" s="864"/>
      <c r="B109" s="864"/>
      <c r="C109" s="864"/>
      <c r="D109" s="242" t="s">
        <v>5675</v>
      </c>
      <c r="E109" s="242" t="s">
        <v>5729</v>
      </c>
      <c r="F109" s="468" t="s">
        <v>9069</v>
      </c>
      <c r="G109" s="242" t="s">
        <v>5677</v>
      </c>
    </row>
    <row r="110" spans="1:7" x14ac:dyDescent="0.2">
      <c r="A110" s="862">
        <v>10</v>
      </c>
      <c r="B110" s="862" t="s">
        <v>5730</v>
      </c>
      <c r="C110" s="862" t="s">
        <v>5731</v>
      </c>
      <c r="D110" s="243"/>
      <c r="E110" s="243"/>
      <c r="F110" s="243"/>
      <c r="G110" s="243"/>
    </row>
    <row r="111" spans="1:7" ht="15.75" thickBot="1" x14ac:dyDescent="0.25">
      <c r="A111" s="864"/>
      <c r="B111" s="864"/>
      <c r="C111" s="864"/>
      <c r="D111" s="242" t="s">
        <v>5675</v>
      </c>
      <c r="E111" s="242" t="s">
        <v>5732</v>
      </c>
      <c r="F111" s="468" t="s">
        <v>9069</v>
      </c>
      <c r="G111" s="242" t="s">
        <v>5677</v>
      </c>
    </row>
    <row r="112" spans="1:7" x14ac:dyDescent="0.2">
      <c r="A112" s="862">
        <v>11</v>
      </c>
      <c r="B112" s="862" t="s">
        <v>5733</v>
      </c>
      <c r="C112" s="243" t="s">
        <v>5734</v>
      </c>
      <c r="D112" s="243"/>
      <c r="E112" s="243"/>
      <c r="F112" s="243"/>
      <c r="G112" s="243"/>
    </row>
    <row r="113" spans="1:7" x14ac:dyDescent="0.2">
      <c r="A113" s="863"/>
      <c r="B113" s="863"/>
      <c r="C113" s="243" t="s">
        <v>5735</v>
      </c>
      <c r="D113" s="243" t="s">
        <v>5675</v>
      </c>
      <c r="E113" s="243" t="s">
        <v>5737</v>
      </c>
      <c r="F113" s="464" t="s">
        <v>9070</v>
      </c>
      <c r="G113" s="243" t="s">
        <v>5677</v>
      </c>
    </row>
    <row r="114" spans="1:7" ht="15.75" thickBot="1" x14ac:dyDescent="0.25">
      <c r="A114" s="864"/>
      <c r="B114" s="864"/>
      <c r="C114" s="242" t="s">
        <v>5736</v>
      </c>
      <c r="D114" s="466"/>
      <c r="E114" s="466"/>
      <c r="F114" s="466"/>
      <c r="G114" s="466"/>
    </row>
    <row r="115" spans="1:7" x14ac:dyDescent="0.2">
      <c r="A115" s="862">
        <v>12</v>
      </c>
      <c r="B115" s="862" t="s">
        <v>5738</v>
      </c>
      <c r="C115" s="243" t="s">
        <v>5739</v>
      </c>
      <c r="D115" s="243"/>
      <c r="E115" s="243"/>
      <c r="F115" s="243"/>
      <c r="G115" s="243"/>
    </row>
    <row r="116" spans="1:7" x14ac:dyDescent="0.2">
      <c r="A116" s="863"/>
      <c r="B116" s="863"/>
      <c r="C116" s="243" t="s">
        <v>5735</v>
      </c>
      <c r="D116" s="243" t="s">
        <v>5675</v>
      </c>
      <c r="E116" s="243" t="s">
        <v>5740</v>
      </c>
      <c r="F116" s="464" t="s">
        <v>9070</v>
      </c>
      <c r="G116" s="243" t="s">
        <v>5677</v>
      </c>
    </row>
    <row r="117" spans="1:7" ht="15.75" thickBot="1" x14ac:dyDescent="0.25">
      <c r="A117" s="864"/>
      <c r="B117" s="864"/>
      <c r="C117" s="242" t="s">
        <v>5736</v>
      </c>
      <c r="D117" s="466"/>
      <c r="E117" s="466"/>
      <c r="F117" s="466"/>
      <c r="G117" s="466"/>
    </row>
    <row r="118" spans="1:7" x14ac:dyDescent="0.2">
      <c r="A118" s="862">
        <v>13</v>
      </c>
      <c r="B118" s="862" t="s">
        <v>5741</v>
      </c>
      <c r="C118" s="243" t="s">
        <v>5742</v>
      </c>
      <c r="D118" s="243"/>
      <c r="E118" s="243"/>
      <c r="F118" s="243"/>
      <c r="G118" s="243"/>
    </row>
    <row r="119" spans="1:7" x14ac:dyDescent="0.2">
      <c r="A119" s="863"/>
      <c r="B119" s="863"/>
      <c r="C119" s="243" t="s">
        <v>5735</v>
      </c>
      <c r="D119" s="243" t="s">
        <v>5675</v>
      </c>
      <c r="E119" s="243" t="s">
        <v>5743</v>
      </c>
      <c r="F119" s="464" t="s">
        <v>9070</v>
      </c>
      <c r="G119" s="243" t="s">
        <v>5677</v>
      </c>
    </row>
    <row r="120" spans="1:7" ht="15.75" thickBot="1" x14ac:dyDescent="0.25">
      <c r="A120" s="864"/>
      <c r="B120" s="864"/>
      <c r="C120" s="242" t="s">
        <v>5736</v>
      </c>
      <c r="D120" s="466"/>
      <c r="E120" s="466"/>
      <c r="F120" s="466"/>
      <c r="G120" s="466"/>
    </row>
    <row r="121" spans="1:7" x14ac:dyDescent="0.2">
      <c r="A121" s="862">
        <v>14</v>
      </c>
      <c r="B121" s="862" t="s">
        <v>5744</v>
      </c>
      <c r="C121" s="243" t="s">
        <v>5745</v>
      </c>
      <c r="D121" s="243"/>
      <c r="E121" s="243"/>
      <c r="F121" s="243"/>
      <c r="G121" s="243"/>
    </row>
    <row r="122" spans="1:7" x14ac:dyDescent="0.2">
      <c r="A122" s="863"/>
      <c r="B122" s="863"/>
      <c r="C122" s="243" t="s">
        <v>5735</v>
      </c>
      <c r="D122" s="243" t="s">
        <v>5675</v>
      </c>
      <c r="E122" s="243" t="s">
        <v>5732</v>
      </c>
      <c r="F122" s="464" t="s">
        <v>9070</v>
      </c>
      <c r="G122" s="243" t="s">
        <v>5677</v>
      </c>
    </row>
    <row r="123" spans="1:7" ht="15.75" thickBot="1" x14ac:dyDescent="0.25">
      <c r="A123" s="864"/>
      <c r="B123" s="864"/>
      <c r="C123" s="242" t="s">
        <v>5736</v>
      </c>
      <c r="D123" s="466"/>
      <c r="E123" s="466"/>
      <c r="F123" s="466"/>
      <c r="G123" s="466"/>
    </row>
    <row r="124" spans="1:7" x14ac:dyDescent="0.2">
      <c r="A124" s="862">
        <v>15</v>
      </c>
      <c r="B124" s="862" t="s">
        <v>5746</v>
      </c>
      <c r="C124" s="243" t="s">
        <v>5747</v>
      </c>
      <c r="D124" s="243"/>
      <c r="E124" s="243"/>
      <c r="F124" s="243"/>
      <c r="G124" s="243"/>
    </row>
    <row r="125" spans="1:7" x14ac:dyDescent="0.2">
      <c r="A125" s="863"/>
      <c r="B125" s="863"/>
      <c r="C125" s="243" t="s">
        <v>5735</v>
      </c>
      <c r="D125" s="243" t="s">
        <v>5675</v>
      </c>
      <c r="E125" s="243" t="s">
        <v>5748</v>
      </c>
      <c r="F125" s="464" t="s">
        <v>9070</v>
      </c>
      <c r="G125" s="243" t="s">
        <v>5677</v>
      </c>
    </row>
    <row r="126" spans="1:7" ht="15.75" thickBot="1" x14ac:dyDescent="0.25">
      <c r="A126" s="864"/>
      <c r="B126" s="864"/>
      <c r="C126" s="242" t="s">
        <v>5736</v>
      </c>
      <c r="D126" s="466"/>
      <c r="E126" s="466"/>
      <c r="F126" s="466"/>
      <c r="G126" s="466"/>
    </row>
    <row r="127" spans="1:7" x14ac:dyDescent="0.2">
      <c r="A127" s="862">
        <v>16</v>
      </c>
      <c r="B127" s="862" t="s">
        <v>5749</v>
      </c>
      <c r="C127" s="243" t="s">
        <v>5750</v>
      </c>
      <c r="D127" s="862" t="s">
        <v>5675</v>
      </c>
      <c r="E127" s="862" t="s">
        <v>5751</v>
      </c>
      <c r="F127" s="867" t="s">
        <v>9070</v>
      </c>
      <c r="G127" s="862" t="s">
        <v>5677</v>
      </c>
    </row>
    <row r="128" spans="1:7" x14ac:dyDescent="0.2">
      <c r="A128" s="863"/>
      <c r="B128" s="863"/>
      <c r="C128" s="243" t="s">
        <v>5735</v>
      </c>
      <c r="D128" s="863"/>
      <c r="E128" s="863"/>
      <c r="F128" s="868"/>
      <c r="G128" s="863"/>
    </row>
    <row r="129" spans="1:7" ht="15.75" thickBot="1" x14ac:dyDescent="0.25">
      <c r="A129" s="864"/>
      <c r="B129" s="864"/>
      <c r="C129" s="242" t="s">
        <v>5736</v>
      </c>
      <c r="D129" s="864"/>
      <c r="E129" s="864"/>
      <c r="F129" s="869"/>
      <c r="G129" s="864"/>
    </row>
    <row r="130" spans="1:7" ht="15.75" thickBot="1" x14ac:dyDescent="0.25">
      <c r="A130" s="450">
        <v>17</v>
      </c>
      <c r="B130" s="242" t="s">
        <v>5752</v>
      </c>
      <c r="C130" s="242" t="s">
        <v>5753</v>
      </c>
      <c r="D130" s="242" t="s">
        <v>5675</v>
      </c>
      <c r="E130" s="242" t="s">
        <v>5748</v>
      </c>
      <c r="F130" s="468" t="s">
        <v>9071</v>
      </c>
      <c r="G130" s="242" t="s">
        <v>5677</v>
      </c>
    </row>
    <row r="131" spans="1:7" ht="15.75" thickBot="1" x14ac:dyDescent="0.25">
      <c r="A131" s="467"/>
      <c r="B131" s="458" t="s">
        <v>5659</v>
      </c>
      <c r="C131" s="458" t="s">
        <v>5660</v>
      </c>
      <c r="D131" s="458" t="s">
        <v>5661</v>
      </c>
      <c r="E131" s="458" t="s">
        <v>5662</v>
      </c>
      <c r="F131" s="458" t="s">
        <v>5663</v>
      </c>
      <c r="G131" s="458" t="s">
        <v>5664</v>
      </c>
    </row>
    <row r="132" spans="1:7" x14ac:dyDescent="0.2">
      <c r="A132" s="854" t="s">
        <v>203</v>
      </c>
      <c r="B132" s="462" t="s">
        <v>5665</v>
      </c>
      <c r="C132" s="854" t="s">
        <v>225</v>
      </c>
      <c r="D132" s="854" t="s">
        <v>230</v>
      </c>
      <c r="E132" s="854" t="s">
        <v>4836</v>
      </c>
      <c r="F132" s="854" t="s">
        <v>5666</v>
      </c>
      <c r="G132" s="854" t="s">
        <v>13</v>
      </c>
    </row>
    <row r="133" spans="1:7" ht="15.75" thickBot="1" x14ac:dyDescent="0.25">
      <c r="A133" s="855"/>
      <c r="B133" s="458" t="s">
        <v>226</v>
      </c>
      <c r="C133" s="855"/>
      <c r="D133" s="855"/>
      <c r="E133" s="855"/>
      <c r="F133" s="855"/>
      <c r="G133" s="855"/>
    </row>
    <row r="134" spans="1:7" ht="15.75" thickBot="1" x14ac:dyDescent="0.25">
      <c r="A134" s="450">
        <v>18</v>
      </c>
      <c r="B134" s="242" t="s">
        <v>5754</v>
      </c>
      <c r="C134" s="242" t="s">
        <v>5755</v>
      </c>
      <c r="D134" s="242" t="s">
        <v>5675</v>
      </c>
      <c r="E134" s="242" t="s">
        <v>5756</v>
      </c>
      <c r="F134" s="468" t="s">
        <v>9071</v>
      </c>
      <c r="G134" s="242" t="s">
        <v>5677</v>
      </c>
    </row>
    <row r="135" spans="1:7" ht="15.75" thickBot="1" x14ac:dyDescent="0.25">
      <c r="A135" s="450">
        <v>19</v>
      </c>
      <c r="B135" s="242" t="s">
        <v>5757</v>
      </c>
      <c r="C135" s="242" t="s">
        <v>5758</v>
      </c>
      <c r="D135" s="242" t="s">
        <v>5675</v>
      </c>
      <c r="E135" s="242" t="s">
        <v>5759</v>
      </c>
      <c r="F135" s="468" t="s">
        <v>9071</v>
      </c>
      <c r="G135" s="242" t="s">
        <v>5677</v>
      </c>
    </row>
    <row r="136" spans="1:7" ht="15.75" thickBot="1" x14ac:dyDescent="0.25">
      <c r="A136" s="450">
        <v>20</v>
      </c>
      <c r="B136" s="242" t="s">
        <v>5760</v>
      </c>
      <c r="C136" s="242" t="s">
        <v>5761</v>
      </c>
      <c r="D136" s="242" t="s">
        <v>5675</v>
      </c>
      <c r="E136" s="242" t="s">
        <v>5732</v>
      </c>
      <c r="F136" s="468" t="s">
        <v>9071</v>
      </c>
      <c r="G136" s="242" t="s">
        <v>5677</v>
      </c>
    </row>
    <row r="137" spans="1:7" x14ac:dyDescent="0.2">
      <c r="A137" s="862">
        <v>21</v>
      </c>
      <c r="B137" s="862" t="s">
        <v>5762</v>
      </c>
      <c r="C137" s="243" t="s">
        <v>5763</v>
      </c>
      <c r="D137" s="243"/>
      <c r="E137" s="243"/>
      <c r="F137" s="243"/>
      <c r="G137" s="243"/>
    </row>
    <row r="138" spans="1:7" x14ac:dyDescent="0.2">
      <c r="A138" s="863"/>
      <c r="B138" s="863"/>
      <c r="C138" s="243" t="s">
        <v>5764</v>
      </c>
      <c r="D138" s="243" t="s">
        <v>5675</v>
      </c>
      <c r="E138" s="243" t="s">
        <v>5729</v>
      </c>
      <c r="F138" s="464" t="s">
        <v>9072</v>
      </c>
      <c r="G138" s="243" t="s">
        <v>5677</v>
      </c>
    </row>
    <row r="139" spans="1:7" x14ac:dyDescent="0.2">
      <c r="A139" s="863"/>
      <c r="B139" s="863"/>
      <c r="C139" s="243" t="s">
        <v>9073</v>
      </c>
      <c r="D139" s="465"/>
      <c r="E139" s="465"/>
      <c r="F139" s="465"/>
      <c r="G139" s="465"/>
    </row>
    <row r="140" spans="1:7" x14ac:dyDescent="0.2">
      <c r="A140" s="863"/>
      <c r="B140" s="863"/>
      <c r="C140" s="243" t="s">
        <v>5765</v>
      </c>
      <c r="D140" s="465"/>
      <c r="E140" s="465"/>
      <c r="F140" s="465"/>
      <c r="G140" s="465"/>
    </row>
    <row r="141" spans="1:7" ht="15.75" thickBot="1" x14ac:dyDescent="0.25">
      <c r="A141" s="864"/>
      <c r="B141" s="864"/>
      <c r="C141" s="242" t="s">
        <v>5766</v>
      </c>
      <c r="D141" s="466"/>
      <c r="E141" s="466"/>
      <c r="F141" s="466"/>
      <c r="G141" s="466"/>
    </row>
    <row r="142" spans="1:7" x14ac:dyDescent="0.2">
      <c r="A142" s="862">
        <v>22</v>
      </c>
      <c r="B142" s="862" t="s">
        <v>5767</v>
      </c>
      <c r="C142" s="243" t="s">
        <v>5768</v>
      </c>
      <c r="D142" s="243"/>
      <c r="E142" s="243"/>
      <c r="F142" s="243"/>
      <c r="G142" s="243"/>
    </row>
    <row r="143" spans="1:7" x14ac:dyDescent="0.2">
      <c r="A143" s="863"/>
      <c r="B143" s="863"/>
      <c r="C143" s="243" t="s">
        <v>5764</v>
      </c>
      <c r="D143" s="243" t="s">
        <v>5675</v>
      </c>
      <c r="E143" s="243" t="s">
        <v>5771</v>
      </c>
      <c r="F143" s="464" t="s">
        <v>9072</v>
      </c>
      <c r="G143" s="243" t="s">
        <v>5677</v>
      </c>
    </row>
    <row r="144" spans="1:7" x14ac:dyDescent="0.2">
      <c r="A144" s="863"/>
      <c r="B144" s="863"/>
      <c r="C144" s="243" t="s">
        <v>9074</v>
      </c>
      <c r="D144" s="465"/>
      <c r="E144" s="465"/>
      <c r="F144" s="465"/>
      <c r="G144" s="465"/>
    </row>
    <row r="145" spans="1:7" x14ac:dyDescent="0.2">
      <c r="A145" s="863"/>
      <c r="B145" s="863"/>
      <c r="C145" s="243" t="s">
        <v>5769</v>
      </c>
      <c r="D145" s="465"/>
      <c r="E145" s="465"/>
      <c r="F145" s="465"/>
      <c r="G145" s="465"/>
    </row>
    <row r="146" spans="1:7" ht="15.75" thickBot="1" x14ac:dyDescent="0.25">
      <c r="A146" s="864"/>
      <c r="B146" s="864"/>
      <c r="C146" s="242" t="s">
        <v>5770</v>
      </c>
      <c r="D146" s="466"/>
      <c r="E146" s="466"/>
      <c r="F146" s="466"/>
      <c r="G146" s="466"/>
    </row>
    <row r="147" spans="1:7" ht="30.75" thickBot="1" x14ac:dyDescent="0.25">
      <c r="A147" s="450">
        <v>23</v>
      </c>
      <c r="B147" s="242" t="s">
        <v>5772</v>
      </c>
      <c r="C147" s="242" t="s">
        <v>9075</v>
      </c>
      <c r="D147" s="242" t="s">
        <v>5675</v>
      </c>
      <c r="E147" s="242" t="s">
        <v>5773</v>
      </c>
      <c r="F147" s="468" t="s">
        <v>9076</v>
      </c>
      <c r="G147" s="242" t="s">
        <v>5677</v>
      </c>
    </row>
    <row r="148" spans="1:7" x14ac:dyDescent="0.2">
      <c r="A148" s="862">
        <v>24</v>
      </c>
      <c r="B148" s="862" t="s">
        <v>5774</v>
      </c>
      <c r="C148" s="862" t="s">
        <v>9077</v>
      </c>
      <c r="D148" s="243"/>
      <c r="E148" s="243"/>
      <c r="F148" s="243"/>
      <c r="G148" s="243"/>
    </row>
    <row r="149" spans="1:7" ht="15.75" thickBot="1" x14ac:dyDescent="0.25">
      <c r="A149" s="864"/>
      <c r="B149" s="864"/>
      <c r="C149" s="864"/>
      <c r="D149" s="242" t="s">
        <v>5675</v>
      </c>
      <c r="E149" s="242" t="s">
        <v>5775</v>
      </c>
      <c r="F149" s="468" t="s">
        <v>9078</v>
      </c>
      <c r="G149" s="242" t="s">
        <v>5677</v>
      </c>
    </row>
    <row r="150" spans="1:7" x14ac:dyDescent="0.2">
      <c r="A150" s="862">
        <v>25</v>
      </c>
      <c r="B150" s="862" t="s">
        <v>5776</v>
      </c>
      <c r="C150" s="862" t="s">
        <v>9079</v>
      </c>
      <c r="D150" s="243"/>
      <c r="E150" s="243"/>
      <c r="F150" s="243"/>
      <c r="G150" s="243"/>
    </row>
    <row r="151" spans="1:7" ht="15.75" thickBot="1" x14ac:dyDescent="0.25">
      <c r="A151" s="864"/>
      <c r="B151" s="864"/>
      <c r="C151" s="864"/>
      <c r="D151" s="242" t="s">
        <v>5675</v>
      </c>
      <c r="E151" s="242" t="s">
        <v>5777</v>
      </c>
      <c r="F151" s="468" t="s">
        <v>9078</v>
      </c>
      <c r="G151" s="242" t="s">
        <v>5677</v>
      </c>
    </row>
    <row r="152" spans="1:7" ht="15.75" thickBot="1" x14ac:dyDescent="0.25">
      <c r="A152" s="450">
        <v>26</v>
      </c>
      <c r="B152" s="242" t="s">
        <v>5778</v>
      </c>
      <c r="C152" s="242" t="s">
        <v>5779</v>
      </c>
      <c r="D152" s="242" t="s">
        <v>5675</v>
      </c>
      <c r="E152" s="242" t="s">
        <v>5780</v>
      </c>
      <c r="F152" s="468" t="s">
        <v>9080</v>
      </c>
      <c r="G152" s="242" t="s">
        <v>5677</v>
      </c>
    </row>
    <row r="153" spans="1:7" x14ac:dyDescent="0.2">
      <c r="A153" s="862">
        <v>27</v>
      </c>
      <c r="B153" s="862" t="s">
        <v>5781</v>
      </c>
      <c r="C153" s="862" t="s">
        <v>5782</v>
      </c>
      <c r="D153" s="862" t="s">
        <v>5675</v>
      </c>
      <c r="E153" s="862" t="s">
        <v>5783</v>
      </c>
      <c r="F153" s="867" t="s">
        <v>9080</v>
      </c>
      <c r="G153" s="862" t="s">
        <v>5677</v>
      </c>
    </row>
    <row r="154" spans="1:7" ht="15.75" thickBot="1" x14ac:dyDescent="0.25">
      <c r="A154" s="864"/>
      <c r="B154" s="864"/>
      <c r="C154" s="864"/>
      <c r="D154" s="864"/>
      <c r="E154" s="864"/>
      <c r="F154" s="869"/>
      <c r="G154" s="864"/>
    </row>
    <row r="155" spans="1:7" ht="15.75" thickBot="1" x14ac:dyDescent="0.25">
      <c r="A155" s="467"/>
      <c r="B155" s="458" t="s">
        <v>5659</v>
      </c>
      <c r="C155" s="458" t="s">
        <v>5660</v>
      </c>
      <c r="D155" s="458" t="s">
        <v>5661</v>
      </c>
      <c r="E155" s="458" t="s">
        <v>5662</v>
      </c>
      <c r="F155" s="458" t="s">
        <v>5663</v>
      </c>
      <c r="G155" s="458" t="s">
        <v>5664</v>
      </c>
    </row>
    <row r="156" spans="1:7" x14ac:dyDescent="0.2">
      <c r="A156" s="854" t="s">
        <v>203</v>
      </c>
      <c r="B156" s="462" t="s">
        <v>5665</v>
      </c>
      <c r="C156" s="854" t="s">
        <v>225</v>
      </c>
      <c r="D156" s="854" t="s">
        <v>230</v>
      </c>
      <c r="E156" s="854" t="s">
        <v>4836</v>
      </c>
      <c r="F156" s="854" t="s">
        <v>5666</v>
      </c>
      <c r="G156" s="854" t="s">
        <v>13</v>
      </c>
    </row>
    <row r="157" spans="1:7" ht="15.75" thickBot="1" x14ac:dyDescent="0.25">
      <c r="A157" s="855"/>
      <c r="B157" s="458" t="s">
        <v>226</v>
      </c>
      <c r="C157" s="855"/>
      <c r="D157" s="855"/>
      <c r="E157" s="855"/>
      <c r="F157" s="855"/>
      <c r="G157" s="855"/>
    </row>
    <row r="158" spans="1:7" ht="15.75" thickBot="1" x14ac:dyDescent="0.25">
      <c r="A158" s="450">
        <v>28</v>
      </c>
      <c r="B158" s="242" t="s">
        <v>5784</v>
      </c>
      <c r="C158" s="242" t="s">
        <v>5785</v>
      </c>
      <c r="D158" s="242" t="s">
        <v>5675</v>
      </c>
      <c r="E158" s="242" t="s">
        <v>5786</v>
      </c>
      <c r="F158" s="468" t="s">
        <v>9080</v>
      </c>
      <c r="G158" s="242" t="s">
        <v>5677</v>
      </c>
    </row>
    <row r="159" spans="1:7" x14ac:dyDescent="0.2">
      <c r="A159" s="862">
        <v>29</v>
      </c>
      <c r="B159" s="862" t="s">
        <v>5787</v>
      </c>
      <c r="C159" s="862" t="s">
        <v>5788</v>
      </c>
      <c r="D159" s="862" t="s">
        <v>5675</v>
      </c>
      <c r="E159" s="862" t="s">
        <v>5789</v>
      </c>
      <c r="F159" s="867" t="s">
        <v>9080</v>
      </c>
      <c r="G159" s="862" t="s">
        <v>5677</v>
      </c>
    </row>
    <row r="160" spans="1:7" ht="15.75" thickBot="1" x14ac:dyDescent="0.25">
      <c r="A160" s="864"/>
      <c r="B160" s="864"/>
      <c r="C160" s="864"/>
      <c r="D160" s="864"/>
      <c r="E160" s="864"/>
      <c r="F160" s="869"/>
      <c r="G160" s="864"/>
    </row>
    <row r="161" spans="1:7" ht="15.75" thickBot="1" x14ac:dyDescent="0.25">
      <c r="A161" s="450">
        <v>30</v>
      </c>
      <c r="B161" s="242" t="s">
        <v>5790</v>
      </c>
      <c r="C161" s="242" t="s">
        <v>5791</v>
      </c>
      <c r="D161" s="242" t="s">
        <v>5675</v>
      </c>
      <c r="E161" s="242" t="s">
        <v>5792</v>
      </c>
      <c r="F161" s="468" t="s">
        <v>9080</v>
      </c>
      <c r="G161" s="242" t="s">
        <v>5677</v>
      </c>
    </row>
    <row r="162" spans="1:7" x14ac:dyDescent="0.2">
      <c r="A162" s="862">
        <v>31</v>
      </c>
      <c r="B162" s="862" t="s">
        <v>5793</v>
      </c>
      <c r="C162" s="862" t="s">
        <v>5794</v>
      </c>
      <c r="D162" s="862" t="s">
        <v>5675</v>
      </c>
      <c r="E162" s="862" t="s">
        <v>5795</v>
      </c>
      <c r="F162" s="867" t="s">
        <v>9080</v>
      </c>
      <c r="G162" s="862" t="s">
        <v>5677</v>
      </c>
    </row>
    <row r="163" spans="1:7" ht="15.75" thickBot="1" x14ac:dyDescent="0.25">
      <c r="A163" s="864"/>
      <c r="B163" s="864"/>
      <c r="C163" s="864"/>
      <c r="D163" s="864"/>
      <c r="E163" s="864"/>
      <c r="F163" s="869"/>
      <c r="G163" s="864"/>
    </row>
    <row r="164" spans="1:7" x14ac:dyDescent="0.2">
      <c r="A164" s="95"/>
    </row>
    <row r="167" spans="1:7" x14ac:dyDescent="0.2">
      <c r="A167" s="394" t="s">
        <v>5796</v>
      </c>
    </row>
    <row r="168" spans="1:7" x14ac:dyDescent="0.2">
      <c r="A168" s="394"/>
    </row>
    <row r="169" spans="1:7" x14ac:dyDescent="0.2">
      <c r="A169" s="454" t="s">
        <v>5797</v>
      </c>
    </row>
    <row r="170" spans="1:7" ht="15.75" thickBot="1" x14ac:dyDescent="0.25">
      <c r="A170" s="95"/>
    </row>
    <row r="171" spans="1:7" ht="15.75" thickBot="1" x14ac:dyDescent="0.25">
      <c r="A171" s="460" t="s">
        <v>203</v>
      </c>
      <c r="B171" s="461" t="s">
        <v>1173</v>
      </c>
      <c r="C171" s="461" t="s">
        <v>5798</v>
      </c>
      <c r="D171" s="461" t="s">
        <v>5799</v>
      </c>
      <c r="E171" s="461" t="s">
        <v>5800</v>
      </c>
      <c r="F171" s="461" t="s">
        <v>13</v>
      </c>
    </row>
    <row r="172" spans="1:7" x14ac:dyDescent="0.2">
      <c r="A172" s="862">
        <v>1</v>
      </c>
      <c r="B172" s="243" t="s">
        <v>5801</v>
      </c>
      <c r="C172" s="243"/>
      <c r="D172" s="243"/>
      <c r="E172" s="243"/>
      <c r="F172" s="243"/>
    </row>
    <row r="173" spans="1:7" x14ac:dyDescent="0.2">
      <c r="A173" s="863"/>
      <c r="B173" s="243" t="s">
        <v>5802</v>
      </c>
      <c r="C173" s="243"/>
      <c r="D173" s="243"/>
      <c r="E173" s="243"/>
      <c r="F173" s="243"/>
    </row>
    <row r="174" spans="1:7" x14ac:dyDescent="0.2">
      <c r="A174" s="863"/>
      <c r="B174" s="243" t="s">
        <v>5803</v>
      </c>
      <c r="C174" s="464" t="s">
        <v>9081</v>
      </c>
      <c r="D174" s="243" t="s">
        <v>5808</v>
      </c>
      <c r="E174" s="243" t="s">
        <v>5809</v>
      </c>
      <c r="F174" s="243" t="s">
        <v>5677</v>
      </c>
    </row>
    <row r="175" spans="1:7" x14ac:dyDescent="0.2">
      <c r="A175" s="863"/>
      <c r="B175" s="243" t="s">
        <v>5804</v>
      </c>
      <c r="C175" s="465"/>
      <c r="D175" s="465"/>
      <c r="E175" s="465"/>
      <c r="F175" s="465"/>
    </row>
    <row r="176" spans="1:7" x14ac:dyDescent="0.2">
      <c r="A176" s="863"/>
      <c r="B176" s="243" t="s">
        <v>5805</v>
      </c>
      <c r="C176" s="465"/>
      <c r="D176" s="465"/>
      <c r="E176" s="465"/>
      <c r="F176" s="465"/>
    </row>
    <row r="177" spans="1:6" x14ac:dyDescent="0.2">
      <c r="A177" s="863"/>
      <c r="B177" s="243" t="s">
        <v>5806</v>
      </c>
      <c r="C177" s="465"/>
      <c r="D177" s="465"/>
      <c r="E177" s="465"/>
      <c r="F177" s="465"/>
    </row>
    <row r="178" spans="1:6" ht="15.75" thickBot="1" x14ac:dyDescent="0.25">
      <c r="A178" s="864"/>
      <c r="B178" s="242" t="s">
        <v>5807</v>
      </c>
      <c r="C178" s="466"/>
      <c r="D178" s="466"/>
      <c r="E178" s="466"/>
      <c r="F178" s="466"/>
    </row>
    <row r="179" spans="1:6" x14ac:dyDescent="0.2">
      <c r="A179" s="862">
        <v>2</v>
      </c>
      <c r="B179" s="243" t="s">
        <v>5810</v>
      </c>
      <c r="C179" s="867" t="s">
        <v>9082</v>
      </c>
      <c r="D179" s="862" t="s">
        <v>5812</v>
      </c>
      <c r="E179" s="862" t="s">
        <v>5809</v>
      </c>
      <c r="F179" s="862" t="s">
        <v>5677</v>
      </c>
    </row>
    <row r="180" spans="1:6" ht="15.75" thickBot="1" x14ac:dyDescent="0.25">
      <c r="A180" s="864"/>
      <c r="B180" s="242" t="s">
        <v>5811</v>
      </c>
      <c r="C180" s="869"/>
      <c r="D180" s="864"/>
      <c r="E180" s="864"/>
      <c r="F180" s="864"/>
    </row>
    <row r="181" spans="1:6" x14ac:dyDescent="0.2">
      <c r="A181" s="862">
        <v>3</v>
      </c>
      <c r="B181" s="243" t="s">
        <v>5801</v>
      </c>
      <c r="C181" s="243"/>
      <c r="D181" s="243"/>
      <c r="E181" s="243"/>
      <c r="F181" s="243"/>
    </row>
    <row r="182" spans="1:6" x14ac:dyDescent="0.2">
      <c r="A182" s="863"/>
      <c r="B182" s="243" t="s">
        <v>5813</v>
      </c>
      <c r="C182" s="243"/>
      <c r="D182" s="243"/>
      <c r="E182" s="243"/>
      <c r="F182" s="243"/>
    </row>
    <row r="183" spans="1:6" x14ac:dyDescent="0.2">
      <c r="A183" s="863"/>
      <c r="B183" s="243" t="s">
        <v>5814</v>
      </c>
      <c r="C183" s="464" t="s">
        <v>9083</v>
      </c>
      <c r="D183" s="243" t="s">
        <v>5729</v>
      </c>
      <c r="E183" s="243" t="s">
        <v>5809</v>
      </c>
      <c r="F183" s="243" t="s">
        <v>5677</v>
      </c>
    </row>
    <row r="184" spans="1:6" x14ac:dyDescent="0.2">
      <c r="A184" s="863"/>
      <c r="B184" s="243" t="s">
        <v>5815</v>
      </c>
      <c r="C184" s="465"/>
      <c r="D184" s="243"/>
      <c r="E184" s="465"/>
      <c r="F184" s="465"/>
    </row>
    <row r="185" spans="1:6" x14ac:dyDescent="0.2">
      <c r="A185" s="863"/>
      <c r="B185" s="243" t="s">
        <v>5816</v>
      </c>
      <c r="C185" s="465"/>
      <c r="D185" s="465"/>
      <c r="E185" s="465"/>
      <c r="F185" s="465"/>
    </row>
    <row r="186" spans="1:6" ht="15.75" thickBot="1" x14ac:dyDescent="0.25">
      <c r="A186" s="864"/>
      <c r="B186" s="242" t="s">
        <v>5817</v>
      </c>
      <c r="C186" s="466"/>
      <c r="D186" s="466"/>
      <c r="E186" s="466"/>
      <c r="F186" s="466"/>
    </row>
    <row r="187" spans="1:6" x14ac:dyDescent="0.2">
      <c r="A187" s="862">
        <v>4</v>
      </c>
      <c r="B187" s="243" t="s">
        <v>5818</v>
      </c>
      <c r="C187" s="243"/>
      <c r="D187" s="243"/>
      <c r="E187" s="243"/>
      <c r="F187" s="243"/>
    </row>
    <row r="188" spans="1:6" ht="30" x14ac:dyDescent="0.2">
      <c r="A188" s="863"/>
      <c r="B188" s="243" t="s">
        <v>5819</v>
      </c>
      <c r="C188" s="464" t="s">
        <v>9084</v>
      </c>
      <c r="D188" s="243" t="s">
        <v>5823</v>
      </c>
      <c r="E188" s="243" t="s">
        <v>5809</v>
      </c>
      <c r="F188" s="243" t="s">
        <v>5677</v>
      </c>
    </row>
    <row r="189" spans="1:6" x14ac:dyDescent="0.2">
      <c r="A189" s="863"/>
      <c r="B189" s="243" t="s">
        <v>5803</v>
      </c>
      <c r="C189" s="465"/>
      <c r="D189" s="465"/>
      <c r="E189" s="465"/>
      <c r="F189" s="465"/>
    </row>
    <row r="190" spans="1:6" x14ac:dyDescent="0.2">
      <c r="A190" s="863"/>
      <c r="B190" s="243" t="s">
        <v>5820</v>
      </c>
      <c r="C190" s="465"/>
      <c r="D190" s="465"/>
      <c r="E190" s="465"/>
      <c r="F190" s="465"/>
    </row>
    <row r="191" spans="1:6" x14ac:dyDescent="0.2">
      <c r="A191" s="863"/>
      <c r="B191" s="243" t="s">
        <v>5821</v>
      </c>
      <c r="C191" s="465"/>
      <c r="D191" s="465"/>
      <c r="E191" s="465"/>
      <c r="F191" s="465"/>
    </row>
    <row r="192" spans="1:6" ht="15.75" thickBot="1" x14ac:dyDescent="0.25">
      <c r="A192" s="864"/>
      <c r="B192" s="242" t="s">
        <v>5822</v>
      </c>
      <c r="C192" s="466"/>
      <c r="D192" s="466"/>
      <c r="E192" s="466"/>
      <c r="F192" s="466"/>
    </row>
    <row r="193" spans="1:6" x14ac:dyDescent="0.2">
      <c r="A193" s="862">
        <v>5</v>
      </c>
      <c r="B193" s="243" t="s">
        <v>5824</v>
      </c>
      <c r="C193" s="243"/>
      <c r="D193" s="243"/>
      <c r="E193" s="243"/>
      <c r="F193" s="243"/>
    </row>
    <row r="194" spans="1:6" x14ac:dyDescent="0.2">
      <c r="A194" s="863"/>
      <c r="B194" s="243" t="s">
        <v>5825</v>
      </c>
      <c r="C194" s="243"/>
      <c r="D194" s="243"/>
      <c r="E194" s="243"/>
      <c r="F194" s="243"/>
    </row>
    <row r="195" spans="1:6" x14ac:dyDescent="0.2">
      <c r="A195" s="863"/>
      <c r="B195" s="243" t="s">
        <v>5826</v>
      </c>
      <c r="C195" s="464" t="s">
        <v>9085</v>
      </c>
      <c r="D195" s="243" t="s">
        <v>5829</v>
      </c>
      <c r="E195" s="243" t="s">
        <v>5809</v>
      </c>
      <c r="F195" s="243" t="s">
        <v>5677</v>
      </c>
    </row>
    <row r="196" spans="1:6" x14ac:dyDescent="0.2">
      <c r="A196" s="863"/>
      <c r="B196" s="243" t="s">
        <v>5815</v>
      </c>
      <c r="C196" s="465"/>
      <c r="D196" s="465"/>
      <c r="E196" s="465"/>
      <c r="F196" s="465"/>
    </row>
    <row r="197" spans="1:6" x14ac:dyDescent="0.2">
      <c r="A197" s="863"/>
      <c r="B197" s="243" t="s">
        <v>5827</v>
      </c>
      <c r="C197" s="465"/>
      <c r="D197" s="465"/>
      <c r="E197" s="465"/>
      <c r="F197" s="465"/>
    </row>
    <row r="198" spans="1:6" x14ac:dyDescent="0.2">
      <c r="A198" s="863"/>
      <c r="B198" s="243" t="s">
        <v>5828</v>
      </c>
      <c r="C198" s="465"/>
      <c r="D198" s="465"/>
      <c r="E198" s="465"/>
      <c r="F198" s="465"/>
    </row>
    <row r="199" spans="1:6" ht="15.75" thickBot="1" x14ac:dyDescent="0.25">
      <c r="A199" s="864"/>
      <c r="B199" s="242" t="s">
        <v>5807</v>
      </c>
      <c r="C199" s="466"/>
      <c r="D199" s="466"/>
      <c r="E199" s="466"/>
      <c r="F199" s="466"/>
    </row>
    <row r="200" spans="1:6" x14ac:dyDescent="0.2">
      <c r="A200" s="862">
        <v>6</v>
      </c>
      <c r="B200" s="243" t="s">
        <v>5830</v>
      </c>
      <c r="C200" s="243"/>
      <c r="D200" s="243"/>
      <c r="E200" s="243"/>
      <c r="F200" s="243"/>
    </row>
    <row r="201" spans="1:6" x14ac:dyDescent="0.2">
      <c r="A201" s="863"/>
      <c r="B201" s="243" t="s">
        <v>5831</v>
      </c>
      <c r="C201" s="243"/>
      <c r="D201" s="243"/>
      <c r="E201" s="243"/>
      <c r="F201" s="243"/>
    </row>
    <row r="202" spans="1:6" x14ac:dyDescent="0.2">
      <c r="A202" s="863"/>
      <c r="B202" s="243" t="s">
        <v>5832</v>
      </c>
      <c r="C202" s="464" t="s">
        <v>9086</v>
      </c>
      <c r="D202" s="243" t="s">
        <v>5838</v>
      </c>
      <c r="E202" s="243" t="s">
        <v>5809</v>
      </c>
      <c r="F202" s="243" t="s">
        <v>5677</v>
      </c>
    </row>
    <row r="203" spans="1:6" x14ac:dyDescent="0.2">
      <c r="A203" s="863"/>
      <c r="B203" s="243" t="s">
        <v>5833</v>
      </c>
      <c r="C203" s="465"/>
      <c r="D203" s="465"/>
      <c r="E203" s="465"/>
      <c r="F203" s="465"/>
    </row>
    <row r="204" spans="1:6" x14ac:dyDescent="0.2">
      <c r="A204" s="863"/>
      <c r="B204" s="243" t="s">
        <v>5834</v>
      </c>
      <c r="C204" s="465"/>
      <c r="D204" s="465"/>
      <c r="E204" s="465"/>
      <c r="F204" s="465"/>
    </row>
    <row r="205" spans="1:6" x14ac:dyDescent="0.2">
      <c r="A205" s="863"/>
      <c r="B205" s="243" t="s">
        <v>5835</v>
      </c>
      <c r="C205" s="465"/>
      <c r="D205" s="465"/>
      <c r="E205" s="465"/>
      <c r="F205" s="465"/>
    </row>
    <row r="206" spans="1:6" x14ac:dyDescent="0.2">
      <c r="A206" s="863"/>
      <c r="B206" s="243" t="s">
        <v>5836</v>
      </c>
      <c r="C206" s="465"/>
      <c r="D206" s="465"/>
      <c r="E206" s="465"/>
      <c r="F206" s="465"/>
    </row>
    <row r="207" spans="1:6" ht="15.75" thickBot="1" x14ac:dyDescent="0.25">
      <c r="A207" s="864"/>
      <c r="B207" s="242" t="s">
        <v>5837</v>
      </c>
      <c r="C207" s="466"/>
      <c r="D207" s="466"/>
      <c r="E207" s="466"/>
      <c r="F207" s="466"/>
    </row>
    <row r="208" spans="1:6" x14ac:dyDescent="0.2">
      <c r="A208" s="862">
        <v>7</v>
      </c>
      <c r="B208" s="243" t="s">
        <v>5839</v>
      </c>
      <c r="C208" s="243"/>
      <c r="D208" s="243"/>
      <c r="E208" s="243"/>
      <c r="F208" s="243"/>
    </row>
    <row r="209" spans="1:6" x14ac:dyDescent="0.2">
      <c r="A209" s="863"/>
      <c r="B209" s="243" t="s">
        <v>5840</v>
      </c>
      <c r="C209" s="243"/>
      <c r="D209" s="243"/>
      <c r="E209" s="243"/>
      <c r="F209" s="243"/>
    </row>
    <row r="210" spans="1:6" x14ac:dyDescent="0.2">
      <c r="A210" s="863"/>
      <c r="B210" s="243" t="s">
        <v>5803</v>
      </c>
      <c r="C210" s="464" t="s">
        <v>9087</v>
      </c>
      <c r="D210" s="243" t="s">
        <v>5845</v>
      </c>
      <c r="E210" s="243" t="s">
        <v>5809</v>
      </c>
      <c r="F210" s="243" t="s">
        <v>5677</v>
      </c>
    </row>
    <row r="211" spans="1:6" x14ac:dyDescent="0.2">
      <c r="A211" s="863"/>
      <c r="B211" s="243" t="s">
        <v>5841</v>
      </c>
      <c r="C211" s="465"/>
      <c r="D211" s="243"/>
      <c r="E211" s="465"/>
      <c r="F211" s="465"/>
    </row>
    <row r="212" spans="1:6" x14ac:dyDescent="0.2">
      <c r="A212" s="863"/>
      <c r="B212" s="243" t="s">
        <v>5842</v>
      </c>
      <c r="C212" s="465"/>
      <c r="D212" s="465"/>
      <c r="E212" s="465"/>
      <c r="F212" s="465"/>
    </row>
    <row r="213" spans="1:6" x14ac:dyDescent="0.2">
      <c r="A213" s="863"/>
      <c r="B213" s="243" t="s">
        <v>5843</v>
      </c>
      <c r="C213" s="465"/>
      <c r="D213" s="465"/>
      <c r="E213" s="465"/>
      <c r="F213" s="465"/>
    </row>
    <row r="214" spans="1:6" ht="15.75" thickBot="1" x14ac:dyDescent="0.25">
      <c r="A214" s="864"/>
      <c r="B214" s="242" t="s">
        <v>5844</v>
      </c>
      <c r="C214" s="466"/>
      <c r="D214" s="466"/>
      <c r="E214" s="466"/>
      <c r="F214" s="466"/>
    </row>
    <row r="215" spans="1:6" ht="15.75" thickBot="1" x14ac:dyDescent="0.25">
      <c r="A215" s="467" t="s">
        <v>203</v>
      </c>
      <c r="B215" s="458" t="s">
        <v>1173</v>
      </c>
      <c r="C215" s="458" t="s">
        <v>5798</v>
      </c>
      <c r="D215" s="458" t="s">
        <v>5799</v>
      </c>
      <c r="E215" s="458" t="s">
        <v>5800</v>
      </c>
      <c r="F215" s="458" t="s">
        <v>13</v>
      </c>
    </row>
    <row r="216" spans="1:6" x14ac:dyDescent="0.2">
      <c r="A216" s="862">
        <v>8</v>
      </c>
      <c r="B216" s="243" t="s">
        <v>5846</v>
      </c>
      <c r="C216" s="243" t="s">
        <v>5853</v>
      </c>
      <c r="D216" s="243"/>
      <c r="E216" s="243"/>
      <c r="F216" s="243"/>
    </row>
    <row r="217" spans="1:6" x14ac:dyDescent="0.2">
      <c r="A217" s="863"/>
      <c r="B217" s="243" t="s">
        <v>5840</v>
      </c>
      <c r="C217" s="243"/>
      <c r="D217" s="243"/>
      <c r="E217" s="243"/>
      <c r="F217" s="243"/>
    </row>
    <row r="218" spans="1:6" x14ac:dyDescent="0.2">
      <c r="A218" s="863"/>
      <c r="B218" s="243" t="s">
        <v>5847</v>
      </c>
      <c r="C218" s="464" t="s">
        <v>9088</v>
      </c>
      <c r="D218" s="243" t="s">
        <v>5854</v>
      </c>
      <c r="E218" s="243" t="s">
        <v>5809</v>
      </c>
      <c r="F218" s="243" t="s">
        <v>5677</v>
      </c>
    </row>
    <row r="219" spans="1:6" x14ac:dyDescent="0.2">
      <c r="A219" s="863"/>
      <c r="B219" s="243" t="s">
        <v>5848</v>
      </c>
      <c r="C219" s="465"/>
      <c r="D219" s="243"/>
      <c r="E219" s="465"/>
      <c r="F219" s="465"/>
    </row>
    <row r="220" spans="1:6" x14ac:dyDescent="0.2">
      <c r="A220" s="863"/>
      <c r="B220" s="243" t="s">
        <v>5849</v>
      </c>
      <c r="C220" s="465"/>
      <c r="D220" s="465"/>
      <c r="E220" s="465"/>
      <c r="F220" s="465"/>
    </row>
    <row r="221" spans="1:6" x14ac:dyDescent="0.2">
      <c r="A221" s="863"/>
      <c r="B221" s="243" t="s">
        <v>5850</v>
      </c>
      <c r="C221" s="465"/>
      <c r="D221" s="465"/>
      <c r="E221" s="465"/>
      <c r="F221" s="465"/>
    </row>
    <row r="222" spans="1:6" x14ac:dyDescent="0.2">
      <c r="A222" s="863"/>
      <c r="B222" s="243" t="s">
        <v>5851</v>
      </c>
      <c r="C222" s="465"/>
      <c r="D222" s="465"/>
      <c r="E222" s="465"/>
      <c r="F222" s="465"/>
    </row>
    <row r="223" spans="1:6" ht="15.75" thickBot="1" x14ac:dyDescent="0.25">
      <c r="A223" s="864"/>
      <c r="B223" s="242" t="s">
        <v>5852</v>
      </c>
      <c r="C223" s="466"/>
      <c r="D223" s="466"/>
      <c r="E223" s="466"/>
      <c r="F223" s="466"/>
    </row>
    <row r="224" spans="1:6" x14ac:dyDescent="0.2">
      <c r="A224" s="862">
        <v>9</v>
      </c>
      <c r="B224" s="243" t="s">
        <v>5801</v>
      </c>
      <c r="C224" s="243"/>
      <c r="D224" s="243"/>
      <c r="E224" s="243"/>
      <c r="F224" s="243"/>
    </row>
    <row r="225" spans="1:6" x14ac:dyDescent="0.2">
      <c r="A225" s="863"/>
      <c r="B225" s="243" t="s">
        <v>5855</v>
      </c>
      <c r="C225" s="243"/>
      <c r="D225" s="243"/>
      <c r="E225" s="243"/>
      <c r="F225" s="243"/>
    </row>
    <row r="226" spans="1:6" x14ac:dyDescent="0.2">
      <c r="A226" s="863"/>
      <c r="B226" s="243" t="s">
        <v>5856</v>
      </c>
      <c r="C226" s="464" t="s">
        <v>9089</v>
      </c>
      <c r="D226" s="243" t="s">
        <v>5861</v>
      </c>
      <c r="E226" s="243" t="s">
        <v>5809</v>
      </c>
      <c r="F226" s="243" t="s">
        <v>5677</v>
      </c>
    </row>
    <row r="227" spans="1:6" x14ac:dyDescent="0.2">
      <c r="A227" s="863"/>
      <c r="B227" s="243" t="s">
        <v>5857</v>
      </c>
      <c r="C227" s="465"/>
      <c r="D227" s="243"/>
      <c r="E227" s="465"/>
      <c r="F227" s="465"/>
    </row>
    <row r="228" spans="1:6" x14ac:dyDescent="0.2">
      <c r="A228" s="863"/>
      <c r="B228" s="243" t="s">
        <v>5858</v>
      </c>
      <c r="C228" s="465"/>
      <c r="D228" s="465"/>
      <c r="E228" s="465"/>
      <c r="F228" s="465"/>
    </row>
    <row r="229" spans="1:6" x14ac:dyDescent="0.2">
      <c r="A229" s="863"/>
      <c r="B229" s="243" t="s">
        <v>5859</v>
      </c>
      <c r="C229" s="465"/>
      <c r="D229" s="465"/>
      <c r="E229" s="465"/>
      <c r="F229" s="465"/>
    </row>
    <row r="230" spans="1:6" ht="15.75" thickBot="1" x14ac:dyDescent="0.25">
      <c r="A230" s="864"/>
      <c r="B230" s="242" t="s">
        <v>5860</v>
      </c>
      <c r="C230" s="466"/>
      <c r="D230" s="466"/>
      <c r="E230" s="466"/>
      <c r="F230" s="466"/>
    </row>
    <row r="231" spans="1:6" x14ac:dyDescent="0.2">
      <c r="A231" s="862">
        <v>10</v>
      </c>
      <c r="B231" s="243" t="s">
        <v>5862</v>
      </c>
      <c r="C231" s="243" t="s">
        <v>5853</v>
      </c>
      <c r="D231" s="243"/>
      <c r="E231" s="243"/>
      <c r="F231" s="243"/>
    </row>
    <row r="232" spans="1:6" x14ac:dyDescent="0.2">
      <c r="A232" s="863"/>
      <c r="B232" s="243" t="s">
        <v>5863</v>
      </c>
      <c r="C232" s="464" t="s">
        <v>9090</v>
      </c>
      <c r="D232" s="243" t="s">
        <v>5868</v>
      </c>
      <c r="E232" s="243" t="s">
        <v>5809</v>
      </c>
      <c r="F232" s="243" t="s">
        <v>5677</v>
      </c>
    </row>
    <row r="233" spans="1:6" x14ac:dyDescent="0.2">
      <c r="A233" s="863"/>
      <c r="B233" s="243" t="s">
        <v>5864</v>
      </c>
      <c r="C233" s="465"/>
      <c r="D233" s="465"/>
      <c r="E233" s="465"/>
      <c r="F233" s="465"/>
    </row>
    <row r="234" spans="1:6" x14ac:dyDescent="0.2">
      <c r="A234" s="863"/>
      <c r="B234" s="243" t="s">
        <v>5865</v>
      </c>
      <c r="C234" s="465"/>
      <c r="D234" s="465"/>
      <c r="E234" s="465"/>
      <c r="F234" s="465"/>
    </row>
    <row r="235" spans="1:6" x14ac:dyDescent="0.2">
      <c r="A235" s="863"/>
      <c r="B235" s="243" t="s">
        <v>5866</v>
      </c>
      <c r="C235" s="465"/>
      <c r="D235" s="465"/>
      <c r="E235" s="465"/>
      <c r="F235" s="465"/>
    </row>
    <row r="236" spans="1:6" ht="15.75" thickBot="1" x14ac:dyDescent="0.25">
      <c r="A236" s="864"/>
      <c r="B236" s="242" t="s">
        <v>5867</v>
      </c>
      <c r="C236" s="466"/>
      <c r="D236" s="466"/>
      <c r="E236" s="466"/>
      <c r="F236" s="466"/>
    </row>
    <row r="237" spans="1:6" x14ac:dyDescent="0.2">
      <c r="A237" s="862">
        <v>11</v>
      </c>
      <c r="B237" s="243" t="s">
        <v>5801</v>
      </c>
      <c r="C237" s="243"/>
      <c r="D237" s="243"/>
      <c r="E237" s="243"/>
      <c r="F237" s="243"/>
    </row>
    <row r="238" spans="1:6" x14ac:dyDescent="0.2">
      <c r="A238" s="863"/>
      <c r="B238" s="243" t="s">
        <v>5869</v>
      </c>
      <c r="C238" s="243"/>
      <c r="D238" s="243"/>
      <c r="E238" s="243"/>
      <c r="F238" s="243"/>
    </row>
    <row r="239" spans="1:6" x14ac:dyDescent="0.2">
      <c r="A239" s="863"/>
      <c r="B239" s="243" t="s">
        <v>5870</v>
      </c>
      <c r="C239" s="464" t="s">
        <v>9091</v>
      </c>
      <c r="D239" s="243" t="s">
        <v>5872</v>
      </c>
      <c r="E239" s="243" t="s">
        <v>5809</v>
      </c>
      <c r="F239" s="243" t="s">
        <v>5677</v>
      </c>
    </row>
    <row r="240" spans="1:6" x14ac:dyDescent="0.2">
      <c r="A240" s="863"/>
      <c r="B240" s="243" t="s">
        <v>5848</v>
      </c>
      <c r="C240" s="243"/>
      <c r="D240" s="243"/>
      <c r="E240" s="465"/>
      <c r="F240" s="465"/>
    </row>
    <row r="241" spans="1:6" x14ac:dyDescent="0.2">
      <c r="A241" s="863"/>
      <c r="B241" s="243" t="s">
        <v>5849</v>
      </c>
      <c r="C241" s="465"/>
      <c r="D241" s="465"/>
      <c r="E241" s="465"/>
      <c r="F241" s="465"/>
    </row>
    <row r="242" spans="1:6" x14ac:dyDescent="0.2">
      <c r="A242" s="863"/>
      <c r="B242" s="243" t="s">
        <v>5871</v>
      </c>
      <c r="C242" s="465"/>
      <c r="D242" s="465"/>
      <c r="E242" s="465"/>
      <c r="F242" s="465"/>
    </row>
    <row r="243" spans="1:6" ht="15.75" thickBot="1" x14ac:dyDescent="0.25">
      <c r="A243" s="864"/>
      <c r="B243" s="242" t="s">
        <v>5807</v>
      </c>
      <c r="C243" s="466"/>
      <c r="D243" s="466"/>
      <c r="E243" s="466"/>
      <c r="F243" s="466"/>
    </row>
    <row r="244" spans="1:6" x14ac:dyDescent="0.2">
      <c r="A244" s="862">
        <v>12</v>
      </c>
      <c r="B244" s="243" t="s">
        <v>5873</v>
      </c>
      <c r="C244" s="243"/>
      <c r="D244" s="243"/>
      <c r="E244" s="243"/>
      <c r="F244" s="243"/>
    </row>
    <row r="245" spans="1:6" x14ac:dyDescent="0.2">
      <c r="A245" s="863"/>
      <c r="B245" s="243" t="s">
        <v>5874</v>
      </c>
      <c r="C245" s="243"/>
      <c r="D245" s="243"/>
      <c r="E245" s="243"/>
      <c r="F245" s="243"/>
    </row>
    <row r="246" spans="1:6" x14ac:dyDescent="0.2">
      <c r="A246" s="863"/>
      <c r="B246" s="243" t="s">
        <v>5875</v>
      </c>
      <c r="C246" s="464" t="s">
        <v>9092</v>
      </c>
      <c r="D246" s="243" t="s">
        <v>5880</v>
      </c>
      <c r="E246" s="243" t="s">
        <v>5809</v>
      </c>
      <c r="F246" s="243" t="s">
        <v>5677</v>
      </c>
    </row>
    <row r="247" spans="1:6" x14ac:dyDescent="0.2">
      <c r="A247" s="863"/>
      <c r="B247" s="243" t="s">
        <v>5876</v>
      </c>
      <c r="C247" s="465"/>
      <c r="D247" s="465"/>
      <c r="E247" s="465"/>
      <c r="F247" s="465"/>
    </row>
    <row r="248" spans="1:6" x14ac:dyDescent="0.2">
      <c r="A248" s="863"/>
      <c r="B248" s="243" t="s">
        <v>5877</v>
      </c>
      <c r="C248" s="465"/>
      <c r="D248" s="465"/>
      <c r="E248" s="465"/>
      <c r="F248" s="465"/>
    </row>
    <row r="249" spans="1:6" x14ac:dyDescent="0.2">
      <c r="A249" s="863"/>
      <c r="B249" s="243" t="s">
        <v>5878</v>
      </c>
      <c r="C249" s="465"/>
      <c r="D249" s="465"/>
      <c r="E249" s="465"/>
      <c r="F249" s="465"/>
    </row>
    <row r="250" spans="1:6" x14ac:dyDescent="0.2">
      <c r="A250" s="863"/>
      <c r="B250" s="243" t="s">
        <v>5879</v>
      </c>
      <c r="C250" s="465"/>
      <c r="D250" s="465"/>
      <c r="E250" s="465"/>
      <c r="F250" s="465"/>
    </row>
    <row r="251" spans="1:6" ht="15.75" thickBot="1" x14ac:dyDescent="0.25">
      <c r="A251" s="864"/>
      <c r="B251" s="242" t="s">
        <v>9093</v>
      </c>
      <c r="C251" s="466"/>
      <c r="D251" s="466"/>
      <c r="E251" s="466"/>
      <c r="F251" s="466"/>
    </row>
    <row r="252" spans="1:6" x14ac:dyDescent="0.2">
      <c r="A252" s="862">
        <v>13</v>
      </c>
      <c r="B252" s="243" t="s">
        <v>5846</v>
      </c>
      <c r="C252" s="243"/>
      <c r="D252" s="243"/>
      <c r="E252" s="243"/>
      <c r="F252" s="243"/>
    </row>
    <row r="253" spans="1:6" x14ac:dyDescent="0.2">
      <c r="A253" s="863"/>
      <c r="B253" s="243" t="s">
        <v>5831</v>
      </c>
      <c r="C253" s="464" t="s">
        <v>9094</v>
      </c>
      <c r="D253" s="243" t="s">
        <v>5884</v>
      </c>
      <c r="E253" s="243" t="s">
        <v>5809</v>
      </c>
      <c r="F253" s="243" t="s">
        <v>5677</v>
      </c>
    </row>
    <row r="254" spans="1:6" x14ac:dyDescent="0.2">
      <c r="A254" s="863"/>
      <c r="B254" s="243" t="s">
        <v>5881</v>
      </c>
      <c r="C254" s="465"/>
      <c r="D254" s="465"/>
      <c r="E254" s="465"/>
      <c r="F254" s="465"/>
    </row>
    <row r="255" spans="1:6" x14ac:dyDescent="0.2">
      <c r="A255" s="863"/>
      <c r="B255" s="243" t="s">
        <v>5815</v>
      </c>
      <c r="C255" s="465"/>
      <c r="D255" s="465"/>
      <c r="E255" s="465"/>
      <c r="F255" s="465"/>
    </row>
    <row r="256" spans="1:6" x14ac:dyDescent="0.2">
      <c r="A256" s="863"/>
      <c r="B256" s="243" t="s">
        <v>5882</v>
      </c>
      <c r="C256" s="465"/>
      <c r="D256" s="465"/>
      <c r="E256" s="465"/>
      <c r="F256" s="465"/>
    </row>
    <row r="257" spans="1:6" x14ac:dyDescent="0.2">
      <c r="A257" s="863"/>
      <c r="B257" s="243" t="s">
        <v>5883</v>
      </c>
      <c r="C257" s="465"/>
      <c r="D257" s="465"/>
      <c r="E257" s="465"/>
      <c r="F257" s="465"/>
    </row>
    <row r="258" spans="1:6" x14ac:dyDescent="0.2">
      <c r="A258" s="863"/>
      <c r="B258" s="243"/>
      <c r="C258" s="465"/>
      <c r="D258" s="465"/>
      <c r="E258" s="465"/>
      <c r="F258" s="465"/>
    </row>
    <row r="259" spans="1:6" x14ac:dyDescent="0.2">
      <c r="A259" s="863"/>
      <c r="B259" s="243"/>
      <c r="C259" s="465"/>
      <c r="D259" s="465"/>
      <c r="E259" s="465"/>
      <c r="F259" s="465"/>
    </row>
    <row r="260" spans="1:6" x14ac:dyDescent="0.2">
      <c r="A260" s="863"/>
      <c r="B260" s="243"/>
      <c r="C260" s="465"/>
      <c r="D260" s="465"/>
      <c r="E260" s="465"/>
      <c r="F260" s="465"/>
    </row>
    <row r="261" spans="1:6" ht="15.75" thickBot="1" x14ac:dyDescent="0.25">
      <c r="A261" s="864"/>
      <c r="B261" s="242"/>
      <c r="C261" s="466"/>
      <c r="D261" s="466"/>
      <c r="E261" s="466"/>
      <c r="F261" s="466"/>
    </row>
    <row r="262" spans="1:6" ht="15.75" thickBot="1" x14ac:dyDescent="0.25">
      <c r="A262" s="467" t="s">
        <v>203</v>
      </c>
      <c r="B262" s="458" t="s">
        <v>1173</v>
      </c>
      <c r="C262" s="458" t="s">
        <v>5798</v>
      </c>
      <c r="D262" s="458" t="s">
        <v>5799</v>
      </c>
      <c r="E262" s="458" t="s">
        <v>5800</v>
      </c>
      <c r="F262" s="458" t="s">
        <v>13</v>
      </c>
    </row>
    <row r="263" spans="1:6" x14ac:dyDescent="0.2">
      <c r="A263" s="862">
        <v>14</v>
      </c>
      <c r="B263" s="243" t="s">
        <v>5885</v>
      </c>
      <c r="C263" s="243"/>
      <c r="D263" s="243"/>
      <c r="E263" s="243"/>
      <c r="F263" s="243"/>
    </row>
    <row r="264" spans="1:6" x14ac:dyDescent="0.2">
      <c r="A264" s="863"/>
      <c r="B264" s="243" t="s">
        <v>5802</v>
      </c>
      <c r="C264" s="243"/>
      <c r="D264" s="243"/>
      <c r="E264" s="243"/>
      <c r="F264" s="243"/>
    </row>
    <row r="265" spans="1:6" x14ac:dyDescent="0.2">
      <c r="A265" s="863"/>
      <c r="B265" s="243" t="s">
        <v>5886</v>
      </c>
      <c r="C265" s="464" t="s">
        <v>9095</v>
      </c>
      <c r="D265" s="243" t="s">
        <v>5888</v>
      </c>
      <c r="E265" s="243" t="s">
        <v>5809</v>
      </c>
      <c r="F265" s="243" t="s">
        <v>5677</v>
      </c>
    </row>
    <row r="266" spans="1:6" x14ac:dyDescent="0.2">
      <c r="A266" s="863"/>
      <c r="B266" s="243" t="s">
        <v>5815</v>
      </c>
      <c r="C266" s="465"/>
      <c r="D266" s="465"/>
      <c r="E266" s="465"/>
      <c r="F266" s="465"/>
    </row>
    <row r="267" spans="1:6" x14ac:dyDescent="0.2">
      <c r="A267" s="863"/>
      <c r="B267" s="243" t="s">
        <v>5887</v>
      </c>
      <c r="C267" s="465"/>
      <c r="D267" s="465"/>
      <c r="E267" s="465"/>
      <c r="F267" s="465"/>
    </row>
    <row r="268" spans="1:6" x14ac:dyDescent="0.2">
      <c r="A268" s="863"/>
      <c r="B268" s="243" t="s">
        <v>5822</v>
      </c>
      <c r="C268" s="465"/>
      <c r="D268" s="465"/>
      <c r="E268" s="465"/>
      <c r="F268" s="465"/>
    </row>
    <row r="269" spans="1:6" ht="15.75" thickBot="1" x14ac:dyDescent="0.25">
      <c r="A269" s="864"/>
      <c r="B269" s="242" t="s">
        <v>5844</v>
      </c>
      <c r="C269" s="466"/>
      <c r="D269" s="466"/>
      <c r="E269" s="466"/>
      <c r="F269" s="466"/>
    </row>
    <row r="270" spans="1:6" x14ac:dyDescent="0.2">
      <c r="A270" s="862">
        <v>15</v>
      </c>
      <c r="B270" s="243" t="s">
        <v>5824</v>
      </c>
      <c r="C270" s="243"/>
      <c r="D270" s="243"/>
      <c r="E270" s="243"/>
      <c r="F270" s="243"/>
    </row>
    <row r="271" spans="1:6" x14ac:dyDescent="0.2">
      <c r="A271" s="863"/>
      <c r="B271" s="243" t="s">
        <v>5889</v>
      </c>
      <c r="C271" s="243"/>
      <c r="D271" s="243"/>
      <c r="E271" s="243"/>
      <c r="F271" s="243"/>
    </row>
    <row r="272" spans="1:6" x14ac:dyDescent="0.2">
      <c r="A272" s="863"/>
      <c r="B272" s="243" t="s">
        <v>5890</v>
      </c>
      <c r="C272" s="243"/>
      <c r="D272" s="243"/>
      <c r="E272" s="243"/>
      <c r="F272" s="243"/>
    </row>
    <row r="273" spans="1:6" x14ac:dyDescent="0.2">
      <c r="A273" s="863"/>
      <c r="B273" s="243" t="s">
        <v>5891</v>
      </c>
      <c r="C273" s="464" t="s">
        <v>9096</v>
      </c>
      <c r="D273" s="243" t="s">
        <v>5896</v>
      </c>
      <c r="E273" s="243" t="s">
        <v>5809</v>
      </c>
      <c r="F273" s="243" t="s">
        <v>5677</v>
      </c>
    </row>
    <row r="274" spans="1:6" x14ac:dyDescent="0.2">
      <c r="A274" s="863"/>
      <c r="B274" s="243" t="s">
        <v>5892</v>
      </c>
      <c r="C274" s="465"/>
      <c r="D274" s="243"/>
      <c r="E274" s="465"/>
      <c r="F274" s="465"/>
    </row>
    <row r="275" spans="1:6" x14ac:dyDescent="0.2">
      <c r="A275" s="863"/>
      <c r="B275" s="243" t="s">
        <v>5893</v>
      </c>
      <c r="C275" s="465"/>
      <c r="D275" s="465"/>
      <c r="E275" s="465"/>
      <c r="F275" s="465"/>
    </row>
    <row r="276" spans="1:6" x14ac:dyDescent="0.2">
      <c r="A276" s="863"/>
      <c r="B276" s="243" t="s">
        <v>5894</v>
      </c>
      <c r="C276" s="465"/>
      <c r="D276" s="465"/>
      <c r="E276" s="465"/>
      <c r="F276" s="465"/>
    </row>
    <row r="277" spans="1:6" ht="15.75" thickBot="1" x14ac:dyDescent="0.25">
      <c r="A277" s="864"/>
      <c r="B277" s="242" t="s">
        <v>5895</v>
      </c>
      <c r="C277" s="466"/>
      <c r="D277" s="466"/>
      <c r="E277" s="466"/>
      <c r="F277" s="466"/>
    </row>
    <row r="278" spans="1:6" x14ac:dyDescent="0.2">
      <c r="A278" s="862">
        <v>16</v>
      </c>
      <c r="B278" s="243" t="s">
        <v>5897</v>
      </c>
      <c r="C278" s="243"/>
      <c r="D278" s="243"/>
      <c r="E278" s="243"/>
      <c r="F278" s="243"/>
    </row>
    <row r="279" spans="1:6" x14ac:dyDescent="0.2">
      <c r="A279" s="863"/>
      <c r="B279" s="243" t="s">
        <v>5898</v>
      </c>
      <c r="C279" s="243"/>
      <c r="D279" s="243"/>
      <c r="E279" s="243"/>
      <c r="F279" s="243"/>
    </row>
    <row r="280" spans="1:6" x14ac:dyDescent="0.2">
      <c r="A280" s="863"/>
      <c r="B280" s="243" t="s">
        <v>5899</v>
      </c>
      <c r="C280" s="464" t="s">
        <v>9097</v>
      </c>
      <c r="D280" s="243" t="s">
        <v>5904</v>
      </c>
      <c r="E280" s="243" t="s">
        <v>5809</v>
      </c>
      <c r="F280" s="243" t="s">
        <v>5677</v>
      </c>
    </row>
    <row r="281" spans="1:6" x14ac:dyDescent="0.2">
      <c r="A281" s="863"/>
      <c r="B281" s="243" t="s">
        <v>5900</v>
      </c>
      <c r="C281" s="465"/>
      <c r="D281" s="465"/>
      <c r="E281" s="465"/>
      <c r="F281" s="465"/>
    </row>
    <row r="282" spans="1:6" x14ac:dyDescent="0.2">
      <c r="A282" s="863"/>
      <c r="B282" s="243" t="s">
        <v>5901</v>
      </c>
      <c r="C282" s="465"/>
      <c r="D282" s="465"/>
      <c r="E282" s="465"/>
      <c r="F282" s="465"/>
    </row>
    <row r="283" spans="1:6" x14ac:dyDescent="0.2">
      <c r="A283" s="863"/>
      <c r="B283" s="243" t="s">
        <v>5902</v>
      </c>
      <c r="C283" s="465"/>
      <c r="D283" s="465"/>
      <c r="E283" s="465"/>
      <c r="F283" s="465"/>
    </row>
    <row r="284" spans="1:6" ht="15.75" thickBot="1" x14ac:dyDescent="0.25">
      <c r="A284" s="864"/>
      <c r="B284" s="242" t="s">
        <v>5903</v>
      </c>
      <c r="C284" s="466"/>
      <c r="D284" s="466"/>
      <c r="E284" s="466"/>
      <c r="F284" s="466"/>
    </row>
    <row r="285" spans="1:6" x14ac:dyDescent="0.2">
      <c r="A285" s="862">
        <v>17</v>
      </c>
      <c r="B285" s="243" t="s">
        <v>5905</v>
      </c>
      <c r="C285" s="243" t="s">
        <v>747</v>
      </c>
      <c r="D285" s="243"/>
      <c r="E285" s="243"/>
      <c r="F285" s="243"/>
    </row>
    <row r="286" spans="1:6" x14ac:dyDescent="0.2">
      <c r="A286" s="863"/>
      <c r="B286" s="243" t="s">
        <v>5906</v>
      </c>
      <c r="C286" s="243"/>
      <c r="D286" s="243"/>
      <c r="E286" s="243"/>
      <c r="F286" s="243"/>
    </row>
    <row r="287" spans="1:6" x14ac:dyDescent="0.2">
      <c r="A287" s="863"/>
      <c r="B287" s="243" t="s">
        <v>5907</v>
      </c>
      <c r="C287" s="243" t="s">
        <v>9098</v>
      </c>
      <c r="D287" s="243" t="s">
        <v>5911</v>
      </c>
      <c r="E287" s="243" t="s">
        <v>5809</v>
      </c>
      <c r="F287" s="243" t="s">
        <v>5677</v>
      </c>
    </row>
    <row r="288" spans="1:6" x14ac:dyDescent="0.2">
      <c r="A288" s="863"/>
      <c r="B288" s="243" t="s">
        <v>5908</v>
      </c>
      <c r="C288" s="465"/>
      <c r="D288" s="243"/>
      <c r="E288" s="465"/>
      <c r="F288" s="465"/>
    </row>
    <row r="289" spans="1:6" x14ac:dyDescent="0.2">
      <c r="A289" s="863"/>
      <c r="B289" s="243" t="s">
        <v>5909</v>
      </c>
      <c r="C289" s="465"/>
      <c r="D289" s="465"/>
      <c r="E289" s="465"/>
      <c r="F289" s="465"/>
    </row>
    <row r="290" spans="1:6" ht="15.75" thickBot="1" x14ac:dyDescent="0.25">
      <c r="A290" s="864"/>
      <c r="B290" s="242" t="s">
        <v>5910</v>
      </c>
      <c r="C290" s="466"/>
      <c r="D290" s="466"/>
      <c r="E290" s="466"/>
      <c r="F290" s="466"/>
    </row>
    <row r="291" spans="1:6" x14ac:dyDescent="0.2">
      <c r="A291" s="862">
        <v>18</v>
      </c>
      <c r="B291" s="243" t="s">
        <v>5912</v>
      </c>
      <c r="C291" s="243"/>
      <c r="D291" s="243"/>
      <c r="E291" s="243"/>
      <c r="F291" s="243"/>
    </row>
    <row r="292" spans="1:6" x14ac:dyDescent="0.2">
      <c r="A292" s="863"/>
      <c r="B292" s="243" t="s">
        <v>5825</v>
      </c>
      <c r="C292" s="243"/>
      <c r="D292" s="243"/>
      <c r="E292" s="243"/>
      <c r="F292" s="243"/>
    </row>
    <row r="293" spans="1:6" x14ac:dyDescent="0.2">
      <c r="A293" s="863"/>
      <c r="B293" s="243" t="s">
        <v>5890</v>
      </c>
      <c r="C293" s="464" t="s">
        <v>9099</v>
      </c>
      <c r="D293" s="243" t="s">
        <v>5915</v>
      </c>
      <c r="E293" s="243" t="s">
        <v>5809</v>
      </c>
      <c r="F293" s="243" t="s">
        <v>5677</v>
      </c>
    </row>
    <row r="294" spans="1:6" x14ac:dyDescent="0.2">
      <c r="A294" s="863"/>
      <c r="B294" s="243" t="s">
        <v>5913</v>
      </c>
      <c r="C294" s="465"/>
      <c r="D294" s="465"/>
      <c r="E294" s="465"/>
      <c r="F294" s="465"/>
    </row>
    <row r="295" spans="1:6" x14ac:dyDescent="0.2">
      <c r="A295" s="863"/>
      <c r="B295" s="243" t="s">
        <v>5914</v>
      </c>
      <c r="C295" s="465"/>
      <c r="D295" s="465"/>
      <c r="E295" s="465"/>
      <c r="F295" s="465"/>
    </row>
    <row r="296" spans="1:6" x14ac:dyDescent="0.2">
      <c r="A296" s="863"/>
      <c r="B296" s="243" t="s">
        <v>5850</v>
      </c>
      <c r="C296" s="465"/>
      <c r="D296" s="465"/>
      <c r="E296" s="465"/>
      <c r="F296" s="465"/>
    </row>
    <row r="297" spans="1:6" x14ac:dyDescent="0.2">
      <c r="A297" s="863"/>
      <c r="B297" s="243" t="s">
        <v>5894</v>
      </c>
      <c r="C297" s="465"/>
      <c r="D297" s="465"/>
      <c r="E297" s="465"/>
      <c r="F297" s="465"/>
    </row>
    <row r="298" spans="1:6" ht="15.75" thickBot="1" x14ac:dyDescent="0.25">
      <c r="A298" s="864"/>
      <c r="B298" s="242" t="s">
        <v>5852</v>
      </c>
      <c r="C298" s="466"/>
      <c r="D298" s="466"/>
      <c r="E298" s="466"/>
      <c r="F298" s="466"/>
    </row>
    <row r="299" spans="1:6" x14ac:dyDescent="0.2">
      <c r="A299" s="862">
        <v>19</v>
      </c>
      <c r="B299" s="243" t="s">
        <v>5801</v>
      </c>
      <c r="C299" s="243"/>
      <c r="D299" s="243"/>
      <c r="E299" s="243"/>
      <c r="F299" s="243"/>
    </row>
    <row r="300" spans="1:6" x14ac:dyDescent="0.2">
      <c r="A300" s="863"/>
      <c r="B300" s="243" t="s">
        <v>5840</v>
      </c>
      <c r="C300" s="243"/>
      <c r="D300" s="243"/>
      <c r="E300" s="243"/>
      <c r="F300" s="243"/>
    </row>
    <row r="301" spans="1:6" x14ac:dyDescent="0.2">
      <c r="A301" s="863"/>
      <c r="B301" s="243" t="s">
        <v>5916</v>
      </c>
      <c r="C301" s="464" t="s">
        <v>9100</v>
      </c>
      <c r="D301" s="243" t="s">
        <v>5920</v>
      </c>
      <c r="E301" s="243" t="s">
        <v>5809</v>
      </c>
      <c r="F301" s="243" t="s">
        <v>5677</v>
      </c>
    </row>
    <row r="302" spans="1:6" x14ac:dyDescent="0.2">
      <c r="A302" s="863"/>
      <c r="B302" s="243" t="s">
        <v>5917</v>
      </c>
      <c r="C302" s="465"/>
      <c r="D302" s="243"/>
      <c r="E302" s="465"/>
      <c r="F302" s="465"/>
    </row>
    <row r="303" spans="1:6" x14ac:dyDescent="0.2">
      <c r="A303" s="863"/>
      <c r="B303" s="243" t="s">
        <v>5918</v>
      </c>
      <c r="C303" s="465"/>
      <c r="D303" s="465"/>
      <c r="E303" s="465"/>
      <c r="F303" s="465"/>
    </row>
    <row r="304" spans="1:6" x14ac:dyDescent="0.2">
      <c r="A304" s="863"/>
      <c r="B304" s="243" t="s">
        <v>5822</v>
      </c>
      <c r="C304" s="465"/>
      <c r="D304" s="465"/>
      <c r="E304" s="465"/>
      <c r="F304" s="465"/>
    </row>
    <row r="305" spans="1:6" x14ac:dyDescent="0.2">
      <c r="A305" s="863"/>
      <c r="B305" s="243" t="s">
        <v>5919</v>
      </c>
      <c r="C305" s="465"/>
      <c r="D305" s="465"/>
      <c r="E305" s="465"/>
      <c r="F305" s="465"/>
    </row>
    <row r="306" spans="1:6" x14ac:dyDescent="0.2">
      <c r="A306" s="863"/>
      <c r="B306" s="243"/>
      <c r="C306" s="465"/>
      <c r="D306" s="465"/>
      <c r="E306" s="465"/>
      <c r="F306" s="465"/>
    </row>
    <row r="307" spans="1:6" x14ac:dyDescent="0.2">
      <c r="A307" s="863"/>
      <c r="B307" s="243"/>
      <c r="C307" s="465"/>
      <c r="D307" s="465"/>
      <c r="E307" s="465"/>
      <c r="F307" s="465"/>
    </row>
    <row r="308" spans="1:6" ht="15.75" thickBot="1" x14ac:dyDescent="0.25">
      <c r="A308" s="864"/>
      <c r="B308" s="242"/>
      <c r="C308" s="466"/>
      <c r="D308" s="466"/>
      <c r="E308" s="466"/>
      <c r="F308" s="466"/>
    </row>
    <row r="309" spans="1:6" ht="15.75" thickBot="1" x14ac:dyDescent="0.25">
      <c r="A309" s="467" t="s">
        <v>203</v>
      </c>
      <c r="B309" s="458" t="s">
        <v>1173</v>
      </c>
      <c r="C309" s="458" t="s">
        <v>5798</v>
      </c>
      <c r="D309" s="458" t="s">
        <v>5799</v>
      </c>
      <c r="E309" s="458" t="s">
        <v>5800</v>
      </c>
      <c r="F309" s="458" t="s">
        <v>13</v>
      </c>
    </row>
    <row r="310" spans="1:6" x14ac:dyDescent="0.2">
      <c r="A310" s="862">
        <v>20</v>
      </c>
      <c r="B310" s="243" t="s">
        <v>5897</v>
      </c>
      <c r="C310" s="243"/>
      <c r="D310" s="243"/>
      <c r="E310" s="243"/>
      <c r="F310" s="243"/>
    </row>
    <row r="311" spans="1:6" x14ac:dyDescent="0.2">
      <c r="A311" s="863"/>
      <c r="B311" s="243" t="s">
        <v>5921</v>
      </c>
      <c r="C311" s="243"/>
      <c r="D311" s="243"/>
      <c r="E311" s="243"/>
      <c r="F311" s="243"/>
    </row>
    <row r="312" spans="1:6" x14ac:dyDescent="0.2">
      <c r="A312" s="863"/>
      <c r="B312" s="243" t="s">
        <v>5922</v>
      </c>
      <c r="C312" s="464" t="s">
        <v>9101</v>
      </c>
      <c r="D312" s="243" t="s">
        <v>5928</v>
      </c>
      <c r="E312" s="243" t="s">
        <v>5809</v>
      </c>
      <c r="F312" s="243" t="s">
        <v>5677</v>
      </c>
    </row>
    <row r="313" spans="1:6" x14ac:dyDescent="0.2">
      <c r="A313" s="863"/>
      <c r="B313" s="243" t="s">
        <v>5923</v>
      </c>
      <c r="C313" s="465"/>
      <c r="D313" s="465"/>
      <c r="E313" s="465"/>
      <c r="F313" s="465"/>
    </row>
    <row r="314" spans="1:6" x14ac:dyDescent="0.2">
      <c r="A314" s="863"/>
      <c r="B314" s="243" t="s">
        <v>5924</v>
      </c>
      <c r="C314" s="465"/>
      <c r="D314" s="465"/>
      <c r="E314" s="465"/>
      <c r="F314" s="465"/>
    </row>
    <row r="315" spans="1:6" x14ac:dyDescent="0.2">
      <c r="A315" s="863"/>
      <c r="B315" s="243" t="s">
        <v>5925</v>
      </c>
      <c r="C315" s="465"/>
      <c r="D315" s="465"/>
      <c r="E315" s="465"/>
      <c r="F315" s="465"/>
    </row>
    <row r="316" spans="1:6" x14ac:dyDescent="0.2">
      <c r="A316" s="863"/>
      <c r="B316" s="243" t="s">
        <v>5926</v>
      </c>
      <c r="C316" s="465"/>
      <c r="D316" s="465"/>
      <c r="E316" s="465"/>
      <c r="F316" s="465"/>
    </row>
    <row r="317" spans="1:6" ht="15.75" thickBot="1" x14ac:dyDescent="0.25">
      <c r="A317" s="864"/>
      <c r="B317" s="242" t="s">
        <v>5927</v>
      </c>
      <c r="C317" s="466"/>
      <c r="D317" s="466"/>
      <c r="E317" s="466"/>
      <c r="F317" s="466"/>
    </row>
    <row r="318" spans="1:6" x14ac:dyDescent="0.2">
      <c r="A318" s="862">
        <v>21</v>
      </c>
      <c r="B318" s="243" t="s">
        <v>5929</v>
      </c>
      <c r="C318" s="867" t="s">
        <v>9102</v>
      </c>
      <c r="D318" s="862" t="s">
        <v>5932</v>
      </c>
      <c r="E318" s="862" t="s">
        <v>5809</v>
      </c>
      <c r="F318" s="862" t="s">
        <v>5677</v>
      </c>
    </row>
    <row r="319" spans="1:6" x14ac:dyDescent="0.2">
      <c r="A319" s="863"/>
      <c r="B319" s="243" t="s">
        <v>5930</v>
      </c>
      <c r="C319" s="868"/>
      <c r="D319" s="863"/>
      <c r="E319" s="863"/>
      <c r="F319" s="863"/>
    </row>
    <row r="320" spans="1:6" ht="15.75" thickBot="1" x14ac:dyDescent="0.25">
      <c r="A320" s="864"/>
      <c r="B320" s="242" t="s">
        <v>5931</v>
      </c>
      <c r="C320" s="869"/>
      <c r="D320" s="864"/>
      <c r="E320" s="864"/>
      <c r="F320" s="864"/>
    </row>
    <row r="321" spans="1:6" x14ac:dyDescent="0.2">
      <c r="A321" s="862">
        <v>22</v>
      </c>
      <c r="B321" s="243" t="s">
        <v>5801</v>
      </c>
      <c r="C321" s="243"/>
      <c r="D321" s="243"/>
      <c r="E321" s="243"/>
      <c r="F321" s="243"/>
    </row>
    <row r="322" spans="1:6" x14ac:dyDescent="0.2">
      <c r="A322" s="863"/>
      <c r="B322" s="243" t="s">
        <v>5933</v>
      </c>
      <c r="C322" s="243"/>
      <c r="D322" s="243"/>
      <c r="E322" s="243"/>
      <c r="F322" s="243"/>
    </row>
    <row r="323" spans="1:6" x14ac:dyDescent="0.2">
      <c r="A323" s="863"/>
      <c r="B323" s="243" t="s">
        <v>5934</v>
      </c>
      <c r="C323" s="464" t="s">
        <v>9103</v>
      </c>
      <c r="D323" s="243" t="s">
        <v>5939</v>
      </c>
      <c r="E323" s="243" t="s">
        <v>5809</v>
      </c>
      <c r="F323" s="243" t="s">
        <v>5677</v>
      </c>
    </row>
    <row r="324" spans="1:6" x14ac:dyDescent="0.2">
      <c r="A324" s="863"/>
      <c r="B324" s="243" t="s">
        <v>5935</v>
      </c>
      <c r="C324" s="465"/>
      <c r="D324" s="465"/>
      <c r="E324" s="465"/>
      <c r="F324" s="465"/>
    </row>
    <row r="325" spans="1:6" x14ac:dyDescent="0.2">
      <c r="A325" s="863"/>
      <c r="B325" s="243" t="s">
        <v>5892</v>
      </c>
      <c r="C325" s="465"/>
      <c r="D325" s="465"/>
      <c r="E325" s="465"/>
      <c r="F325" s="465"/>
    </row>
    <row r="326" spans="1:6" x14ac:dyDescent="0.2">
      <c r="A326" s="863"/>
      <c r="B326" s="243" t="s">
        <v>5936</v>
      </c>
      <c r="C326" s="465"/>
      <c r="D326" s="465"/>
      <c r="E326" s="465"/>
      <c r="F326" s="465"/>
    </row>
    <row r="327" spans="1:6" x14ac:dyDescent="0.2">
      <c r="A327" s="863"/>
      <c r="B327" s="243" t="s">
        <v>5937</v>
      </c>
      <c r="C327" s="465"/>
      <c r="D327" s="465"/>
      <c r="E327" s="465"/>
      <c r="F327" s="465"/>
    </row>
    <row r="328" spans="1:6" ht="15.75" thickBot="1" x14ac:dyDescent="0.25">
      <c r="A328" s="864"/>
      <c r="B328" s="242" t="s">
        <v>5938</v>
      </c>
      <c r="C328" s="466"/>
      <c r="D328" s="466"/>
      <c r="E328" s="466"/>
      <c r="F328" s="466"/>
    </row>
    <row r="329" spans="1:6" x14ac:dyDescent="0.2">
      <c r="A329" s="862">
        <v>23</v>
      </c>
      <c r="B329" s="243" t="s">
        <v>5830</v>
      </c>
      <c r="C329" s="243" t="s">
        <v>5853</v>
      </c>
      <c r="D329" s="243"/>
      <c r="E329" s="243"/>
      <c r="F329" s="243"/>
    </row>
    <row r="330" spans="1:6" x14ac:dyDescent="0.2">
      <c r="A330" s="863"/>
      <c r="B330" s="243" t="s">
        <v>5940</v>
      </c>
      <c r="C330" s="243"/>
      <c r="D330" s="243"/>
      <c r="E330" s="243"/>
      <c r="F330" s="243"/>
    </row>
    <row r="331" spans="1:6" x14ac:dyDescent="0.2">
      <c r="A331" s="863"/>
      <c r="B331" s="243" t="s">
        <v>5941</v>
      </c>
      <c r="C331" s="243"/>
      <c r="D331" s="243"/>
      <c r="E331" s="243"/>
      <c r="F331" s="243"/>
    </row>
    <row r="332" spans="1:6" x14ac:dyDescent="0.2">
      <c r="A332" s="863"/>
      <c r="B332" s="243" t="s">
        <v>5857</v>
      </c>
      <c r="C332" s="464" t="s">
        <v>9104</v>
      </c>
      <c r="D332" s="243" t="s">
        <v>5789</v>
      </c>
      <c r="E332" s="243" t="s">
        <v>5809</v>
      </c>
      <c r="F332" s="243" t="s">
        <v>5677</v>
      </c>
    </row>
    <row r="333" spans="1:6" x14ac:dyDescent="0.2">
      <c r="A333" s="863"/>
      <c r="B333" s="243" t="s">
        <v>5942</v>
      </c>
      <c r="C333" s="465"/>
      <c r="D333" s="243"/>
      <c r="E333" s="465"/>
      <c r="F333" s="465"/>
    </row>
    <row r="334" spans="1:6" x14ac:dyDescent="0.2">
      <c r="A334" s="863"/>
      <c r="B334" s="243" t="s">
        <v>5943</v>
      </c>
      <c r="C334" s="465"/>
      <c r="D334" s="465"/>
      <c r="E334" s="465"/>
      <c r="F334" s="465"/>
    </row>
    <row r="335" spans="1:6" x14ac:dyDescent="0.2">
      <c r="A335" s="863"/>
      <c r="B335" s="243" t="s">
        <v>5937</v>
      </c>
      <c r="C335" s="465"/>
      <c r="D335" s="465"/>
      <c r="E335" s="465"/>
      <c r="F335" s="465"/>
    </row>
    <row r="336" spans="1:6" ht="15.75" thickBot="1" x14ac:dyDescent="0.25">
      <c r="A336" s="864"/>
      <c r="B336" s="242" t="s">
        <v>5944</v>
      </c>
      <c r="C336" s="466"/>
      <c r="D336" s="466"/>
      <c r="E336" s="466"/>
      <c r="F336" s="466"/>
    </row>
    <row r="337" spans="1:6" x14ac:dyDescent="0.2">
      <c r="A337" s="862">
        <v>24</v>
      </c>
      <c r="B337" s="243" t="s">
        <v>5945</v>
      </c>
      <c r="C337" s="243" t="s">
        <v>747</v>
      </c>
      <c r="D337" s="243"/>
      <c r="E337" s="243"/>
      <c r="F337" s="243"/>
    </row>
    <row r="338" spans="1:6" x14ac:dyDescent="0.2">
      <c r="A338" s="863"/>
      <c r="B338" s="243" t="s">
        <v>5946</v>
      </c>
      <c r="C338" s="243"/>
      <c r="D338" s="243"/>
      <c r="E338" s="243"/>
      <c r="F338" s="243"/>
    </row>
    <row r="339" spans="1:6" x14ac:dyDescent="0.2">
      <c r="A339" s="863"/>
      <c r="B339" s="243" t="s">
        <v>5947</v>
      </c>
      <c r="C339" s="243" t="s">
        <v>9105</v>
      </c>
      <c r="D339" s="243" t="s">
        <v>5951</v>
      </c>
      <c r="E339" s="243" t="s">
        <v>5809</v>
      </c>
      <c r="F339" s="243" t="s">
        <v>5677</v>
      </c>
    </row>
    <row r="340" spans="1:6" x14ac:dyDescent="0.2">
      <c r="A340" s="863"/>
      <c r="B340" s="243" t="s">
        <v>5948</v>
      </c>
      <c r="C340" s="465"/>
      <c r="D340" s="465"/>
      <c r="E340" s="465"/>
      <c r="F340" s="465"/>
    </row>
    <row r="341" spans="1:6" x14ac:dyDescent="0.2">
      <c r="A341" s="863"/>
      <c r="B341" s="243" t="s">
        <v>5949</v>
      </c>
      <c r="C341" s="465"/>
      <c r="D341" s="465"/>
      <c r="E341" s="465"/>
      <c r="F341" s="465"/>
    </row>
    <row r="342" spans="1:6" x14ac:dyDescent="0.2">
      <c r="A342" s="863"/>
      <c r="B342" s="243" t="s">
        <v>5950</v>
      </c>
      <c r="C342" s="465"/>
      <c r="D342" s="465"/>
      <c r="E342" s="465"/>
      <c r="F342" s="465"/>
    </row>
    <row r="343" spans="1:6" ht="15.75" thickBot="1" x14ac:dyDescent="0.25">
      <c r="A343" s="864"/>
      <c r="B343" s="242" t="s">
        <v>5903</v>
      </c>
      <c r="C343" s="466"/>
      <c r="D343" s="466"/>
      <c r="E343" s="466"/>
      <c r="F343" s="466"/>
    </row>
    <row r="344" spans="1:6" x14ac:dyDescent="0.2">
      <c r="A344" s="862">
        <v>25</v>
      </c>
      <c r="B344" s="243" t="s">
        <v>5952</v>
      </c>
      <c r="C344" s="243"/>
      <c r="D344" s="243"/>
      <c r="E344" s="243"/>
      <c r="F344" s="243"/>
    </row>
    <row r="345" spans="1:6" x14ac:dyDescent="0.2">
      <c r="A345" s="863"/>
      <c r="B345" s="243" t="s">
        <v>5840</v>
      </c>
      <c r="C345" s="243"/>
      <c r="D345" s="243"/>
      <c r="E345" s="243"/>
      <c r="F345" s="243"/>
    </row>
    <row r="346" spans="1:6" x14ac:dyDescent="0.2">
      <c r="A346" s="863"/>
      <c r="B346" s="243" t="s">
        <v>5847</v>
      </c>
      <c r="C346" s="464" t="s">
        <v>9106</v>
      </c>
      <c r="D346" s="243" t="s">
        <v>5958</v>
      </c>
      <c r="E346" s="243" t="s">
        <v>5809</v>
      </c>
      <c r="F346" s="243" t="s">
        <v>5677</v>
      </c>
    </row>
    <row r="347" spans="1:6" x14ac:dyDescent="0.2">
      <c r="A347" s="863"/>
      <c r="B347" s="243" t="s">
        <v>5953</v>
      </c>
      <c r="C347" s="465"/>
      <c r="D347" s="243"/>
      <c r="E347" s="465"/>
      <c r="F347" s="465"/>
    </row>
    <row r="348" spans="1:6" x14ac:dyDescent="0.2">
      <c r="A348" s="863"/>
      <c r="B348" s="243" t="s">
        <v>5954</v>
      </c>
      <c r="C348" s="465"/>
      <c r="D348" s="465"/>
      <c r="E348" s="465"/>
      <c r="F348" s="465"/>
    </row>
    <row r="349" spans="1:6" x14ac:dyDescent="0.2">
      <c r="A349" s="863"/>
      <c r="B349" s="243" t="s">
        <v>5955</v>
      </c>
      <c r="C349" s="465"/>
      <c r="D349" s="465"/>
      <c r="E349" s="465"/>
      <c r="F349" s="465"/>
    </row>
    <row r="350" spans="1:6" x14ac:dyDescent="0.2">
      <c r="A350" s="863"/>
      <c r="B350" s="243" t="s">
        <v>5956</v>
      </c>
      <c r="C350" s="465"/>
      <c r="D350" s="465"/>
      <c r="E350" s="465"/>
      <c r="F350" s="465"/>
    </row>
    <row r="351" spans="1:6" x14ac:dyDescent="0.2">
      <c r="A351" s="863"/>
      <c r="B351" s="243" t="s">
        <v>5957</v>
      </c>
      <c r="C351" s="465"/>
      <c r="D351" s="465"/>
      <c r="E351" s="465"/>
      <c r="F351" s="465"/>
    </row>
    <row r="352" spans="1:6" x14ac:dyDescent="0.2">
      <c r="A352" s="863"/>
      <c r="B352" s="243"/>
      <c r="C352" s="465"/>
      <c r="D352" s="465"/>
      <c r="E352" s="465"/>
      <c r="F352" s="465"/>
    </row>
    <row r="353" spans="1:6" x14ac:dyDescent="0.2">
      <c r="A353" s="863"/>
      <c r="B353" s="243"/>
      <c r="C353" s="465"/>
      <c r="D353" s="465"/>
      <c r="E353" s="465"/>
      <c r="F353" s="465"/>
    </row>
    <row r="354" spans="1:6" x14ac:dyDescent="0.2">
      <c r="A354" s="863"/>
      <c r="B354" s="243"/>
      <c r="C354" s="465"/>
      <c r="D354" s="465"/>
      <c r="E354" s="465"/>
      <c r="F354" s="465"/>
    </row>
    <row r="355" spans="1:6" ht="15.75" thickBot="1" x14ac:dyDescent="0.25">
      <c r="A355" s="864"/>
      <c r="B355" s="242"/>
      <c r="C355" s="466"/>
      <c r="D355" s="466"/>
      <c r="E355" s="466"/>
      <c r="F355" s="466"/>
    </row>
    <row r="356" spans="1:6" ht="15.75" thickBot="1" x14ac:dyDescent="0.25">
      <c r="A356" s="467" t="s">
        <v>203</v>
      </c>
      <c r="B356" s="458" t="s">
        <v>1173</v>
      </c>
      <c r="C356" s="458" t="s">
        <v>5798</v>
      </c>
      <c r="D356" s="458" t="s">
        <v>5799</v>
      </c>
      <c r="E356" s="458" t="s">
        <v>5800</v>
      </c>
      <c r="F356" s="458" t="s">
        <v>13</v>
      </c>
    </row>
    <row r="357" spans="1:6" x14ac:dyDescent="0.2">
      <c r="A357" s="862">
        <v>26</v>
      </c>
      <c r="B357" s="243" t="s">
        <v>5959</v>
      </c>
      <c r="C357" s="243"/>
      <c r="D357" s="243"/>
      <c r="E357" s="243"/>
      <c r="F357" s="243"/>
    </row>
    <row r="358" spans="1:6" x14ac:dyDescent="0.2">
      <c r="A358" s="863"/>
      <c r="B358" s="243" t="s">
        <v>5840</v>
      </c>
      <c r="C358" s="243"/>
      <c r="D358" s="243"/>
      <c r="E358" s="243"/>
      <c r="F358" s="243"/>
    </row>
    <row r="359" spans="1:6" x14ac:dyDescent="0.2">
      <c r="A359" s="863"/>
      <c r="B359" s="243" t="s">
        <v>5916</v>
      </c>
      <c r="C359" s="464" t="s">
        <v>9107</v>
      </c>
      <c r="D359" s="243" t="s">
        <v>5961</v>
      </c>
      <c r="E359" s="243" t="s">
        <v>5809</v>
      </c>
      <c r="F359" s="243" t="s">
        <v>5677</v>
      </c>
    </row>
    <row r="360" spans="1:6" x14ac:dyDescent="0.2">
      <c r="A360" s="863"/>
      <c r="B360" s="243" t="s">
        <v>5804</v>
      </c>
      <c r="C360" s="465"/>
      <c r="D360" s="465"/>
      <c r="E360" s="465"/>
      <c r="F360" s="465"/>
    </row>
    <row r="361" spans="1:6" x14ac:dyDescent="0.2">
      <c r="A361" s="863"/>
      <c r="B361" s="243" t="s">
        <v>5942</v>
      </c>
      <c r="C361" s="465"/>
      <c r="D361" s="465"/>
      <c r="E361" s="465"/>
      <c r="F361" s="465"/>
    </row>
    <row r="362" spans="1:6" ht="15.75" thickBot="1" x14ac:dyDescent="0.25">
      <c r="A362" s="864"/>
      <c r="B362" s="242" t="s">
        <v>5960</v>
      </c>
      <c r="C362" s="466"/>
      <c r="D362" s="466"/>
      <c r="E362" s="466"/>
      <c r="F362" s="466"/>
    </row>
    <row r="363" spans="1:6" x14ac:dyDescent="0.2">
      <c r="A363" s="862">
        <v>27</v>
      </c>
      <c r="B363" s="243" t="s">
        <v>5962</v>
      </c>
      <c r="C363" s="243"/>
      <c r="D363" s="243"/>
      <c r="E363" s="243"/>
      <c r="F363" s="243"/>
    </row>
    <row r="364" spans="1:6" x14ac:dyDescent="0.2">
      <c r="A364" s="863"/>
      <c r="B364" s="243" t="s">
        <v>5813</v>
      </c>
      <c r="C364" s="243"/>
      <c r="D364" s="243"/>
      <c r="E364" s="243"/>
      <c r="F364" s="243"/>
    </row>
    <row r="365" spans="1:6" x14ac:dyDescent="0.2">
      <c r="A365" s="863"/>
      <c r="B365" s="243" t="s">
        <v>5963</v>
      </c>
      <c r="C365" s="464" t="s">
        <v>9108</v>
      </c>
      <c r="D365" s="243" t="s">
        <v>5966</v>
      </c>
      <c r="E365" s="243" t="s">
        <v>5809</v>
      </c>
      <c r="F365" s="243" t="s">
        <v>5677</v>
      </c>
    </row>
    <row r="366" spans="1:6" x14ac:dyDescent="0.2">
      <c r="A366" s="863"/>
      <c r="B366" s="243" t="s">
        <v>5917</v>
      </c>
      <c r="C366" s="465"/>
      <c r="D366" s="465"/>
      <c r="E366" s="465"/>
      <c r="F366" s="465"/>
    </row>
    <row r="367" spans="1:6" x14ac:dyDescent="0.2">
      <c r="A367" s="863"/>
      <c r="B367" s="243" t="s">
        <v>5942</v>
      </c>
      <c r="C367" s="465"/>
      <c r="D367" s="465"/>
      <c r="E367" s="465"/>
      <c r="F367" s="465"/>
    </row>
    <row r="368" spans="1:6" x14ac:dyDescent="0.2">
      <c r="A368" s="863"/>
      <c r="B368" s="243" t="s">
        <v>5964</v>
      </c>
      <c r="C368" s="465"/>
      <c r="D368" s="465"/>
      <c r="E368" s="465"/>
      <c r="F368" s="465"/>
    </row>
    <row r="369" spans="1:6" ht="15.75" thickBot="1" x14ac:dyDescent="0.25">
      <c r="A369" s="864"/>
      <c r="B369" s="242" t="s">
        <v>5965</v>
      </c>
      <c r="C369" s="466"/>
      <c r="D369" s="466"/>
      <c r="E369" s="466"/>
      <c r="F369" s="466"/>
    </row>
    <row r="370" spans="1:6" x14ac:dyDescent="0.2">
      <c r="A370" s="862">
        <v>28</v>
      </c>
      <c r="B370" s="243" t="s">
        <v>5967</v>
      </c>
      <c r="C370" s="243"/>
      <c r="D370" s="243"/>
      <c r="E370" s="243"/>
      <c r="F370" s="243"/>
    </row>
    <row r="371" spans="1:6" x14ac:dyDescent="0.2">
      <c r="A371" s="863"/>
      <c r="B371" s="243" t="s">
        <v>5940</v>
      </c>
      <c r="C371" s="464" t="s">
        <v>9109</v>
      </c>
      <c r="D371" s="243" t="s">
        <v>5968</v>
      </c>
      <c r="E371" s="243" t="s">
        <v>5809</v>
      </c>
      <c r="F371" s="243" t="s">
        <v>5677</v>
      </c>
    </row>
    <row r="372" spans="1:6" x14ac:dyDescent="0.2">
      <c r="A372" s="863"/>
      <c r="B372" s="243" t="s">
        <v>5916</v>
      </c>
      <c r="C372" s="465"/>
      <c r="D372" s="465"/>
      <c r="E372" s="465"/>
      <c r="F372" s="465"/>
    </row>
    <row r="373" spans="1:6" x14ac:dyDescent="0.2">
      <c r="A373" s="863"/>
      <c r="B373" s="243" t="s">
        <v>5913</v>
      </c>
      <c r="C373" s="465"/>
      <c r="D373" s="465"/>
      <c r="E373" s="465"/>
      <c r="F373" s="465"/>
    </row>
    <row r="374" spans="1:6" x14ac:dyDescent="0.2">
      <c r="A374" s="863"/>
      <c r="B374" s="243" t="s">
        <v>5816</v>
      </c>
      <c r="C374" s="465"/>
      <c r="D374" s="465"/>
      <c r="E374" s="465"/>
      <c r="F374" s="465"/>
    </row>
    <row r="375" spans="1:6" ht="15.75" thickBot="1" x14ac:dyDescent="0.25">
      <c r="A375" s="864"/>
      <c r="B375" s="242" t="s">
        <v>5817</v>
      </c>
      <c r="C375" s="466"/>
      <c r="D375" s="466"/>
      <c r="E375" s="466"/>
      <c r="F375" s="466"/>
    </row>
    <row r="376" spans="1:6" x14ac:dyDescent="0.2">
      <c r="A376" s="862">
        <v>29</v>
      </c>
      <c r="B376" s="243" t="s">
        <v>5897</v>
      </c>
      <c r="C376" s="243"/>
      <c r="D376" s="243"/>
      <c r="E376" s="243"/>
      <c r="F376" s="243"/>
    </row>
    <row r="377" spans="1:6" x14ac:dyDescent="0.2">
      <c r="A377" s="863"/>
      <c r="B377" s="243" t="s">
        <v>5969</v>
      </c>
      <c r="C377" s="243"/>
      <c r="D377" s="243"/>
      <c r="E377" s="243"/>
      <c r="F377" s="243"/>
    </row>
    <row r="378" spans="1:6" x14ac:dyDescent="0.2">
      <c r="A378" s="863"/>
      <c r="B378" s="243" t="s">
        <v>5970</v>
      </c>
      <c r="C378" s="243"/>
      <c r="D378" s="243"/>
      <c r="E378" s="243"/>
      <c r="F378" s="243"/>
    </row>
    <row r="379" spans="1:6" x14ac:dyDescent="0.2">
      <c r="A379" s="863"/>
      <c r="B379" s="243" t="s">
        <v>5971</v>
      </c>
      <c r="C379" s="464" t="s">
        <v>9110</v>
      </c>
      <c r="D379" s="243" t="s">
        <v>5737</v>
      </c>
      <c r="E379" s="243" t="s">
        <v>5809</v>
      </c>
      <c r="F379" s="243" t="s">
        <v>5677</v>
      </c>
    </row>
    <row r="380" spans="1:6" x14ac:dyDescent="0.2">
      <c r="A380" s="863"/>
      <c r="B380" s="243" t="s">
        <v>5972</v>
      </c>
      <c r="C380" s="465"/>
      <c r="D380" s="243"/>
      <c r="E380" s="465"/>
      <c r="F380" s="465"/>
    </row>
    <row r="381" spans="1:6" x14ac:dyDescent="0.2">
      <c r="A381" s="863"/>
      <c r="B381" s="243" t="s">
        <v>5973</v>
      </c>
      <c r="C381" s="465"/>
      <c r="D381" s="465"/>
      <c r="E381" s="465"/>
      <c r="F381" s="465"/>
    </row>
    <row r="382" spans="1:6" x14ac:dyDescent="0.2">
      <c r="A382" s="863"/>
      <c r="B382" s="243" t="s">
        <v>5974</v>
      </c>
      <c r="C382" s="465"/>
      <c r="D382" s="465"/>
      <c r="E382" s="465"/>
      <c r="F382" s="465"/>
    </row>
    <row r="383" spans="1:6" ht="15.75" thickBot="1" x14ac:dyDescent="0.25">
      <c r="A383" s="864"/>
      <c r="B383" s="242" t="s">
        <v>5975</v>
      </c>
      <c r="C383" s="466"/>
      <c r="D383" s="466"/>
      <c r="E383" s="466"/>
      <c r="F383" s="466"/>
    </row>
    <row r="384" spans="1:6" x14ac:dyDescent="0.2">
      <c r="A384" s="862">
        <v>30</v>
      </c>
      <c r="B384" s="243" t="s">
        <v>5976</v>
      </c>
      <c r="C384" s="243"/>
      <c r="D384" s="243"/>
      <c r="E384" s="243"/>
      <c r="F384" s="243"/>
    </row>
    <row r="385" spans="1:6" x14ac:dyDescent="0.2">
      <c r="A385" s="863"/>
      <c r="B385" s="243" t="s">
        <v>5977</v>
      </c>
      <c r="C385" s="243"/>
      <c r="D385" s="243"/>
      <c r="E385" s="243"/>
      <c r="F385" s="243"/>
    </row>
    <row r="386" spans="1:6" x14ac:dyDescent="0.2">
      <c r="A386" s="863"/>
      <c r="B386" s="243" t="s">
        <v>5978</v>
      </c>
      <c r="C386" s="464" t="s">
        <v>9111</v>
      </c>
      <c r="D386" s="243" t="s">
        <v>5982</v>
      </c>
      <c r="E386" s="243" t="s">
        <v>5809</v>
      </c>
      <c r="F386" s="243" t="s">
        <v>5677</v>
      </c>
    </row>
    <row r="387" spans="1:6" x14ac:dyDescent="0.2">
      <c r="A387" s="863"/>
      <c r="B387" s="243" t="s">
        <v>5971</v>
      </c>
      <c r="C387" s="465"/>
      <c r="D387" s="465"/>
      <c r="E387" s="465"/>
      <c r="F387" s="465"/>
    </row>
    <row r="388" spans="1:6" x14ac:dyDescent="0.2">
      <c r="A388" s="863"/>
      <c r="B388" s="243" t="s">
        <v>5979</v>
      </c>
      <c r="C388" s="465"/>
      <c r="D388" s="465"/>
      <c r="E388" s="465"/>
      <c r="F388" s="465"/>
    </row>
    <row r="389" spans="1:6" x14ac:dyDescent="0.2">
      <c r="A389" s="863"/>
      <c r="B389" s="243" t="s">
        <v>5980</v>
      </c>
      <c r="C389" s="465"/>
      <c r="D389" s="465"/>
      <c r="E389" s="465"/>
      <c r="F389" s="465"/>
    </row>
    <row r="390" spans="1:6" ht="15.75" thickBot="1" x14ac:dyDescent="0.25">
      <c r="A390" s="864"/>
      <c r="B390" s="242" t="s">
        <v>5981</v>
      </c>
      <c r="C390" s="466"/>
      <c r="D390" s="466"/>
      <c r="E390" s="466"/>
      <c r="F390" s="466"/>
    </row>
    <row r="391" spans="1:6" x14ac:dyDescent="0.2">
      <c r="A391" s="862">
        <v>31</v>
      </c>
      <c r="B391" s="243" t="s">
        <v>5967</v>
      </c>
      <c r="C391" s="243"/>
      <c r="D391" s="243"/>
      <c r="E391" s="243"/>
      <c r="F391" s="243"/>
    </row>
    <row r="392" spans="1:6" x14ac:dyDescent="0.2">
      <c r="A392" s="863"/>
      <c r="B392" s="243" t="s">
        <v>5813</v>
      </c>
      <c r="C392" s="243"/>
      <c r="D392" s="243"/>
      <c r="E392" s="243"/>
      <c r="F392" s="243"/>
    </row>
    <row r="393" spans="1:6" x14ac:dyDescent="0.2">
      <c r="A393" s="863"/>
      <c r="B393" s="243" t="s">
        <v>5983</v>
      </c>
      <c r="C393" s="243"/>
      <c r="D393" s="243"/>
      <c r="E393" s="243"/>
      <c r="F393" s="243"/>
    </row>
    <row r="394" spans="1:6" ht="30" x14ac:dyDescent="0.2">
      <c r="A394" s="863"/>
      <c r="B394" s="243" t="s">
        <v>5984</v>
      </c>
      <c r="C394" s="464" t="s">
        <v>9112</v>
      </c>
      <c r="D394" s="243" t="s">
        <v>5986</v>
      </c>
      <c r="E394" s="243" t="s">
        <v>5809</v>
      </c>
      <c r="F394" s="243" t="s">
        <v>5677</v>
      </c>
    </row>
    <row r="395" spans="1:6" x14ac:dyDescent="0.2">
      <c r="A395" s="863"/>
      <c r="B395" s="243" t="s">
        <v>5985</v>
      </c>
      <c r="C395" s="465"/>
      <c r="D395" s="243"/>
      <c r="E395" s="465"/>
      <c r="F395" s="465"/>
    </row>
    <row r="396" spans="1:6" x14ac:dyDescent="0.2">
      <c r="A396" s="863"/>
      <c r="B396" s="243" t="s">
        <v>5893</v>
      </c>
      <c r="C396" s="465"/>
      <c r="D396" s="465"/>
      <c r="E396" s="465"/>
      <c r="F396" s="465"/>
    </row>
    <row r="397" spans="1:6" x14ac:dyDescent="0.2">
      <c r="A397" s="863"/>
      <c r="B397" s="243" t="s">
        <v>5894</v>
      </c>
      <c r="C397" s="465"/>
      <c r="D397" s="465"/>
      <c r="E397" s="465"/>
      <c r="F397" s="465"/>
    </row>
    <row r="398" spans="1:6" x14ac:dyDescent="0.2">
      <c r="A398" s="863"/>
      <c r="B398" s="243" t="s">
        <v>5852</v>
      </c>
      <c r="C398" s="465"/>
      <c r="D398" s="465"/>
      <c r="E398" s="465"/>
      <c r="F398" s="465"/>
    </row>
    <row r="399" spans="1:6" x14ac:dyDescent="0.2">
      <c r="A399" s="863"/>
      <c r="B399" s="243"/>
      <c r="C399" s="465"/>
      <c r="D399" s="465"/>
      <c r="E399" s="465"/>
      <c r="F399" s="465"/>
    </row>
    <row r="400" spans="1:6" x14ac:dyDescent="0.2">
      <c r="A400" s="863"/>
      <c r="B400" s="243"/>
      <c r="C400" s="465"/>
      <c r="D400" s="465"/>
      <c r="E400" s="465"/>
      <c r="F400" s="465"/>
    </row>
    <row r="401" spans="1:6" x14ac:dyDescent="0.2">
      <c r="A401" s="863"/>
      <c r="B401" s="243"/>
      <c r="C401" s="465"/>
      <c r="D401" s="465"/>
      <c r="E401" s="465"/>
      <c r="F401" s="465"/>
    </row>
    <row r="402" spans="1:6" ht="15.75" thickBot="1" x14ac:dyDescent="0.25">
      <c r="A402" s="864"/>
      <c r="B402" s="242"/>
      <c r="C402" s="466"/>
      <c r="D402" s="466"/>
      <c r="E402" s="466"/>
      <c r="F402" s="466"/>
    </row>
    <row r="403" spans="1:6" ht="15.75" thickBot="1" x14ac:dyDescent="0.25">
      <c r="A403" s="467" t="s">
        <v>203</v>
      </c>
      <c r="B403" s="458" t="s">
        <v>1173</v>
      </c>
      <c r="C403" s="458" t="s">
        <v>5798</v>
      </c>
      <c r="D403" s="458" t="s">
        <v>5799</v>
      </c>
      <c r="E403" s="458" t="s">
        <v>5800</v>
      </c>
      <c r="F403" s="458" t="s">
        <v>13</v>
      </c>
    </row>
    <row r="404" spans="1:6" x14ac:dyDescent="0.2">
      <c r="A404" s="862">
        <v>32</v>
      </c>
      <c r="B404" s="243" t="s">
        <v>5967</v>
      </c>
      <c r="C404" s="243"/>
      <c r="D404" s="243"/>
      <c r="E404" s="243"/>
      <c r="F404" s="243"/>
    </row>
    <row r="405" spans="1:6" x14ac:dyDescent="0.2">
      <c r="A405" s="863"/>
      <c r="B405" s="243" t="s">
        <v>5831</v>
      </c>
      <c r="C405" s="243"/>
      <c r="D405" s="243"/>
      <c r="E405" s="243"/>
      <c r="F405" s="243"/>
    </row>
    <row r="406" spans="1:6" x14ac:dyDescent="0.2">
      <c r="A406" s="863"/>
      <c r="B406" s="243" t="s">
        <v>5987</v>
      </c>
      <c r="C406" s="464" t="s">
        <v>9113</v>
      </c>
      <c r="D406" s="243" t="s">
        <v>5695</v>
      </c>
      <c r="E406" s="243" t="s">
        <v>5809</v>
      </c>
      <c r="F406" s="243" t="s">
        <v>5677</v>
      </c>
    </row>
    <row r="407" spans="1:6" x14ac:dyDescent="0.2">
      <c r="A407" s="863"/>
      <c r="B407" s="243" t="s">
        <v>5988</v>
      </c>
      <c r="C407" s="465"/>
      <c r="D407" s="465"/>
      <c r="E407" s="465"/>
      <c r="F407" s="465"/>
    </row>
    <row r="408" spans="1:6" x14ac:dyDescent="0.2">
      <c r="A408" s="863"/>
      <c r="B408" s="243" t="s">
        <v>5942</v>
      </c>
      <c r="C408" s="465"/>
      <c r="D408" s="465"/>
      <c r="E408" s="465"/>
      <c r="F408" s="465"/>
    </row>
    <row r="409" spans="1:6" x14ac:dyDescent="0.2">
      <c r="A409" s="863"/>
      <c r="B409" s="243" t="s">
        <v>5850</v>
      </c>
      <c r="C409" s="465"/>
      <c r="D409" s="465"/>
      <c r="E409" s="465"/>
      <c r="F409" s="465"/>
    </row>
    <row r="410" spans="1:6" ht="15.75" thickBot="1" x14ac:dyDescent="0.25">
      <c r="A410" s="864"/>
      <c r="B410" s="242" t="s">
        <v>5989</v>
      </c>
      <c r="C410" s="466"/>
      <c r="D410" s="466"/>
      <c r="E410" s="466"/>
      <c r="F410" s="466"/>
    </row>
    <row r="411" spans="1:6" x14ac:dyDescent="0.2">
      <c r="A411" s="862">
        <v>33</v>
      </c>
      <c r="B411" s="243" t="s">
        <v>5897</v>
      </c>
      <c r="C411" s="243"/>
      <c r="D411" s="243"/>
      <c r="E411" s="243"/>
      <c r="F411" s="243"/>
    </row>
    <row r="412" spans="1:6" x14ac:dyDescent="0.2">
      <c r="A412" s="863"/>
      <c r="B412" s="243" t="s">
        <v>5990</v>
      </c>
      <c r="C412" s="243"/>
      <c r="D412" s="243"/>
      <c r="E412" s="243"/>
      <c r="F412" s="243"/>
    </row>
    <row r="413" spans="1:6" x14ac:dyDescent="0.2">
      <c r="A413" s="863"/>
      <c r="B413" s="243" t="s">
        <v>5978</v>
      </c>
      <c r="C413" s="243"/>
      <c r="D413" s="243"/>
      <c r="E413" s="243"/>
      <c r="F413" s="243"/>
    </row>
    <row r="414" spans="1:6" x14ac:dyDescent="0.2">
      <c r="A414" s="863"/>
      <c r="B414" s="243" t="s">
        <v>5991</v>
      </c>
      <c r="C414" s="464" t="s">
        <v>9114</v>
      </c>
      <c r="D414" s="243" t="s">
        <v>5998</v>
      </c>
      <c r="E414" s="243" t="s">
        <v>5809</v>
      </c>
      <c r="F414" s="243" t="s">
        <v>5677</v>
      </c>
    </row>
    <row r="415" spans="1:6" x14ac:dyDescent="0.2">
      <c r="A415" s="863"/>
      <c r="B415" s="243" t="s">
        <v>5992</v>
      </c>
      <c r="C415" s="465"/>
      <c r="D415" s="243"/>
      <c r="E415" s="465"/>
      <c r="F415" s="465"/>
    </row>
    <row r="416" spans="1:6" x14ac:dyDescent="0.2">
      <c r="A416" s="863"/>
      <c r="B416" s="243" t="s">
        <v>5993</v>
      </c>
      <c r="C416" s="465"/>
      <c r="D416" s="465"/>
      <c r="E416" s="465"/>
      <c r="F416" s="465"/>
    </row>
    <row r="417" spans="1:6" x14ac:dyDescent="0.2">
      <c r="A417" s="863"/>
      <c r="B417" s="243" t="s">
        <v>5994</v>
      </c>
      <c r="C417" s="465"/>
      <c r="D417" s="465"/>
      <c r="E417" s="465"/>
      <c r="F417" s="465"/>
    </row>
    <row r="418" spans="1:6" x14ac:dyDescent="0.2">
      <c r="A418" s="863"/>
      <c r="B418" s="243" t="s">
        <v>5995</v>
      </c>
      <c r="C418" s="465"/>
      <c r="D418" s="465"/>
      <c r="E418" s="465"/>
      <c r="F418" s="465"/>
    </row>
    <row r="419" spans="1:6" x14ac:dyDescent="0.2">
      <c r="A419" s="863"/>
      <c r="B419" s="243" t="s">
        <v>5996</v>
      </c>
      <c r="C419" s="465"/>
      <c r="D419" s="465"/>
      <c r="E419" s="465"/>
      <c r="F419" s="465"/>
    </row>
    <row r="420" spans="1:6" ht="15.75" thickBot="1" x14ac:dyDescent="0.25">
      <c r="A420" s="864"/>
      <c r="B420" s="242" t="s">
        <v>5997</v>
      </c>
      <c r="C420" s="466"/>
      <c r="D420" s="466"/>
      <c r="E420" s="466"/>
      <c r="F420" s="466"/>
    </row>
    <row r="421" spans="1:6" x14ac:dyDescent="0.2">
      <c r="A421" s="862">
        <v>34</v>
      </c>
      <c r="B421" s="243" t="s">
        <v>5999</v>
      </c>
      <c r="C421" s="867" t="s">
        <v>9115</v>
      </c>
      <c r="D421" s="862" t="s">
        <v>6001</v>
      </c>
      <c r="E421" s="862" t="s">
        <v>5809</v>
      </c>
      <c r="F421" s="862" t="s">
        <v>5677</v>
      </c>
    </row>
    <row r="422" spans="1:6" ht="15.75" thickBot="1" x14ac:dyDescent="0.25">
      <c r="A422" s="864"/>
      <c r="B422" s="242" t="s">
        <v>6000</v>
      </c>
      <c r="C422" s="869"/>
      <c r="D422" s="864"/>
      <c r="E422" s="864"/>
      <c r="F422" s="864"/>
    </row>
    <row r="423" spans="1:6" x14ac:dyDescent="0.2">
      <c r="A423" s="862">
        <v>35</v>
      </c>
      <c r="B423" s="243" t="s">
        <v>6002</v>
      </c>
      <c r="C423" s="243"/>
      <c r="D423" s="243"/>
      <c r="E423" s="243"/>
      <c r="F423" s="243"/>
    </row>
    <row r="424" spans="1:6" x14ac:dyDescent="0.2">
      <c r="A424" s="863"/>
      <c r="B424" s="243" t="s">
        <v>5969</v>
      </c>
      <c r="C424" s="243"/>
      <c r="D424" s="243"/>
      <c r="E424" s="243"/>
      <c r="F424" s="243"/>
    </row>
    <row r="425" spans="1:6" x14ac:dyDescent="0.2">
      <c r="A425" s="863"/>
      <c r="B425" s="243" t="s">
        <v>6003</v>
      </c>
      <c r="C425" s="464" t="s">
        <v>9116</v>
      </c>
      <c r="D425" s="243" t="s">
        <v>6006</v>
      </c>
      <c r="E425" s="243" t="s">
        <v>5809</v>
      </c>
      <c r="F425" s="243" t="s">
        <v>5677</v>
      </c>
    </row>
    <row r="426" spans="1:6" x14ac:dyDescent="0.2">
      <c r="A426" s="863"/>
      <c r="B426" s="243" t="s">
        <v>6004</v>
      </c>
      <c r="C426" s="465"/>
      <c r="D426" s="243"/>
      <c r="E426" s="465"/>
      <c r="F426" s="465"/>
    </row>
    <row r="427" spans="1:6" x14ac:dyDescent="0.2">
      <c r="A427" s="863"/>
      <c r="B427" s="243" t="s">
        <v>6005</v>
      </c>
      <c r="C427" s="465"/>
      <c r="D427" s="465"/>
      <c r="E427" s="465"/>
      <c r="F427" s="465"/>
    </row>
    <row r="428" spans="1:6" ht="15.75" thickBot="1" x14ac:dyDescent="0.25">
      <c r="A428" s="864"/>
      <c r="B428" s="242" t="s">
        <v>5910</v>
      </c>
      <c r="C428" s="466"/>
      <c r="D428" s="466"/>
      <c r="E428" s="466"/>
      <c r="F428" s="466"/>
    </row>
    <row r="429" spans="1:6" x14ac:dyDescent="0.2">
      <c r="A429" s="862">
        <v>36</v>
      </c>
      <c r="B429" s="243" t="s">
        <v>5967</v>
      </c>
      <c r="C429" s="243"/>
      <c r="D429" s="243"/>
      <c r="E429" s="243"/>
      <c r="F429" s="243"/>
    </row>
    <row r="430" spans="1:6" x14ac:dyDescent="0.2">
      <c r="A430" s="863"/>
      <c r="B430" s="243" t="s">
        <v>6007</v>
      </c>
      <c r="C430" s="243"/>
      <c r="D430" s="243"/>
      <c r="E430" s="243"/>
      <c r="F430" s="243"/>
    </row>
    <row r="431" spans="1:6" x14ac:dyDescent="0.2">
      <c r="A431" s="863"/>
      <c r="B431" s="243" t="s">
        <v>5916</v>
      </c>
      <c r="C431" s="464" t="s">
        <v>9117</v>
      </c>
      <c r="D431" s="243" t="s">
        <v>6011</v>
      </c>
      <c r="E431" s="243" t="s">
        <v>5809</v>
      </c>
      <c r="F431" s="243" t="s">
        <v>5677</v>
      </c>
    </row>
    <row r="432" spans="1:6" x14ac:dyDescent="0.2">
      <c r="A432" s="863"/>
      <c r="B432" s="243" t="s">
        <v>6008</v>
      </c>
      <c r="C432" s="465"/>
      <c r="D432" s="465"/>
      <c r="E432" s="465"/>
      <c r="F432" s="465"/>
    </row>
    <row r="433" spans="1:6" x14ac:dyDescent="0.2">
      <c r="A433" s="863"/>
      <c r="B433" s="243" t="s">
        <v>6009</v>
      </c>
      <c r="C433" s="465"/>
      <c r="D433" s="465"/>
      <c r="E433" s="465"/>
      <c r="F433" s="465"/>
    </row>
    <row r="434" spans="1:6" ht="15.75" thickBot="1" x14ac:dyDescent="0.25">
      <c r="A434" s="864"/>
      <c r="B434" s="242" t="s">
        <v>6010</v>
      </c>
      <c r="C434" s="466"/>
      <c r="D434" s="466"/>
      <c r="E434" s="466"/>
      <c r="F434" s="466"/>
    </row>
    <row r="435" spans="1:6" x14ac:dyDescent="0.2">
      <c r="A435" s="862">
        <v>37</v>
      </c>
      <c r="B435" s="243" t="s">
        <v>6012</v>
      </c>
      <c r="C435" s="243"/>
      <c r="D435" s="243"/>
      <c r="E435" s="243"/>
      <c r="F435" s="243"/>
    </row>
    <row r="436" spans="1:6" x14ac:dyDescent="0.2">
      <c r="A436" s="863"/>
      <c r="B436" s="243" t="s">
        <v>5840</v>
      </c>
      <c r="C436" s="243"/>
      <c r="D436" s="243"/>
      <c r="E436" s="243"/>
      <c r="F436" s="243"/>
    </row>
    <row r="437" spans="1:6" x14ac:dyDescent="0.2">
      <c r="A437" s="863"/>
      <c r="B437" s="243" t="s">
        <v>5916</v>
      </c>
      <c r="C437" s="243"/>
      <c r="D437" s="243"/>
      <c r="E437" s="243"/>
      <c r="F437" s="243"/>
    </row>
    <row r="438" spans="1:6" x14ac:dyDescent="0.2">
      <c r="A438" s="863"/>
      <c r="B438" s="243" t="s">
        <v>6013</v>
      </c>
      <c r="C438" s="464" t="s">
        <v>9118</v>
      </c>
      <c r="D438" s="243" t="s">
        <v>5685</v>
      </c>
      <c r="E438" s="243" t="s">
        <v>5809</v>
      </c>
      <c r="F438" s="243" t="s">
        <v>5677</v>
      </c>
    </row>
    <row r="439" spans="1:6" x14ac:dyDescent="0.2">
      <c r="A439" s="863"/>
      <c r="B439" s="243" t="s">
        <v>6014</v>
      </c>
      <c r="C439" s="465"/>
      <c r="D439" s="243"/>
      <c r="E439" s="465"/>
      <c r="F439" s="465"/>
    </row>
    <row r="440" spans="1:6" x14ac:dyDescent="0.2">
      <c r="A440" s="863"/>
      <c r="B440" s="243" t="s">
        <v>6015</v>
      </c>
      <c r="C440" s="465"/>
      <c r="D440" s="465"/>
      <c r="E440" s="465"/>
      <c r="F440" s="465"/>
    </row>
    <row r="441" spans="1:6" x14ac:dyDescent="0.2">
      <c r="A441" s="863"/>
      <c r="B441" s="243" t="s">
        <v>5851</v>
      </c>
      <c r="C441" s="465"/>
      <c r="D441" s="465"/>
      <c r="E441" s="465"/>
      <c r="F441" s="465"/>
    </row>
    <row r="442" spans="1:6" ht="15.75" thickBot="1" x14ac:dyDescent="0.25">
      <c r="A442" s="864"/>
      <c r="B442" s="242" t="s">
        <v>5837</v>
      </c>
      <c r="C442" s="466"/>
      <c r="D442" s="466"/>
      <c r="E442" s="466"/>
      <c r="F442" s="466"/>
    </row>
    <row r="443" spans="1:6" x14ac:dyDescent="0.2">
      <c r="A443" s="862">
        <v>38</v>
      </c>
      <c r="B443" s="243" t="s">
        <v>6016</v>
      </c>
      <c r="C443" s="243"/>
      <c r="D443" s="243"/>
      <c r="E443" s="243"/>
      <c r="F443" s="243"/>
    </row>
    <row r="444" spans="1:6" x14ac:dyDescent="0.2">
      <c r="A444" s="863"/>
      <c r="B444" s="243" t="s">
        <v>5825</v>
      </c>
      <c r="C444" s="243"/>
      <c r="D444" s="243"/>
      <c r="E444" s="243"/>
      <c r="F444" s="243"/>
    </row>
    <row r="445" spans="1:6" x14ac:dyDescent="0.2">
      <c r="A445" s="863"/>
      <c r="B445" s="243" t="s">
        <v>6017</v>
      </c>
      <c r="C445" s="464" t="s">
        <v>9119</v>
      </c>
      <c r="D445" s="243" t="s">
        <v>6019</v>
      </c>
      <c r="E445" s="243" t="s">
        <v>5809</v>
      </c>
      <c r="F445" s="243" t="s">
        <v>5677</v>
      </c>
    </row>
    <row r="446" spans="1:6" x14ac:dyDescent="0.2">
      <c r="A446" s="863"/>
      <c r="B446" s="243" t="s">
        <v>5815</v>
      </c>
      <c r="C446" s="465"/>
      <c r="D446" s="465"/>
      <c r="E446" s="465"/>
      <c r="F446" s="465"/>
    </row>
    <row r="447" spans="1:6" x14ac:dyDescent="0.2">
      <c r="A447" s="863"/>
      <c r="B447" s="243" t="s">
        <v>6018</v>
      </c>
      <c r="C447" s="465"/>
      <c r="D447" s="465"/>
      <c r="E447" s="465"/>
      <c r="F447" s="465"/>
    </row>
    <row r="448" spans="1:6" x14ac:dyDescent="0.2">
      <c r="A448" s="863"/>
      <c r="B448" s="243" t="s">
        <v>5822</v>
      </c>
      <c r="C448" s="465"/>
      <c r="D448" s="465"/>
      <c r="E448" s="465"/>
      <c r="F448" s="465"/>
    </row>
    <row r="449" spans="1:6" ht="15.75" thickBot="1" x14ac:dyDescent="0.25">
      <c r="A449" s="864"/>
      <c r="B449" s="242" t="s">
        <v>5844</v>
      </c>
      <c r="C449" s="466"/>
      <c r="D449" s="466"/>
      <c r="E449" s="466"/>
      <c r="F449" s="466"/>
    </row>
    <row r="450" spans="1:6" ht="15.75" thickBot="1" x14ac:dyDescent="0.25">
      <c r="A450" s="467" t="s">
        <v>203</v>
      </c>
      <c r="B450" s="458" t="s">
        <v>1173</v>
      </c>
      <c r="C450" s="458" t="s">
        <v>5798</v>
      </c>
      <c r="D450" s="458" t="s">
        <v>5799</v>
      </c>
      <c r="E450" s="458" t="s">
        <v>5800</v>
      </c>
      <c r="F450" s="458" t="s">
        <v>13</v>
      </c>
    </row>
    <row r="451" spans="1:6" x14ac:dyDescent="0.2">
      <c r="A451" s="862">
        <v>39</v>
      </c>
      <c r="B451" s="243" t="s">
        <v>5967</v>
      </c>
      <c r="C451" s="243"/>
      <c r="D451" s="243"/>
      <c r="E451" s="243"/>
      <c r="F451" s="243"/>
    </row>
    <row r="452" spans="1:6" x14ac:dyDescent="0.2">
      <c r="A452" s="863"/>
      <c r="B452" s="243" t="s">
        <v>5831</v>
      </c>
      <c r="C452" s="464" t="s">
        <v>9120</v>
      </c>
      <c r="D452" s="243" t="s">
        <v>6020</v>
      </c>
      <c r="E452" s="243" t="s">
        <v>5809</v>
      </c>
      <c r="F452" s="243" t="s">
        <v>5677</v>
      </c>
    </row>
    <row r="453" spans="1:6" x14ac:dyDescent="0.2">
      <c r="A453" s="863"/>
      <c r="B453" s="243" t="s">
        <v>5803</v>
      </c>
      <c r="C453" s="465"/>
      <c r="D453" s="243"/>
      <c r="E453" s="465"/>
      <c r="F453" s="465"/>
    </row>
    <row r="454" spans="1:6" x14ac:dyDescent="0.2">
      <c r="A454" s="863"/>
      <c r="B454" s="243" t="s">
        <v>5815</v>
      </c>
      <c r="C454" s="465"/>
      <c r="D454" s="465"/>
      <c r="E454" s="465"/>
      <c r="F454" s="465"/>
    </row>
    <row r="455" spans="1:6" ht="15.75" thickBot="1" x14ac:dyDescent="0.25">
      <c r="A455" s="864"/>
      <c r="B455" s="242" t="s">
        <v>5866</v>
      </c>
      <c r="C455" s="466"/>
      <c r="D455" s="466"/>
      <c r="E455" s="466"/>
      <c r="F455" s="466"/>
    </row>
    <row r="456" spans="1:6" x14ac:dyDescent="0.2">
      <c r="A456" s="862">
        <v>40</v>
      </c>
      <c r="B456" s="243" t="s">
        <v>6021</v>
      </c>
      <c r="C456" s="243"/>
      <c r="D456" s="243"/>
      <c r="E456" s="243"/>
      <c r="F456" s="243"/>
    </row>
    <row r="457" spans="1:6" x14ac:dyDescent="0.2">
      <c r="A457" s="863"/>
      <c r="B457" s="243" t="s">
        <v>5933</v>
      </c>
      <c r="C457" s="464" t="s">
        <v>9121</v>
      </c>
      <c r="D457" s="243" t="s">
        <v>6025</v>
      </c>
      <c r="E457" s="243" t="s">
        <v>5809</v>
      </c>
      <c r="F457" s="243" t="s">
        <v>5677</v>
      </c>
    </row>
    <row r="458" spans="1:6" x14ac:dyDescent="0.2">
      <c r="A458" s="863"/>
      <c r="B458" s="243" t="s">
        <v>6022</v>
      </c>
      <c r="C458" s="465"/>
      <c r="D458" s="465"/>
      <c r="E458" s="465"/>
      <c r="F458" s="465"/>
    </row>
    <row r="459" spans="1:6" x14ac:dyDescent="0.2">
      <c r="A459" s="863"/>
      <c r="B459" s="243" t="s">
        <v>5913</v>
      </c>
      <c r="C459" s="465"/>
      <c r="D459" s="465"/>
      <c r="E459" s="465"/>
      <c r="F459" s="465"/>
    </row>
    <row r="460" spans="1:6" x14ac:dyDescent="0.2">
      <c r="A460" s="863"/>
      <c r="B460" s="243" t="s">
        <v>5954</v>
      </c>
      <c r="C460" s="465"/>
      <c r="D460" s="465"/>
      <c r="E460" s="465"/>
      <c r="F460" s="465"/>
    </row>
    <row r="461" spans="1:6" x14ac:dyDescent="0.2">
      <c r="A461" s="863"/>
      <c r="B461" s="243" t="s">
        <v>6023</v>
      </c>
      <c r="C461" s="465"/>
      <c r="D461" s="465"/>
      <c r="E461" s="465"/>
      <c r="F461" s="465"/>
    </row>
    <row r="462" spans="1:6" ht="15.75" thickBot="1" x14ac:dyDescent="0.25">
      <c r="A462" s="864"/>
      <c r="B462" s="242" t="s">
        <v>6024</v>
      </c>
      <c r="C462" s="466"/>
      <c r="D462" s="466"/>
      <c r="E462" s="466"/>
      <c r="F462" s="466"/>
    </row>
    <row r="463" spans="1:6" x14ac:dyDescent="0.2">
      <c r="A463" s="862">
        <v>41</v>
      </c>
      <c r="B463" s="243" t="s">
        <v>6026</v>
      </c>
      <c r="C463" s="243"/>
      <c r="D463" s="243"/>
      <c r="E463" s="243"/>
      <c r="F463" s="243"/>
    </row>
    <row r="464" spans="1:6" x14ac:dyDescent="0.2">
      <c r="A464" s="863"/>
      <c r="B464" s="243" t="s">
        <v>5831</v>
      </c>
      <c r="C464" s="243"/>
      <c r="D464" s="243"/>
      <c r="E464" s="243"/>
      <c r="F464" s="243"/>
    </row>
    <row r="465" spans="1:6" x14ac:dyDescent="0.2">
      <c r="A465" s="863"/>
      <c r="B465" s="243" t="s">
        <v>5803</v>
      </c>
      <c r="C465" s="243"/>
      <c r="D465" s="243"/>
      <c r="E465" s="243"/>
      <c r="F465" s="243"/>
    </row>
    <row r="466" spans="1:6" x14ac:dyDescent="0.2">
      <c r="A466" s="863"/>
      <c r="B466" s="243" t="s">
        <v>6027</v>
      </c>
      <c r="C466" s="464" t="s">
        <v>9122</v>
      </c>
      <c r="D466" s="243" t="s">
        <v>5777</v>
      </c>
      <c r="E466" s="243" t="s">
        <v>5809</v>
      </c>
      <c r="F466" s="243" t="s">
        <v>5677</v>
      </c>
    </row>
    <row r="467" spans="1:6" x14ac:dyDescent="0.2">
      <c r="A467" s="863"/>
      <c r="B467" s="243" t="s">
        <v>6028</v>
      </c>
      <c r="C467" s="243"/>
      <c r="D467" s="465"/>
      <c r="E467" s="465"/>
      <c r="F467" s="465"/>
    </row>
    <row r="468" spans="1:6" x14ac:dyDescent="0.2">
      <c r="A468" s="863"/>
      <c r="B468" s="243" t="s">
        <v>6029</v>
      </c>
      <c r="C468" s="465"/>
      <c r="D468" s="465"/>
      <c r="E468" s="465"/>
      <c r="F468" s="465"/>
    </row>
    <row r="469" spans="1:6" ht="15.75" thickBot="1" x14ac:dyDescent="0.25">
      <c r="A469" s="864"/>
      <c r="B469" s="242" t="s">
        <v>6030</v>
      </c>
      <c r="C469" s="466"/>
      <c r="D469" s="466"/>
      <c r="E469" s="466"/>
      <c r="F469" s="466"/>
    </row>
    <row r="470" spans="1:6" x14ac:dyDescent="0.2">
      <c r="A470" s="862">
        <v>42</v>
      </c>
      <c r="B470" s="243" t="s">
        <v>5801</v>
      </c>
      <c r="C470" s="243"/>
      <c r="D470" s="243"/>
      <c r="E470" s="243"/>
      <c r="F470" s="243"/>
    </row>
    <row r="471" spans="1:6" x14ac:dyDescent="0.2">
      <c r="A471" s="863"/>
      <c r="B471" s="243" t="s">
        <v>5802</v>
      </c>
      <c r="C471" s="243"/>
      <c r="D471" s="243"/>
      <c r="E471" s="243"/>
      <c r="F471" s="243"/>
    </row>
    <row r="472" spans="1:6" x14ac:dyDescent="0.2">
      <c r="A472" s="863"/>
      <c r="B472" s="243" t="s">
        <v>5916</v>
      </c>
      <c r="C472" s="464" t="s">
        <v>9123</v>
      </c>
      <c r="D472" s="243" t="s">
        <v>6031</v>
      </c>
      <c r="E472" s="243" t="s">
        <v>5809</v>
      </c>
      <c r="F472" s="243" t="s">
        <v>5677</v>
      </c>
    </row>
    <row r="473" spans="1:6" x14ac:dyDescent="0.2">
      <c r="A473" s="863"/>
      <c r="B473" s="243" t="s">
        <v>5804</v>
      </c>
      <c r="C473" s="465"/>
      <c r="D473" s="465"/>
      <c r="E473" s="465"/>
      <c r="F473" s="465"/>
    </row>
    <row r="474" spans="1:6" x14ac:dyDescent="0.2">
      <c r="A474" s="863"/>
      <c r="B474" s="243" t="s">
        <v>5942</v>
      </c>
      <c r="C474" s="465"/>
      <c r="D474" s="465"/>
      <c r="E474" s="465"/>
      <c r="F474" s="465"/>
    </row>
    <row r="475" spans="1:6" x14ac:dyDescent="0.2">
      <c r="A475" s="863"/>
      <c r="B475" s="243" t="s">
        <v>5806</v>
      </c>
      <c r="C475" s="465"/>
      <c r="D475" s="465"/>
      <c r="E475" s="465"/>
      <c r="F475" s="465"/>
    </row>
    <row r="476" spans="1:6" ht="15.75" thickBot="1" x14ac:dyDescent="0.25">
      <c r="A476" s="864"/>
      <c r="B476" s="242" t="s">
        <v>9124</v>
      </c>
      <c r="C476" s="466"/>
      <c r="D476" s="466"/>
      <c r="E476" s="466"/>
      <c r="F476" s="466"/>
    </row>
    <row r="477" spans="1:6" x14ac:dyDescent="0.2">
      <c r="A477" s="862">
        <v>43</v>
      </c>
      <c r="B477" s="243" t="s">
        <v>5967</v>
      </c>
      <c r="C477" s="243"/>
      <c r="D477" s="243"/>
      <c r="E477" s="243"/>
      <c r="F477" s="243"/>
    </row>
    <row r="478" spans="1:6" x14ac:dyDescent="0.2">
      <c r="A478" s="863"/>
      <c r="B478" s="243" t="s">
        <v>6032</v>
      </c>
      <c r="C478" s="243"/>
      <c r="D478" s="243"/>
      <c r="E478" s="243"/>
      <c r="F478" s="243"/>
    </row>
    <row r="479" spans="1:6" x14ac:dyDescent="0.2">
      <c r="A479" s="863"/>
      <c r="B479" s="243" t="s">
        <v>6033</v>
      </c>
      <c r="C479" s="464" t="s">
        <v>9125</v>
      </c>
      <c r="D479" s="243" t="s">
        <v>6035</v>
      </c>
      <c r="E479" s="243" t="s">
        <v>5809</v>
      </c>
      <c r="F479" s="243" t="s">
        <v>5677</v>
      </c>
    </row>
    <row r="480" spans="1:6" x14ac:dyDescent="0.2">
      <c r="A480" s="863"/>
      <c r="B480" s="243" t="s">
        <v>5848</v>
      </c>
      <c r="C480" s="465"/>
      <c r="D480" s="243" t="s">
        <v>6036</v>
      </c>
      <c r="E480" s="465"/>
      <c r="F480" s="465"/>
    </row>
    <row r="481" spans="1:6" x14ac:dyDescent="0.2">
      <c r="A481" s="863"/>
      <c r="B481" s="243" t="s">
        <v>5914</v>
      </c>
      <c r="C481" s="465"/>
      <c r="D481" s="243"/>
      <c r="E481" s="465"/>
      <c r="F481" s="465"/>
    </row>
    <row r="482" spans="1:6" x14ac:dyDescent="0.2">
      <c r="A482" s="863"/>
      <c r="B482" s="243" t="s">
        <v>6034</v>
      </c>
      <c r="C482" s="465"/>
      <c r="D482" s="465"/>
      <c r="E482" s="465"/>
      <c r="F482" s="465"/>
    </row>
    <row r="483" spans="1:6" ht="15.75" thickBot="1" x14ac:dyDescent="0.25">
      <c r="A483" s="864"/>
      <c r="B483" s="242" t="s">
        <v>5807</v>
      </c>
      <c r="C483" s="466"/>
      <c r="D483" s="466"/>
      <c r="E483" s="466"/>
      <c r="F483" s="466"/>
    </row>
    <row r="484" spans="1:6" x14ac:dyDescent="0.2">
      <c r="A484" s="862">
        <v>44</v>
      </c>
      <c r="B484" s="243" t="s">
        <v>5824</v>
      </c>
      <c r="C484" s="867" t="s">
        <v>9126</v>
      </c>
      <c r="D484" s="862" t="s">
        <v>6038</v>
      </c>
      <c r="E484" s="862" t="s">
        <v>5809</v>
      </c>
      <c r="F484" s="862" t="s">
        <v>5677</v>
      </c>
    </row>
    <row r="485" spans="1:6" ht="15.75" thickBot="1" x14ac:dyDescent="0.25">
      <c r="A485" s="864"/>
      <c r="B485" s="242" t="s">
        <v>6037</v>
      </c>
      <c r="C485" s="869"/>
      <c r="D485" s="864"/>
      <c r="E485" s="864"/>
      <c r="F485" s="864"/>
    </row>
    <row r="486" spans="1:6" x14ac:dyDescent="0.2">
      <c r="A486" s="862">
        <v>45</v>
      </c>
      <c r="B486" s="243" t="s">
        <v>5967</v>
      </c>
      <c r="C486" s="243"/>
      <c r="D486" s="243"/>
      <c r="E486" s="243"/>
      <c r="F486" s="243"/>
    </row>
    <row r="487" spans="1:6" x14ac:dyDescent="0.2">
      <c r="A487" s="863"/>
      <c r="B487" s="243" t="s">
        <v>6039</v>
      </c>
      <c r="C487" s="243"/>
      <c r="D487" s="243"/>
      <c r="E487" s="243"/>
      <c r="F487" s="243"/>
    </row>
    <row r="488" spans="1:6" x14ac:dyDescent="0.2">
      <c r="A488" s="863"/>
      <c r="B488" s="243" t="s">
        <v>6040</v>
      </c>
      <c r="C488" s="464" t="s">
        <v>9127</v>
      </c>
      <c r="D488" s="243" t="s">
        <v>6043</v>
      </c>
      <c r="E488" s="243" t="s">
        <v>5809</v>
      </c>
      <c r="F488" s="243" t="s">
        <v>5677</v>
      </c>
    </row>
    <row r="489" spans="1:6" x14ac:dyDescent="0.2">
      <c r="A489" s="863"/>
      <c r="B489" s="243" t="s">
        <v>6041</v>
      </c>
      <c r="C489" s="465"/>
      <c r="D489" s="243"/>
      <c r="E489" s="465"/>
      <c r="F489" s="465"/>
    </row>
    <row r="490" spans="1:6" x14ac:dyDescent="0.2">
      <c r="A490" s="863"/>
      <c r="B490" s="243" t="s">
        <v>6018</v>
      </c>
      <c r="C490" s="465"/>
      <c r="D490" s="465"/>
      <c r="E490" s="465"/>
      <c r="F490" s="465"/>
    </row>
    <row r="491" spans="1:6" x14ac:dyDescent="0.2">
      <c r="A491" s="863"/>
      <c r="B491" s="243" t="s">
        <v>5806</v>
      </c>
      <c r="C491" s="465"/>
      <c r="D491" s="465"/>
      <c r="E491" s="465"/>
      <c r="F491" s="465"/>
    </row>
    <row r="492" spans="1:6" x14ac:dyDescent="0.2">
      <c r="A492" s="863"/>
      <c r="B492" s="243" t="s">
        <v>6042</v>
      </c>
      <c r="C492" s="465"/>
      <c r="D492" s="465"/>
      <c r="E492" s="465"/>
      <c r="F492" s="465"/>
    </row>
    <row r="493" spans="1:6" x14ac:dyDescent="0.2">
      <c r="A493" s="863"/>
      <c r="B493" s="243"/>
      <c r="C493" s="465"/>
      <c r="D493" s="465"/>
      <c r="E493" s="465"/>
      <c r="F493" s="465"/>
    </row>
    <row r="494" spans="1:6" x14ac:dyDescent="0.2">
      <c r="A494" s="863"/>
      <c r="B494" s="243"/>
      <c r="C494" s="465"/>
      <c r="D494" s="465"/>
      <c r="E494" s="465"/>
      <c r="F494" s="465"/>
    </row>
    <row r="495" spans="1:6" x14ac:dyDescent="0.2">
      <c r="A495" s="863"/>
      <c r="B495" s="243"/>
      <c r="C495" s="465"/>
      <c r="D495" s="465"/>
      <c r="E495" s="465"/>
      <c r="F495" s="465"/>
    </row>
    <row r="496" spans="1:6" ht="15.75" thickBot="1" x14ac:dyDescent="0.25">
      <c r="A496" s="864"/>
      <c r="B496" s="242"/>
      <c r="C496" s="466"/>
      <c r="D496" s="466"/>
      <c r="E496" s="466"/>
      <c r="F496" s="466"/>
    </row>
    <row r="497" spans="1:6" ht="15.75" thickBot="1" x14ac:dyDescent="0.25">
      <c r="A497" s="467" t="s">
        <v>203</v>
      </c>
      <c r="B497" s="458" t="s">
        <v>1173</v>
      </c>
      <c r="C497" s="458" t="s">
        <v>5798</v>
      </c>
      <c r="D497" s="458" t="s">
        <v>5799</v>
      </c>
      <c r="E497" s="458" t="s">
        <v>5800</v>
      </c>
      <c r="F497" s="458" t="s">
        <v>13</v>
      </c>
    </row>
    <row r="498" spans="1:6" x14ac:dyDescent="0.2">
      <c r="A498" s="862">
        <v>46</v>
      </c>
      <c r="B498" s="243" t="s">
        <v>5801</v>
      </c>
      <c r="C498" s="243"/>
      <c r="D498" s="243"/>
      <c r="E498" s="243"/>
      <c r="F498" s="243"/>
    </row>
    <row r="499" spans="1:6" x14ac:dyDescent="0.2">
      <c r="A499" s="863"/>
      <c r="B499" s="243" t="s">
        <v>6044</v>
      </c>
      <c r="C499" s="243"/>
      <c r="D499" s="243"/>
      <c r="E499" s="243"/>
      <c r="F499" s="243"/>
    </row>
    <row r="500" spans="1:6" x14ac:dyDescent="0.2">
      <c r="A500" s="863"/>
      <c r="B500" s="243" t="s">
        <v>5832</v>
      </c>
      <c r="C500" s="464" t="s">
        <v>9128</v>
      </c>
      <c r="D500" s="243" t="s">
        <v>6048</v>
      </c>
      <c r="E500" s="243" t="s">
        <v>5809</v>
      </c>
      <c r="F500" s="243" t="s">
        <v>5677</v>
      </c>
    </row>
    <row r="501" spans="1:6" x14ac:dyDescent="0.2">
      <c r="A501" s="863"/>
      <c r="B501" s="243" t="s">
        <v>6045</v>
      </c>
      <c r="C501" s="465"/>
      <c r="D501" s="465"/>
      <c r="E501" s="465"/>
      <c r="F501" s="465"/>
    </row>
    <row r="502" spans="1:6" x14ac:dyDescent="0.2">
      <c r="A502" s="863"/>
      <c r="B502" s="243" t="s">
        <v>6046</v>
      </c>
      <c r="C502" s="465"/>
      <c r="D502" s="465"/>
      <c r="E502" s="465"/>
      <c r="F502" s="465"/>
    </row>
    <row r="503" spans="1:6" x14ac:dyDescent="0.2">
      <c r="A503" s="863"/>
      <c r="B503" s="243" t="s">
        <v>6047</v>
      </c>
      <c r="C503" s="465"/>
      <c r="D503" s="465"/>
      <c r="E503" s="465"/>
      <c r="F503" s="465"/>
    </row>
    <row r="504" spans="1:6" ht="15.75" thickBot="1" x14ac:dyDescent="0.25">
      <c r="A504" s="864"/>
      <c r="B504" s="242" t="s">
        <v>9129</v>
      </c>
      <c r="C504" s="466"/>
      <c r="D504" s="466"/>
      <c r="E504" s="466"/>
      <c r="F504" s="466"/>
    </row>
    <row r="505" spans="1:6" x14ac:dyDescent="0.2">
      <c r="A505" s="862">
        <v>47</v>
      </c>
      <c r="B505" s="243" t="s">
        <v>6026</v>
      </c>
      <c r="C505" s="243"/>
      <c r="D505" s="243"/>
      <c r="E505" s="243"/>
      <c r="F505" s="243"/>
    </row>
    <row r="506" spans="1:6" x14ac:dyDescent="0.2">
      <c r="A506" s="863"/>
      <c r="B506" s="243" t="s">
        <v>5889</v>
      </c>
      <c r="C506" s="243"/>
      <c r="D506" s="243"/>
      <c r="E506" s="243"/>
      <c r="F506" s="243"/>
    </row>
    <row r="507" spans="1:6" x14ac:dyDescent="0.2">
      <c r="A507" s="863"/>
      <c r="B507" s="243" t="s">
        <v>5934</v>
      </c>
      <c r="C507" s="243"/>
      <c r="D507" s="243"/>
      <c r="E507" s="243"/>
      <c r="F507" s="243"/>
    </row>
    <row r="508" spans="1:6" x14ac:dyDescent="0.2">
      <c r="A508" s="863"/>
      <c r="B508" s="243" t="s">
        <v>6049</v>
      </c>
      <c r="C508" s="464" t="s">
        <v>9130</v>
      </c>
      <c r="D508" s="243" t="s">
        <v>6053</v>
      </c>
      <c r="E508" s="243" t="s">
        <v>5809</v>
      </c>
      <c r="F508" s="243" t="s">
        <v>5677</v>
      </c>
    </row>
    <row r="509" spans="1:6" x14ac:dyDescent="0.2">
      <c r="A509" s="863"/>
      <c r="B509" s="243" t="s">
        <v>5954</v>
      </c>
      <c r="C509" s="465"/>
      <c r="D509" s="243"/>
      <c r="E509" s="465"/>
      <c r="F509" s="465"/>
    </row>
    <row r="510" spans="1:6" x14ac:dyDescent="0.2">
      <c r="A510" s="863"/>
      <c r="B510" s="243" t="s">
        <v>6050</v>
      </c>
      <c r="C510" s="465"/>
      <c r="D510" s="465"/>
      <c r="E510" s="465"/>
      <c r="F510" s="465"/>
    </row>
    <row r="511" spans="1:6" x14ac:dyDescent="0.2">
      <c r="A511" s="863"/>
      <c r="B511" s="243" t="s">
        <v>6051</v>
      </c>
      <c r="C511" s="465"/>
      <c r="D511" s="465"/>
      <c r="E511" s="465"/>
      <c r="F511" s="465"/>
    </row>
    <row r="512" spans="1:6" ht="15.75" thickBot="1" x14ac:dyDescent="0.25">
      <c r="A512" s="864"/>
      <c r="B512" s="242" t="s">
        <v>6052</v>
      </c>
      <c r="C512" s="466"/>
      <c r="D512" s="466"/>
      <c r="E512" s="466"/>
      <c r="F512" s="466"/>
    </row>
    <row r="513" spans="1:6" x14ac:dyDescent="0.2">
      <c r="A513" s="862">
        <v>48</v>
      </c>
      <c r="B513" s="243" t="s">
        <v>6054</v>
      </c>
      <c r="C513" s="243"/>
      <c r="D513" s="243"/>
      <c r="E513" s="243"/>
      <c r="F513" s="243"/>
    </row>
    <row r="514" spans="1:6" x14ac:dyDescent="0.2">
      <c r="A514" s="863"/>
      <c r="B514" s="243" t="s">
        <v>6055</v>
      </c>
      <c r="C514" s="243"/>
      <c r="D514" s="243"/>
      <c r="E514" s="243"/>
      <c r="F514" s="243"/>
    </row>
    <row r="515" spans="1:6" x14ac:dyDescent="0.2">
      <c r="A515" s="863"/>
      <c r="B515" s="243" t="s">
        <v>6056</v>
      </c>
      <c r="C515" s="464" t="s">
        <v>9131</v>
      </c>
      <c r="D515" s="243" t="s">
        <v>6058</v>
      </c>
      <c r="E515" s="243" t="s">
        <v>5809</v>
      </c>
      <c r="F515" s="243" t="s">
        <v>5677</v>
      </c>
    </row>
    <row r="516" spans="1:6" x14ac:dyDescent="0.2">
      <c r="A516" s="863"/>
      <c r="B516" s="243" t="s">
        <v>6041</v>
      </c>
      <c r="C516" s="465"/>
      <c r="D516" s="465"/>
      <c r="E516" s="465"/>
      <c r="F516" s="465"/>
    </row>
    <row r="517" spans="1:6" x14ac:dyDescent="0.2">
      <c r="A517" s="863"/>
      <c r="B517" s="243" t="s">
        <v>6057</v>
      </c>
      <c r="C517" s="465"/>
      <c r="D517" s="465"/>
      <c r="E517" s="465"/>
      <c r="F517" s="465"/>
    </row>
    <row r="518" spans="1:6" x14ac:dyDescent="0.2">
      <c r="A518" s="863"/>
      <c r="B518" s="243" t="s">
        <v>5822</v>
      </c>
      <c r="C518" s="465"/>
      <c r="D518" s="465"/>
      <c r="E518" s="465"/>
      <c r="F518" s="465"/>
    </row>
    <row r="519" spans="1:6" ht="15.75" thickBot="1" x14ac:dyDescent="0.25">
      <c r="A519" s="864"/>
      <c r="B519" s="242" t="s">
        <v>5965</v>
      </c>
      <c r="C519" s="466"/>
      <c r="D519" s="466"/>
      <c r="E519" s="466"/>
      <c r="F519" s="466"/>
    </row>
    <row r="520" spans="1:6" x14ac:dyDescent="0.2">
      <c r="A520" s="862">
        <v>49</v>
      </c>
      <c r="B520" s="243" t="s">
        <v>5830</v>
      </c>
      <c r="C520" s="243"/>
      <c r="D520" s="243"/>
      <c r="E520" s="243"/>
      <c r="F520" s="243"/>
    </row>
    <row r="521" spans="1:6" x14ac:dyDescent="0.2">
      <c r="A521" s="863"/>
      <c r="B521" s="243" t="s">
        <v>6059</v>
      </c>
      <c r="C521" s="243"/>
      <c r="D521" s="243"/>
      <c r="E521" s="243"/>
      <c r="F521" s="243"/>
    </row>
    <row r="522" spans="1:6" x14ac:dyDescent="0.2">
      <c r="A522" s="863"/>
      <c r="B522" s="243" t="s">
        <v>6060</v>
      </c>
      <c r="C522" s="464" t="s">
        <v>9132</v>
      </c>
      <c r="D522" s="243" t="s">
        <v>5732</v>
      </c>
      <c r="E522" s="243" t="s">
        <v>5809</v>
      </c>
      <c r="F522" s="243" t="s">
        <v>5677</v>
      </c>
    </row>
    <row r="523" spans="1:6" x14ac:dyDescent="0.2">
      <c r="A523" s="863"/>
      <c r="B523" s="243" t="s">
        <v>5804</v>
      </c>
      <c r="C523" s="465"/>
      <c r="D523" s="243"/>
      <c r="E523" s="465"/>
      <c r="F523" s="465"/>
    </row>
    <row r="524" spans="1:6" x14ac:dyDescent="0.2">
      <c r="A524" s="863"/>
      <c r="B524" s="243" t="s">
        <v>6061</v>
      </c>
      <c r="C524" s="465"/>
      <c r="D524" s="465"/>
      <c r="E524" s="465"/>
      <c r="F524" s="465"/>
    </row>
    <row r="525" spans="1:6" x14ac:dyDescent="0.2">
      <c r="A525" s="863"/>
      <c r="B525" s="243" t="s">
        <v>5843</v>
      </c>
      <c r="C525" s="465"/>
      <c r="D525" s="465"/>
      <c r="E525" s="465"/>
      <c r="F525" s="465"/>
    </row>
    <row r="526" spans="1:6" ht="15.75" thickBot="1" x14ac:dyDescent="0.25">
      <c r="A526" s="864"/>
      <c r="B526" s="242" t="s">
        <v>5844</v>
      </c>
      <c r="C526" s="466"/>
      <c r="D526" s="466"/>
      <c r="E526" s="466"/>
      <c r="F526" s="466"/>
    </row>
    <row r="527" spans="1:6" x14ac:dyDescent="0.2">
      <c r="A527" s="862">
        <v>50</v>
      </c>
      <c r="B527" s="243" t="s">
        <v>5801</v>
      </c>
      <c r="C527" s="243"/>
      <c r="D527" s="243"/>
      <c r="E527" s="243"/>
      <c r="F527" s="243"/>
    </row>
    <row r="528" spans="1:6" x14ac:dyDescent="0.2">
      <c r="A528" s="863"/>
      <c r="B528" s="243" t="s">
        <v>5813</v>
      </c>
      <c r="C528" s="243"/>
      <c r="D528" s="243"/>
      <c r="E528" s="243"/>
      <c r="F528" s="243"/>
    </row>
    <row r="529" spans="1:6" ht="30" x14ac:dyDescent="0.2">
      <c r="A529" s="863"/>
      <c r="B529" s="243" t="s">
        <v>6062</v>
      </c>
      <c r="C529" s="464" t="s">
        <v>9133</v>
      </c>
      <c r="D529" s="243" t="s">
        <v>6065</v>
      </c>
      <c r="E529" s="243" t="s">
        <v>5809</v>
      </c>
      <c r="F529" s="243" t="s">
        <v>5677</v>
      </c>
    </row>
    <row r="530" spans="1:6" x14ac:dyDescent="0.2">
      <c r="A530" s="863"/>
      <c r="B530" s="243" t="s">
        <v>5917</v>
      </c>
      <c r="C530" s="465"/>
      <c r="D530" s="465"/>
      <c r="E530" s="465"/>
      <c r="F530" s="465"/>
    </row>
    <row r="531" spans="1:6" x14ac:dyDescent="0.2">
      <c r="A531" s="863"/>
      <c r="B531" s="243" t="s">
        <v>5914</v>
      </c>
      <c r="C531" s="465"/>
      <c r="D531" s="465"/>
      <c r="E531" s="465"/>
      <c r="F531" s="465"/>
    </row>
    <row r="532" spans="1:6" x14ac:dyDescent="0.2">
      <c r="A532" s="863"/>
      <c r="B532" s="243" t="s">
        <v>6063</v>
      </c>
      <c r="C532" s="465"/>
      <c r="D532" s="465"/>
      <c r="E532" s="465"/>
      <c r="F532" s="465"/>
    </row>
    <row r="533" spans="1:6" x14ac:dyDescent="0.2">
      <c r="A533" s="863"/>
      <c r="B533" s="243" t="s">
        <v>6064</v>
      </c>
      <c r="C533" s="465"/>
      <c r="D533" s="465"/>
      <c r="E533" s="465"/>
      <c r="F533" s="465"/>
    </row>
    <row r="534" spans="1:6" ht="15.75" thickBot="1" x14ac:dyDescent="0.25">
      <c r="A534" s="864"/>
      <c r="B534" s="242" t="s">
        <v>9134</v>
      </c>
      <c r="C534" s="466"/>
      <c r="D534" s="466"/>
      <c r="E534" s="466"/>
      <c r="F534" s="466"/>
    </row>
    <row r="535" spans="1:6" x14ac:dyDescent="0.2">
      <c r="A535" s="862">
        <v>51</v>
      </c>
      <c r="B535" s="243" t="s">
        <v>5897</v>
      </c>
      <c r="C535" s="243"/>
      <c r="D535" s="243"/>
      <c r="E535" s="243"/>
      <c r="F535" s="243"/>
    </row>
    <row r="536" spans="1:6" x14ac:dyDescent="0.2">
      <c r="A536" s="863"/>
      <c r="B536" s="243" t="s">
        <v>6066</v>
      </c>
      <c r="C536" s="243"/>
      <c r="D536" s="243"/>
      <c r="E536" s="243"/>
      <c r="F536" s="243"/>
    </row>
    <row r="537" spans="1:6" x14ac:dyDescent="0.2">
      <c r="A537" s="863"/>
      <c r="B537" s="243" t="s">
        <v>5970</v>
      </c>
      <c r="C537" s="243"/>
      <c r="D537" s="243"/>
      <c r="E537" s="243"/>
      <c r="F537" s="243"/>
    </row>
    <row r="538" spans="1:6" x14ac:dyDescent="0.2">
      <c r="A538" s="863"/>
      <c r="B538" s="243" t="s">
        <v>6067</v>
      </c>
      <c r="C538" s="464" t="s">
        <v>9135</v>
      </c>
      <c r="D538" s="243" t="s">
        <v>5783</v>
      </c>
      <c r="E538" s="243" t="s">
        <v>5809</v>
      </c>
      <c r="F538" s="243" t="s">
        <v>5677</v>
      </c>
    </row>
    <row r="539" spans="1:6" x14ac:dyDescent="0.2">
      <c r="A539" s="863"/>
      <c r="B539" s="243" t="s">
        <v>5972</v>
      </c>
      <c r="C539" s="243"/>
      <c r="D539" s="243"/>
      <c r="E539" s="465"/>
      <c r="F539" s="465"/>
    </row>
    <row r="540" spans="1:6" x14ac:dyDescent="0.2">
      <c r="A540" s="863"/>
      <c r="B540" s="243" t="s">
        <v>5993</v>
      </c>
      <c r="C540" s="465"/>
      <c r="D540" s="465"/>
      <c r="E540" s="465"/>
      <c r="F540" s="465"/>
    </row>
    <row r="541" spans="1:6" x14ac:dyDescent="0.2">
      <c r="A541" s="863"/>
      <c r="B541" s="243" t="s">
        <v>6068</v>
      </c>
      <c r="C541" s="465"/>
      <c r="D541" s="465"/>
      <c r="E541" s="465"/>
      <c r="F541" s="465"/>
    </row>
    <row r="542" spans="1:6" x14ac:dyDescent="0.2">
      <c r="A542" s="863"/>
      <c r="B542" s="243" t="s">
        <v>6069</v>
      </c>
      <c r="C542" s="465"/>
      <c r="D542" s="465"/>
      <c r="E542" s="465"/>
      <c r="F542" s="465"/>
    </row>
    <row r="543" spans="1:6" ht="15.75" thickBot="1" x14ac:dyDescent="0.25">
      <c r="A543" s="864"/>
      <c r="B543" s="242"/>
      <c r="C543" s="466"/>
      <c r="D543" s="466"/>
      <c r="E543" s="466"/>
      <c r="F543" s="466"/>
    </row>
    <row r="544" spans="1:6" ht="15.75" thickBot="1" x14ac:dyDescent="0.25">
      <c r="A544" s="467" t="s">
        <v>203</v>
      </c>
      <c r="B544" s="458" t="s">
        <v>1173</v>
      </c>
      <c r="C544" s="458" t="s">
        <v>5798</v>
      </c>
      <c r="D544" s="458" t="s">
        <v>5799</v>
      </c>
      <c r="E544" s="458" t="s">
        <v>5800</v>
      </c>
      <c r="F544" s="458" t="s">
        <v>13</v>
      </c>
    </row>
    <row r="545" spans="1:6" x14ac:dyDescent="0.2">
      <c r="A545" s="862">
        <v>52</v>
      </c>
      <c r="B545" s="243" t="s">
        <v>6070</v>
      </c>
      <c r="C545" s="243"/>
      <c r="D545" s="243"/>
      <c r="E545" s="243"/>
      <c r="F545" s="243"/>
    </row>
    <row r="546" spans="1:6" x14ac:dyDescent="0.2">
      <c r="A546" s="863"/>
      <c r="B546" s="243" t="s">
        <v>6071</v>
      </c>
      <c r="C546" s="243"/>
      <c r="D546" s="243"/>
      <c r="E546" s="243"/>
      <c r="F546" s="243"/>
    </row>
    <row r="547" spans="1:6" x14ac:dyDescent="0.2">
      <c r="A547" s="863"/>
      <c r="B547" s="243" t="s">
        <v>6072</v>
      </c>
      <c r="C547" s="464" t="s">
        <v>9136</v>
      </c>
      <c r="D547" s="243" t="s">
        <v>6075</v>
      </c>
      <c r="E547" s="243" t="s">
        <v>5809</v>
      </c>
      <c r="F547" s="243" t="s">
        <v>5677</v>
      </c>
    </row>
    <row r="548" spans="1:6" x14ac:dyDescent="0.2">
      <c r="A548" s="863"/>
      <c r="B548" s="243" t="s">
        <v>6073</v>
      </c>
      <c r="C548" s="465"/>
      <c r="D548" s="465"/>
      <c r="E548" s="465"/>
      <c r="F548" s="465"/>
    </row>
    <row r="549" spans="1:6" x14ac:dyDescent="0.2">
      <c r="A549" s="863"/>
      <c r="B549" s="243" t="s">
        <v>6074</v>
      </c>
      <c r="C549" s="465"/>
      <c r="D549" s="465"/>
      <c r="E549" s="465"/>
      <c r="F549" s="465"/>
    </row>
    <row r="550" spans="1:6" x14ac:dyDescent="0.2">
      <c r="A550" s="863"/>
      <c r="B550" s="243" t="s">
        <v>5850</v>
      </c>
      <c r="C550" s="465"/>
      <c r="D550" s="465"/>
      <c r="E550" s="465"/>
      <c r="F550" s="465"/>
    </row>
    <row r="551" spans="1:6" ht="15.75" thickBot="1" x14ac:dyDescent="0.25">
      <c r="A551" s="864"/>
      <c r="B551" s="242" t="s">
        <v>6042</v>
      </c>
      <c r="C551" s="466"/>
      <c r="D551" s="466"/>
      <c r="E551" s="466"/>
      <c r="F551" s="466"/>
    </row>
    <row r="552" spans="1:6" x14ac:dyDescent="0.2">
      <c r="A552" s="862">
        <v>53</v>
      </c>
      <c r="B552" s="243" t="s">
        <v>5962</v>
      </c>
      <c r="C552" s="243"/>
      <c r="D552" s="243"/>
      <c r="E552" s="243"/>
      <c r="F552" s="243"/>
    </row>
    <row r="553" spans="1:6" x14ac:dyDescent="0.2">
      <c r="A553" s="863"/>
      <c r="B553" s="243" t="s">
        <v>6076</v>
      </c>
      <c r="C553" s="464" t="s">
        <v>9137</v>
      </c>
      <c r="D553" s="243" t="s">
        <v>6080</v>
      </c>
      <c r="E553" s="243" t="s">
        <v>5809</v>
      </c>
      <c r="F553" s="243" t="s">
        <v>5677</v>
      </c>
    </row>
    <row r="554" spans="1:6" x14ac:dyDescent="0.2">
      <c r="A554" s="863"/>
      <c r="B554" s="243" t="s">
        <v>6077</v>
      </c>
      <c r="C554" s="243"/>
      <c r="D554" s="243"/>
      <c r="E554" s="465"/>
      <c r="F554" s="465"/>
    </row>
    <row r="555" spans="1:6" x14ac:dyDescent="0.2">
      <c r="A555" s="863"/>
      <c r="B555" s="243" t="s">
        <v>6078</v>
      </c>
      <c r="C555" s="465"/>
      <c r="D555" s="465"/>
      <c r="E555" s="465"/>
      <c r="F555" s="465"/>
    </row>
    <row r="556" spans="1:6" ht="15.75" thickBot="1" x14ac:dyDescent="0.25">
      <c r="A556" s="864"/>
      <c r="B556" s="242" t="s">
        <v>6079</v>
      </c>
      <c r="C556" s="466"/>
      <c r="D556" s="466"/>
      <c r="E556" s="466"/>
      <c r="F556" s="466"/>
    </row>
    <row r="557" spans="1:6" x14ac:dyDescent="0.2">
      <c r="A557" s="862">
        <v>54</v>
      </c>
      <c r="B557" s="243" t="s">
        <v>6081</v>
      </c>
      <c r="C557" s="243"/>
      <c r="D557" s="243"/>
      <c r="E557" s="243"/>
      <c r="F557" s="243"/>
    </row>
    <row r="558" spans="1:6" x14ac:dyDescent="0.2">
      <c r="A558" s="863"/>
      <c r="B558" s="243" t="s">
        <v>5940</v>
      </c>
      <c r="C558" s="243"/>
      <c r="D558" s="243"/>
      <c r="E558" s="243"/>
      <c r="F558" s="243"/>
    </row>
    <row r="559" spans="1:6" x14ac:dyDescent="0.2">
      <c r="A559" s="863"/>
      <c r="B559" s="243" t="s">
        <v>6082</v>
      </c>
      <c r="C559" s="464" t="s">
        <v>9138</v>
      </c>
      <c r="D559" s="243" t="s">
        <v>6084</v>
      </c>
      <c r="E559" s="243" t="s">
        <v>5809</v>
      </c>
      <c r="F559" s="243" t="s">
        <v>5677</v>
      </c>
    </row>
    <row r="560" spans="1:6" x14ac:dyDescent="0.2">
      <c r="A560" s="863"/>
      <c r="B560" s="243" t="s">
        <v>5917</v>
      </c>
      <c r="C560" s="465"/>
      <c r="D560" s="465"/>
      <c r="E560" s="465"/>
      <c r="F560" s="465"/>
    </row>
    <row r="561" spans="1:6" x14ac:dyDescent="0.2">
      <c r="A561" s="863"/>
      <c r="B561" s="243" t="s">
        <v>5918</v>
      </c>
      <c r="C561" s="465"/>
      <c r="D561" s="465"/>
      <c r="E561" s="465"/>
      <c r="F561" s="465"/>
    </row>
    <row r="562" spans="1:6" x14ac:dyDescent="0.2">
      <c r="A562" s="863"/>
      <c r="B562" s="243" t="s">
        <v>6083</v>
      </c>
      <c r="C562" s="465"/>
      <c r="D562" s="465"/>
      <c r="E562" s="465"/>
      <c r="F562" s="465"/>
    </row>
    <row r="563" spans="1:6" ht="15.75" thickBot="1" x14ac:dyDescent="0.25">
      <c r="A563" s="864"/>
      <c r="B563" s="242" t="s">
        <v>5844</v>
      </c>
      <c r="C563" s="466"/>
      <c r="D563" s="466"/>
      <c r="E563" s="466"/>
      <c r="F563" s="466"/>
    </row>
    <row r="564" spans="1:6" x14ac:dyDescent="0.2">
      <c r="A564" s="862">
        <v>55</v>
      </c>
      <c r="B564" s="243" t="s">
        <v>5959</v>
      </c>
      <c r="C564" s="867" t="s">
        <v>9139</v>
      </c>
      <c r="D564" s="862" t="s">
        <v>6086</v>
      </c>
      <c r="E564" s="862" t="s">
        <v>5809</v>
      </c>
      <c r="F564" s="862" t="s">
        <v>5677</v>
      </c>
    </row>
    <row r="565" spans="1:6" ht="15.75" thickBot="1" x14ac:dyDescent="0.25">
      <c r="A565" s="864"/>
      <c r="B565" s="242" t="s">
        <v>6085</v>
      </c>
      <c r="C565" s="869"/>
      <c r="D565" s="864"/>
      <c r="E565" s="864"/>
      <c r="F565" s="864"/>
    </row>
    <row r="566" spans="1:6" x14ac:dyDescent="0.2">
      <c r="A566" s="862">
        <v>56</v>
      </c>
      <c r="B566" s="243" t="s">
        <v>5801</v>
      </c>
      <c r="C566" s="243"/>
      <c r="D566" s="243"/>
      <c r="E566" s="243"/>
      <c r="F566" s="243"/>
    </row>
    <row r="567" spans="1:6" x14ac:dyDescent="0.2">
      <c r="A567" s="863"/>
      <c r="B567" s="243" t="s">
        <v>6039</v>
      </c>
      <c r="C567" s="243"/>
      <c r="D567" s="243"/>
      <c r="E567" s="243"/>
      <c r="F567" s="243"/>
    </row>
    <row r="568" spans="1:6" x14ac:dyDescent="0.2">
      <c r="A568" s="863"/>
      <c r="B568" s="243" t="s">
        <v>6087</v>
      </c>
      <c r="C568" s="464" t="s">
        <v>9140</v>
      </c>
      <c r="D568" s="243" t="s">
        <v>6090</v>
      </c>
      <c r="E568" s="243" t="s">
        <v>5809</v>
      </c>
      <c r="F568" s="243" t="s">
        <v>5677</v>
      </c>
    </row>
    <row r="569" spans="1:6" x14ac:dyDescent="0.2">
      <c r="A569" s="863"/>
      <c r="B569" s="243" t="s">
        <v>6088</v>
      </c>
      <c r="C569" s="465"/>
      <c r="D569" s="465"/>
      <c r="E569" s="465"/>
      <c r="F569" s="465"/>
    </row>
    <row r="570" spans="1:6" x14ac:dyDescent="0.2">
      <c r="A570" s="863"/>
      <c r="B570" s="243" t="s">
        <v>6089</v>
      </c>
      <c r="C570" s="465"/>
      <c r="D570" s="465"/>
      <c r="E570" s="465"/>
      <c r="F570" s="465"/>
    </row>
    <row r="571" spans="1:6" x14ac:dyDescent="0.2">
      <c r="A571" s="863"/>
      <c r="B571" s="243" t="s">
        <v>5806</v>
      </c>
      <c r="C571" s="465"/>
      <c r="D571" s="465"/>
      <c r="E571" s="465"/>
      <c r="F571" s="465"/>
    </row>
    <row r="572" spans="1:6" ht="15.75" thickBot="1" x14ac:dyDescent="0.25">
      <c r="A572" s="864"/>
      <c r="B572" s="242" t="s">
        <v>5807</v>
      </c>
      <c r="C572" s="466"/>
      <c r="D572" s="466"/>
      <c r="E572" s="466"/>
      <c r="F572" s="466"/>
    </row>
    <row r="573" spans="1:6" x14ac:dyDescent="0.2">
      <c r="A573" s="95"/>
    </row>
    <row r="576" spans="1:6" x14ac:dyDescent="0.2">
      <c r="A576" s="394" t="s">
        <v>5796</v>
      </c>
    </row>
    <row r="577" spans="1:6" x14ac:dyDescent="0.2">
      <c r="A577" s="95"/>
    </row>
    <row r="578" spans="1:6" x14ac:dyDescent="0.2">
      <c r="A578" s="454" t="s">
        <v>6091</v>
      </c>
    </row>
    <row r="579" spans="1:6" ht="15.75" thickBot="1" x14ac:dyDescent="0.25">
      <c r="A579" s="95"/>
    </row>
    <row r="580" spans="1:6" ht="15.75" thickBot="1" x14ac:dyDescent="0.25">
      <c r="A580" s="460" t="s">
        <v>203</v>
      </c>
      <c r="B580" s="461" t="s">
        <v>1173</v>
      </c>
      <c r="C580" s="461" t="s">
        <v>5798</v>
      </c>
      <c r="D580" s="461" t="s">
        <v>5799</v>
      </c>
      <c r="E580" s="461" t="s">
        <v>5800</v>
      </c>
      <c r="F580" s="461" t="s">
        <v>13</v>
      </c>
    </row>
    <row r="581" spans="1:6" x14ac:dyDescent="0.2">
      <c r="A581" s="862">
        <v>1</v>
      </c>
      <c r="B581" s="243" t="s">
        <v>6092</v>
      </c>
      <c r="C581" s="243"/>
      <c r="D581" s="243"/>
      <c r="E581" s="243"/>
      <c r="F581" s="243"/>
    </row>
    <row r="582" spans="1:6" x14ac:dyDescent="0.2">
      <c r="A582" s="863"/>
      <c r="B582" s="243" t="s">
        <v>6093</v>
      </c>
      <c r="C582" s="243"/>
      <c r="D582" s="243"/>
      <c r="E582" s="243"/>
      <c r="F582" s="243"/>
    </row>
    <row r="583" spans="1:6" x14ac:dyDescent="0.2">
      <c r="A583" s="863"/>
      <c r="B583" s="243" t="s">
        <v>5922</v>
      </c>
      <c r="C583" s="464" t="s">
        <v>9141</v>
      </c>
      <c r="D583" s="243" t="s">
        <v>6099</v>
      </c>
      <c r="E583" s="243" t="s">
        <v>6100</v>
      </c>
      <c r="F583" s="243" t="s">
        <v>5677</v>
      </c>
    </row>
    <row r="584" spans="1:6" x14ac:dyDescent="0.2">
      <c r="A584" s="863"/>
      <c r="B584" s="243" t="s">
        <v>6094</v>
      </c>
      <c r="C584" s="465"/>
      <c r="D584" s="465"/>
      <c r="E584" s="465"/>
      <c r="F584" s="465"/>
    </row>
    <row r="585" spans="1:6" x14ac:dyDescent="0.2">
      <c r="A585" s="863"/>
      <c r="B585" s="243" t="s">
        <v>6095</v>
      </c>
      <c r="C585" s="465"/>
      <c r="D585" s="465"/>
      <c r="E585" s="465"/>
      <c r="F585" s="465"/>
    </row>
    <row r="586" spans="1:6" x14ac:dyDescent="0.2">
      <c r="A586" s="863"/>
      <c r="B586" s="243" t="s">
        <v>6096</v>
      </c>
      <c r="C586" s="465"/>
      <c r="D586" s="465"/>
      <c r="E586" s="465"/>
      <c r="F586" s="465"/>
    </row>
    <row r="587" spans="1:6" x14ac:dyDescent="0.2">
      <c r="A587" s="863"/>
      <c r="B587" s="243" t="s">
        <v>6097</v>
      </c>
      <c r="C587" s="465"/>
      <c r="D587" s="465"/>
      <c r="E587" s="465"/>
      <c r="F587" s="465"/>
    </row>
    <row r="588" spans="1:6" ht="15.75" thickBot="1" x14ac:dyDescent="0.25">
      <c r="A588" s="864"/>
      <c r="B588" s="242" t="s">
        <v>6098</v>
      </c>
      <c r="C588" s="466"/>
      <c r="D588" s="466"/>
      <c r="E588" s="466"/>
      <c r="F588" s="466"/>
    </row>
    <row r="589" spans="1:6" x14ac:dyDescent="0.2">
      <c r="A589" s="862">
        <v>2</v>
      </c>
      <c r="B589" s="243" t="s">
        <v>6101</v>
      </c>
      <c r="C589" s="243"/>
      <c r="D589" s="243"/>
      <c r="E589" s="243"/>
      <c r="F589" s="243"/>
    </row>
    <row r="590" spans="1:6" x14ac:dyDescent="0.2">
      <c r="A590" s="863"/>
      <c r="B590" s="243" t="s">
        <v>6102</v>
      </c>
      <c r="C590" s="243"/>
      <c r="D590" s="243"/>
      <c r="E590" s="243"/>
      <c r="F590" s="243"/>
    </row>
    <row r="591" spans="1:6" x14ac:dyDescent="0.2">
      <c r="A591" s="863"/>
      <c r="B591" s="243" t="s">
        <v>6103</v>
      </c>
      <c r="C591" s="464" t="s">
        <v>9142</v>
      </c>
      <c r="D591" s="243" t="s">
        <v>6048</v>
      </c>
      <c r="E591" s="243" t="s">
        <v>6100</v>
      </c>
      <c r="F591" s="243" t="s">
        <v>5677</v>
      </c>
    </row>
    <row r="592" spans="1:6" x14ac:dyDescent="0.2">
      <c r="A592" s="863"/>
      <c r="B592" s="243" t="s">
        <v>6104</v>
      </c>
      <c r="C592" s="465"/>
      <c r="D592" s="465"/>
      <c r="E592" s="465"/>
      <c r="F592" s="465"/>
    </row>
    <row r="593" spans="1:6" x14ac:dyDescent="0.2">
      <c r="A593" s="863"/>
      <c r="B593" s="243" t="s">
        <v>5954</v>
      </c>
      <c r="C593" s="465"/>
      <c r="D593" s="465"/>
      <c r="E593" s="465"/>
      <c r="F593" s="465"/>
    </row>
    <row r="594" spans="1:6" x14ac:dyDescent="0.2">
      <c r="A594" s="863"/>
      <c r="B594" s="243" t="s">
        <v>6105</v>
      </c>
      <c r="C594" s="465"/>
      <c r="D594" s="465"/>
      <c r="E594" s="465"/>
      <c r="F594" s="465"/>
    </row>
    <row r="595" spans="1:6" x14ac:dyDescent="0.2">
      <c r="A595" s="863"/>
      <c r="B595" s="243" t="s">
        <v>5937</v>
      </c>
      <c r="C595" s="465"/>
      <c r="D595" s="465"/>
      <c r="E595" s="465"/>
      <c r="F595" s="465"/>
    </row>
    <row r="596" spans="1:6" ht="15.75" thickBot="1" x14ac:dyDescent="0.25">
      <c r="A596" s="864"/>
      <c r="B596" s="242" t="s">
        <v>6106</v>
      </c>
      <c r="C596" s="466"/>
      <c r="D596" s="466"/>
      <c r="E596" s="466"/>
      <c r="F596" s="466"/>
    </row>
    <row r="597" spans="1:6" x14ac:dyDescent="0.2">
      <c r="A597" s="862">
        <v>3</v>
      </c>
      <c r="B597" s="243" t="s">
        <v>6107</v>
      </c>
      <c r="C597" s="243"/>
      <c r="D597" s="243"/>
      <c r="E597" s="243"/>
      <c r="F597" s="243"/>
    </row>
    <row r="598" spans="1:6" x14ac:dyDescent="0.2">
      <c r="A598" s="863"/>
      <c r="B598" s="243" t="s">
        <v>6108</v>
      </c>
      <c r="C598" s="243"/>
      <c r="D598" s="243"/>
      <c r="E598" s="243"/>
      <c r="F598" s="243"/>
    </row>
    <row r="599" spans="1:6" x14ac:dyDescent="0.2">
      <c r="A599" s="863"/>
      <c r="B599" s="243" t="s">
        <v>6109</v>
      </c>
      <c r="C599" s="243"/>
      <c r="D599" s="243"/>
      <c r="E599" s="243"/>
      <c r="F599" s="243"/>
    </row>
    <row r="600" spans="1:6" x14ac:dyDescent="0.2">
      <c r="A600" s="863"/>
      <c r="B600" s="243" t="s">
        <v>6110</v>
      </c>
      <c r="C600" s="464" t="s">
        <v>9143</v>
      </c>
      <c r="D600" s="243" t="s">
        <v>5928</v>
      </c>
      <c r="E600" s="243" t="s">
        <v>6100</v>
      </c>
      <c r="F600" s="243" t="s">
        <v>5677</v>
      </c>
    </row>
    <row r="601" spans="1:6" x14ac:dyDescent="0.2">
      <c r="A601" s="863"/>
      <c r="B601" s="243" t="s">
        <v>5954</v>
      </c>
      <c r="C601" s="465"/>
      <c r="D601" s="465"/>
      <c r="E601" s="465"/>
      <c r="F601" s="465"/>
    </row>
    <row r="602" spans="1:6" x14ac:dyDescent="0.2">
      <c r="A602" s="863"/>
      <c r="B602" s="243" t="s">
        <v>5955</v>
      </c>
      <c r="C602" s="465"/>
      <c r="D602" s="465"/>
      <c r="E602" s="465"/>
      <c r="F602" s="465"/>
    </row>
    <row r="603" spans="1:6" x14ac:dyDescent="0.2">
      <c r="A603" s="863"/>
      <c r="B603" s="243" t="s">
        <v>6111</v>
      </c>
      <c r="C603" s="465"/>
      <c r="D603" s="465"/>
      <c r="E603" s="465"/>
      <c r="F603" s="465"/>
    </row>
    <row r="604" spans="1:6" ht="15.75" thickBot="1" x14ac:dyDescent="0.25">
      <c r="A604" s="864"/>
      <c r="B604" s="242" t="s">
        <v>6112</v>
      </c>
      <c r="C604" s="466"/>
      <c r="D604" s="466"/>
      <c r="E604" s="466"/>
      <c r="F604" s="466"/>
    </row>
    <row r="605" spans="1:6" x14ac:dyDescent="0.2">
      <c r="A605" s="862">
        <v>4</v>
      </c>
      <c r="B605" s="243" t="s">
        <v>6113</v>
      </c>
      <c r="C605" s="243"/>
      <c r="D605" s="243"/>
      <c r="E605" s="243"/>
      <c r="F605" s="243"/>
    </row>
    <row r="606" spans="1:6" x14ac:dyDescent="0.2">
      <c r="A606" s="863"/>
      <c r="B606" s="243" t="s">
        <v>6108</v>
      </c>
      <c r="C606" s="243"/>
      <c r="D606" s="243"/>
      <c r="E606" s="243"/>
      <c r="F606" s="243"/>
    </row>
    <row r="607" spans="1:6" x14ac:dyDescent="0.2">
      <c r="A607" s="863"/>
      <c r="B607" s="243" t="s">
        <v>6109</v>
      </c>
      <c r="C607" s="464" t="s">
        <v>9144</v>
      </c>
      <c r="D607" s="243" t="s">
        <v>5783</v>
      </c>
      <c r="E607" s="243" t="s">
        <v>6100</v>
      </c>
      <c r="F607" s="243" t="s">
        <v>5677</v>
      </c>
    </row>
    <row r="608" spans="1:6" x14ac:dyDescent="0.2">
      <c r="A608" s="863"/>
      <c r="B608" s="243" t="s">
        <v>6114</v>
      </c>
      <c r="C608" s="465"/>
      <c r="D608" s="465"/>
      <c r="E608" s="465"/>
      <c r="F608" s="465"/>
    </row>
    <row r="609" spans="1:6" x14ac:dyDescent="0.2">
      <c r="A609" s="863"/>
      <c r="B609" s="243" t="s">
        <v>6115</v>
      </c>
      <c r="C609" s="465"/>
      <c r="D609" s="465"/>
      <c r="E609" s="465"/>
      <c r="F609" s="465"/>
    </row>
    <row r="610" spans="1:6" x14ac:dyDescent="0.2">
      <c r="A610" s="863"/>
      <c r="B610" s="243" t="s">
        <v>6116</v>
      </c>
      <c r="C610" s="465"/>
      <c r="D610" s="465"/>
      <c r="E610" s="465"/>
      <c r="F610" s="465"/>
    </row>
    <row r="611" spans="1:6" ht="15.75" thickBot="1" x14ac:dyDescent="0.25">
      <c r="A611" s="864"/>
      <c r="B611" s="242" t="s">
        <v>6117</v>
      </c>
      <c r="C611" s="466"/>
      <c r="D611" s="466"/>
      <c r="E611" s="466"/>
      <c r="F611" s="466"/>
    </row>
    <row r="612" spans="1:6" x14ac:dyDescent="0.2">
      <c r="A612" s="862">
        <v>5</v>
      </c>
      <c r="B612" s="243" t="s">
        <v>6101</v>
      </c>
      <c r="C612" s="243"/>
      <c r="D612" s="243"/>
      <c r="E612" s="243"/>
      <c r="F612" s="243"/>
    </row>
    <row r="613" spans="1:6" x14ac:dyDescent="0.2">
      <c r="A613" s="863"/>
      <c r="B613" s="243" t="s">
        <v>6118</v>
      </c>
      <c r="C613" s="243"/>
      <c r="D613" s="243"/>
      <c r="E613" s="243"/>
      <c r="F613" s="243"/>
    </row>
    <row r="614" spans="1:6" x14ac:dyDescent="0.2">
      <c r="A614" s="863"/>
      <c r="B614" s="243" t="s">
        <v>6119</v>
      </c>
      <c r="C614" s="464" t="s">
        <v>9145</v>
      </c>
      <c r="D614" s="243" t="s">
        <v>5861</v>
      </c>
      <c r="E614" s="243" t="s">
        <v>6100</v>
      </c>
      <c r="F614" s="243" t="s">
        <v>5677</v>
      </c>
    </row>
    <row r="615" spans="1:6" x14ac:dyDescent="0.2">
      <c r="A615" s="863"/>
      <c r="B615" s="243" t="s">
        <v>6120</v>
      </c>
      <c r="C615" s="465"/>
      <c r="D615" s="465"/>
      <c r="E615" s="465"/>
      <c r="F615" s="465"/>
    </row>
    <row r="616" spans="1:6" x14ac:dyDescent="0.2">
      <c r="A616" s="863"/>
      <c r="B616" s="243" t="s">
        <v>6121</v>
      </c>
      <c r="C616" s="465"/>
      <c r="D616" s="465"/>
      <c r="E616" s="465"/>
      <c r="F616" s="465"/>
    </row>
    <row r="617" spans="1:6" x14ac:dyDescent="0.2">
      <c r="A617" s="863"/>
      <c r="B617" s="243" t="s">
        <v>6122</v>
      </c>
      <c r="C617" s="465"/>
      <c r="D617" s="465"/>
      <c r="E617" s="465"/>
      <c r="F617" s="465"/>
    </row>
    <row r="618" spans="1:6" x14ac:dyDescent="0.2">
      <c r="A618" s="863"/>
      <c r="B618" s="243" t="s">
        <v>6123</v>
      </c>
      <c r="C618" s="465"/>
      <c r="D618" s="465"/>
      <c r="E618" s="465"/>
      <c r="F618" s="465"/>
    </row>
    <row r="619" spans="1:6" x14ac:dyDescent="0.2">
      <c r="A619" s="863"/>
      <c r="B619" s="243" t="s">
        <v>9146</v>
      </c>
      <c r="C619" s="465"/>
      <c r="D619" s="465"/>
      <c r="E619" s="465"/>
      <c r="F619" s="465"/>
    </row>
    <row r="620" spans="1:6" x14ac:dyDescent="0.2">
      <c r="A620" s="863"/>
      <c r="B620" s="462"/>
      <c r="C620" s="465"/>
      <c r="D620" s="465"/>
      <c r="E620" s="465"/>
      <c r="F620" s="465"/>
    </row>
    <row r="621" spans="1:6" x14ac:dyDescent="0.2">
      <c r="A621" s="863"/>
      <c r="B621" s="462"/>
      <c r="C621" s="465"/>
      <c r="D621" s="465"/>
      <c r="E621" s="465"/>
      <c r="F621" s="465"/>
    </row>
    <row r="622" spans="1:6" x14ac:dyDescent="0.2">
      <c r="A622" s="863"/>
      <c r="B622" s="462"/>
      <c r="C622" s="465"/>
      <c r="D622" s="465"/>
      <c r="E622" s="465"/>
      <c r="F622" s="465"/>
    </row>
    <row r="623" spans="1:6" ht="15.75" thickBot="1" x14ac:dyDescent="0.25">
      <c r="A623" s="864"/>
      <c r="B623" s="242"/>
      <c r="C623" s="466"/>
      <c r="D623" s="466"/>
      <c r="E623" s="466"/>
      <c r="F623" s="466"/>
    </row>
    <row r="624" spans="1:6" ht="15.75" thickBot="1" x14ac:dyDescent="0.25">
      <c r="A624" s="467" t="s">
        <v>203</v>
      </c>
      <c r="B624" s="458" t="s">
        <v>1173</v>
      </c>
      <c r="C624" s="458" t="s">
        <v>5798</v>
      </c>
      <c r="D624" s="458" t="s">
        <v>5799</v>
      </c>
      <c r="E624" s="458" t="s">
        <v>5800</v>
      </c>
      <c r="F624" s="458" t="s">
        <v>13</v>
      </c>
    </row>
    <row r="625" spans="1:6" x14ac:dyDescent="0.2">
      <c r="A625" s="862">
        <v>6</v>
      </c>
      <c r="B625" s="243" t="s">
        <v>6124</v>
      </c>
      <c r="C625" s="243"/>
      <c r="D625" s="243"/>
      <c r="E625" s="243"/>
      <c r="F625" s="243"/>
    </row>
    <row r="626" spans="1:6" x14ac:dyDescent="0.2">
      <c r="A626" s="863"/>
      <c r="B626" s="243" t="s">
        <v>6125</v>
      </c>
      <c r="C626" s="464" t="s">
        <v>9147</v>
      </c>
      <c r="D626" s="243" t="s">
        <v>5911</v>
      </c>
      <c r="E626" s="243" t="s">
        <v>6100</v>
      </c>
      <c r="F626" s="243" t="s">
        <v>5677</v>
      </c>
    </row>
    <row r="627" spans="1:6" x14ac:dyDescent="0.2">
      <c r="A627" s="863"/>
      <c r="B627" s="243" t="s">
        <v>6126</v>
      </c>
      <c r="C627" s="465"/>
      <c r="D627" s="465"/>
      <c r="E627" s="465"/>
      <c r="F627" s="465"/>
    </row>
    <row r="628" spans="1:6" x14ac:dyDescent="0.2">
      <c r="A628" s="863"/>
      <c r="B628" s="243" t="s">
        <v>6127</v>
      </c>
      <c r="C628" s="465"/>
      <c r="D628" s="465"/>
      <c r="E628" s="465"/>
      <c r="F628" s="465"/>
    </row>
    <row r="629" spans="1:6" x14ac:dyDescent="0.2">
      <c r="A629" s="863"/>
      <c r="B629" s="243" t="s">
        <v>6128</v>
      </c>
      <c r="C629" s="465"/>
      <c r="D629" s="465"/>
      <c r="E629" s="465"/>
      <c r="F629" s="465"/>
    </row>
    <row r="630" spans="1:6" ht="15.75" thickBot="1" x14ac:dyDescent="0.25">
      <c r="A630" s="864"/>
      <c r="B630" s="242" t="s">
        <v>6129</v>
      </c>
      <c r="C630" s="466"/>
      <c r="D630" s="466"/>
      <c r="E630" s="466"/>
      <c r="F630" s="466"/>
    </row>
    <row r="631" spans="1:6" x14ac:dyDescent="0.2">
      <c r="A631" s="862">
        <v>7</v>
      </c>
      <c r="B631" s="243" t="s">
        <v>6092</v>
      </c>
      <c r="C631" s="243"/>
      <c r="D631" s="243"/>
      <c r="E631" s="243"/>
      <c r="F631" s="243"/>
    </row>
    <row r="632" spans="1:6" x14ac:dyDescent="0.2">
      <c r="A632" s="863"/>
      <c r="B632" s="243" t="s">
        <v>6130</v>
      </c>
      <c r="C632" s="243"/>
      <c r="D632" s="243"/>
      <c r="E632" s="243"/>
      <c r="F632" s="243"/>
    </row>
    <row r="633" spans="1:6" x14ac:dyDescent="0.2">
      <c r="A633" s="863"/>
      <c r="B633" s="243" t="s">
        <v>5970</v>
      </c>
      <c r="C633" s="464" t="s">
        <v>9148</v>
      </c>
      <c r="D633" s="243" t="s">
        <v>5854</v>
      </c>
      <c r="E633" s="243" t="s">
        <v>6100</v>
      </c>
      <c r="F633" s="243" t="s">
        <v>5677</v>
      </c>
    </row>
    <row r="634" spans="1:6" x14ac:dyDescent="0.2">
      <c r="A634" s="863"/>
      <c r="B634" s="243" t="s">
        <v>6131</v>
      </c>
      <c r="C634" s="465"/>
      <c r="D634" s="465"/>
      <c r="E634" s="465"/>
      <c r="F634" s="465"/>
    </row>
    <row r="635" spans="1:6" x14ac:dyDescent="0.2">
      <c r="A635" s="863"/>
      <c r="B635" s="243" t="s">
        <v>6132</v>
      </c>
      <c r="C635" s="465"/>
      <c r="D635" s="465"/>
      <c r="E635" s="465"/>
      <c r="F635" s="465"/>
    </row>
    <row r="636" spans="1:6" x14ac:dyDescent="0.2">
      <c r="A636" s="863"/>
      <c r="B636" s="243" t="s">
        <v>6133</v>
      </c>
      <c r="C636" s="465"/>
      <c r="D636" s="465"/>
      <c r="E636" s="465"/>
      <c r="F636" s="465"/>
    </row>
    <row r="637" spans="1:6" x14ac:dyDescent="0.2">
      <c r="A637" s="863"/>
      <c r="B637" s="243" t="s">
        <v>5926</v>
      </c>
      <c r="C637" s="465"/>
      <c r="D637" s="465"/>
      <c r="E637" s="465"/>
      <c r="F637" s="465"/>
    </row>
    <row r="638" spans="1:6" ht="15.75" thickBot="1" x14ac:dyDescent="0.25">
      <c r="A638" s="864"/>
      <c r="B638" s="242" t="s">
        <v>6134</v>
      </c>
      <c r="C638" s="466"/>
      <c r="D638" s="466"/>
      <c r="E638" s="466"/>
      <c r="F638" s="466"/>
    </row>
    <row r="639" spans="1:6" x14ac:dyDescent="0.2">
      <c r="A639" s="862">
        <v>8</v>
      </c>
      <c r="B639" s="243" t="s">
        <v>6092</v>
      </c>
      <c r="C639" s="243"/>
      <c r="D639" s="243"/>
      <c r="E639" s="243"/>
      <c r="F639" s="243"/>
    </row>
    <row r="640" spans="1:6" x14ac:dyDescent="0.2">
      <c r="A640" s="863"/>
      <c r="B640" s="243" t="s">
        <v>6135</v>
      </c>
      <c r="C640" s="243"/>
      <c r="D640" s="243"/>
      <c r="E640" s="243"/>
      <c r="F640" s="243"/>
    </row>
    <row r="641" spans="1:6" x14ac:dyDescent="0.2">
      <c r="A641" s="863"/>
      <c r="B641" s="243" t="s">
        <v>5970</v>
      </c>
      <c r="C641" s="464" t="s">
        <v>9149</v>
      </c>
      <c r="D641" s="243" t="s">
        <v>5998</v>
      </c>
      <c r="E641" s="243" t="s">
        <v>6100</v>
      </c>
      <c r="F641" s="243" t="s">
        <v>5677</v>
      </c>
    </row>
    <row r="642" spans="1:6" x14ac:dyDescent="0.2">
      <c r="A642" s="863"/>
      <c r="B642" s="243" t="s">
        <v>6136</v>
      </c>
      <c r="C642" s="465"/>
      <c r="D642" s="465"/>
      <c r="E642" s="465"/>
      <c r="F642" s="465"/>
    </row>
    <row r="643" spans="1:6" x14ac:dyDescent="0.2">
      <c r="A643" s="863"/>
      <c r="B643" s="243" t="s">
        <v>6095</v>
      </c>
      <c r="C643" s="465"/>
      <c r="D643" s="465"/>
      <c r="E643" s="465"/>
      <c r="F643" s="465"/>
    </row>
    <row r="644" spans="1:6" x14ac:dyDescent="0.2">
      <c r="A644" s="863"/>
      <c r="B644" s="243" t="s">
        <v>6137</v>
      </c>
      <c r="C644" s="465"/>
      <c r="D644" s="465"/>
      <c r="E644" s="465"/>
      <c r="F644" s="465"/>
    </row>
    <row r="645" spans="1:6" x14ac:dyDescent="0.2">
      <c r="A645" s="863"/>
      <c r="B645" s="243" t="s">
        <v>5974</v>
      </c>
      <c r="C645" s="465"/>
      <c r="D645" s="465"/>
      <c r="E645" s="465"/>
      <c r="F645" s="465"/>
    </row>
    <row r="646" spans="1:6" x14ac:dyDescent="0.2">
      <c r="A646" s="863"/>
      <c r="B646" s="243" t="s">
        <v>6134</v>
      </c>
      <c r="C646" s="465"/>
      <c r="D646" s="465"/>
      <c r="E646" s="465"/>
      <c r="F646" s="465"/>
    </row>
    <row r="647" spans="1:6" ht="15.75" thickBot="1" x14ac:dyDescent="0.25">
      <c r="A647" s="864"/>
      <c r="B647" s="242" t="s">
        <v>6138</v>
      </c>
      <c r="C647" s="466"/>
      <c r="D647" s="466"/>
      <c r="E647" s="466"/>
      <c r="F647" s="466"/>
    </row>
    <row r="648" spans="1:6" x14ac:dyDescent="0.2">
      <c r="A648" s="862">
        <v>9</v>
      </c>
      <c r="B648" s="243" t="s">
        <v>6139</v>
      </c>
      <c r="C648" s="243"/>
      <c r="D648" s="243"/>
      <c r="E648" s="243"/>
      <c r="F648" s="243"/>
    </row>
    <row r="649" spans="1:6" x14ac:dyDescent="0.2">
      <c r="A649" s="863"/>
      <c r="B649" s="243" t="s">
        <v>6140</v>
      </c>
      <c r="C649" s="464" t="s">
        <v>9150</v>
      </c>
      <c r="D649" s="243" t="s">
        <v>5951</v>
      </c>
      <c r="E649" s="243" t="s">
        <v>6100</v>
      </c>
      <c r="F649" s="243" t="s">
        <v>5677</v>
      </c>
    </row>
    <row r="650" spans="1:6" x14ac:dyDescent="0.2">
      <c r="A650" s="863"/>
      <c r="B650" s="243" t="s">
        <v>6141</v>
      </c>
      <c r="C650" s="465"/>
      <c r="D650" s="465"/>
      <c r="E650" s="465"/>
      <c r="F650" s="465"/>
    </row>
    <row r="651" spans="1:6" x14ac:dyDescent="0.2">
      <c r="A651" s="863"/>
      <c r="B651" s="243" t="s">
        <v>6142</v>
      </c>
      <c r="C651" s="465"/>
      <c r="D651" s="465"/>
      <c r="E651" s="465"/>
      <c r="F651" s="465"/>
    </row>
    <row r="652" spans="1:6" x14ac:dyDescent="0.2">
      <c r="A652" s="863"/>
      <c r="B652" s="243" t="s">
        <v>6143</v>
      </c>
      <c r="C652" s="465"/>
      <c r="D652" s="465"/>
      <c r="E652" s="465"/>
      <c r="F652" s="465"/>
    </row>
    <row r="653" spans="1:6" ht="15.75" thickBot="1" x14ac:dyDescent="0.25">
      <c r="A653" s="864"/>
      <c r="B653" s="242" t="s">
        <v>6144</v>
      </c>
      <c r="C653" s="466"/>
      <c r="D653" s="466"/>
      <c r="E653" s="466"/>
      <c r="F653" s="466"/>
    </row>
    <row r="654" spans="1:6" x14ac:dyDescent="0.2">
      <c r="A654" s="862">
        <v>10</v>
      </c>
      <c r="B654" s="243" t="s">
        <v>6101</v>
      </c>
      <c r="C654" s="243"/>
      <c r="D654" s="243"/>
      <c r="E654" s="243"/>
      <c r="F654" s="243"/>
    </row>
    <row r="655" spans="1:6" ht="30" x14ac:dyDescent="0.2">
      <c r="A655" s="863"/>
      <c r="B655" s="243" t="s">
        <v>6145</v>
      </c>
      <c r="C655" s="464" t="s">
        <v>9083</v>
      </c>
      <c r="D655" s="243" t="s">
        <v>6149</v>
      </c>
      <c r="E655" s="243" t="s">
        <v>6100</v>
      </c>
      <c r="F655" s="243" t="s">
        <v>5677</v>
      </c>
    </row>
    <row r="656" spans="1:6" x14ac:dyDescent="0.2">
      <c r="A656" s="863"/>
      <c r="B656" s="243" t="s">
        <v>6146</v>
      </c>
      <c r="C656" s="465"/>
      <c r="D656" s="465"/>
      <c r="E656" s="465"/>
      <c r="F656" s="465"/>
    </row>
    <row r="657" spans="1:6" x14ac:dyDescent="0.2">
      <c r="A657" s="863"/>
      <c r="B657" s="243" t="s">
        <v>6147</v>
      </c>
      <c r="C657" s="465"/>
      <c r="D657" s="465"/>
      <c r="E657" s="465"/>
      <c r="F657" s="465"/>
    </row>
    <row r="658" spans="1:6" x14ac:dyDescent="0.2">
      <c r="A658" s="863"/>
      <c r="B658" s="243" t="s">
        <v>5816</v>
      </c>
      <c r="C658" s="465"/>
      <c r="D658" s="465"/>
      <c r="E658" s="465"/>
      <c r="F658" s="465"/>
    </row>
    <row r="659" spans="1:6" ht="15.75" thickBot="1" x14ac:dyDescent="0.25">
      <c r="A659" s="864"/>
      <c r="B659" s="242" t="s">
        <v>6148</v>
      </c>
      <c r="C659" s="466"/>
      <c r="D659" s="466"/>
      <c r="E659" s="466"/>
      <c r="F659" s="466"/>
    </row>
    <row r="660" spans="1:6" x14ac:dyDescent="0.2">
      <c r="A660" s="862">
        <v>11</v>
      </c>
      <c r="B660" s="243" t="s">
        <v>6150</v>
      </c>
      <c r="C660" s="243"/>
      <c r="D660" s="243"/>
      <c r="E660" s="243"/>
      <c r="F660" s="243"/>
    </row>
    <row r="661" spans="1:6" x14ac:dyDescent="0.2">
      <c r="A661" s="863"/>
      <c r="B661" s="243" t="s">
        <v>6151</v>
      </c>
      <c r="C661" s="243"/>
      <c r="D661" s="243"/>
      <c r="E661" s="243"/>
      <c r="F661" s="243"/>
    </row>
    <row r="662" spans="1:6" x14ac:dyDescent="0.2">
      <c r="A662" s="863"/>
      <c r="B662" s="243" t="s">
        <v>6152</v>
      </c>
      <c r="C662" s="464" t="s">
        <v>9151</v>
      </c>
      <c r="D662" s="243" t="s">
        <v>6019</v>
      </c>
      <c r="E662" s="243" t="s">
        <v>6100</v>
      </c>
      <c r="F662" s="243" t="s">
        <v>5677</v>
      </c>
    </row>
    <row r="663" spans="1:6" x14ac:dyDescent="0.2">
      <c r="A663" s="863"/>
      <c r="B663" s="243" t="s">
        <v>6153</v>
      </c>
      <c r="C663" s="243"/>
      <c r="D663" s="465"/>
      <c r="E663" s="465"/>
      <c r="F663" s="465"/>
    </row>
    <row r="664" spans="1:6" x14ac:dyDescent="0.2">
      <c r="A664" s="863"/>
      <c r="B664" s="243" t="s">
        <v>6154</v>
      </c>
      <c r="C664" s="465"/>
      <c r="D664" s="465"/>
      <c r="E664" s="465"/>
      <c r="F664" s="465"/>
    </row>
    <row r="665" spans="1:6" x14ac:dyDescent="0.2">
      <c r="A665" s="863"/>
      <c r="B665" s="243" t="s">
        <v>5828</v>
      </c>
      <c r="C665" s="465"/>
      <c r="D665" s="465"/>
      <c r="E665" s="465"/>
      <c r="F665" s="465"/>
    </row>
    <row r="666" spans="1:6" x14ac:dyDescent="0.2">
      <c r="A666" s="863"/>
      <c r="B666" s="243" t="s">
        <v>6155</v>
      </c>
      <c r="C666" s="465"/>
      <c r="D666" s="465"/>
      <c r="E666" s="465"/>
      <c r="F666" s="465"/>
    </row>
    <row r="667" spans="1:6" ht="15.75" thickBot="1" x14ac:dyDescent="0.25">
      <c r="A667" s="864"/>
      <c r="B667" s="242"/>
      <c r="C667" s="466"/>
      <c r="D667" s="466"/>
      <c r="E667" s="466"/>
      <c r="F667" s="466"/>
    </row>
    <row r="668" spans="1:6" ht="15.75" thickBot="1" x14ac:dyDescent="0.25">
      <c r="A668" s="467" t="s">
        <v>203</v>
      </c>
      <c r="B668" s="458" t="s">
        <v>1173</v>
      </c>
      <c r="C668" s="458" t="s">
        <v>5798</v>
      </c>
      <c r="D668" s="458" t="s">
        <v>5799</v>
      </c>
      <c r="E668" s="458" t="s">
        <v>5800</v>
      </c>
      <c r="F668" s="458" t="s">
        <v>13</v>
      </c>
    </row>
    <row r="669" spans="1:6" x14ac:dyDescent="0.2">
      <c r="A669" s="862">
        <v>12</v>
      </c>
      <c r="B669" s="243" t="s">
        <v>6101</v>
      </c>
      <c r="C669" s="243"/>
      <c r="D669" s="243"/>
      <c r="E669" s="243"/>
      <c r="F669" s="243"/>
    </row>
    <row r="670" spans="1:6" x14ac:dyDescent="0.2">
      <c r="A670" s="863"/>
      <c r="B670" s="243" t="s">
        <v>6156</v>
      </c>
      <c r="C670" s="243"/>
      <c r="D670" s="243"/>
      <c r="E670" s="243"/>
      <c r="F670" s="243"/>
    </row>
    <row r="671" spans="1:6" x14ac:dyDescent="0.2">
      <c r="A671" s="863"/>
      <c r="B671" s="243" t="s">
        <v>6157</v>
      </c>
      <c r="C671" s="464" t="s">
        <v>9152</v>
      </c>
      <c r="D671" s="243" t="s">
        <v>6011</v>
      </c>
      <c r="E671" s="243" t="s">
        <v>6100</v>
      </c>
      <c r="F671" s="243" t="s">
        <v>5677</v>
      </c>
    </row>
    <row r="672" spans="1:6" x14ac:dyDescent="0.2">
      <c r="A672" s="863"/>
      <c r="B672" s="243" t="s">
        <v>6147</v>
      </c>
      <c r="C672" s="465"/>
      <c r="D672" s="465"/>
      <c r="E672" s="465"/>
      <c r="F672" s="465"/>
    </row>
    <row r="673" spans="1:6" x14ac:dyDescent="0.2">
      <c r="A673" s="863"/>
      <c r="B673" s="243" t="s">
        <v>6158</v>
      </c>
      <c r="C673" s="465"/>
      <c r="D673" s="465"/>
      <c r="E673" s="465"/>
      <c r="F673" s="465"/>
    </row>
    <row r="674" spans="1:6" ht="15.75" thickBot="1" x14ac:dyDescent="0.25">
      <c r="A674" s="864"/>
      <c r="B674" s="242" t="s">
        <v>6159</v>
      </c>
      <c r="C674" s="466"/>
      <c r="D674" s="466"/>
      <c r="E674" s="466"/>
      <c r="F674" s="466"/>
    </row>
    <row r="675" spans="1:6" x14ac:dyDescent="0.2">
      <c r="A675" s="862">
        <v>13</v>
      </c>
      <c r="B675" s="243" t="s">
        <v>6160</v>
      </c>
      <c r="C675" s="243"/>
      <c r="D675" s="243"/>
      <c r="E675" s="243"/>
      <c r="F675" s="243"/>
    </row>
    <row r="676" spans="1:6" x14ac:dyDescent="0.2">
      <c r="A676" s="863"/>
      <c r="B676" s="243" t="s">
        <v>6161</v>
      </c>
      <c r="C676" s="243"/>
      <c r="D676" s="243"/>
      <c r="E676" s="243"/>
      <c r="F676" s="243"/>
    </row>
    <row r="677" spans="1:6" x14ac:dyDescent="0.2">
      <c r="A677" s="863"/>
      <c r="B677" s="243" t="s">
        <v>6157</v>
      </c>
      <c r="C677" s="464" t="s">
        <v>9153</v>
      </c>
      <c r="D677" s="243" t="s">
        <v>5968</v>
      </c>
      <c r="E677" s="243" t="s">
        <v>6100</v>
      </c>
      <c r="F677" s="243" t="s">
        <v>5677</v>
      </c>
    </row>
    <row r="678" spans="1:6" x14ac:dyDescent="0.2">
      <c r="A678" s="863"/>
      <c r="B678" s="243" t="s">
        <v>6162</v>
      </c>
      <c r="C678" s="465"/>
      <c r="D678" s="465"/>
      <c r="E678" s="465"/>
      <c r="F678" s="465"/>
    </row>
    <row r="679" spans="1:6" x14ac:dyDescent="0.2">
      <c r="A679" s="863"/>
      <c r="B679" s="243" t="s">
        <v>5914</v>
      </c>
      <c r="C679" s="465"/>
      <c r="D679" s="465"/>
      <c r="E679" s="465"/>
      <c r="F679" s="465"/>
    </row>
    <row r="680" spans="1:6" x14ac:dyDescent="0.2">
      <c r="A680" s="863"/>
      <c r="B680" s="243" t="s">
        <v>5828</v>
      </c>
      <c r="C680" s="465"/>
      <c r="D680" s="465"/>
      <c r="E680" s="465"/>
      <c r="F680" s="465"/>
    </row>
    <row r="681" spans="1:6" ht="15.75" thickBot="1" x14ac:dyDescent="0.25">
      <c r="A681" s="864"/>
      <c r="B681" s="242" t="s">
        <v>6163</v>
      </c>
      <c r="C681" s="466"/>
      <c r="D681" s="466"/>
      <c r="E681" s="466"/>
      <c r="F681" s="466"/>
    </row>
    <row r="682" spans="1:6" x14ac:dyDescent="0.2">
      <c r="A682" s="862">
        <v>14</v>
      </c>
      <c r="B682" s="243" t="s">
        <v>6164</v>
      </c>
      <c r="C682" s="243"/>
      <c r="D682" s="243"/>
      <c r="E682" s="243"/>
      <c r="F682" s="243"/>
    </row>
    <row r="683" spans="1:6" x14ac:dyDescent="0.2">
      <c r="A683" s="863"/>
      <c r="B683" s="243" t="s">
        <v>6135</v>
      </c>
      <c r="C683" s="464" t="s">
        <v>9116</v>
      </c>
      <c r="D683" s="243" t="s">
        <v>5748</v>
      </c>
      <c r="E683" s="243" t="s">
        <v>6100</v>
      </c>
      <c r="F683" s="243" t="s">
        <v>5677</v>
      </c>
    </row>
    <row r="684" spans="1:6" x14ac:dyDescent="0.2">
      <c r="A684" s="863"/>
      <c r="B684" s="243" t="s">
        <v>6165</v>
      </c>
      <c r="C684" s="465"/>
      <c r="D684" s="465"/>
      <c r="E684" s="465"/>
      <c r="F684" s="465"/>
    </row>
    <row r="685" spans="1:6" x14ac:dyDescent="0.2">
      <c r="A685" s="863"/>
      <c r="B685" s="243" t="s">
        <v>6166</v>
      </c>
      <c r="C685" s="465"/>
      <c r="D685" s="465"/>
      <c r="E685" s="465"/>
      <c r="F685" s="465"/>
    </row>
    <row r="686" spans="1:6" x14ac:dyDescent="0.2">
      <c r="A686" s="863"/>
      <c r="B686" s="243" t="s">
        <v>6005</v>
      </c>
      <c r="C686" s="465"/>
      <c r="D686" s="465"/>
      <c r="E686" s="465"/>
      <c r="F686" s="465"/>
    </row>
    <row r="687" spans="1:6" ht="15.75" thickBot="1" x14ac:dyDescent="0.25">
      <c r="A687" s="864"/>
      <c r="B687" s="242" t="s">
        <v>6167</v>
      </c>
      <c r="C687" s="466"/>
      <c r="D687" s="466"/>
      <c r="E687" s="466"/>
      <c r="F687" s="466"/>
    </row>
    <row r="688" spans="1:6" x14ac:dyDescent="0.2">
      <c r="A688" s="862">
        <v>15</v>
      </c>
      <c r="B688" s="243" t="s">
        <v>6168</v>
      </c>
      <c r="C688" s="243"/>
      <c r="D688" s="243"/>
      <c r="E688" s="243"/>
      <c r="F688" s="243"/>
    </row>
    <row r="689" spans="1:6" x14ac:dyDescent="0.2">
      <c r="A689" s="863"/>
      <c r="B689" s="243" t="s">
        <v>6169</v>
      </c>
      <c r="C689" s="243"/>
      <c r="D689" s="243"/>
      <c r="E689" s="243"/>
      <c r="F689" s="243"/>
    </row>
    <row r="690" spans="1:6" x14ac:dyDescent="0.2">
      <c r="A690" s="863"/>
      <c r="B690" s="243" t="s">
        <v>5978</v>
      </c>
      <c r="C690" s="464" t="s">
        <v>9111</v>
      </c>
      <c r="D690" s="243" t="s">
        <v>6006</v>
      </c>
      <c r="E690" s="243" t="s">
        <v>6100</v>
      </c>
      <c r="F690" s="243" t="s">
        <v>5677</v>
      </c>
    </row>
    <row r="691" spans="1:6" x14ac:dyDescent="0.2">
      <c r="A691" s="863"/>
      <c r="B691" s="243" t="s">
        <v>6136</v>
      </c>
      <c r="C691" s="465"/>
      <c r="D691" s="465"/>
      <c r="E691" s="465"/>
      <c r="F691" s="465"/>
    </row>
    <row r="692" spans="1:6" x14ac:dyDescent="0.2">
      <c r="A692" s="863"/>
      <c r="B692" s="243" t="s">
        <v>6170</v>
      </c>
      <c r="C692" s="465"/>
      <c r="D692" s="465"/>
      <c r="E692" s="465"/>
      <c r="F692" s="465"/>
    </row>
    <row r="693" spans="1:6" x14ac:dyDescent="0.2">
      <c r="A693" s="863"/>
      <c r="B693" s="243" t="s">
        <v>5980</v>
      </c>
      <c r="C693" s="465"/>
      <c r="D693" s="465"/>
      <c r="E693" s="465"/>
      <c r="F693" s="465"/>
    </row>
    <row r="694" spans="1:6" ht="15.75" thickBot="1" x14ac:dyDescent="0.25">
      <c r="A694" s="864"/>
      <c r="B694" s="242" t="s">
        <v>6171</v>
      </c>
      <c r="C694" s="466"/>
      <c r="D694" s="466"/>
      <c r="E694" s="466"/>
      <c r="F694" s="466"/>
    </row>
    <row r="695" spans="1:6" x14ac:dyDescent="0.2">
      <c r="A695" s="862">
        <v>16</v>
      </c>
      <c r="B695" s="243" t="s">
        <v>6172</v>
      </c>
      <c r="C695" s="243"/>
      <c r="D695" s="243"/>
      <c r="E695" s="243"/>
      <c r="F695" s="243"/>
    </row>
    <row r="696" spans="1:6" x14ac:dyDescent="0.2">
      <c r="A696" s="863"/>
      <c r="B696" s="243" t="s">
        <v>6173</v>
      </c>
      <c r="C696" s="243"/>
      <c r="D696" s="243"/>
      <c r="E696" s="243"/>
      <c r="F696" s="243"/>
    </row>
    <row r="697" spans="1:6" x14ac:dyDescent="0.2">
      <c r="A697" s="863"/>
      <c r="B697" s="243" t="s">
        <v>6174</v>
      </c>
      <c r="C697" s="464" t="s">
        <v>9154</v>
      </c>
      <c r="D697" s="243" t="s">
        <v>5695</v>
      </c>
      <c r="E697" s="243" t="s">
        <v>6100</v>
      </c>
      <c r="F697" s="243" t="s">
        <v>5677</v>
      </c>
    </row>
    <row r="698" spans="1:6" x14ac:dyDescent="0.2">
      <c r="A698" s="863"/>
      <c r="B698" s="243" t="s">
        <v>6175</v>
      </c>
      <c r="C698" s="465"/>
      <c r="D698" s="465"/>
      <c r="E698" s="465"/>
      <c r="F698" s="465"/>
    </row>
    <row r="699" spans="1:6" x14ac:dyDescent="0.2">
      <c r="A699" s="863"/>
      <c r="B699" s="243" t="s">
        <v>6176</v>
      </c>
      <c r="C699" s="465"/>
      <c r="D699" s="465"/>
      <c r="E699" s="465"/>
      <c r="F699" s="465"/>
    </row>
    <row r="700" spans="1:6" x14ac:dyDescent="0.2">
      <c r="A700" s="863"/>
      <c r="B700" s="243" t="s">
        <v>5828</v>
      </c>
      <c r="C700" s="465"/>
      <c r="D700" s="465"/>
      <c r="E700" s="465"/>
      <c r="F700" s="465"/>
    </row>
    <row r="701" spans="1:6" ht="15.75" thickBot="1" x14ac:dyDescent="0.25">
      <c r="A701" s="864"/>
      <c r="B701" s="242" t="s">
        <v>6177</v>
      </c>
      <c r="C701" s="466"/>
      <c r="D701" s="466"/>
      <c r="E701" s="466"/>
      <c r="F701" s="466"/>
    </row>
    <row r="702" spans="1:6" x14ac:dyDescent="0.2">
      <c r="A702" s="862">
        <v>17</v>
      </c>
      <c r="B702" s="243" t="s">
        <v>6172</v>
      </c>
      <c r="C702" s="243"/>
      <c r="D702" s="243"/>
      <c r="E702" s="243"/>
      <c r="F702" s="243"/>
    </row>
    <row r="703" spans="1:6" x14ac:dyDescent="0.2">
      <c r="A703" s="863"/>
      <c r="B703" s="243" t="s">
        <v>6178</v>
      </c>
      <c r="C703" s="243"/>
      <c r="D703" s="243"/>
      <c r="E703" s="243"/>
      <c r="F703" s="243"/>
    </row>
    <row r="704" spans="1:6" x14ac:dyDescent="0.2">
      <c r="A704" s="863"/>
      <c r="B704" s="243" t="s">
        <v>6179</v>
      </c>
      <c r="C704" s="464" t="s">
        <v>9113</v>
      </c>
      <c r="D704" s="243" t="s">
        <v>5789</v>
      </c>
      <c r="E704" s="243" t="s">
        <v>6100</v>
      </c>
      <c r="F704" s="243" t="s">
        <v>5677</v>
      </c>
    </row>
    <row r="705" spans="1:6" x14ac:dyDescent="0.2">
      <c r="A705" s="863"/>
      <c r="B705" s="243" t="s">
        <v>6180</v>
      </c>
      <c r="C705" s="465"/>
      <c r="D705" s="465"/>
      <c r="E705" s="465"/>
      <c r="F705" s="465"/>
    </row>
    <row r="706" spans="1:6" x14ac:dyDescent="0.2">
      <c r="A706" s="863"/>
      <c r="B706" s="243" t="s">
        <v>6181</v>
      </c>
      <c r="C706" s="465"/>
      <c r="D706" s="465"/>
      <c r="E706" s="465"/>
      <c r="F706" s="465"/>
    </row>
    <row r="707" spans="1:6" x14ac:dyDescent="0.2">
      <c r="A707" s="863"/>
      <c r="B707" s="243" t="s">
        <v>5850</v>
      </c>
      <c r="C707" s="465"/>
      <c r="D707" s="465"/>
      <c r="E707" s="465"/>
      <c r="F707" s="465"/>
    </row>
    <row r="708" spans="1:6" ht="15.75" thickBot="1" x14ac:dyDescent="0.25">
      <c r="A708" s="864"/>
      <c r="B708" s="242" t="s">
        <v>5989</v>
      </c>
      <c r="C708" s="466"/>
      <c r="D708" s="466"/>
      <c r="E708" s="466"/>
      <c r="F708" s="466"/>
    </row>
    <row r="709" spans="1:6" x14ac:dyDescent="0.2">
      <c r="A709" s="862">
        <v>18</v>
      </c>
      <c r="B709" s="243" t="s">
        <v>6182</v>
      </c>
      <c r="C709" s="243"/>
      <c r="D709" s="243"/>
      <c r="E709" s="243"/>
      <c r="F709" s="243"/>
    </row>
    <row r="710" spans="1:6" x14ac:dyDescent="0.2">
      <c r="A710" s="863"/>
      <c r="B710" s="243" t="s">
        <v>6156</v>
      </c>
      <c r="C710" s="464" t="s">
        <v>9155</v>
      </c>
      <c r="D710" s="243" t="s">
        <v>6186</v>
      </c>
      <c r="E710" s="243" t="s">
        <v>6100</v>
      </c>
      <c r="F710" s="243" t="s">
        <v>5677</v>
      </c>
    </row>
    <row r="711" spans="1:6" x14ac:dyDescent="0.2">
      <c r="A711" s="863"/>
      <c r="B711" s="243" t="s">
        <v>6183</v>
      </c>
      <c r="C711" s="465"/>
      <c r="D711" s="465"/>
      <c r="E711" s="465"/>
      <c r="F711" s="465"/>
    </row>
    <row r="712" spans="1:6" x14ac:dyDescent="0.2">
      <c r="A712" s="863"/>
      <c r="B712" s="243" t="s">
        <v>6184</v>
      </c>
      <c r="C712" s="465"/>
      <c r="D712" s="465"/>
      <c r="E712" s="465"/>
      <c r="F712" s="465"/>
    </row>
    <row r="713" spans="1:6" x14ac:dyDescent="0.2">
      <c r="A713" s="863"/>
      <c r="B713" s="243" t="s">
        <v>6185</v>
      </c>
      <c r="C713" s="465"/>
      <c r="D713" s="465"/>
      <c r="E713" s="465"/>
      <c r="F713" s="465"/>
    </row>
    <row r="714" spans="1:6" x14ac:dyDescent="0.2">
      <c r="A714" s="863"/>
      <c r="B714" s="243"/>
      <c r="C714" s="465"/>
      <c r="D714" s="465"/>
      <c r="E714" s="465"/>
      <c r="F714" s="465"/>
    </row>
    <row r="715" spans="1:6" ht="15.75" thickBot="1" x14ac:dyDescent="0.25">
      <c r="A715" s="864"/>
      <c r="B715" s="242"/>
      <c r="C715" s="466"/>
      <c r="D715" s="466"/>
      <c r="E715" s="466"/>
      <c r="F715" s="466"/>
    </row>
    <row r="716" spans="1:6" ht="15.75" thickBot="1" x14ac:dyDescent="0.25">
      <c r="A716" s="467" t="s">
        <v>203</v>
      </c>
      <c r="B716" s="458" t="s">
        <v>1173</v>
      </c>
      <c r="C716" s="458" t="s">
        <v>5798</v>
      </c>
      <c r="D716" s="458" t="s">
        <v>5799</v>
      </c>
      <c r="E716" s="458" t="s">
        <v>5800</v>
      </c>
      <c r="F716" s="458" t="s">
        <v>13</v>
      </c>
    </row>
    <row r="717" spans="1:6" x14ac:dyDescent="0.2">
      <c r="A717" s="862">
        <v>19</v>
      </c>
      <c r="B717" s="243" t="s">
        <v>6172</v>
      </c>
      <c r="C717" s="243"/>
      <c r="D717" s="243"/>
      <c r="E717" s="243"/>
      <c r="F717" s="243"/>
    </row>
    <row r="718" spans="1:6" x14ac:dyDescent="0.2">
      <c r="A718" s="863"/>
      <c r="B718" s="243" t="s">
        <v>6173</v>
      </c>
      <c r="C718" s="243"/>
      <c r="D718" s="243"/>
      <c r="E718" s="243"/>
      <c r="F718" s="243"/>
    </row>
    <row r="719" spans="1:6" x14ac:dyDescent="0.2">
      <c r="A719" s="863"/>
      <c r="B719" s="243" t="s">
        <v>6152</v>
      </c>
      <c r="C719" s="464" t="s">
        <v>9156</v>
      </c>
      <c r="D719" s="243" t="s">
        <v>5829</v>
      </c>
      <c r="E719" s="243" t="s">
        <v>6100</v>
      </c>
      <c r="F719" s="243" t="s">
        <v>5677</v>
      </c>
    </row>
    <row r="720" spans="1:6" x14ac:dyDescent="0.2">
      <c r="A720" s="863"/>
      <c r="B720" s="243" t="s">
        <v>6187</v>
      </c>
      <c r="C720" s="465"/>
      <c r="D720" s="465"/>
      <c r="E720" s="465"/>
      <c r="F720" s="465"/>
    </row>
    <row r="721" spans="1:6" x14ac:dyDescent="0.2">
      <c r="A721" s="863"/>
      <c r="B721" s="243" t="s">
        <v>5816</v>
      </c>
      <c r="C721" s="465"/>
      <c r="D721" s="465"/>
      <c r="E721" s="465"/>
      <c r="F721" s="465"/>
    </row>
    <row r="722" spans="1:6" ht="15.75" thickBot="1" x14ac:dyDescent="0.25">
      <c r="A722" s="864"/>
      <c r="B722" s="242" t="s">
        <v>6148</v>
      </c>
      <c r="C722" s="466"/>
      <c r="D722" s="466"/>
      <c r="E722" s="466"/>
      <c r="F722" s="466"/>
    </row>
    <row r="723" spans="1:6" x14ac:dyDescent="0.2">
      <c r="A723" s="862">
        <v>20</v>
      </c>
      <c r="B723" s="243" t="s">
        <v>6188</v>
      </c>
      <c r="C723" s="243"/>
      <c r="D723" s="243"/>
      <c r="E723" s="243"/>
      <c r="F723" s="243"/>
    </row>
    <row r="724" spans="1:6" x14ac:dyDescent="0.2">
      <c r="A724" s="863"/>
      <c r="B724" s="243" t="s">
        <v>6189</v>
      </c>
      <c r="C724" s="243"/>
      <c r="D724" s="243"/>
      <c r="E724" s="243"/>
      <c r="F724" s="243"/>
    </row>
    <row r="725" spans="1:6" x14ac:dyDescent="0.2">
      <c r="A725" s="863"/>
      <c r="B725" s="243" t="s">
        <v>6190</v>
      </c>
      <c r="C725" s="464" t="s">
        <v>9157</v>
      </c>
      <c r="D725" s="243" t="s">
        <v>5888</v>
      </c>
      <c r="E725" s="243" t="s">
        <v>6100</v>
      </c>
      <c r="F725" s="243" t="s">
        <v>5677</v>
      </c>
    </row>
    <row r="726" spans="1:6" x14ac:dyDescent="0.2">
      <c r="A726" s="863"/>
      <c r="B726" s="243" t="s">
        <v>6147</v>
      </c>
      <c r="C726" s="465"/>
      <c r="D726" s="465"/>
      <c r="E726" s="465"/>
      <c r="F726" s="465"/>
    </row>
    <row r="727" spans="1:6" x14ac:dyDescent="0.2">
      <c r="A727" s="863"/>
      <c r="B727" s="243" t="s">
        <v>5887</v>
      </c>
      <c r="C727" s="465"/>
      <c r="D727" s="465"/>
      <c r="E727" s="465"/>
      <c r="F727" s="465"/>
    </row>
    <row r="728" spans="1:6" x14ac:dyDescent="0.2">
      <c r="A728" s="863"/>
      <c r="B728" s="243" t="s">
        <v>5822</v>
      </c>
      <c r="C728" s="465"/>
      <c r="D728" s="465"/>
      <c r="E728" s="465"/>
      <c r="F728" s="465"/>
    </row>
    <row r="729" spans="1:6" ht="15.75" thickBot="1" x14ac:dyDescent="0.25">
      <c r="A729" s="864"/>
      <c r="B729" s="242" t="s">
        <v>6117</v>
      </c>
      <c r="C729" s="466"/>
      <c r="D729" s="466"/>
      <c r="E729" s="466"/>
      <c r="F729" s="466"/>
    </row>
    <row r="730" spans="1:6" x14ac:dyDescent="0.2">
      <c r="A730" s="862">
        <v>21</v>
      </c>
      <c r="B730" s="243" t="s">
        <v>6160</v>
      </c>
      <c r="C730" s="243"/>
      <c r="D730" s="243"/>
      <c r="E730" s="243"/>
      <c r="F730" s="243"/>
    </row>
    <row r="731" spans="1:6" x14ac:dyDescent="0.2">
      <c r="A731" s="863"/>
      <c r="B731" s="243" t="s">
        <v>6173</v>
      </c>
      <c r="C731" s="243"/>
      <c r="D731" s="243"/>
      <c r="E731" s="243"/>
      <c r="F731" s="243"/>
    </row>
    <row r="732" spans="1:6" x14ac:dyDescent="0.2">
      <c r="A732" s="863"/>
      <c r="B732" s="243" t="s">
        <v>6191</v>
      </c>
      <c r="C732" s="464" t="s">
        <v>9158</v>
      </c>
      <c r="D732" s="243" t="s">
        <v>6193</v>
      </c>
      <c r="E732" s="243" t="s">
        <v>6100</v>
      </c>
      <c r="F732" s="243" t="s">
        <v>5677</v>
      </c>
    </row>
    <row r="733" spans="1:6" x14ac:dyDescent="0.2">
      <c r="A733" s="863"/>
      <c r="B733" s="243" t="s">
        <v>6104</v>
      </c>
      <c r="C733" s="465"/>
      <c r="D733" s="465"/>
      <c r="E733" s="465"/>
      <c r="F733" s="465"/>
    </row>
    <row r="734" spans="1:6" x14ac:dyDescent="0.2">
      <c r="A734" s="863"/>
      <c r="B734" s="243" t="s">
        <v>6181</v>
      </c>
      <c r="C734" s="465"/>
      <c r="D734" s="465"/>
      <c r="E734" s="465"/>
      <c r="F734" s="465"/>
    </row>
    <row r="735" spans="1:6" x14ac:dyDescent="0.2">
      <c r="A735" s="863"/>
      <c r="B735" s="243" t="s">
        <v>5828</v>
      </c>
      <c r="C735" s="465"/>
      <c r="D735" s="465"/>
      <c r="E735" s="465"/>
      <c r="F735" s="465"/>
    </row>
    <row r="736" spans="1:6" ht="15.75" thickBot="1" x14ac:dyDescent="0.25">
      <c r="A736" s="864"/>
      <c r="B736" s="242" t="s">
        <v>6192</v>
      </c>
      <c r="C736" s="466"/>
      <c r="D736" s="466"/>
      <c r="E736" s="466"/>
      <c r="F736" s="466"/>
    </row>
    <row r="737" spans="1:6" x14ac:dyDescent="0.2">
      <c r="A737" s="862">
        <v>22</v>
      </c>
      <c r="B737" s="243" t="s">
        <v>6101</v>
      </c>
      <c r="C737" s="243"/>
      <c r="D737" s="243"/>
      <c r="E737" s="243"/>
      <c r="F737" s="243"/>
    </row>
    <row r="738" spans="1:6" x14ac:dyDescent="0.2">
      <c r="A738" s="863"/>
      <c r="B738" s="243" t="s">
        <v>6145</v>
      </c>
      <c r="C738" s="243"/>
      <c r="D738" s="243"/>
      <c r="E738" s="243"/>
      <c r="F738" s="243"/>
    </row>
    <row r="739" spans="1:6" x14ac:dyDescent="0.2">
      <c r="A739" s="863"/>
      <c r="B739" s="243" t="s">
        <v>6194</v>
      </c>
      <c r="C739" s="464" t="s">
        <v>9133</v>
      </c>
      <c r="D739" s="243" t="s">
        <v>5685</v>
      </c>
      <c r="E739" s="243" t="s">
        <v>6100</v>
      </c>
      <c r="F739" s="243" t="s">
        <v>5677</v>
      </c>
    </row>
    <row r="740" spans="1:6" x14ac:dyDescent="0.2">
      <c r="A740" s="863"/>
      <c r="B740" s="243" t="s">
        <v>6195</v>
      </c>
      <c r="C740" s="465"/>
      <c r="D740" s="465"/>
      <c r="E740" s="465"/>
      <c r="F740" s="465"/>
    </row>
    <row r="741" spans="1:6" x14ac:dyDescent="0.2">
      <c r="A741" s="863"/>
      <c r="B741" s="243" t="s">
        <v>5914</v>
      </c>
      <c r="C741" s="465"/>
      <c r="D741" s="465"/>
      <c r="E741" s="465"/>
      <c r="F741" s="465"/>
    </row>
    <row r="742" spans="1:6" x14ac:dyDescent="0.2">
      <c r="A742" s="863"/>
      <c r="B742" s="243" t="s">
        <v>6063</v>
      </c>
      <c r="C742" s="465"/>
      <c r="D742" s="465"/>
      <c r="E742" s="465"/>
      <c r="F742" s="465"/>
    </row>
    <row r="743" spans="1:6" x14ac:dyDescent="0.2">
      <c r="A743" s="863"/>
      <c r="B743" s="243" t="s">
        <v>6064</v>
      </c>
      <c r="C743" s="465"/>
      <c r="D743" s="465"/>
      <c r="E743" s="465"/>
      <c r="F743" s="465"/>
    </row>
    <row r="744" spans="1:6" ht="15.75" thickBot="1" x14ac:dyDescent="0.25">
      <c r="A744" s="864"/>
      <c r="B744" s="242" t="s">
        <v>6196</v>
      </c>
      <c r="C744" s="466"/>
      <c r="D744" s="466"/>
      <c r="E744" s="466"/>
      <c r="F744" s="466"/>
    </row>
    <row r="745" spans="1:6" x14ac:dyDescent="0.2">
      <c r="A745" s="862">
        <v>23</v>
      </c>
      <c r="B745" s="243" t="s">
        <v>6197</v>
      </c>
      <c r="C745" s="243"/>
      <c r="D745" s="243"/>
      <c r="E745" s="243"/>
      <c r="F745" s="243"/>
    </row>
    <row r="746" spans="1:6" x14ac:dyDescent="0.2">
      <c r="A746" s="863"/>
      <c r="B746" s="243" t="s">
        <v>6145</v>
      </c>
      <c r="C746" s="464" t="s">
        <v>9159</v>
      </c>
      <c r="D746" s="243" t="s">
        <v>5966</v>
      </c>
      <c r="E746" s="243" t="s">
        <v>6100</v>
      </c>
      <c r="F746" s="243" t="s">
        <v>5677</v>
      </c>
    </row>
    <row r="747" spans="1:6" x14ac:dyDescent="0.2">
      <c r="A747" s="863"/>
      <c r="B747" s="243" t="s">
        <v>6152</v>
      </c>
      <c r="C747" s="465"/>
      <c r="D747" s="465"/>
      <c r="E747" s="465"/>
      <c r="F747" s="465"/>
    </row>
    <row r="748" spans="1:6" x14ac:dyDescent="0.2">
      <c r="A748" s="863"/>
      <c r="B748" s="243" t="s">
        <v>6198</v>
      </c>
      <c r="C748" s="465"/>
      <c r="D748" s="465"/>
      <c r="E748" s="465"/>
      <c r="F748" s="465"/>
    </row>
    <row r="749" spans="1:6" ht="15.75" thickBot="1" x14ac:dyDescent="0.25">
      <c r="A749" s="864"/>
      <c r="B749" s="242" t="s">
        <v>5866</v>
      </c>
      <c r="C749" s="466"/>
      <c r="D749" s="466"/>
      <c r="E749" s="466"/>
      <c r="F749" s="466"/>
    </row>
    <row r="750" spans="1:6" x14ac:dyDescent="0.2">
      <c r="A750" s="862">
        <v>24</v>
      </c>
      <c r="B750" s="243" t="s">
        <v>6182</v>
      </c>
      <c r="C750" s="867" t="s">
        <v>9160</v>
      </c>
      <c r="D750" s="862" t="s">
        <v>5823</v>
      </c>
      <c r="E750" s="862" t="s">
        <v>6100</v>
      </c>
      <c r="F750" s="862" t="s">
        <v>5677</v>
      </c>
    </row>
    <row r="751" spans="1:6" ht="15.75" thickBot="1" x14ac:dyDescent="0.25">
      <c r="A751" s="864"/>
      <c r="B751" s="242" t="s">
        <v>6199</v>
      </c>
      <c r="C751" s="869"/>
      <c r="D751" s="864"/>
      <c r="E751" s="864"/>
      <c r="F751" s="864"/>
    </row>
    <row r="752" spans="1:6" x14ac:dyDescent="0.2">
      <c r="A752" s="862">
        <v>25</v>
      </c>
      <c r="B752" s="243" t="s">
        <v>6200</v>
      </c>
      <c r="C752" s="243"/>
      <c r="D752" s="243"/>
      <c r="E752" s="243"/>
      <c r="F752" s="243"/>
    </row>
    <row r="753" spans="1:6" x14ac:dyDescent="0.2">
      <c r="A753" s="863"/>
      <c r="B753" s="243" t="s">
        <v>6161</v>
      </c>
      <c r="C753" s="464" t="s">
        <v>9161</v>
      </c>
      <c r="D753" s="243" t="s">
        <v>6204</v>
      </c>
      <c r="E753" s="243" t="s">
        <v>6100</v>
      </c>
      <c r="F753" s="243" t="s">
        <v>5677</v>
      </c>
    </row>
    <row r="754" spans="1:6" x14ac:dyDescent="0.2">
      <c r="A754" s="863"/>
      <c r="B754" s="243" t="s">
        <v>6201</v>
      </c>
      <c r="C754" s="465"/>
      <c r="D754" s="465"/>
      <c r="E754" s="465"/>
      <c r="F754" s="465"/>
    </row>
    <row r="755" spans="1:6" x14ac:dyDescent="0.2">
      <c r="A755" s="863"/>
      <c r="B755" s="243" t="s">
        <v>6202</v>
      </c>
      <c r="C755" s="465"/>
      <c r="D755" s="465"/>
      <c r="E755" s="465"/>
      <c r="F755" s="465"/>
    </row>
    <row r="756" spans="1:6" x14ac:dyDescent="0.2">
      <c r="A756" s="863"/>
      <c r="B756" s="243" t="s">
        <v>5954</v>
      </c>
      <c r="C756" s="465"/>
      <c r="D756" s="465"/>
      <c r="E756" s="465"/>
      <c r="F756" s="465"/>
    </row>
    <row r="757" spans="1:6" ht="15.75" thickBot="1" x14ac:dyDescent="0.25">
      <c r="A757" s="864"/>
      <c r="B757" s="242" t="s">
        <v>6203</v>
      </c>
      <c r="C757" s="466"/>
      <c r="D757" s="466"/>
      <c r="E757" s="466"/>
      <c r="F757" s="466"/>
    </row>
    <row r="758" spans="1:6" x14ac:dyDescent="0.2">
      <c r="A758" s="862">
        <v>26</v>
      </c>
      <c r="B758" s="243" t="s">
        <v>6172</v>
      </c>
      <c r="C758" s="243"/>
      <c r="D758" s="243"/>
      <c r="E758" s="243"/>
      <c r="F758" s="243"/>
    </row>
    <row r="759" spans="1:6" x14ac:dyDescent="0.2">
      <c r="A759" s="863"/>
      <c r="B759" s="243" t="s">
        <v>6205</v>
      </c>
      <c r="C759" s="464" t="s">
        <v>9162</v>
      </c>
      <c r="D759" s="243" t="s">
        <v>6086</v>
      </c>
      <c r="E759" s="243" t="s">
        <v>6100</v>
      </c>
      <c r="F759" s="243" t="s">
        <v>5677</v>
      </c>
    </row>
    <row r="760" spans="1:6" x14ac:dyDescent="0.2">
      <c r="A760" s="863"/>
      <c r="B760" s="243" t="s">
        <v>6206</v>
      </c>
      <c r="C760" s="465"/>
      <c r="D760" s="465"/>
      <c r="E760" s="465"/>
      <c r="F760" s="465"/>
    </row>
    <row r="761" spans="1:6" x14ac:dyDescent="0.2">
      <c r="A761" s="863"/>
      <c r="B761" s="243" t="s">
        <v>6207</v>
      </c>
      <c r="C761" s="465"/>
      <c r="D761" s="465"/>
      <c r="E761" s="465"/>
      <c r="F761" s="465"/>
    </row>
    <row r="762" spans="1:6" ht="15.75" thickBot="1" x14ac:dyDescent="0.25">
      <c r="A762" s="864"/>
      <c r="B762" s="242"/>
      <c r="C762" s="466"/>
      <c r="D762" s="466"/>
      <c r="E762" s="466"/>
      <c r="F762" s="466"/>
    </row>
    <row r="763" spans="1:6" ht="15.75" thickBot="1" x14ac:dyDescent="0.25">
      <c r="A763" s="467" t="s">
        <v>203</v>
      </c>
      <c r="B763" s="458" t="s">
        <v>1173</v>
      </c>
      <c r="C763" s="458" t="s">
        <v>5798</v>
      </c>
      <c r="D763" s="458" t="s">
        <v>5799</v>
      </c>
      <c r="E763" s="458" t="s">
        <v>5800</v>
      </c>
      <c r="F763" s="458" t="s">
        <v>13</v>
      </c>
    </row>
    <row r="764" spans="1:6" x14ac:dyDescent="0.2">
      <c r="A764" s="862">
        <v>27</v>
      </c>
      <c r="B764" s="243" t="s">
        <v>6150</v>
      </c>
      <c r="C764" s="243"/>
      <c r="D764" s="243"/>
      <c r="E764" s="243"/>
      <c r="F764" s="243"/>
    </row>
    <row r="765" spans="1:6" x14ac:dyDescent="0.2">
      <c r="A765" s="863"/>
      <c r="B765" s="243" t="s">
        <v>6208</v>
      </c>
      <c r="C765" s="243"/>
      <c r="D765" s="243"/>
      <c r="E765" s="243"/>
      <c r="F765" s="243"/>
    </row>
    <row r="766" spans="1:6" x14ac:dyDescent="0.2">
      <c r="A766" s="863"/>
      <c r="B766" s="243" t="s">
        <v>6209</v>
      </c>
      <c r="C766" s="464" t="s">
        <v>9163</v>
      </c>
      <c r="D766" s="243" t="s">
        <v>6090</v>
      </c>
      <c r="E766" s="243" t="s">
        <v>6100</v>
      </c>
      <c r="F766" s="243" t="s">
        <v>5677</v>
      </c>
    </row>
    <row r="767" spans="1:6" x14ac:dyDescent="0.2">
      <c r="A767" s="863"/>
      <c r="B767" s="243" t="s">
        <v>6008</v>
      </c>
      <c r="C767" s="465"/>
      <c r="D767" s="465"/>
      <c r="E767" s="465"/>
      <c r="F767" s="465"/>
    </row>
    <row r="768" spans="1:6" x14ac:dyDescent="0.2">
      <c r="A768" s="863"/>
      <c r="B768" s="243" t="s">
        <v>5842</v>
      </c>
      <c r="C768" s="465"/>
      <c r="D768" s="465"/>
      <c r="E768" s="465"/>
      <c r="F768" s="465"/>
    </row>
    <row r="769" spans="1:6" x14ac:dyDescent="0.2">
      <c r="A769" s="863"/>
      <c r="B769" s="243" t="s">
        <v>5806</v>
      </c>
      <c r="C769" s="465"/>
      <c r="D769" s="465"/>
      <c r="E769" s="465"/>
      <c r="F769" s="465"/>
    </row>
    <row r="770" spans="1:6" ht="15.75" thickBot="1" x14ac:dyDescent="0.25">
      <c r="A770" s="864"/>
      <c r="B770" s="242" t="s">
        <v>6210</v>
      </c>
      <c r="C770" s="466"/>
      <c r="D770" s="466"/>
      <c r="E770" s="466"/>
      <c r="F770" s="466"/>
    </row>
    <row r="771" spans="1:6" x14ac:dyDescent="0.2">
      <c r="A771" s="862">
        <v>28</v>
      </c>
      <c r="B771" s="243" t="s">
        <v>6211</v>
      </c>
      <c r="C771" s="243"/>
      <c r="D771" s="243"/>
      <c r="E771" s="243"/>
      <c r="F771" s="243"/>
    </row>
    <row r="772" spans="1:6" x14ac:dyDescent="0.2">
      <c r="A772" s="863"/>
      <c r="B772" s="243" t="s">
        <v>6108</v>
      </c>
      <c r="C772" s="243"/>
      <c r="D772" s="243"/>
      <c r="E772" s="243"/>
      <c r="F772" s="243"/>
    </row>
    <row r="773" spans="1:6" x14ac:dyDescent="0.2">
      <c r="A773" s="863"/>
      <c r="B773" s="243" t="s">
        <v>6152</v>
      </c>
      <c r="C773" s="464" t="s">
        <v>9164</v>
      </c>
      <c r="D773" s="243" t="s">
        <v>6215</v>
      </c>
      <c r="E773" s="243" t="s">
        <v>6100</v>
      </c>
      <c r="F773" s="243" t="s">
        <v>5677</v>
      </c>
    </row>
    <row r="774" spans="1:6" x14ac:dyDescent="0.2">
      <c r="A774" s="863"/>
      <c r="B774" s="243" t="s">
        <v>6212</v>
      </c>
      <c r="C774" s="465"/>
      <c r="D774" s="465"/>
      <c r="E774" s="465"/>
      <c r="F774" s="465"/>
    </row>
    <row r="775" spans="1:6" x14ac:dyDescent="0.2">
      <c r="A775" s="863"/>
      <c r="B775" s="243" t="s">
        <v>6213</v>
      </c>
      <c r="C775" s="465"/>
      <c r="D775" s="465"/>
      <c r="E775" s="465"/>
      <c r="F775" s="465"/>
    </row>
    <row r="776" spans="1:6" x14ac:dyDescent="0.2">
      <c r="A776" s="863"/>
      <c r="B776" s="243" t="s">
        <v>5822</v>
      </c>
      <c r="C776" s="465"/>
      <c r="D776" s="465"/>
      <c r="E776" s="465"/>
      <c r="F776" s="465"/>
    </row>
    <row r="777" spans="1:6" ht="15.75" thickBot="1" x14ac:dyDescent="0.25">
      <c r="A777" s="864"/>
      <c r="B777" s="242" t="s">
        <v>6214</v>
      </c>
      <c r="C777" s="466"/>
      <c r="D777" s="466"/>
      <c r="E777" s="466"/>
      <c r="F777" s="466"/>
    </row>
    <row r="778" spans="1:6" x14ac:dyDescent="0.2">
      <c r="A778" s="862">
        <v>29</v>
      </c>
      <c r="B778" s="243" t="s">
        <v>6101</v>
      </c>
      <c r="C778" s="243"/>
      <c r="D778" s="243"/>
      <c r="E778" s="243"/>
      <c r="F778" s="243"/>
    </row>
    <row r="779" spans="1:6" x14ac:dyDescent="0.2">
      <c r="A779" s="863"/>
      <c r="B779" s="243" t="s">
        <v>6189</v>
      </c>
      <c r="C779" s="243"/>
      <c r="D779" s="243"/>
      <c r="E779" s="243"/>
      <c r="F779" s="243"/>
    </row>
    <row r="780" spans="1:6" x14ac:dyDescent="0.2">
      <c r="A780" s="863"/>
      <c r="B780" s="243" t="s">
        <v>6152</v>
      </c>
      <c r="C780" s="464" t="s">
        <v>9165</v>
      </c>
      <c r="D780" s="243" t="s">
        <v>6084</v>
      </c>
      <c r="E780" s="243" t="s">
        <v>6100</v>
      </c>
      <c r="F780" s="243" t="s">
        <v>5677</v>
      </c>
    </row>
    <row r="781" spans="1:6" x14ac:dyDescent="0.2">
      <c r="A781" s="863"/>
      <c r="B781" s="243" t="s">
        <v>6216</v>
      </c>
      <c r="C781" s="465"/>
      <c r="D781" s="465"/>
      <c r="E781" s="465"/>
      <c r="F781" s="465"/>
    </row>
    <row r="782" spans="1:6" x14ac:dyDescent="0.2">
      <c r="A782" s="863"/>
      <c r="B782" s="243" t="s">
        <v>6181</v>
      </c>
      <c r="C782" s="465"/>
      <c r="D782" s="465"/>
      <c r="E782" s="465"/>
      <c r="F782" s="465"/>
    </row>
    <row r="783" spans="1:6" x14ac:dyDescent="0.2">
      <c r="A783" s="863"/>
      <c r="B783" s="243" t="s">
        <v>5828</v>
      </c>
      <c r="C783" s="465"/>
      <c r="D783" s="465"/>
      <c r="E783" s="465"/>
      <c r="F783" s="465"/>
    </row>
    <row r="784" spans="1:6" ht="15.75" thickBot="1" x14ac:dyDescent="0.25">
      <c r="A784" s="864"/>
      <c r="B784" s="242" t="s">
        <v>6210</v>
      </c>
      <c r="C784" s="466"/>
      <c r="D784" s="466"/>
      <c r="E784" s="466"/>
      <c r="F784" s="466"/>
    </row>
    <row r="785" spans="1:6" x14ac:dyDescent="0.2">
      <c r="A785" s="862">
        <v>30</v>
      </c>
      <c r="B785" s="243" t="s">
        <v>6182</v>
      </c>
      <c r="C785" s="243"/>
      <c r="D785" s="243"/>
      <c r="E785" s="243"/>
      <c r="F785" s="243"/>
    </row>
    <row r="786" spans="1:6" x14ac:dyDescent="0.2">
      <c r="A786" s="863"/>
      <c r="B786" s="243" t="s">
        <v>6217</v>
      </c>
      <c r="C786" s="243"/>
      <c r="D786" s="243"/>
      <c r="E786" s="243"/>
      <c r="F786" s="243"/>
    </row>
    <row r="787" spans="1:6" x14ac:dyDescent="0.2">
      <c r="A787" s="863"/>
      <c r="B787" s="243" t="s">
        <v>6218</v>
      </c>
      <c r="C787" s="243"/>
      <c r="D787" s="243"/>
      <c r="E787" s="243"/>
      <c r="F787" s="243"/>
    </row>
    <row r="788" spans="1:6" x14ac:dyDescent="0.2">
      <c r="A788" s="863"/>
      <c r="B788" s="243" t="s">
        <v>6219</v>
      </c>
      <c r="C788" s="464" t="s">
        <v>9096</v>
      </c>
      <c r="D788" s="243" t="s">
        <v>5915</v>
      </c>
      <c r="E788" s="243" t="s">
        <v>6100</v>
      </c>
      <c r="F788" s="243" t="s">
        <v>5677</v>
      </c>
    </row>
    <row r="789" spans="1:6" x14ac:dyDescent="0.2">
      <c r="A789" s="863"/>
      <c r="B789" s="243" t="s">
        <v>5892</v>
      </c>
      <c r="C789" s="465"/>
      <c r="D789" s="465"/>
      <c r="E789" s="465"/>
      <c r="F789" s="465"/>
    </row>
    <row r="790" spans="1:6" x14ac:dyDescent="0.2">
      <c r="A790" s="863"/>
      <c r="B790" s="243" t="s">
        <v>5893</v>
      </c>
      <c r="C790" s="465"/>
      <c r="D790" s="465"/>
      <c r="E790" s="465"/>
      <c r="F790" s="465"/>
    </row>
    <row r="791" spans="1:6" x14ac:dyDescent="0.2">
      <c r="A791" s="863"/>
      <c r="B791" s="243" t="s">
        <v>5894</v>
      </c>
      <c r="C791" s="465"/>
      <c r="D791" s="465"/>
      <c r="E791" s="465"/>
      <c r="F791" s="465"/>
    </row>
    <row r="792" spans="1:6" ht="15.75" thickBot="1" x14ac:dyDescent="0.25">
      <c r="A792" s="864"/>
      <c r="B792" s="242" t="s">
        <v>6106</v>
      </c>
      <c r="C792" s="466"/>
      <c r="D792" s="466"/>
      <c r="E792" s="466"/>
      <c r="F792" s="466"/>
    </row>
    <row r="793" spans="1:6" x14ac:dyDescent="0.2">
      <c r="A793" s="862">
        <v>31</v>
      </c>
      <c r="B793" s="243" t="s">
        <v>6182</v>
      </c>
      <c r="C793" s="243"/>
      <c r="D793" s="243"/>
      <c r="E793" s="243"/>
      <c r="F793" s="243"/>
    </row>
    <row r="794" spans="1:6" x14ac:dyDescent="0.2">
      <c r="A794" s="863"/>
      <c r="B794" s="243" t="s">
        <v>6156</v>
      </c>
      <c r="C794" s="243"/>
      <c r="D794" s="243"/>
      <c r="E794" s="243"/>
      <c r="F794" s="243"/>
    </row>
    <row r="795" spans="1:6" x14ac:dyDescent="0.2">
      <c r="A795" s="863"/>
      <c r="B795" s="243" t="s">
        <v>6218</v>
      </c>
      <c r="C795" s="464" t="s">
        <v>9166</v>
      </c>
      <c r="D795" s="243" t="s">
        <v>5896</v>
      </c>
      <c r="E795" s="243" t="s">
        <v>6100</v>
      </c>
      <c r="F795" s="243" t="s">
        <v>5677</v>
      </c>
    </row>
    <row r="796" spans="1:6" x14ac:dyDescent="0.2">
      <c r="A796" s="863"/>
      <c r="B796" s="243" t="s">
        <v>6202</v>
      </c>
      <c r="C796" s="465"/>
      <c r="D796" s="465"/>
      <c r="E796" s="465"/>
      <c r="F796" s="465"/>
    </row>
    <row r="797" spans="1:6" x14ac:dyDescent="0.2">
      <c r="A797" s="863"/>
      <c r="B797" s="243" t="s">
        <v>5842</v>
      </c>
      <c r="C797" s="465"/>
      <c r="D797" s="465"/>
      <c r="E797" s="465"/>
      <c r="F797" s="465"/>
    </row>
    <row r="798" spans="1:6" x14ac:dyDescent="0.2">
      <c r="A798" s="863"/>
      <c r="B798" s="243" t="s">
        <v>5871</v>
      </c>
      <c r="C798" s="465"/>
      <c r="D798" s="465"/>
      <c r="E798" s="465"/>
      <c r="F798" s="465"/>
    </row>
    <row r="799" spans="1:6" ht="15.75" thickBot="1" x14ac:dyDescent="0.25">
      <c r="A799" s="864"/>
      <c r="B799" s="242" t="s">
        <v>6117</v>
      </c>
      <c r="C799" s="466"/>
      <c r="D799" s="466"/>
      <c r="E799" s="466"/>
      <c r="F799" s="466"/>
    </row>
    <row r="800" spans="1:6" x14ac:dyDescent="0.2">
      <c r="A800" s="862">
        <v>32</v>
      </c>
      <c r="B800" s="243" t="s">
        <v>6220</v>
      </c>
      <c r="C800" s="243"/>
      <c r="D800" s="243"/>
      <c r="E800" s="243"/>
      <c r="F800" s="243"/>
    </row>
    <row r="801" spans="1:6" x14ac:dyDescent="0.2">
      <c r="A801" s="863"/>
      <c r="B801" s="243" t="s">
        <v>6221</v>
      </c>
      <c r="C801" s="243"/>
      <c r="D801" s="243"/>
      <c r="E801" s="243"/>
      <c r="F801" s="243"/>
    </row>
    <row r="802" spans="1:6" x14ac:dyDescent="0.2">
      <c r="A802" s="863"/>
      <c r="B802" s="243" t="s">
        <v>6222</v>
      </c>
      <c r="C802" s="464" t="s">
        <v>9167</v>
      </c>
      <c r="D802" s="243" t="s">
        <v>5920</v>
      </c>
      <c r="E802" s="243" t="s">
        <v>6100</v>
      </c>
      <c r="F802" s="243" t="s">
        <v>5677</v>
      </c>
    </row>
    <row r="803" spans="1:6" x14ac:dyDescent="0.2">
      <c r="A803" s="863"/>
      <c r="B803" s="243" t="s">
        <v>6223</v>
      </c>
      <c r="C803" s="465"/>
      <c r="D803" s="465"/>
      <c r="E803" s="465"/>
      <c r="F803" s="465"/>
    </row>
    <row r="804" spans="1:6" x14ac:dyDescent="0.2">
      <c r="A804" s="863"/>
      <c r="B804" s="243" t="s">
        <v>6009</v>
      </c>
      <c r="C804" s="465"/>
      <c r="D804" s="465"/>
      <c r="E804" s="465"/>
      <c r="F804" s="465"/>
    </row>
    <row r="805" spans="1:6" x14ac:dyDescent="0.2">
      <c r="A805" s="863"/>
      <c r="B805" s="243" t="s">
        <v>6224</v>
      </c>
      <c r="C805" s="465"/>
      <c r="D805" s="465"/>
      <c r="E805" s="465"/>
      <c r="F805" s="465"/>
    </row>
    <row r="806" spans="1:6" ht="15.75" thickBot="1" x14ac:dyDescent="0.25">
      <c r="A806" s="864"/>
      <c r="B806" s="242"/>
      <c r="C806" s="466"/>
      <c r="D806" s="466"/>
      <c r="E806" s="466"/>
      <c r="F806" s="466"/>
    </row>
    <row r="807" spans="1:6" ht="15.75" thickBot="1" x14ac:dyDescent="0.25">
      <c r="A807" s="467" t="s">
        <v>203</v>
      </c>
      <c r="B807" s="458" t="s">
        <v>1173</v>
      </c>
      <c r="C807" s="458" t="s">
        <v>5798</v>
      </c>
      <c r="D807" s="458" t="s">
        <v>5799</v>
      </c>
      <c r="E807" s="458" t="s">
        <v>5800</v>
      </c>
      <c r="F807" s="458" t="s">
        <v>13</v>
      </c>
    </row>
    <row r="808" spans="1:6" x14ac:dyDescent="0.2">
      <c r="A808" s="862">
        <v>33</v>
      </c>
      <c r="B808" s="243" t="s">
        <v>6168</v>
      </c>
      <c r="C808" s="243"/>
      <c r="D808" s="243"/>
      <c r="E808" s="243"/>
      <c r="F808" s="243"/>
    </row>
    <row r="809" spans="1:6" x14ac:dyDescent="0.2">
      <c r="A809" s="863"/>
      <c r="B809" s="243" t="s">
        <v>6225</v>
      </c>
      <c r="C809" s="243"/>
      <c r="D809" s="243"/>
      <c r="E809" s="243"/>
      <c r="F809" s="243"/>
    </row>
    <row r="810" spans="1:6" x14ac:dyDescent="0.2">
      <c r="A810" s="863"/>
      <c r="B810" s="243" t="s">
        <v>5978</v>
      </c>
      <c r="C810" s="464" t="s">
        <v>9168</v>
      </c>
      <c r="D810" s="243" t="s">
        <v>5737</v>
      </c>
      <c r="E810" s="243" t="s">
        <v>6100</v>
      </c>
      <c r="F810" s="243" t="s">
        <v>5677</v>
      </c>
    </row>
    <row r="811" spans="1:6" x14ac:dyDescent="0.2">
      <c r="A811" s="863"/>
      <c r="B811" s="243" t="s">
        <v>6226</v>
      </c>
      <c r="C811" s="465"/>
      <c r="D811" s="465"/>
      <c r="E811" s="465"/>
      <c r="F811" s="465"/>
    </row>
    <row r="812" spans="1:6" x14ac:dyDescent="0.2">
      <c r="A812" s="863"/>
      <c r="B812" s="243" t="s">
        <v>6227</v>
      </c>
      <c r="C812" s="465"/>
      <c r="D812" s="465"/>
      <c r="E812" s="465"/>
      <c r="F812" s="465"/>
    </row>
    <row r="813" spans="1:6" x14ac:dyDescent="0.2">
      <c r="A813" s="863"/>
      <c r="B813" s="243" t="s">
        <v>6228</v>
      </c>
      <c r="C813" s="465"/>
      <c r="D813" s="465"/>
      <c r="E813" s="465"/>
      <c r="F813" s="465"/>
    </row>
    <row r="814" spans="1:6" ht="15.75" thickBot="1" x14ac:dyDescent="0.25">
      <c r="A814" s="864"/>
      <c r="B814" s="242" t="s">
        <v>6229</v>
      </c>
      <c r="C814" s="466"/>
      <c r="D814" s="466"/>
      <c r="E814" s="466"/>
      <c r="F814" s="466"/>
    </row>
    <row r="815" spans="1:6" x14ac:dyDescent="0.2">
      <c r="A815" s="862">
        <v>34</v>
      </c>
      <c r="B815" s="243" t="s">
        <v>6230</v>
      </c>
      <c r="C815" s="243"/>
      <c r="D815" s="243"/>
      <c r="E815" s="243"/>
      <c r="F815" s="243"/>
    </row>
    <row r="816" spans="1:6" x14ac:dyDescent="0.2">
      <c r="A816" s="863"/>
      <c r="B816" s="243" t="s">
        <v>6231</v>
      </c>
      <c r="C816" s="243"/>
      <c r="D816" s="243"/>
      <c r="E816" s="243"/>
      <c r="F816" s="243"/>
    </row>
    <row r="817" spans="1:6" x14ac:dyDescent="0.2">
      <c r="A817" s="863"/>
      <c r="B817" s="243" t="s">
        <v>6232</v>
      </c>
      <c r="C817" s="464" t="s">
        <v>9169</v>
      </c>
      <c r="D817" s="243" t="s">
        <v>6043</v>
      </c>
      <c r="E817" s="243" t="s">
        <v>6100</v>
      </c>
      <c r="F817" s="243" t="s">
        <v>5677</v>
      </c>
    </row>
    <row r="818" spans="1:6" x14ac:dyDescent="0.2">
      <c r="A818" s="863"/>
      <c r="B818" s="243" t="s">
        <v>5820</v>
      </c>
      <c r="C818" s="465"/>
      <c r="D818" s="465"/>
      <c r="E818" s="465"/>
      <c r="F818" s="465"/>
    </row>
    <row r="819" spans="1:6" x14ac:dyDescent="0.2">
      <c r="A819" s="863"/>
      <c r="B819" s="243" t="s">
        <v>5821</v>
      </c>
      <c r="C819" s="465"/>
      <c r="D819" s="465"/>
      <c r="E819" s="465"/>
      <c r="F819" s="465"/>
    </row>
    <row r="820" spans="1:6" x14ac:dyDescent="0.2">
      <c r="A820" s="863"/>
      <c r="B820" s="243" t="s">
        <v>5828</v>
      </c>
      <c r="C820" s="465"/>
      <c r="D820" s="465"/>
      <c r="E820" s="465"/>
      <c r="F820" s="465"/>
    </row>
    <row r="821" spans="1:6" ht="15.75" thickBot="1" x14ac:dyDescent="0.25">
      <c r="A821" s="864"/>
      <c r="B821" s="242" t="s">
        <v>6233</v>
      </c>
      <c r="C821" s="466"/>
      <c r="D821" s="466"/>
      <c r="E821" s="466"/>
      <c r="F821" s="466"/>
    </row>
    <row r="822" spans="1:6" x14ac:dyDescent="0.2">
      <c r="A822" s="862">
        <v>35</v>
      </c>
      <c r="B822" s="243" t="s">
        <v>6234</v>
      </c>
      <c r="C822" s="243"/>
      <c r="D822" s="243"/>
      <c r="E822" s="243"/>
      <c r="F822" s="243"/>
    </row>
    <row r="823" spans="1:6" x14ac:dyDescent="0.2">
      <c r="A823" s="863"/>
      <c r="B823" s="243" t="s">
        <v>6235</v>
      </c>
      <c r="C823" s="243"/>
      <c r="D823" s="243"/>
      <c r="E823" s="243"/>
      <c r="F823" s="243"/>
    </row>
    <row r="824" spans="1:6" ht="30" x14ac:dyDescent="0.2">
      <c r="A824" s="863"/>
      <c r="B824" s="243" t="s">
        <v>6236</v>
      </c>
      <c r="C824" s="464" t="s">
        <v>9170</v>
      </c>
      <c r="D824" s="243" t="s">
        <v>6238</v>
      </c>
      <c r="E824" s="243" t="s">
        <v>6100</v>
      </c>
      <c r="F824" s="243" t="s">
        <v>5677</v>
      </c>
    </row>
    <row r="825" spans="1:6" x14ac:dyDescent="0.2">
      <c r="A825" s="863"/>
      <c r="B825" s="243" t="s">
        <v>6237</v>
      </c>
      <c r="C825" s="465"/>
      <c r="D825" s="465"/>
      <c r="E825" s="465"/>
      <c r="F825" s="465"/>
    </row>
    <row r="826" spans="1:6" x14ac:dyDescent="0.2">
      <c r="A826" s="863"/>
      <c r="B826" s="243" t="s">
        <v>5954</v>
      </c>
      <c r="C826" s="465"/>
      <c r="D826" s="465"/>
      <c r="E826" s="465"/>
      <c r="F826" s="465"/>
    </row>
    <row r="827" spans="1:6" x14ac:dyDescent="0.2">
      <c r="A827" s="863"/>
      <c r="B827" s="243" t="s">
        <v>6050</v>
      </c>
      <c r="C827" s="465"/>
      <c r="D827" s="465"/>
      <c r="E827" s="465"/>
      <c r="F827" s="465"/>
    </row>
    <row r="828" spans="1:6" x14ac:dyDescent="0.2">
      <c r="A828" s="863"/>
      <c r="B828" s="243" t="s">
        <v>5937</v>
      </c>
      <c r="C828" s="465"/>
      <c r="D828" s="465"/>
      <c r="E828" s="465"/>
      <c r="F828" s="465"/>
    </row>
    <row r="829" spans="1:6" ht="15.75" thickBot="1" x14ac:dyDescent="0.25">
      <c r="A829" s="864"/>
      <c r="B829" s="242" t="s">
        <v>6196</v>
      </c>
      <c r="C829" s="466"/>
      <c r="D829" s="466"/>
      <c r="E829" s="466"/>
      <c r="F829" s="466"/>
    </row>
    <row r="830" spans="1:6" x14ac:dyDescent="0.2">
      <c r="A830" s="862">
        <v>36</v>
      </c>
      <c r="B830" s="243" t="s">
        <v>6239</v>
      </c>
      <c r="C830" s="243"/>
      <c r="D830" s="243"/>
      <c r="E830" s="243"/>
      <c r="F830" s="243"/>
    </row>
    <row r="831" spans="1:6" x14ac:dyDescent="0.2">
      <c r="A831" s="863"/>
      <c r="B831" s="243" t="s">
        <v>6108</v>
      </c>
      <c r="C831" s="243"/>
      <c r="D831" s="243"/>
      <c r="E831" s="243"/>
      <c r="F831" s="243"/>
    </row>
    <row r="832" spans="1:6" x14ac:dyDescent="0.2">
      <c r="A832" s="863"/>
      <c r="B832" s="243" t="s">
        <v>6152</v>
      </c>
      <c r="C832" s="464" t="s">
        <v>9171</v>
      </c>
      <c r="D832" s="243" t="s">
        <v>5676</v>
      </c>
      <c r="E832" s="243" t="s">
        <v>6100</v>
      </c>
      <c r="F832" s="243" t="s">
        <v>5677</v>
      </c>
    </row>
    <row r="833" spans="1:6" x14ac:dyDescent="0.2">
      <c r="A833" s="863"/>
      <c r="B833" s="243" t="s">
        <v>6240</v>
      </c>
      <c r="C833" s="465"/>
      <c r="D833" s="465"/>
      <c r="E833" s="465"/>
      <c r="F833" s="465"/>
    </row>
    <row r="834" spans="1:6" x14ac:dyDescent="0.2">
      <c r="A834" s="863"/>
      <c r="B834" s="243" t="s">
        <v>6181</v>
      </c>
      <c r="C834" s="465"/>
      <c r="D834" s="465"/>
      <c r="E834" s="465"/>
      <c r="F834" s="465"/>
    </row>
    <row r="835" spans="1:6" x14ac:dyDescent="0.2">
      <c r="A835" s="863"/>
      <c r="B835" s="243" t="s">
        <v>6241</v>
      </c>
      <c r="C835" s="465"/>
      <c r="D835" s="465"/>
      <c r="E835" s="465"/>
      <c r="F835" s="465"/>
    </row>
    <row r="836" spans="1:6" ht="15.75" thickBot="1" x14ac:dyDescent="0.25">
      <c r="A836" s="864"/>
      <c r="B836" s="242" t="s">
        <v>6233</v>
      </c>
      <c r="C836" s="466"/>
      <c r="D836" s="466"/>
      <c r="E836" s="466"/>
      <c r="F836" s="466"/>
    </row>
    <row r="837" spans="1:6" x14ac:dyDescent="0.2">
      <c r="A837" s="862">
        <v>37</v>
      </c>
      <c r="B837" s="243" t="s">
        <v>6172</v>
      </c>
      <c r="C837" s="243"/>
      <c r="D837" s="243"/>
      <c r="E837" s="243"/>
      <c r="F837" s="243"/>
    </row>
    <row r="838" spans="1:6" x14ac:dyDescent="0.2">
      <c r="A838" s="863"/>
      <c r="B838" s="243" t="s">
        <v>6242</v>
      </c>
      <c r="C838" s="243"/>
      <c r="D838" s="243"/>
      <c r="E838" s="243"/>
      <c r="F838" s="243"/>
    </row>
    <row r="839" spans="1:6" x14ac:dyDescent="0.2">
      <c r="A839" s="863"/>
      <c r="B839" s="243" t="s">
        <v>6201</v>
      </c>
      <c r="C839" s="464" t="s">
        <v>9172</v>
      </c>
      <c r="D839" s="243" t="s">
        <v>6245</v>
      </c>
      <c r="E839" s="243" t="s">
        <v>6100</v>
      </c>
      <c r="F839" s="243" t="s">
        <v>5677</v>
      </c>
    </row>
    <row r="840" spans="1:6" x14ac:dyDescent="0.2">
      <c r="A840" s="863"/>
      <c r="B840" s="243" t="s">
        <v>6243</v>
      </c>
      <c r="C840" s="465"/>
      <c r="D840" s="465"/>
      <c r="E840" s="465"/>
      <c r="F840" s="465"/>
    </row>
    <row r="841" spans="1:6" x14ac:dyDescent="0.2">
      <c r="A841" s="863"/>
      <c r="B841" s="243" t="s">
        <v>5985</v>
      </c>
      <c r="C841" s="465"/>
      <c r="D841" s="465"/>
      <c r="E841" s="465"/>
      <c r="F841" s="465"/>
    </row>
    <row r="842" spans="1:6" x14ac:dyDescent="0.2">
      <c r="A842" s="863"/>
      <c r="B842" s="243" t="s">
        <v>5850</v>
      </c>
      <c r="C842" s="465"/>
      <c r="D842" s="465"/>
      <c r="E842" s="465"/>
      <c r="F842" s="465"/>
    </row>
    <row r="843" spans="1:6" x14ac:dyDescent="0.2">
      <c r="A843" s="863"/>
      <c r="B843" s="243" t="s">
        <v>5894</v>
      </c>
      <c r="C843" s="465"/>
      <c r="D843" s="465"/>
      <c r="E843" s="465"/>
      <c r="F843" s="465"/>
    </row>
    <row r="844" spans="1:6" ht="15.75" thickBot="1" x14ac:dyDescent="0.25">
      <c r="A844" s="864"/>
      <c r="B844" s="242" t="s">
        <v>6244</v>
      </c>
      <c r="C844" s="466"/>
      <c r="D844" s="466"/>
      <c r="E844" s="466"/>
      <c r="F844" s="466"/>
    </row>
    <row r="845" spans="1:6" x14ac:dyDescent="0.2">
      <c r="A845" s="862">
        <v>38</v>
      </c>
      <c r="B845" s="243" t="s">
        <v>6150</v>
      </c>
      <c r="C845" s="243"/>
      <c r="D845" s="243"/>
      <c r="E845" s="243"/>
      <c r="F845" s="243"/>
    </row>
    <row r="846" spans="1:6" x14ac:dyDescent="0.2">
      <c r="A846" s="863"/>
      <c r="B846" s="243" t="s">
        <v>6246</v>
      </c>
      <c r="C846" s="243"/>
      <c r="D846" s="243"/>
      <c r="E846" s="243"/>
      <c r="F846" s="243"/>
    </row>
    <row r="847" spans="1:6" x14ac:dyDescent="0.2">
      <c r="A847" s="863"/>
      <c r="B847" s="243" t="s">
        <v>6201</v>
      </c>
      <c r="C847" s="464" t="s">
        <v>9173</v>
      </c>
      <c r="D847" s="243" t="s">
        <v>6053</v>
      </c>
      <c r="E847" s="243" t="s">
        <v>6100</v>
      </c>
      <c r="F847" s="243" t="s">
        <v>5677</v>
      </c>
    </row>
    <row r="848" spans="1:6" x14ac:dyDescent="0.2">
      <c r="A848" s="863"/>
      <c r="B848" s="243" t="s">
        <v>6247</v>
      </c>
      <c r="C848" s="465"/>
      <c r="D848" s="465"/>
      <c r="E848" s="465"/>
      <c r="F848" s="465"/>
    </row>
    <row r="849" spans="1:6" x14ac:dyDescent="0.2">
      <c r="A849" s="863"/>
      <c r="B849" s="243" t="s">
        <v>5914</v>
      </c>
      <c r="C849" s="465"/>
      <c r="D849" s="465"/>
      <c r="E849" s="465"/>
      <c r="F849" s="465"/>
    </row>
    <row r="850" spans="1:6" x14ac:dyDescent="0.2">
      <c r="A850" s="863"/>
      <c r="B850" s="243" t="s">
        <v>6248</v>
      </c>
      <c r="C850" s="465"/>
      <c r="D850" s="465"/>
      <c r="E850" s="465"/>
      <c r="F850" s="465"/>
    </row>
    <row r="851" spans="1:6" x14ac:dyDescent="0.2">
      <c r="A851" s="863"/>
      <c r="B851" s="243" t="s">
        <v>6155</v>
      </c>
      <c r="C851" s="465"/>
      <c r="D851" s="465"/>
      <c r="E851" s="465"/>
      <c r="F851" s="465"/>
    </row>
    <row r="852" spans="1:6" ht="15.75" thickBot="1" x14ac:dyDescent="0.25">
      <c r="A852" s="864"/>
      <c r="B852" s="242"/>
      <c r="C852" s="466"/>
      <c r="D852" s="466"/>
      <c r="E852" s="466"/>
      <c r="F852" s="466"/>
    </row>
    <row r="853" spans="1:6" ht="15.75" thickBot="1" x14ac:dyDescent="0.25">
      <c r="A853" s="467" t="s">
        <v>203</v>
      </c>
      <c r="B853" s="458" t="s">
        <v>1173</v>
      </c>
      <c r="C853" s="458" t="s">
        <v>5798</v>
      </c>
      <c r="D853" s="458" t="s">
        <v>5799</v>
      </c>
      <c r="E853" s="458" t="s">
        <v>5800</v>
      </c>
      <c r="F853" s="458" t="s">
        <v>13</v>
      </c>
    </row>
    <row r="854" spans="1:6" x14ac:dyDescent="0.2">
      <c r="A854" s="862">
        <v>39</v>
      </c>
      <c r="B854" s="243" t="s">
        <v>6101</v>
      </c>
      <c r="C854" s="243"/>
      <c r="D854" s="243"/>
      <c r="E854" s="243"/>
      <c r="F854" s="243"/>
    </row>
    <row r="855" spans="1:6" x14ac:dyDescent="0.2">
      <c r="A855" s="863"/>
      <c r="B855" s="243" t="s">
        <v>6108</v>
      </c>
      <c r="C855" s="243"/>
      <c r="D855" s="243"/>
      <c r="E855" s="243"/>
      <c r="F855" s="243"/>
    </row>
    <row r="856" spans="1:6" x14ac:dyDescent="0.2">
      <c r="A856" s="863"/>
      <c r="B856" s="243" t="s">
        <v>6152</v>
      </c>
      <c r="C856" s="464" t="s">
        <v>9174</v>
      </c>
      <c r="D856" s="243" t="s">
        <v>6249</v>
      </c>
      <c r="E856" s="243" t="s">
        <v>6100</v>
      </c>
      <c r="F856" s="243" t="s">
        <v>5677</v>
      </c>
    </row>
    <row r="857" spans="1:6" x14ac:dyDescent="0.2">
      <c r="A857" s="863"/>
      <c r="B857" s="243" t="s">
        <v>6195</v>
      </c>
      <c r="C857" s="465"/>
      <c r="D857" s="465"/>
      <c r="E857" s="465"/>
      <c r="F857" s="465"/>
    </row>
    <row r="858" spans="1:6" x14ac:dyDescent="0.2">
      <c r="A858" s="863"/>
      <c r="B858" s="243" t="s">
        <v>6176</v>
      </c>
      <c r="C858" s="465"/>
      <c r="D858" s="465"/>
      <c r="E858" s="465"/>
      <c r="F858" s="465"/>
    </row>
    <row r="859" spans="1:6" x14ac:dyDescent="0.2">
      <c r="A859" s="863"/>
      <c r="B859" s="243" t="s">
        <v>5828</v>
      </c>
      <c r="C859" s="465"/>
      <c r="D859" s="465"/>
      <c r="E859" s="465"/>
      <c r="F859" s="465"/>
    </row>
    <row r="860" spans="1:6" ht="15.75" thickBot="1" x14ac:dyDescent="0.25">
      <c r="A860" s="864"/>
      <c r="B860" s="242" t="s">
        <v>6214</v>
      </c>
      <c r="C860" s="466"/>
      <c r="D860" s="466"/>
      <c r="E860" s="466"/>
      <c r="F860" s="466"/>
    </row>
    <row r="861" spans="1:6" x14ac:dyDescent="0.2">
      <c r="A861" s="862">
        <v>40</v>
      </c>
      <c r="B861" s="243" t="s">
        <v>6250</v>
      </c>
      <c r="C861" s="243"/>
      <c r="D861" s="243"/>
      <c r="E861" s="243"/>
      <c r="F861" s="243"/>
    </row>
    <row r="862" spans="1:6" x14ac:dyDescent="0.2">
      <c r="A862" s="863"/>
      <c r="B862" s="243" t="s">
        <v>6251</v>
      </c>
      <c r="C862" s="464" t="s">
        <v>9175</v>
      </c>
      <c r="D862" s="243" t="s">
        <v>5961</v>
      </c>
      <c r="E862" s="243" t="s">
        <v>6100</v>
      </c>
      <c r="F862" s="243" t="s">
        <v>5677</v>
      </c>
    </row>
    <row r="863" spans="1:6" x14ac:dyDescent="0.2">
      <c r="A863" s="863"/>
      <c r="B863" s="243" t="s">
        <v>6252</v>
      </c>
      <c r="C863" s="465"/>
      <c r="D863" s="465"/>
      <c r="E863" s="465"/>
      <c r="F863" s="465"/>
    </row>
    <row r="864" spans="1:6" ht="15.75" thickBot="1" x14ac:dyDescent="0.25">
      <c r="A864" s="864"/>
      <c r="B864" s="242" t="s">
        <v>6253</v>
      </c>
      <c r="C864" s="466"/>
      <c r="D864" s="466"/>
      <c r="E864" s="466"/>
      <c r="F864" s="466"/>
    </row>
    <row r="865" spans="1:6" x14ac:dyDescent="0.2">
      <c r="A865" s="862">
        <v>41</v>
      </c>
      <c r="B865" s="243" t="s">
        <v>5801</v>
      </c>
      <c r="C865" s="243"/>
      <c r="D865" s="243"/>
      <c r="E865" s="243"/>
      <c r="F865" s="243"/>
    </row>
    <row r="866" spans="1:6" x14ac:dyDescent="0.2">
      <c r="A866" s="863"/>
      <c r="B866" s="243" t="s">
        <v>6108</v>
      </c>
      <c r="C866" s="243"/>
      <c r="D866" s="243"/>
      <c r="E866" s="243"/>
      <c r="F866" s="243"/>
    </row>
    <row r="867" spans="1:6" x14ac:dyDescent="0.2">
      <c r="A867" s="863"/>
      <c r="B867" s="243" t="s">
        <v>6232</v>
      </c>
      <c r="C867" s="464" t="s">
        <v>9176</v>
      </c>
      <c r="D867" s="243" t="s">
        <v>6256</v>
      </c>
      <c r="E867" s="243" t="s">
        <v>6100</v>
      </c>
      <c r="F867" s="243" t="s">
        <v>5677</v>
      </c>
    </row>
    <row r="868" spans="1:6" x14ac:dyDescent="0.2">
      <c r="A868" s="863"/>
      <c r="B868" s="243" t="s">
        <v>6254</v>
      </c>
      <c r="C868" s="465"/>
      <c r="D868" s="465"/>
      <c r="E868" s="465"/>
      <c r="F868" s="465"/>
    </row>
    <row r="869" spans="1:6" x14ac:dyDescent="0.2">
      <c r="A869" s="863"/>
      <c r="B869" s="243" t="s">
        <v>5842</v>
      </c>
      <c r="C869" s="465"/>
      <c r="D869" s="465"/>
      <c r="E869" s="465"/>
      <c r="F869" s="465"/>
    </row>
    <row r="870" spans="1:6" x14ac:dyDescent="0.2">
      <c r="A870" s="863"/>
      <c r="B870" s="243" t="s">
        <v>5859</v>
      </c>
      <c r="C870" s="465"/>
      <c r="D870" s="465"/>
      <c r="E870" s="465"/>
      <c r="F870" s="465"/>
    </row>
    <row r="871" spans="1:6" ht="15.75" thickBot="1" x14ac:dyDescent="0.25">
      <c r="A871" s="864"/>
      <c r="B871" s="242" t="s">
        <v>6255</v>
      </c>
      <c r="C871" s="466"/>
      <c r="D871" s="466"/>
      <c r="E871" s="466"/>
      <c r="F871" s="466"/>
    </row>
    <row r="872" spans="1:6" x14ac:dyDescent="0.2">
      <c r="A872" s="862">
        <v>42</v>
      </c>
      <c r="B872" s="243" t="s">
        <v>6172</v>
      </c>
      <c r="C872" s="243"/>
      <c r="D872" s="243"/>
      <c r="E872" s="243"/>
      <c r="F872" s="243"/>
    </row>
    <row r="873" spans="1:6" x14ac:dyDescent="0.2">
      <c r="A873" s="863"/>
      <c r="B873" s="243" t="s">
        <v>6257</v>
      </c>
      <c r="C873" s="464" t="s">
        <v>9177</v>
      </c>
      <c r="D873" s="243" t="s">
        <v>5808</v>
      </c>
      <c r="E873" s="243" t="s">
        <v>6100</v>
      </c>
      <c r="F873" s="243" t="s">
        <v>5677</v>
      </c>
    </row>
    <row r="874" spans="1:6" x14ac:dyDescent="0.2">
      <c r="A874" s="863"/>
      <c r="B874" s="243" t="s">
        <v>6232</v>
      </c>
      <c r="C874" s="465"/>
      <c r="D874" s="465"/>
      <c r="E874" s="465"/>
      <c r="F874" s="465"/>
    </row>
    <row r="875" spans="1:6" x14ac:dyDescent="0.2">
      <c r="A875" s="863"/>
      <c r="B875" s="243" t="s">
        <v>6198</v>
      </c>
      <c r="C875" s="465"/>
      <c r="D875" s="465"/>
      <c r="E875" s="465"/>
      <c r="F875" s="465"/>
    </row>
    <row r="876" spans="1:6" ht="15.75" thickBot="1" x14ac:dyDescent="0.25">
      <c r="A876" s="864"/>
      <c r="B876" s="242" t="s">
        <v>6158</v>
      </c>
      <c r="C876" s="466"/>
      <c r="D876" s="466"/>
      <c r="E876" s="466"/>
      <c r="F876" s="466"/>
    </row>
    <row r="877" spans="1:6" x14ac:dyDescent="0.2">
      <c r="A877" s="862">
        <v>43</v>
      </c>
      <c r="B877" s="243" t="s">
        <v>6101</v>
      </c>
      <c r="C877" s="243"/>
      <c r="D877" s="243"/>
      <c r="E877" s="243"/>
      <c r="F877" s="243"/>
    </row>
    <row r="878" spans="1:6" x14ac:dyDescent="0.2">
      <c r="A878" s="863"/>
      <c r="B878" s="243" t="s">
        <v>6145</v>
      </c>
      <c r="C878" s="243"/>
      <c r="D878" s="243"/>
      <c r="E878" s="243"/>
      <c r="F878" s="243"/>
    </row>
    <row r="879" spans="1:6" x14ac:dyDescent="0.2">
      <c r="A879" s="863"/>
      <c r="B879" s="243" t="s">
        <v>6232</v>
      </c>
      <c r="C879" s="464" t="s">
        <v>9178</v>
      </c>
      <c r="D879" s="243" t="s">
        <v>5751</v>
      </c>
      <c r="E879" s="243" t="s">
        <v>6100</v>
      </c>
      <c r="F879" s="243" t="s">
        <v>5677</v>
      </c>
    </row>
    <row r="880" spans="1:6" x14ac:dyDescent="0.2">
      <c r="A880" s="863"/>
      <c r="B880" s="243" t="s">
        <v>6258</v>
      </c>
      <c r="C880" s="465"/>
      <c r="D880" s="465"/>
      <c r="E880" s="465"/>
      <c r="F880" s="465"/>
    </row>
    <row r="881" spans="1:6" x14ac:dyDescent="0.2">
      <c r="A881" s="863"/>
      <c r="B881" s="243" t="s">
        <v>6259</v>
      </c>
      <c r="C881" s="465"/>
      <c r="D881" s="465"/>
      <c r="E881" s="465"/>
      <c r="F881" s="465"/>
    </row>
    <row r="882" spans="1:6" x14ac:dyDescent="0.2">
      <c r="A882" s="863"/>
      <c r="B882" s="243" t="s">
        <v>5828</v>
      </c>
      <c r="C882" s="465"/>
      <c r="D882" s="465"/>
      <c r="E882" s="465"/>
      <c r="F882" s="465"/>
    </row>
    <row r="883" spans="1:6" ht="15.75" thickBot="1" x14ac:dyDescent="0.25">
      <c r="A883" s="864"/>
      <c r="B883" s="242" t="s">
        <v>6260</v>
      </c>
      <c r="C883" s="466"/>
      <c r="D883" s="466"/>
      <c r="E883" s="466"/>
      <c r="F883" s="466"/>
    </row>
    <row r="884" spans="1:6" x14ac:dyDescent="0.2">
      <c r="A884" s="862">
        <v>44</v>
      </c>
      <c r="B884" s="243" t="s">
        <v>6101</v>
      </c>
      <c r="C884" s="243"/>
      <c r="D884" s="243"/>
      <c r="E884" s="243"/>
      <c r="F884" s="243"/>
    </row>
    <row r="885" spans="1:6" x14ac:dyDescent="0.2">
      <c r="A885" s="863"/>
      <c r="B885" s="243" t="s">
        <v>6161</v>
      </c>
      <c r="C885" s="243"/>
      <c r="D885" s="243"/>
      <c r="E885" s="243"/>
      <c r="F885" s="243"/>
    </row>
    <row r="886" spans="1:6" x14ac:dyDescent="0.2">
      <c r="A886" s="863"/>
      <c r="B886" s="243" t="s">
        <v>6261</v>
      </c>
      <c r="C886" s="464" t="s">
        <v>9179</v>
      </c>
      <c r="D886" s="243" t="s">
        <v>6263</v>
      </c>
      <c r="E886" s="243" t="s">
        <v>6100</v>
      </c>
      <c r="F886" s="243" t="s">
        <v>5677</v>
      </c>
    </row>
    <row r="887" spans="1:6" x14ac:dyDescent="0.2">
      <c r="A887" s="863"/>
      <c r="B887" s="243" t="s">
        <v>6219</v>
      </c>
      <c r="C887" s="465"/>
      <c r="D887" s="465"/>
      <c r="E887" s="465"/>
      <c r="F887" s="465"/>
    </row>
    <row r="888" spans="1:6" x14ac:dyDescent="0.2">
      <c r="A888" s="863"/>
      <c r="B888" s="243" t="s">
        <v>5892</v>
      </c>
      <c r="C888" s="465"/>
      <c r="D888" s="465"/>
      <c r="E888" s="465"/>
      <c r="F888" s="465"/>
    </row>
    <row r="889" spans="1:6" x14ac:dyDescent="0.2">
      <c r="A889" s="863"/>
      <c r="B889" s="243" t="s">
        <v>5936</v>
      </c>
      <c r="C889" s="465"/>
      <c r="D889" s="465"/>
      <c r="E889" s="465"/>
      <c r="F889" s="465"/>
    </row>
    <row r="890" spans="1:6" x14ac:dyDescent="0.2">
      <c r="A890" s="863"/>
      <c r="B890" s="243" t="s">
        <v>5937</v>
      </c>
      <c r="C890" s="465"/>
      <c r="D890" s="465"/>
      <c r="E890" s="465"/>
      <c r="F890" s="465"/>
    </row>
    <row r="891" spans="1:6" ht="15.75" thickBot="1" x14ac:dyDescent="0.25">
      <c r="A891" s="864"/>
      <c r="B891" s="242" t="s">
        <v>6262</v>
      </c>
      <c r="C891" s="466"/>
      <c r="D891" s="466"/>
      <c r="E891" s="466"/>
      <c r="F891" s="466"/>
    </row>
    <row r="892" spans="1:6" x14ac:dyDescent="0.2">
      <c r="A892" s="862">
        <v>45</v>
      </c>
      <c r="B892" s="243" t="s">
        <v>6264</v>
      </c>
      <c r="C892" s="243"/>
      <c r="D892" s="243"/>
      <c r="E892" s="243"/>
      <c r="F892" s="243"/>
    </row>
    <row r="893" spans="1:6" x14ac:dyDescent="0.2">
      <c r="A893" s="863"/>
      <c r="B893" s="243" t="s">
        <v>6173</v>
      </c>
      <c r="C893" s="243"/>
      <c r="D893" s="243"/>
      <c r="E893" s="243"/>
      <c r="F893" s="243"/>
    </row>
    <row r="894" spans="1:6" x14ac:dyDescent="0.2">
      <c r="A894" s="863"/>
      <c r="B894" s="243" t="s">
        <v>6152</v>
      </c>
      <c r="C894" s="464" t="s">
        <v>9180</v>
      </c>
      <c r="D894" s="243" t="s">
        <v>5732</v>
      </c>
      <c r="E894" s="243" t="s">
        <v>6100</v>
      </c>
      <c r="F894" s="243" t="s">
        <v>5677</v>
      </c>
    </row>
    <row r="895" spans="1:6" x14ac:dyDescent="0.2">
      <c r="A895" s="863"/>
      <c r="B895" s="243" t="s">
        <v>6240</v>
      </c>
      <c r="C895" s="465"/>
      <c r="D895" s="465"/>
      <c r="E895" s="465"/>
      <c r="F895" s="465"/>
    </row>
    <row r="896" spans="1:6" x14ac:dyDescent="0.2">
      <c r="A896" s="863"/>
      <c r="B896" s="243" t="s">
        <v>6265</v>
      </c>
      <c r="C896" s="465"/>
      <c r="D896" s="465"/>
      <c r="E896" s="465"/>
      <c r="F896" s="465"/>
    </row>
    <row r="897" spans="1:6" x14ac:dyDescent="0.2">
      <c r="A897" s="863"/>
      <c r="B897" s="243" t="s">
        <v>6266</v>
      </c>
      <c r="C897" s="465"/>
      <c r="D897" s="465"/>
      <c r="E897" s="465"/>
      <c r="F897" s="465"/>
    </row>
    <row r="898" spans="1:6" ht="15.75" thickBot="1" x14ac:dyDescent="0.25">
      <c r="A898" s="864"/>
      <c r="B898" s="242" t="s">
        <v>6117</v>
      </c>
      <c r="C898" s="466"/>
      <c r="D898" s="466"/>
      <c r="E898" s="466"/>
      <c r="F898" s="466"/>
    </row>
    <row r="899" spans="1:6" x14ac:dyDescent="0.2">
      <c r="A899" s="862">
        <v>46</v>
      </c>
      <c r="B899" s="243" t="s">
        <v>6267</v>
      </c>
      <c r="C899" s="867" t="s">
        <v>9181</v>
      </c>
      <c r="D899" s="862" t="s">
        <v>6269</v>
      </c>
      <c r="E899" s="862" t="s">
        <v>6100</v>
      </c>
      <c r="F899" s="862" t="s">
        <v>5677</v>
      </c>
    </row>
    <row r="900" spans="1:6" ht="15.75" thickBot="1" x14ac:dyDescent="0.25">
      <c r="A900" s="864"/>
      <c r="B900" s="242" t="s">
        <v>6268</v>
      </c>
      <c r="C900" s="869"/>
      <c r="D900" s="864"/>
      <c r="E900" s="864"/>
      <c r="F900" s="864"/>
    </row>
    <row r="901" spans="1:6" ht="15.75" thickBot="1" x14ac:dyDescent="0.25">
      <c r="A901" s="467" t="s">
        <v>203</v>
      </c>
      <c r="B901" s="458" t="s">
        <v>1173</v>
      </c>
      <c r="C901" s="458" t="s">
        <v>5798</v>
      </c>
      <c r="D901" s="458" t="s">
        <v>5799</v>
      </c>
      <c r="E901" s="458" t="s">
        <v>5800</v>
      </c>
      <c r="F901" s="458" t="s">
        <v>13</v>
      </c>
    </row>
    <row r="902" spans="1:6" x14ac:dyDescent="0.2">
      <c r="A902" s="862">
        <v>47</v>
      </c>
      <c r="B902" s="243" t="s">
        <v>6101</v>
      </c>
      <c r="C902" s="243"/>
      <c r="D902" s="243"/>
      <c r="E902" s="243"/>
      <c r="F902" s="243"/>
    </row>
    <row r="903" spans="1:6" x14ac:dyDescent="0.2">
      <c r="A903" s="863"/>
      <c r="B903" s="243" t="s">
        <v>6189</v>
      </c>
      <c r="C903" s="243"/>
      <c r="D903" s="243"/>
      <c r="E903" s="243"/>
      <c r="F903" s="243"/>
    </row>
    <row r="904" spans="1:6" x14ac:dyDescent="0.2">
      <c r="A904" s="863"/>
      <c r="B904" s="243" t="s">
        <v>6232</v>
      </c>
      <c r="C904" s="464" t="s">
        <v>9182</v>
      </c>
      <c r="D904" s="243" t="s">
        <v>6020</v>
      </c>
      <c r="E904" s="243" t="s">
        <v>6100</v>
      </c>
      <c r="F904" s="243" t="s">
        <v>5677</v>
      </c>
    </row>
    <row r="905" spans="1:6" x14ac:dyDescent="0.2">
      <c r="A905" s="863"/>
      <c r="B905" s="243" t="s">
        <v>6240</v>
      </c>
      <c r="C905" s="465"/>
      <c r="D905" s="465"/>
      <c r="E905" s="465"/>
      <c r="F905" s="465"/>
    </row>
    <row r="906" spans="1:6" x14ac:dyDescent="0.2">
      <c r="A906" s="863"/>
      <c r="B906" s="243" t="s">
        <v>6270</v>
      </c>
      <c r="C906" s="465"/>
      <c r="D906" s="465"/>
      <c r="E906" s="465"/>
      <c r="F906" s="465"/>
    </row>
    <row r="907" spans="1:6" x14ac:dyDescent="0.2">
      <c r="A907" s="863"/>
      <c r="B907" s="243" t="s">
        <v>6116</v>
      </c>
      <c r="C907" s="465"/>
      <c r="D907" s="465"/>
      <c r="E907" s="465"/>
      <c r="F907" s="465"/>
    </row>
    <row r="908" spans="1:6" ht="15.75" thickBot="1" x14ac:dyDescent="0.25">
      <c r="A908" s="864"/>
      <c r="B908" s="242" t="s">
        <v>6271</v>
      </c>
      <c r="C908" s="466"/>
      <c r="D908" s="466"/>
      <c r="E908" s="466"/>
      <c r="F908" s="466"/>
    </row>
    <row r="909" spans="1:6" x14ac:dyDescent="0.2">
      <c r="A909" s="862">
        <v>48</v>
      </c>
      <c r="B909" s="243" t="s">
        <v>6272</v>
      </c>
      <c r="C909" s="243"/>
      <c r="D909" s="243"/>
      <c r="E909" s="243"/>
      <c r="F909" s="243"/>
    </row>
    <row r="910" spans="1:6" x14ac:dyDescent="0.2">
      <c r="A910" s="863"/>
      <c r="B910" s="243" t="s">
        <v>6273</v>
      </c>
      <c r="C910" s="243"/>
      <c r="D910" s="243"/>
      <c r="E910" s="243"/>
      <c r="F910" s="243"/>
    </row>
    <row r="911" spans="1:6" x14ac:dyDescent="0.2">
      <c r="A911" s="863"/>
      <c r="B911" s="243" t="s">
        <v>6274</v>
      </c>
      <c r="C911" s="464" t="s">
        <v>9183</v>
      </c>
      <c r="D911" s="243" t="s">
        <v>6275</v>
      </c>
      <c r="E911" s="243" t="s">
        <v>6100</v>
      </c>
      <c r="F911" s="243" t="s">
        <v>5677</v>
      </c>
    </row>
    <row r="912" spans="1:6" x14ac:dyDescent="0.2">
      <c r="A912" s="863"/>
      <c r="B912" s="243" t="s">
        <v>6198</v>
      </c>
      <c r="C912" s="465"/>
      <c r="D912" s="465"/>
      <c r="E912" s="465"/>
      <c r="F912" s="465"/>
    </row>
    <row r="913" spans="1:6" x14ac:dyDescent="0.2">
      <c r="A913" s="863"/>
      <c r="B913" s="243" t="s">
        <v>5892</v>
      </c>
      <c r="C913" s="465"/>
      <c r="D913" s="465"/>
      <c r="E913" s="465"/>
      <c r="F913" s="465"/>
    </row>
    <row r="914" spans="1:6" x14ac:dyDescent="0.2">
      <c r="A914" s="863"/>
      <c r="B914" s="243" t="s">
        <v>5893</v>
      </c>
      <c r="C914" s="465"/>
      <c r="D914" s="465"/>
      <c r="E914" s="465"/>
      <c r="F914" s="465"/>
    </row>
    <row r="915" spans="1:6" x14ac:dyDescent="0.2">
      <c r="A915" s="863"/>
      <c r="B915" s="243" t="s">
        <v>5937</v>
      </c>
      <c r="C915" s="465"/>
      <c r="D915" s="465"/>
      <c r="E915" s="465"/>
      <c r="F915" s="465"/>
    </row>
    <row r="916" spans="1:6" ht="15.75" thickBot="1" x14ac:dyDescent="0.25">
      <c r="A916" s="864"/>
      <c r="B916" s="242" t="s">
        <v>9184</v>
      </c>
      <c r="C916" s="466"/>
      <c r="D916" s="466"/>
      <c r="E916" s="466"/>
      <c r="F916" s="466"/>
    </row>
    <row r="917" spans="1:6" x14ac:dyDescent="0.2">
      <c r="A917" s="862">
        <v>49</v>
      </c>
      <c r="B917" s="243" t="s">
        <v>6160</v>
      </c>
      <c r="C917" s="243"/>
      <c r="D917" s="243"/>
      <c r="E917" s="243"/>
      <c r="F917" s="243"/>
    </row>
    <row r="918" spans="1:6" x14ac:dyDescent="0.2">
      <c r="A918" s="863"/>
      <c r="B918" s="243" t="s">
        <v>6178</v>
      </c>
      <c r="C918" s="243"/>
      <c r="D918" s="243"/>
      <c r="E918" s="243"/>
      <c r="F918" s="243"/>
    </row>
    <row r="919" spans="1:6" x14ac:dyDescent="0.2">
      <c r="A919" s="863"/>
      <c r="B919" s="243" t="s">
        <v>6276</v>
      </c>
      <c r="C919" s="464" t="s">
        <v>9086</v>
      </c>
      <c r="D919" s="243" t="s">
        <v>5780</v>
      </c>
      <c r="E919" s="243" t="s">
        <v>6100</v>
      </c>
      <c r="F919" s="243" t="s">
        <v>5677</v>
      </c>
    </row>
    <row r="920" spans="1:6" x14ac:dyDescent="0.2">
      <c r="A920" s="863"/>
      <c r="B920" s="243" t="s">
        <v>6258</v>
      </c>
      <c r="C920" s="465"/>
      <c r="D920" s="465"/>
      <c r="E920" s="465"/>
      <c r="F920" s="465"/>
    </row>
    <row r="921" spans="1:6" x14ac:dyDescent="0.2">
      <c r="A921" s="863"/>
      <c r="B921" s="243" t="s">
        <v>6265</v>
      </c>
      <c r="C921" s="465"/>
      <c r="D921" s="465"/>
      <c r="E921" s="465"/>
      <c r="F921" s="465"/>
    </row>
    <row r="922" spans="1:6" x14ac:dyDescent="0.2">
      <c r="A922" s="863"/>
      <c r="B922" s="243" t="s">
        <v>5835</v>
      </c>
      <c r="C922" s="465"/>
      <c r="D922" s="465"/>
      <c r="E922" s="465"/>
      <c r="F922" s="465"/>
    </row>
    <row r="923" spans="1:6" x14ac:dyDescent="0.2">
      <c r="A923" s="863"/>
      <c r="B923" s="243" t="s">
        <v>5836</v>
      </c>
      <c r="C923" s="465"/>
      <c r="D923" s="465"/>
      <c r="E923" s="465"/>
      <c r="F923" s="465"/>
    </row>
    <row r="924" spans="1:6" ht="15.75" thickBot="1" x14ac:dyDescent="0.25">
      <c r="A924" s="864"/>
      <c r="B924" s="242" t="s">
        <v>9185</v>
      </c>
      <c r="C924" s="466"/>
      <c r="D924" s="466"/>
      <c r="E924" s="466"/>
      <c r="F924" s="466"/>
    </row>
    <row r="925" spans="1:6" ht="15.75" thickBot="1" x14ac:dyDescent="0.25">
      <c r="A925" s="450">
        <v>50</v>
      </c>
      <c r="B925" s="242" t="s">
        <v>6277</v>
      </c>
      <c r="C925" s="468" t="s">
        <v>9186</v>
      </c>
      <c r="D925" s="242" t="s">
        <v>6278</v>
      </c>
      <c r="E925" s="242" t="s">
        <v>6100</v>
      </c>
      <c r="F925" s="242" t="s">
        <v>5677</v>
      </c>
    </row>
    <row r="926" spans="1:6" x14ac:dyDescent="0.2">
      <c r="A926" s="862">
        <v>51</v>
      </c>
      <c r="B926" s="243" t="s">
        <v>6113</v>
      </c>
      <c r="C926" s="243"/>
      <c r="D926" s="243"/>
      <c r="E926" s="243"/>
      <c r="F926" s="243"/>
    </row>
    <row r="927" spans="1:6" x14ac:dyDescent="0.2">
      <c r="A927" s="863"/>
      <c r="B927" s="243" t="s">
        <v>6178</v>
      </c>
      <c r="C927" s="243"/>
      <c r="D927" s="243"/>
      <c r="E927" s="243"/>
      <c r="F927" s="243"/>
    </row>
    <row r="928" spans="1:6" x14ac:dyDescent="0.2">
      <c r="A928" s="863"/>
      <c r="B928" s="243" t="s">
        <v>6279</v>
      </c>
      <c r="C928" s="464" t="s">
        <v>9094</v>
      </c>
      <c r="D928" s="243" t="s">
        <v>5880</v>
      </c>
      <c r="E928" s="243" t="s">
        <v>6100</v>
      </c>
      <c r="F928" s="243" t="s">
        <v>5677</v>
      </c>
    </row>
    <row r="929" spans="1:6" x14ac:dyDescent="0.2">
      <c r="A929" s="863"/>
      <c r="B929" s="243" t="s">
        <v>6147</v>
      </c>
      <c r="C929" s="465"/>
      <c r="D929" s="465"/>
      <c r="E929" s="465"/>
      <c r="F929" s="465"/>
    </row>
    <row r="930" spans="1:6" x14ac:dyDescent="0.2">
      <c r="A930" s="863"/>
      <c r="B930" s="243" t="s">
        <v>5882</v>
      </c>
      <c r="C930" s="465"/>
      <c r="D930" s="465"/>
      <c r="E930" s="465"/>
      <c r="F930" s="465"/>
    </row>
    <row r="931" spans="1:6" ht="15.75" thickBot="1" x14ac:dyDescent="0.25">
      <c r="A931" s="864"/>
      <c r="B931" s="242" t="s">
        <v>6159</v>
      </c>
      <c r="C931" s="466"/>
      <c r="D931" s="466"/>
      <c r="E931" s="466"/>
      <c r="F931" s="466"/>
    </row>
    <row r="932" spans="1:6" x14ac:dyDescent="0.2">
      <c r="A932" s="862">
        <v>52</v>
      </c>
      <c r="B932" s="243" t="s">
        <v>6280</v>
      </c>
      <c r="C932" s="243"/>
      <c r="D932" s="243"/>
      <c r="E932" s="243"/>
      <c r="F932" s="243"/>
    </row>
    <row r="933" spans="1:6" x14ac:dyDescent="0.2">
      <c r="A933" s="863"/>
      <c r="B933" s="243" t="s">
        <v>6281</v>
      </c>
      <c r="C933" s="243"/>
      <c r="D933" s="243"/>
      <c r="E933" s="243"/>
      <c r="F933" s="243"/>
    </row>
    <row r="934" spans="1:6" x14ac:dyDescent="0.2">
      <c r="A934" s="863"/>
      <c r="B934" s="243" t="s">
        <v>6282</v>
      </c>
      <c r="C934" s="464" t="s">
        <v>9187</v>
      </c>
      <c r="D934" s="243" t="s">
        <v>5884</v>
      </c>
      <c r="E934" s="243" t="s">
        <v>6100</v>
      </c>
      <c r="F934" s="243" t="s">
        <v>5677</v>
      </c>
    </row>
    <row r="935" spans="1:6" x14ac:dyDescent="0.2">
      <c r="A935" s="863"/>
      <c r="B935" s="243" t="s">
        <v>6283</v>
      </c>
      <c r="C935" s="465"/>
      <c r="D935" s="465"/>
      <c r="E935" s="465"/>
      <c r="F935" s="465"/>
    </row>
    <row r="936" spans="1:6" x14ac:dyDescent="0.2">
      <c r="A936" s="863"/>
      <c r="B936" s="243" t="s">
        <v>6284</v>
      </c>
      <c r="C936" s="465"/>
      <c r="D936" s="465"/>
      <c r="E936" s="465"/>
      <c r="F936" s="465"/>
    </row>
    <row r="937" spans="1:6" x14ac:dyDescent="0.2">
      <c r="A937" s="863"/>
      <c r="B937" s="243" t="s">
        <v>6285</v>
      </c>
      <c r="C937" s="465"/>
      <c r="D937" s="465"/>
      <c r="E937" s="465"/>
      <c r="F937" s="465"/>
    </row>
    <row r="938" spans="1:6" x14ac:dyDescent="0.2">
      <c r="A938" s="863"/>
      <c r="B938" s="243" t="s">
        <v>6064</v>
      </c>
      <c r="C938" s="465"/>
      <c r="D938" s="465"/>
      <c r="E938" s="465"/>
      <c r="F938" s="465"/>
    </row>
    <row r="939" spans="1:6" ht="15.75" thickBot="1" x14ac:dyDescent="0.25">
      <c r="A939" s="864"/>
      <c r="B939" s="242" t="s">
        <v>6286</v>
      </c>
      <c r="C939" s="466"/>
      <c r="D939" s="466"/>
      <c r="E939" s="466"/>
      <c r="F939" s="466"/>
    </row>
    <row r="940" spans="1:6" x14ac:dyDescent="0.2">
      <c r="A940" s="862">
        <v>53</v>
      </c>
      <c r="B940" s="243" t="s">
        <v>6101</v>
      </c>
      <c r="C940" s="243"/>
      <c r="D940" s="243"/>
      <c r="E940" s="243"/>
      <c r="F940" s="243"/>
    </row>
    <row r="941" spans="1:6" x14ac:dyDescent="0.2">
      <c r="A941" s="863"/>
      <c r="B941" s="243" t="s">
        <v>6145</v>
      </c>
      <c r="C941" s="243"/>
      <c r="D941" s="243"/>
      <c r="E941" s="243"/>
      <c r="F941" s="243"/>
    </row>
    <row r="942" spans="1:6" x14ac:dyDescent="0.2">
      <c r="A942" s="863"/>
      <c r="B942" s="243" t="s">
        <v>6287</v>
      </c>
      <c r="C942" s="243"/>
      <c r="D942" s="243"/>
      <c r="E942" s="243"/>
      <c r="F942" s="243"/>
    </row>
    <row r="943" spans="1:6" x14ac:dyDescent="0.2">
      <c r="A943" s="863"/>
      <c r="B943" s="243" t="s">
        <v>6288</v>
      </c>
      <c r="C943" s="464" t="s">
        <v>9188</v>
      </c>
      <c r="D943" s="243" t="s">
        <v>5777</v>
      </c>
      <c r="E943" s="243" t="s">
        <v>6100</v>
      </c>
      <c r="F943" s="243" t="s">
        <v>5677</v>
      </c>
    </row>
    <row r="944" spans="1:6" x14ac:dyDescent="0.2">
      <c r="A944" s="863"/>
      <c r="B944" s="243" t="s">
        <v>5892</v>
      </c>
      <c r="C944" s="465"/>
      <c r="D944" s="243"/>
      <c r="E944" s="465"/>
      <c r="F944" s="465"/>
    </row>
    <row r="945" spans="1:6" x14ac:dyDescent="0.2">
      <c r="A945" s="863"/>
      <c r="B945" s="243" t="s">
        <v>6122</v>
      </c>
      <c r="C945" s="465"/>
      <c r="D945" s="465"/>
      <c r="E945" s="465"/>
      <c r="F945" s="465"/>
    </row>
    <row r="946" spans="1:6" x14ac:dyDescent="0.2">
      <c r="A946" s="863"/>
      <c r="B946" s="243" t="s">
        <v>6289</v>
      </c>
      <c r="C946" s="465"/>
      <c r="D946" s="465"/>
      <c r="E946" s="465"/>
      <c r="F946" s="465"/>
    </row>
    <row r="947" spans="1:6" ht="15.75" thickBot="1" x14ac:dyDescent="0.25">
      <c r="A947" s="864"/>
      <c r="B947" s="242" t="s">
        <v>6244</v>
      </c>
      <c r="C947" s="466"/>
      <c r="D947" s="466"/>
      <c r="E947" s="466"/>
      <c r="F947" s="466"/>
    </row>
    <row r="948" spans="1:6" ht="15.75" thickBot="1" x14ac:dyDescent="0.25">
      <c r="A948" s="467" t="s">
        <v>203</v>
      </c>
      <c r="B948" s="458" t="s">
        <v>1173</v>
      </c>
      <c r="C948" s="458" t="s">
        <v>5798</v>
      </c>
      <c r="D948" s="458" t="s">
        <v>5799</v>
      </c>
      <c r="E948" s="458" t="s">
        <v>5800</v>
      </c>
      <c r="F948" s="458" t="s">
        <v>13</v>
      </c>
    </row>
    <row r="949" spans="1:6" x14ac:dyDescent="0.2">
      <c r="A949" s="862">
        <v>54</v>
      </c>
      <c r="B949" s="243" t="s">
        <v>6197</v>
      </c>
      <c r="C949" s="243"/>
      <c r="D949" s="243"/>
      <c r="E949" s="243"/>
      <c r="F949" s="243"/>
    </row>
    <row r="950" spans="1:6" x14ac:dyDescent="0.2">
      <c r="A950" s="863"/>
      <c r="B950" s="243" t="s">
        <v>6290</v>
      </c>
      <c r="C950" s="464" t="s">
        <v>9189</v>
      </c>
      <c r="D950" s="243" t="s">
        <v>5838</v>
      </c>
      <c r="E950" s="243" t="s">
        <v>6100</v>
      </c>
      <c r="F950" s="243" t="s">
        <v>5677</v>
      </c>
    </row>
    <row r="951" spans="1:6" x14ac:dyDescent="0.2">
      <c r="A951" s="863"/>
      <c r="B951" s="243" t="s">
        <v>6291</v>
      </c>
      <c r="C951" s="465"/>
      <c r="D951" s="465"/>
      <c r="E951" s="465"/>
      <c r="F951" s="465"/>
    </row>
    <row r="952" spans="1:6" x14ac:dyDescent="0.2">
      <c r="A952" s="863"/>
      <c r="B952" s="243" t="s">
        <v>6292</v>
      </c>
      <c r="C952" s="465"/>
      <c r="D952" s="465"/>
      <c r="E952" s="465"/>
      <c r="F952" s="465"/>
    </row>
    <row r="953" spans="1:6" ht="15.75" thickBot="1" x14ac:dyDescent="0.25">
      <c r="A953" s="864"/>
      <c r="B953" s="242" t="s">
        <v>6293</v>
      </c>
      <c r="C953" s="466"/>
      <c r="D953" s="466"/>
      <c r="E953" s="466"/>
      <c r="F953" s="466"/>
    </row>
    <row r="954" spans="1:6" x14ac:dyDescent="0.2">
      <c r="A954" s="862">
        <v>55</v>
      </c>
      <c r="B954" s="243" t="s">
        <v>6182</v>
      </c>
      <c r="C954" s="243"/>
      <c r="D954" s="243"/>
      <c r="E954" s="243"/>
      <c r="F954" s="243"/>
    </row>
    <row r="955" spans="1:6" x14ac:dyDescent="0.2">
      <c r="A955" s="863"/>
      <c r="B955" s="243" t="s">
        <v>6161</v>
      </c>
      <c r="C955" s="464" t="s">
        <v>9190</v>
      </c>
      <c r="D955" s="243" t="s">
        <v>6058</v>
      </c>
      <c r="E955" s="243" t="s">
        <v>6100</v>
      </c>
      <c r="F955" s="243" t="s">
        <v>5677</v>
      </c>
    </row>
    <row r="956" spans="1:6" x14ac:dyDescent="0.2">
      <c r="A956" s="863"/>
      <c r="B956" s="243" t="s">
        <v>6294</v>
      </c>
      <c r="C956" s="243"/>
      <c r="D956" s="465"/>
      <c r="E956" s="465"/>
      <c r="F956" s="465"/>
    </row>
    <row r="957" spans="1:6" x14ac:dyDescent="0.2">
      <c r="A957" s="863"/>
      <c r="B957" s="243" t="s">
        <v>6295</v>
      </c>
      <c r="C957" s="465"/>
      <c r="D957" s="465"/>
      <c r="E957" s="465"/>
      <c r="F957" s="465"/>
    </row>
    <row r="958" spans="1:6" x14ac:dyDescent="0.2">
      <c r="A958" s="863"/>
      <c r="B958" s="243" t="s">
        <v>6296</v>
      </c>
      <c r="C958" s="465"/>
      <c r="D958" s="465"/>
      <c r="E958" s="465"/>
      <c r="F958" s="465"/>
    </row>
    <row r="959" spans="1:6" ht="15.75" thickBot="1" x14ac:dyDescent="0.25">
      <c r="A959" s="864"/>
      <c r="B959" s="242" t="s">
        <v>6297</v>
      </c>
      <c r="C959" s="466"/>
      <c r="D959" s="466"/>
      <c r="E959" s="466"/>
      <c r="F959" s="466"/>
    </row>
    <row r="960" spans="1:6" x14ac:dyDescent="0.2">
      <c r="A960" s="862">
        <v>56</v>
      </c>
      <c r="B960" s="243" t="s">
        <v>6298</v>
      </c>
      <c r="C960" s="243"/>
      <c r="D960" s="243"/>
      <c r="E960" s="243"/>
      <c r="F960" s="243"/>
    </row>
    <row r="961" spans="1:6" x14ac:dyDescent="0.2">
      <c r="A961" s="863"/>
      <c r="B961" s="243" t="s">
        <v>6299</v>
      </c>
      <c r="C961" s="464" t="s">
        <v>9191</v>
      </c>
      <c r="D961" s="243" t="s">
        <v>6031</v>
      </c>
      <c r="E961" s="243" t="s">
        <v>6100</v>
      </c>
      <c r="F961" s="243" t="s">
        <v>5677</v>
      </c>
    </row>
    <row r="962" spans="1:6" x14ac:dyDescent="0.2">
      <c r="A962" s="863"/>
      <c r="B962" s="243" t="s">
        <v>6294</v>
      </c>
      <c r="C962" s="465"/>
      <c r="D962" s="465"/>
      <c r="E962" s="465"/>
      <c r="F962" s="465"/>
    </row>
    <row r="963" spans="1:6" x14ac:dyDescent="0.2">
      <c r="A963" s="863"/>
      <c r="B963" s="243" t="s">
        <v>6300</v>
      </c>
      <c r="C963" s="465"/>
      <c r="D963" s="465"/>
      <c r="E963" s="465"/>
      <c r="F963" s="465"/>
    </row>
    <row r="964" spans="1:6" ht="15.75" thickBot="1" x14ac:dyDescent="0.25">
      <c r="A964" s="864"/>
      <c r="B964" s="242" t="s">
        <v>9192</v>
      </c>
      <c r="C964" s="466"/>
      <c r="D964" s="466"/>
      <c r="E964" s="466"/>
      <c r="F964" s="466"/>
    </row>
    <row r="965" spans="1:6" x14ac:dyDescent="0.2">
      <c r="A965" s="862">
        <v>57</v>
      </c>
      <c r="B965" s="243" t="s">
        <v>6301</v>
      </c>
      <c r="C965" s="243"/>
      <c r="D965" s="243"/>
      <c r="E965" s="243"/>
      <c r="F965" s="243"/>
    </row>
    <row r="966" spans="1:6" x14ac:dyDescent="0.2">
      <c r="A966" s="863"/>
      <c r="B966" s="243" t="s">
        <v>6302</v>
      </c>
      <c r="C966" s="243"/>
      <c r="D966" s="243"/>
      <c r="E966" s="243"/>
      <c r="F966" s="243"/>
    </row>
    <row r="967" spans="1:6" x14ac:dyDescent="0.2">
      <c r="A967" s="863"/>
      <c r="B967" s="243" t="s">
        <v>6303</v>
      </c>
      <c r="C967" s="464" t="s">
        <v>9193</v>
      </c>
      <c r="D967" s="243" t="s">
        <v>6306</v>
      </c>
      <c r="E967" s="243" t="s">
        <v>6100</v>
      </c>
      <c r="F967" s="243" t="s">
        <v>5677</v>
      </c>
    </row>
    <row r="968" spans="1:6" x14ac:dyDescent="0.2">
      <c r="A968" s="863"/>
      <c r="B968" s="243" t="s">
        <v>6153</v>
      </c>
      <c r="C968" s="465"/>
      <c r="D968" s="465"/>
      <c r="E968" s="465"/>
      <c r="F968" s="465"/>
    </row>
    <row r="969" spans="1:6" x14ac:dyDescent="0.2">
      <c r="A969" s="863"/>
      <c r="B969" s="243" t="s">
        <v>6304</v>
      </c>
      <c r="C969" s="465"/>
      <c r="D969" s="465"/>
      <c r="E969" s="465"/>
      <c r="F969" s="465"/>
    </row>
    <row r="970" spans="1:6" x14ac:dyDescent="0.2">
      <c r="A970" s="863"/>
      <c r="B970" s="243" t="s">
        <v>5843</v>
      </c>
      <c r="C970" s="465"/>
      <c r="D970" s="465"/>
      <c r="E970" s="465"/>
      <c r="F970" s="465"/>
    </row>
    <row r="971" spans="1:6" ht="15.75" thickBot="1" x14ac:dyDescent="0.25">
      <c r="A971" s="864"/>
      <c r="B971" s="242" t="s">
        <v>6305</v>
      </c>
      <c r="C971" s="466"/>
      <c r="D971" s="466"/>
      <c r="E971" s="466"/>
      <c r="F971" s="466"/>
    </row>
    <row r="972" spans="1:6" x14ac:dyDescent="0.2">
      <c r="A972" s="862">
        <v>58</v>
      </c>
      <c r="B972" s="243" t="s">
        <v>6307</v>
      </c>
      <c r="C972" s="243"/>
      <c r="D972" s="243"/>
      <c r="E972" s="243"/>
      <c r="F972" s="243"/>
    </row>
    <row r="973" spans="1:6" x14ac:dyDescent="0.2">
      <c r="A973" s="863"/>
      <c r="B973" s="243" t="s">
        <v>6308</v>
      </c>
      <c r="C973" s="243"/>
      <c r="D973" s="243"/>
      <c r="E973" s="243"/>
      <c r="F973" s="243"/>
    </row>
    <row r="974" spans="1:6" x14ac:dyDescent="0.2">
      <c r="A974" s="863"/>
      <c r="B974" s="243" t="s">
        <v>6309</v>
      </c>
      <c r="C974" s="464" t="s">
        <v>9194</v>
      </c>
      <c r="D974" s="243" t="s">
        <v>6313</v>
      </c>
      <c r="E974" s="243" t="s">
        <v>6100</v>
      </c>
      <c r="F974" s="243" t="s">
        <v>5677</v>
      </c>
    </row>
    <row r="975" spans="1:6" x14ac:dyDescent="0.2">
      <c r="A975" s="863"/>
      <c r="B975" s="243" t="s">
        <v>6310</v>
      </c>
      <c r="C975" s="465"/>
      <c r="D975" s="243"/>
      <c r="E975" s="465"/>
      <c r="F975" s="465"/>
    </row>
    <row r="976" spans="1:6" x14ac:dyDescent="0.2">
      <c r="A976" s="863"/>
      <c r="B976" s="243" t="s">
        <v>6311</v>
      </c>
      <c r="C976" s="465"/>
      <c r="D976" s="465"/>
      <c r="E976" s="465"/>
      <c r="F976" s="465"/>
    </row>
    <row r="977" spans="1:6" x14ac:dyDescent="0.2">
      <c r="A977" s="863"/>
      <c r="B977" s="243" t="s">
        <v>5822</v>
      </c>
      <c r="C977" s="465"/>
      <c r="D977" s="465"/>
      <c r="E977" s="465"/>
      <c r="F977" s="465"/>
    </row>
    <row r="978" spans="1:6" ht="15.75" thickBot="1" x14ac:dyDescent="0.25">
      <c r="A978" s="864"/>
      <c r="B978" s="242" t="s">
        <v>6312</v>
      </c>
      <c r="C978" s="466"/>
      <c r="D978" s="466"/>
      <c r="E978" s="466"/>
      <c r="F978" s="466"/>
    </row>
    <row r="979" spans="1:6" x14ac:dyDescent="0.2">
      <c r="A979" s="862">
        <v>59</v>
      </c>
      <c r="B979" s="243" t="s">
        <v>6314</v>
      </c>
      <c r="C979" s="243"/>
      <c r="D979" s="243"/>
      <c r="E979" s="243"/>
      <c r="F979" s="243"/>
    </row>
    <row r="980" spans="1:6" x14ac:dyDescent="0.2">
      <c r="A980" s="863"/>
      <c r="B980" s="243" t="s">
        <v>6315</v>
      </c>
      <c r="C980" s="243"/>
      <c r="D980" s="243"/>
      <c r="E980" s="243"/>
      <c r="F980" s="243"/>
    </row>
    <row r="981" spans="1:6" x14ac:dyDescent="0.2">
      <c r="A981" s="863"/>
      <c r="B981" s="243" t="s">
        <v>6316</v>
      </c>
      <c r="C981" s="464" t="s">
        <v>9195</v>
      </c>
      <c r="D981" s="243" t="s">
        <v>5812</v>
      </c>
      <c r="E981" s="243" t="s">
        <v>6100</v>
      </c>
      <c r="F981" s="243" t="s">
        <v>5677</v>
      </c>
    </row>
    <row r="982" spans="1:6" x14ac:dyDescent="0.2">
      <c r="A982" s="863"/>
      <c r="B982" s="243" t="s">
        <v>6317</v>
      </c>
      <c r="C982" s="465"/>
      <c r="D982" s="465"/>
      <c r="E982" s="465"/>
      <c r="F982" s="465"/>
    </row>
    <row r="983" spans="1:6" x14ac:dyDescent="0.2">
      <c r="A983" s="863"/>
      <c r="B983" s="243" t="s">
        <v>6318</v>
      </c>
      <c r="C983" s="465"/>
      <c r="D983" s="465"/>
      <c r="E983" s="465"/>
      <c r="F983" s="465"/>
    </row>
    <row r="984" spans="1:6" x14ac:dyDescent="0.2">
      <c r="A984" s="863"/>
      <c r="B984" s="243" t="s">
        <v>6319</v>
      </c>
      <c r="C984" s="465"/>
      <c r="D984" s="465"/>
      <c r="E984" s="465"/>
      <c r="F984" s="465"/>
    </row>
    <row r="985" spans="1:6" ht="15.75" thickBot="1" x14ac:dyDescent="0.25">
      <c r="A985" s="864"/>
      <c r="B985" s="242" t="s">
        <v>6163</v>
      </c>
      <c r="C985" s="466"/>
      <c r="D985" s="466"/>
      <c r="E985" s="466"/>
      <c r="F985" s="466"/>
    </row>
    <row r="986" spans="1:6" x14ac:dyDescent="0.2">
      <c r="A986" s="95"/>
    </row>
  </sheetData>
  <mergeCells count="315">
    <mergeCell ref="H26:H27"/>
    <mergeCell ref="I26:I27"/>
    <mergeCell ref="J26:J27"/>
    <mergeCell ref="A26:A27"/>
    <mergeCell ref="B26:B27"/>
    <mergeCell ref="C26:C27"/>
    <mergeCell ref="D26:D27"/>
    <mergeCell ref="E26:E27"/>
    <mergeCell ref="F26:F27"/>
    <mergeCell ref="A24:A25"/>
    <mergeCell ref="B24:B25"/>
    <mergeCell ref="C24:C25"/>
    <mergeCell ref="D24:D25"/>
    <mergeCell ref="E24:E25"/>
    <mergeCell ref="F24:F25"/>
    <mergeCell ref="H24:H25"/>
    <mergeCell ref="I24:I25"/>
    <mergeCell ref="J24:J25"/>
    <mergeCell ref="A22:A23"/>
    <mergeCell ref="B22:B23"/>
    <mergeCell ref="C22:C23"/>
    <mergeCell ref="D22:D23"/>
    <mergeCell ref="E22:E23"/>
    <mergeCell ref="F22:F23"/>
    <mergeCell ref="H22:H23"/>
    <mergeCell ref="I22:I23"/>
    <mergeCell ref="J22:J23"/>
    <mergeCell ref="H18:H19"/>
    <mergeCell ref="I18:I19"/>
    <mergeCell ref="J18:J19"/>
    <mergeCell ref="A20:A21"/>
    <mergeCell ref="B20:B21"/>
    <mergeCell ref="C20:C21"/>
    <mergeCell ref="D20:D21"/>
    <mergeCell ref="E20:E21"/>
    <mergeCell ref="F20:F21"/>
    <mergeCell ref="H20:H21"/>
    <mergeCell ref="A18:A19"/>
    <mergeCell ref="B18:B19"/>
    <mergeCell ref="C18:C19"/>
    <mergeCell ref="D18:D19"/>
    <mergeCell ref="E18:E19"/>
    <mergeCell ref="F18:F19"/>
    <mergeCell ref="I20:I21"/>
    <mergeCell ref="J20:J21"/>
    <mergeCell ref="J14:J15"/>
    <mergeCell ref="A16:A17"/>
    <mergeCell ref="B16:B17"/>
    <mergeCell ref="C16:C17"/>
    <mergeCell ref="D16:D17"/>
    <mergeCell ref="E16:E17"/>
    <mergeCell ref="F16:F17"/>
    <mergeCell ref="H16:H17"/>
    <mergeCell ref="I16:I17"/>
    <mergeCell ref="J16:J17"/>
    <mergeCell ref="C14:C15"/>
    <mergeCell ref="D14:D15"/>
    <mergeCell ref="E14:E15"/>
    <mergeCell ref="F14:F15"/>
    <mergeCell ref="H14:H15"/>
    <mergeCell ref="I14:I15"/>
    <mergeCell ref="A960:A964"/>
    <mergeCell ref="A965:A971"/>
    <mergeCell ref="A972:A978"/>
    <mergeCell ref="A979:A985"/>
    <mergeCell ref="A14:A15"/>
    <mergeCell ref="B14:B15"/>
    <mergeCell ref="A917:A924"/>
    <mergeCell ref="A926:A931"/>
    <mergeCell ref="A932:A939"/>
    <mergeCell ref="A940:A947"/>
    <mergeCell ref="A949:A953"/>
    <mergeCell ref="A954:A959"/>
    <mergeCell ref="A822:A829"/>
    <mergeCell ref="A830:A836"/>
    <mergeCell ref="A837:A844"/>
    <mergeCell ref="A845:A852"/>
    <mergeCell ref="A854:A860"/>
    <mergeCell ref="A861:A864"/>
    <mergeCell ref="A778:A784"/>
    <mergeCell ref="A785:A792"/>
    <mergeCell ref="A793:A799"/>
    <mergeCell ref="A800:A806"/>
    <mergeCell ref="A808:A814"/>
    <mergeCell ref="A815:A821"/>
    <mergeCell ref="C899:C900"/>
    <mergeCell ref="D899:D900"/>
    <mergeCell ref="E899:E900"/>
    <mergeCell ref="F899:F900"/>
    <mergeCell ref="A902:A908"/>
    <mergeCell ref="A909:A916"/>
    <mergeCell ref="A865:A871"/>
    <mergeCell ref="A872:A876"/>
    <mergeCell ref="A877:A883"/>
    <mergeCell ref="A884:A891"/>
    <mergeCell ref="A892:A898"/>
    <mergeCell ref="A899:A900"/>
    <mergeCell ref="E750:E751"/>
    <mergeCell ref="F750:F751"/>
    <mergeCell ref="A752:A757"/>
    <mergeCell ref="A758:A762"/>
    <mergeCell ref="A764:A770"/>
    <mergeCell ref="A771:A777"/>
    <mergeCell ref="A730:A736"/>
    <mergeCell ref="A737:A744"/>
    <mergeCell ref="A745:A749"/>
    <mergeCell ref="A750:A751"/>
    <mergeCell ref="C750:C751"/>
    <mergeCell ref="D750:D751"/>
    <mergeCell ref="A688:A694"/>
    <mergeCell ref="A695:A701"/>
    <mergeCell ref="A702:A708"/>
    <mergeCell ref="A709:A715"/>
    <mergeCell ref="A717:A722"/>
    <mergeCell ref="A723:A729"/>
    <mergeCell ref="A648:A653"/>
    <mergeCell ref="A654:A659"/>
    <mergeCell ref="A660:A667"/>
    <mergeCell ref="A669:A674"/>
    <mergeCell ref="A675:A681"/>
    <mergeCell ref="A682:A687"/>
    <mergeCell ref="A597:A604"/>
    <mergeCell ref="A605:A611"/>
    <mergeCell ref="A612:A623"/>
    <mergeCell ref="A625:A630"/>
    <mergeCell ref="A631:A638"/>
    <mergeCell ref="A639:A647"/>
    <mergeCell ref="D564:D565"/>
    <mergeCell ref="E564:E565"/>
    <mergeCell ref="F564:F565"/>
    <mergeCell ref="A566:A572"/>
    <mergeCell ref="A581:A588"/>
    <mergeCell ref="A589:A596"/>
    <mergeCell ref="A535:A543"/>
    <mergeCell ref="A545:A551"/>
    <mergeCell ref="A552:A556"/>
    <mergeCell ref="A557:A563"/>
    <mergeCell ref="A564:A565"/>
    <mergeCell ref="C564:C565"/>
    <mergeCell ref="A486:A496"/>
    <mergeCell ref="A498:A504"/>
    <mergeCell ref="A505:A512"/>
    <mergeCell ref="A513:A519"/>
    <mergeCell ref="A520:A526"/>
    <mergeCell ref="A527:A534"/>
    <mergeCell ref="A477:A483"/>
    <mergeCell ref="A484:A485"/>
    <mergeCell ref="C484:C485"/>
    <mergeCell ref="D484:D485"/>
    <mergeCell ref="E484:E485"/>
    <mergeCell ref="F484:F485"/>
    <mergeCell ref="A435:A442"/>
    <mergeCell ref="A443:A449"/>
    <mergeCell ref="A451:A455"/>
    <mergeCell ref="A456:A462"/>
    <mergeCell ref="A463:A469"/>
    <mergeCell ref="A470:A476"/>
    <mergeCell ref="C421:C422"/>
    <mergeCell ref="D421:D422"/>
    <mergeCell ref="E421:E422"/>
    <mergeCell ref="F421:F422"/>
    <mergeCell ref="A423:A428"/>
    <mergeCell ref="A429:A434"/>
    <mergeCell ref="A376:A383"/>
    <mergeCell ref="A384:A390"/>
    <mergeCell ref="A391:A402"/>
    <mergeCell ref="A404:A410"/>
    <mergeCell ref="A411:A420"/>
    <mergeCell ref="A421:A422"/>
    <mergeCell ref="A329:A336"/>
    <mergeCell ref="A337:A343"/>
    <mergeCell ref="A344:A355"/>
    <mergeCell ref="A357:A362"/>
    <mergeCell ref="A363:A369"/>
    <mergeCell ref="A370:A375"/>
    <mergeCell ref="A318:A320"/>
    <mergeCell ref="C318:C320"/>
    <mergeCell ref="D318:D320"/>
    <mergeCell ref="E318:E320"/>
    <mergeCell ref="F318:F320"/>
    <mergeCell ref="A321:A328"/>
    <mergeCell ref="A270:A277"/>
    <mergeCell ref="A278:A284"/>
    <mergeCell ref="A285:A290"/>
    <mergeCell ref="A291:A298"/>
    <mergeCell ref="A299:A308"/>
    <mergeCell ref="A310:A317"/>
    <mergeCell ref="A224:A230"/>
    <mergeCell ref="A231:A236"/>
    <mergeCell ref="A237:A243"/>
    <mergeCell ref="A244:A251"/>
    <mergeCell ref="A252:A261"/>
    <mergeCell ref="A263:A269"/>
    <mergeCell ref="A181:A186"/>
    <mergeCell ref="A187:A192"/>
    <mergeCell ref="A193:A199"/>
    <mergeCell ref="A200:A207"/>
    <mergeCell ref="A208:A214"/>
    <mergeCell ref="A216:A223"/>
    <mergeCell ref="A172:A178"/>
    <mergeCell ref="A179:A180"/>
    <mergeCell ref="C179:C180"/>
    <mergeCell ref="D179:D180"/>
    <mergeCell ref="E179:E180"/>
    <mergeCell ref="F179:F180"/>
    <mergeCell ref="G159:G160"/>
    <mergeCell ref="A162:A163"/>
    <mergeCell ref="B162:B163"/>
    <mergeCell ref="C162:C163"/>
    <mergeCell ref="D162:D163"/>
    <mergeCell ref="E162:E163"/>
    <mergeCell ref="F162:F163"/>
    <mergeCell ref="G162:G163"/>
    <mergeCell ref="A159:A160"/>
    <mergeCell ref="B159:B160"/>
    <mergeCell ref="C159:C160"/>
    <mergeCell ref="D159:D160"/>
    <mergeCell ref="E159:E160"/>
    <mergeCell ref="F159:F160"/>
    <mergeCell ref="D153:D154"/>
    <mergeCell ref="E153:E154"/>
    <mergeCell ref="F153:F154"/>
    <mergeCell ref="G153:G154"/>
    <mergeCell ref="A156:A157"/>
    <mergeCell ref="C156:C157"/>
    <mergeCell ref="D156:D157"/>
    <mergeCell ref="E156:E157"/>
    <mergeCell ref="F156:F157"/>
    <mergeCell ref="G156:G157"/>
    <mergeCell ref="C148:C149"/>
    <mergeCell ref="A150:A151"/>
    <mergeCell ref="B150:B151"/>
    <mergeCell ref="C150:C151"/>
    <mergeCell ref="A153:A154"/>
    <mergeCell ref="B153:B154"/>
    <mergeCell ref="C153:C154"/>
    <mergeCell ref="A137:A141"/>
    <mergeCell ref="B137:B141"/>
    <mergeCell ref="A142:A146"/>
    <mergeCell ref="B142:B146"/>
    <mergeCell ref="A148:A149"/>
    <mergeCell ref="B148:B149"/>
    <mergeCell ref="D127:D129"/>
    <mergeCell ref="E127:E129"/>
    <mergeCell ref="F127:F129"/>
    <mergeCell ref="G127:G129"/>
    <mergeCell ref="A132:A133"/>
    <mergeCell ref="C132:C133"/>
    <mergeCell ref="D132:D133"/>
    <mergeCell ref="E132:E133"/>
    <mergeCell ref="F132:F133"/>
    <mergeCell ref="G132:G133"/>
    <mergeCell ref="A121:A123"/>
    <mergeCell ref="B121:B123"/>
    <mergeCell ref="A124:A126"/>
    <mergeCell ref="B124:B126"/>
    <mergeCell ref="A127:A129"/>
    <mergeCell ref="B127:B129"/>
    <mergeCell ref="A112:A114"/>
    <mergeCell ref="B112:B114"/>
    <mergeCell ref="A115:A117"/>
    <mergeCell ref="B115:B117"/>
    <mergeCell ref="A118:A120"/>
    <mergeCell ref="B118:B120"/>
    <mergeCell ref="A108:A109"/>
    <mergeCell ref="B108:B109"/>
    <mergeCell ref="C108:C109"/>
    <mergeCell ref="A110:A111"/>
    <mergeCell ref="B110:B111"/>
    <mergeCell ref="C110:C111"/>
    <mergeCell ref="A106:A107"/>
    <mergeCell ref="C106:C107"/>
    <mergeCell ref="D106:D107"/>
    <mergeCell ref="E106:E107"/>
    <mergeCell ref="F106:F107"/>
    <mergeCell ref="G106:G107"/>
    <mergeCell ref="A101:A102"/>
    <mergeCell ref="B101:B102"/>
    <mergeCell ref="C101:C102"/>
    <mergeCell ref="A103:A104"/>
    <mergeCell ref="B103:B104"/>
    <mergeCell ref="C103:C104"/>
    <mergeCell ref="A79:A86"/>
    <mergeCell ref="B79:B86"/>
    <mergeCell ref="A87:A93"/>
    <mergeCell ref="B87:B93"/>
    <mergeCell ref="A94:A100"/>
    <mergeCell ref="B94:B100"/>
    <mergeCell ref="A77:A78"/>
    <mergeCell ref="C77:C78"/>
    <mergeCell ref="D77:D78"/>
    <mergeCell ref="E77:E78"/>
    <mergeCell ref="F77:F78"/>
    <mergeCell ref="G77:G78"/>
    <mergeCell ref="A54:A60"/>
    <mergeCell ref="B54:B60"/>
    <mergeCell ref="A61:A66"/>
    <mergeCell ref="B61:B66"/>
    <mergeCell ref="B67:B74"/>
    <mergeCell ref="A67:A74"/>
    <mergeCell ref="K33:K34"/>
    <mergeCell ref="L33:L34"/>
    <mergeCell ref="D42:K42"/>
    <mergeCell ref="A52:A53"/>
    <mergeCell ref="C52:C53"/>
    <mergeCell ref="D52:D53"/>
    <mergeCell ref="E52:E53"/>
    <mergeCell ref="F52:F53"/>
    <mergeCell ref="G52:G53"/>
    <mergeCell ref="A33:A34"/>
    <mergeCell ref="B33:B34"/>
    <mergeCell ref="D33:D34"/>
    <mergeCell ref="E33:H33"/>
    <mergeCell ref="I33:I34"/>
    <mergeCell ref="J33:J34"/>
  </mergeCells>
  <pageMargins left="0.25" right="0.25" top="0.75" bottom="0.75" header="0.3" footer="0.3"/>
  <pageSetup paperSize="8" scale="45" fitToHeight="0" orientation="landscape"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1267"/>
  <sheetViews>
    <sheetView topLeftCell="A1202" zoomScale="42" zoomScaleNormal="42" workbookViewId="0">
      <selection activeCell="B14" sqref="B14"/>
    </sheetView>
  </sheetViews>
  <sheetFormatPr defaultRowHeight="15" x14ac:dyDescent="0.25"/>
  <cols>
    <col min="1" max="1" width="9.140625" style="309"/>
    <col min="2" max="2" width="37.85546875" style="309" customWidth="1"/>
    <col min="3" max="3" width="24.42578125" style="309" customWidth="1"/>
    <col min="4" max="4" width="19.7109375" style="309" customWidth="1"/>
    <col min="5" max="5" width="52.140625" style="309" customWidth="1"/>
    <col min="6" max="6" width="49.5703125" style="309" customWidth="1"/>
    <col min="7" max="7" width="17.85546875" style="309" customWidth="1"/>
    <col min="8" max="8" width="24.5703125" style="309" customWidth="1"/>
    <col min="9" max="9" width="11.140625" style="309" customWidth="1"/>
    <col min="10" max="10" width="12.140625" style="309" customWidth="1"/>
    <col min="11" max="16384" width="9.140625" style="309"/>
  </cols>
  <sheetData>
    <row r="1" spans="1:11" x14ac:dyDescent="0.25">
      <c r="A1" s="493"/>
      <c r="B1" s="493"/>
      <c r="C1" s="493"/>
      <c r="D1" s="493"/>
      <c r="E1" s="493"/>
      <c r="F1" s="493"/>
      <c r="G1" s="493"/>
      <c r="H1" s="493"/>
      <c r="I1" s="493"/>
      <c r="J1" s="493"/>
      <c r="K1" s="493"/>
    </row>
    <row r="2" spans="1:11" s="608" customFormat="1" ht="30.75" customHeight="1" x14ac:dyDescent="0.25">
      <c r="A2" s="606" t="s">
        <v>6384</v>
      </c>
      <c r="B2" s="607"/>
      <c r="C2" s="607"/>
      <c r="D2" s="607"/>
      <c r="E2" s="607"/>
      <c r="F2" s="607"/>
      <c r="G2" s="607"/>
      <c r="H2" s="607"/>
      <c r="I2" s="607"/>
      <c r="J2" s="607"/>
      <c r="K2" s="607"/>
    </row>
    <row r="3" spans="1:11" s="608" customFormat="1" ht="30.75" customHeight="1" x14ac:dyDescent="0.25">
      <c r="A3" s="606" t="s">
        <v>9252</v>
      </c>
      <c r="B3" s="607"/>
      <c r="C3" s="607"/>
      <c r="D3" s="607"/>
      <c r="E3" s="607"/>
      <c r="F3" s="607"/>
      <c r="G3" s="607"/>
      <c r="H3" s="607"/>
      <c r="I3" s="607"/>
      <c r="J3" s="607"/>
      <c r="K3" s="607"/>
    </row>
    <row r="4" spans="1:11" s="608" customFormat="1" ht="33.75" customHeight="1" thickBot="1" x14ac:dyDescent="0.3">
      <c r="A4" s="606" t="s">
        <v>9253</v>
      </c>
      <c r="B4" s="607"/>
      <c r="C4" s="607"/>
      <c r="D4" s="607"/>
      <c r="E4" s="607"/>
      <c r="F4" s="607"/>
      <c r="G4" s="607"/>
      <c r="H4" s="607"/>
      <c r="I4" s="607"/>
      <c r="J4" s="607"/>
      <c r="K4" s="607"/>
    </row>
    <row r="5" spans="1:11" ht="75" x14ac:dyDescent="0.25">
      <c r="A5" s="602" t="s">
        <v>203</v>
      </c>
      <c r="B5" s="603" t="s">
        <v>6385</v>
      </c>
      <c r="C5" s="602" t="s">
        <v>6387</v>
      </c>
      <c r="D5" s="602" t="s">
        <v>6</v>
      </c>
      <c r="E5" s="603" t="s">
        <v>6388</v>
      </c>
      <c r="F5" s="602" t="s">
        <v>8</v>
      </c>
      <c r="G5" s="602" t="s">
        <v>228</v>
      </c>
      <c r="H5" s="602" t="s">
        <v>1175</v>
      </c>
      <c r="I5" s="602" t="s">
        <v>1176</v>
      </c>
      <c r="J5" s="602" t="s">
        <v>12</v>
      </c>
      <c r="K5" s="602" t="s">
        <v>290</v>
      </c>
    </row>
    <row r="6" spans="1:11" ht="15.75" thickBot="1" x14ac:dyDescent="0.3">
      <c r="A6" s="604"/>
      <c r="B6" s="605" t="s">
        <v>6386</v>
      </c>
      <c r="C6" s="604"/>
      <c r="D6" s="604"/>
      <c r="E6" s="605" t="s">
        <v>6389</v>
      </c>
      <c r="F6" s="604"/>
      <c r="G6" s="604"/>
      <c r="H6" s="604"/>
      <c r="I6" s="604"/>
      <c r="J6" s="604"/>
      <c r="K6" s="604"/>
    </row>
    <row r="7" spans="1:11" ht="75" x14ac:dyDescent="0.25">
      <c r="A7" s="470">
        <v>1</v>
      </c>
      <c r="B7" s="471" t="s">
        <v>6390</v>
      </c>
      <c r="C7" s="470" t="s">
        <v>6391</v>
      </c>
      <c r="D7" s="470" t="s">
        <v>6392</v>
      </c>
      <c r="E7" s="470" t="s">
        <v>6393</v>
      </c>
      <c r="F7" s="126" t="s">
        <v>6394</v>
      </c>
      <c r="G7" s="126" t="s">
        <v>6396</v>
      </c>
      <c r="H7" s="472" t="s">
        <v>6398</v>
      </c>
      <c r="I7" s="471" t="s">
        <v>6399</v>
      </c>
      <c r="J7" s="473">
        <v>0.15</v>
      </c>
      <c r="K7" s="126"/>
    </row>
    <row r="8" spans="1:11" ht="30" x14ac:dyDescent="0.25">
      <c r="A8" s="372"/>
      <c r="B8" s="474"/>
      <c r="C8" s="372"/>
      <c r="D8" s="372"/>
      <c r="E8" s="372"/>
      <c r="F8" s="126" t="s">
        <v>8177</v>
      </c>
      <c r="G8" s="126" t="s">
        <v>6397</v>
      </c>
      <c r="H8" s="475">
        <v>65500000</v>
      </c>
      <c r="I8" s="474"/>
      <c r="J8" s="476"/>
      <c r="K8" s="126"/>
    </row>
    <row r="9" spans="1:11" x14ac:dyDescent="0.25">
      <c r="A9" s="372"/>
      <c r="B9" s="474"/>
      <c r="C9" s="372"/>
      <c r="D9" s="372"/>
      <c r="E9" s="372"/>
      <c r="F9" s="126" t="s">
        <v>6395</v>
      </c>
      <c r="G9" s="126"/>
      <c r="H9" s="126"/>
      <c r="I9" s="474"/>
      <c r="J9" s="476"/>
      <c r="K9" s="126"/>
    </row>
    <row r="10" spans="1:11" x14ac:dyDescent="0.25">
      <c r="A10" s="372"/>
      <c r="B10" s="474"/>
      <c r="C10" s="372"/>
      <c r="D10" s="372"/>
      <c r="E10" s="372"/>
      <c r="F10" s="126"/>
      <c r="G10" s="126"/>
      <c r="H10" s="126"/>
      <c r="I10" s="474"/>
      <c r="J10" s="476"/>
      <c r="K10" s="126"/>
    </row>
    <row r="11" spans="1:11" ht="15.75" thickBot="1" x14ac:dyDescent="0.3">
      <c r="A11" s="370"/>
      <c r="B11" s="477"/>
      <c r="C11" s="370"/>
      <c r="D11" s="370"/>
      <c r="E11" s="370"/>
      <c r="F11" s="318"/>
      <c r="G11" s="318"/>
      <c r="H11" s="318"/>
      <c r="I11" s="477"/>
      <c r="J11" s="478"/>
      <c r="K11" s="318" t="s">
        <v>6400</v>
      </c>
    </row>
    <row r="12" spans="1:11" ht="60" x14ac:dyDescent="0.25">
      <c r="A12" s="470">
        <v>2</v>
      </c>
      <c r="B12" s="471" t="s">
        <v>6401</v>
      </c>
      <c r="C12" s="470" t="s">
        <v>6402</v>
      </c>
      <c r="D12" s="470" t="s">
        <v>6392</v>
      </c>
      <c r="E12" s="470" t="s">
        <v>6403</v>
      </c>
      <c r="F12" s="126" t="s">
        <v>6404</v>
      </c>
      <c r="G12" s="470" t="s">
        <v>6409</v>
      </c>
      <c r="H12" s="472" t="s">
        <v>6410</v>
      </c>
      <c r="I12" s="471" t="s">
        <v>6399</v>
      </c>
      <c r="J12" s="473">
        <v>0.15</v>
      </c>
      <c r="K12" s="470"/>
    </row>
    <row r="13" spans="1:11" x14ac:dyDescent="0.25">
      <c r="A13" s="372"/>
      <c r="B13" s="474"/>
      <c r="C13" s="372"/>
      <c r="D13" s="372"/>
      <c r="E13" s="372"/>
      <c r="F13" s="126" t="s">
        <v>6405</v>
      </c>
      <c r="G13" s="372"/>
      <c r="H13" s="472"/>
      <c r="I13" s="474"/>
      <c r="J13" s="476"/>
      <c r="K13" s="372"/>
    </row>
    <row r="14" spans="1:11" ht="30" x14ac:dyDescent="0.25">
      <c r="A14" s="372"/>
      <c r="B14" s="474"/>
      <c r="C14" s="372"/>
      <c r="D14" s="372"/>
      <c r="E14" s="372"/>
      <c r="F14" s="126" t="s">
        <v>6406</v>
      </c>
      <c r="G14" s="372"/>
      <c r="H14" s="475">
        <v>14353500</v>
      </c>
      <c r="I14" s="474"/>
      <c r="J14" s="476"/>
      <c r="K14" s="372"/>
    </row>
    <row r="15" spans="1:11" ht="30" x14ac:dyDescent="0.25">
      <c r="A15" s="372"/>
      <c r="B15" s="474"/>
      <c r="C15" s="372"/>
      <c r="D15" s="372"/>
      <c r="E15" s="372"/>
      <c r="F15" s="126" t="s">
        <v>6407</v>
      </c>
      <c r="G15" s="372"/>
      <c r="H15" s="472"/>
      <c r="I15" s="474"/>
      <c r="J15" s="476"/>
      <c r="K15" s="372"/>
    </row>
    <row r="16" spans="1:11" ht="30" x14ac:dyDescent="0.25">
      <c r="A16" s="372"/>
      <c r="B16" s="474"/>
      <c r="C16" s="372"/>
      <c r="D16" s="372"/>
      <c r="E16" s="372"/>
      <c r="F16" s="126" t="s">
        <v>6408</v>
      </c>
      <c r="G16" s="372"/>
      <c r="H16" s="472"/>
      <c r="I16" s="474"/>
      <c r="J16" s="476"/>
      <c r="K16" s="372"/>
    </row>
    <row r="17" spans="1:11" x14ac:dyDescent="0.25">
      <c r="A17" s="372"/>
      <c r="B17" s="474"/>
      <c r="C17" s="372"/>
      <c r="D17" s="372"/>
      <c r="E17" s="372"/>
      <c r="F17" s="126"/>
      <c r="G17" s="372"/>
      <c r="H17" s="472"/>
      <c r="I17" s="474"/>
      <c r="J17" s="476"/>
      <c r="K17" s="372"/>
    </row>
    <row r="18" spans="1:11" ht="15.75" thickBot="1" x14ac:dyDescent="0.3">
      <c r="A18" s="370"/>
      <c r="B18" s="477"/>
      <c r="C18" s="370"/>
      <c r="D18" s="370"/>
      <c r="E18" s="370"/>
      <c r="F18" s="318"/>
      <c r="G18" s="370"/>
      <c r="H18" s="479"/>
      <c r="I18" s="477"/>
      <c r="J18" s="478"/>
      <c r="K18" s="370"/>
    </row>
    <row r="19" spans="1:11" ht="60" x14ac:dyDescent="0.25">
      <c r="A19" s="470">
        <v>3</v>
      </c>
      <c r="B19" s="471" t="s">
        <v>6411</v>
      </c>
      <c r="C19" s="470" t="s">
        <v>6412</v>
      </c>
      <c r="D19" s="470" t="s">
        <v>6392</v>
      </c>
      <c r="E19" s="470" t="s">
        <v>6403</v>
      </c>
      <c r="F19" s="126" t="s">
        <v>6413</v>
      </c>
      <c r="G19" s="470" t="s">
        <v>6421</v>
      </c>
      <c r="H19" s="472" t="s">
        <v>6422</v>
      </c>
      <c r="I19" s="471" t="s">
        <v>6399</v>
      </c>
      <c r="J19" s="473">
        <v>0.1</v>
      </c>
      <c r="K19" s="470"/>
    </row>
    <row r="20" spans="1:11" x14ac:dyDescent="0.25">
      <c r="A20" s="372"/>
      <c r="B20" s="474"/>
      <c r="C20" s="372"/>
      <c r="D20" s="372"/>
      <c r="E20" s="372"/>
      <c r="F20" s="126" t="s">
        <v>6414</v>
      </c>
      <c r="G20" s="372"/>
      <c r="H20" s="475">
        <v>12652500</v>
      </c>
      <c r="I20" s="474"/>
      <c r="J20" s="476"/>
      <c r="K20" s="372"/>
    </row>
    <row r="21" spans="1:11" x14ac:dyDescent="0.25">
      <c r="A21" s="372"/>
      <c r="B21" s="474"/>
      <c r="C21" s="372"/>
      <c r="D21" s="372"/>
      <c r="E21" s="372"/>
      <c r="F21" s="126" t="s">
        <v>6415</v>
      </c>
      <c r="G21" s="372"/>
      <c r="H21" s="472"/>
      <c r="I21" s="474"/>
      <c r="J21" s="476"/>
      <c r="K21" s="372"/>
    </row>
    <row r="22" spans="1:11" x14ac:dyDescent="0.25">
      <c r="A22" s="372"/>
      <c r="B22" s="474"/>
      <c r="C22" s="372"/>
      <c r="D22" s="372"/>
      <c r="E22" s="372"/>
      <c r="F22" s="126" t="s">
        <v>6416</v>
      </c>
      <c r="G22" s="372"/>
      <c r="H22" s="126"/>
      <c r="I22" s="474"/>
      <c r="J22" s="476"/>
      <c r="K22" s="372"/>
    </row>
    <row r="23" spans="1:11" x14ac:dyDescent="0.25">
      <c r="A23" s="372"/>
      <c r="B23" s="474"/>
      <c r="C23" s="372"/>
      <c r="D23" s="372"/>
      <c r="E23" s="372"/>
      <c r="F23" s="126" t="s">
        <v>6417</v>
      </c>
      <c r="G23" s="372"/>
      <c r="H23" s="126"/>
      <c r="I23" s="474"/>
      <c r="J23" s="476"/>
      <c r="K23" s="372"/>
    </row>
    <row r="24" spans="1:11" x14ac:dyDescent="0.25">
      <c r="A24" s="372"/>
      <c r="B24" s="474"/>
      <c r="C24" s="372"/>
      <c r="D24" s="372"/>
      <c r="E24" s="372"/>
      <c r="F24" s="126" t="s">
        <v>6418</v>
      </c>
      <c r="G24" s="372"/>
      <c r="H24" s="126"/>
      <c r="I24" s="474"/>
      <c r="J24" s="476"/>
      <c r="K24" s="372"/>
    </row>
    <row r="25" spans="1:11" x14ac:dyDescent="0.25">
      <c r="A25" s="372"/>
      <c r="B25" s="474"/>
      <c r="C25" s="372"/>
      <c r="D25" s="372"/>
      <c r="E25" s="372"/>
      <c r="F25" s="126" t="s">
        <v>6419</v>
      </c>
      <c r="G25" s="372"/>
      <c r="H25" s="126"/>
      <c r="I25" s="474"/>
      <c r="J25" s="476"/>
      <c r="K25" s="372"/>
    </row>
    <row r="26" spans="1:11" ht="15.75" thickBot="1" x14ac:dyDescent="0.3">
      <c r="A26" s="370"/>
      <c r="B26" s="477"/>
      <c r="C26" s="370"/>
      <c r="D26" s="370"/>
      <c r="E26" s="370"/>
      <c r="F26" s="318" t="s">
        <v>6420</v>
      </c>
      <c r="G26" s="370"/>
      <c r="H26" s="318"/>
      <c r="I26" s="477"/>
      <c r="J26" s="478"/>
      <c r="K26" s="370"/>
    </row>
    <row r="27" spans="1:11" ht="45" x14ac:dyDescent="0.25">
      <c r="A27" s="470">
        <v>4</v>
      </c>
      <c r="B27" s="471" t="s">
        <v>6423</v>
      </c>
      <c r="C27" s="470" t="s">
        <v>6424</v>
      </c>
      <c r="D27" s="470" t="s">
        <v>6392</v>
      </c>
      <c r="E27" s="470" t="s">
        <v>6425</v>
      </c>
      <c r="F27" s="126" t="s">
        <v>6426</v>
      </c>
      <c r="G27" s="470" t="s">
        <v>6429</v>
      </c>
      <c r="H27" s="472" t="s">
        <v>6422</v>
      </c>
      <c r="I27" s="471" t="s">
        <v>6430</v>
      </c>
      <c r="J27" s="473">
        <v>0.1</v>
      </c>
      <c r="K27" s="470"/>
    </row>
    <row r="28" spans="1:11" x14ac:dyDescent="0.25">
      <c r="A28" s="372"/>
      <c r="B28" s="474"/>
      <c r="C28" s="372"/>
      <c r="D28" s="372"/>
      <c r="E28" s="372"/>
      <c r="F28" s="126" t="s">
        <v>6427</v>
      </c>
      <c r="G28" s="372"/>
      <c r="H28" s="475">
        <v>17761275</v>
      </c>
      <c r="I28" s="474"/>
      <c r="J28" s="476"/>
      <c r="K28" s="372"/>
    </row>
    <row r="29" spans="1:11" ht="15.75" thickBot="1" x14ac:dyDescent="0.3">
      <c r="A29" s="370"/>
      <c r="B29" s="477"/>
      <c r="C29" s="370"/>
      <c r="D29" s="370"/>
      <c r="E29" s="370"/>
      <c r="F29" s="318" t="s">
        <v>6428</v>
      </c>
      <c r="G29" s="370"/>
      <c r="H29" s="318"/>
      <c r="I29" s="477"/>
      <c r="J29" s="478"/>
      <c r="K29" s="370"/>
    </row>
    <row r="30" spans="1:11" ht="60" x14ac:dyDescent="0.25">
      <c r="A30" s="470">
        <v>5</v>
      </c>
      <c r="B30" s="471" t="s">
        <v>6431</v>
      </c>
      <c r="C30" s="470" t="s">
        <v>6432</v>
      </c>
      <c r="D30" s="470" t="s">
        <v>6392</v>
      </c>
      <c r="E30" s="470" t="s">
        <v>6433</v>
      </c>
      <c r="F30" s="470"/>
      <c r="G30" s="470" t="s">
        <v>6434</v>
      </c>
      <c r="H30" s="472" t="s">
        <v>6422</v>
      </c>
      <c r="I30" s="471" t="s">
        <v>6435</v>
      </c>
      <c r="J30" s="473">
        <v>0.05</v>
      </c>
      <c r="K30" s="470"/>
    </row>
    <row r="31" spans="1:11" ht="15.75" thickBot="1" x14ac:dyDescent="0.3">
      <c r="A31" s="370"/>
      <c r="B31" s="477"/>
      <c r="C31" s="370"/>
      <c r="D31" s="370"/>
      <c r="E31" s="370"/>
      <c r="F31" s="370"/>
      <c r="G31" s="370"/>
      <c r="H31" s="480">
        <v>96916731.079999998</v>
      </c>
      <c r="I31" s="477"/>
      <c r="J31" s="478"/>
      <c r="K31" s="370"/>
    </row>
    <row r="32" spans="1:11" ht="30" x14ac:dyDescent="0.25">
      <c r="A32" s="470">
        <v>6</v>
      </c>
      <c r="B32" s="471" t="s">
        <v>6436</v>
      </c>
      <c r="C32" s="470" t="s">
        <v>6437</v>
      </c>
      <c r="D32" s="470" t="s">
        <v>6392</v>
      </c>
      <c r="E32" s="470" t="s">
        <v>9196</v>
      </c>
      <c r="F32" s="470"/>
      <c r="G32" s="470" t="s">
        <v>6438</v>
      </c>
      <c r="H32" s="472" t="s">
        <v>6422</v>
      </c>
      <c r="I32" s="471" t="s">
        <v>6435</v>
      </c>
      <c r="J32" s="473">
        <v>0.55000000000000004</v>
      </c>
      <c r="K32" s="470"/>
    </row>
    <row r="33" spans="1:11" ht="15.75" thickBot="1" x14ac:dyDescent="0.3">
      <c r="A33" s="370"/>
      <c r="B33" s="477"/>
      <c r="C33" s="370"/>
      <c r="D33" s="370"/>
      <c r="E33" s="370"/>
      <c r="F33" s="370"/>
      <c r="G33" s="370"/>
      <c r="H33" s="480">
        <v>94320000</v>
      </c>
      <c r="I33" s="477"/>
      <c r="J33" s="478"/>
      <c r="K33" s="370"/>
    </row>
    <row r="34" spans="1:11" ht="49.5" x14ac:dyDescent="0.25">
      <c r="A34" s="470">
        <v>7</v>
      </c>
      <c r="B34" s="471" t="s">
        <v>6439</v>
      </c>
      <c r="C34" s="470" t="s">
        <v>6440</v>
      </c>
      <c r="D34" s="470" t="s">
        <v>6392</v>
      </c>
      <c r="E34" s="470" t="s">
        <v>9197</v>
      </c>
      <c r="F34" s="126" t="s">
        <v>6441</v>
      </c>
      <c r="G34" s="470" t="s">
        <v>6447</v>
      </c>
      <c r="H34" s="472" t="s">
        <v>6422</v>
      </c>
      <c r="I34" s="471" t="s">
        <v>6399</v>
      </c>
      <c r="J34" s="473">
        <v>0</v>
      </c>
      <c r="K34" s="470"/>
    </row>
    <row r="35" spans="1:11" x14ac:dyDescent="0.25">
      <c r="A35" s="372"/>
      <c r="B35" s="474"/>
      <c r="C35" s="372"/>
      <c r="D35" s="372"/>
      <c r="E35" s="372"/>
      <c r="F35" s="126" t="s">
        <v>6442</v>
      </c>
      <c r="G35" s="372"/>
      <c r="H35" s="475">
        <v>747623415</v>
      </c>
      <c r="I35" s="474"/>
      <c r="J35" s="476"/>
      <c r="K35" s="372"/>
    </row>
    <row r="36" spans="1:11" x14ac:dyDescent="0.25">
      <c r="A36" s="372"/>
      <c r="B36" s="474"/>
      <c r="C36" s="372"/>
      <c r="D36" s="372"/>
      <c r="E36" s="372"/>
      <c r="F36" s="126" t="s">
        <v>6443</v>
      </c>
      <c r="G36" s="372"/>
      <c r="H36" s="126"/>
      <c r="I36" s="474"/>
      <c r="J36" s="476"/>
      <c r="K36" s="372"/>
    </row>
    <row r="37" spans="1:11" x14ac:dyDescent="0.25">
      <c r="A37" s="372"/>
      <c r="B37" s="474"/>
      <c r="C37" s="372"/>
      <c r="D37" s="372"/>
      <c r="E37" s="372"/>
      <c r="F37" s="126" t="s">
        <v>6444</v>
      </c>
      <c r="G37" s="372"/>
      <c r="H37" s="126"/>
      <c r="I37" s="474"/>
      <c r="J37" s="476"/>
      <c r="K37" s="372"/>
    </row>
    <row r="38" spans="1:11" ht="30" x14ac:dyDescent="0.25">
      <c r="A38" s="372"/>
      <c r="B38" s="474"/>
      <c r="C38" s="372"/>
      <c r="D38" s="372"/>
      <c r="E38" s="372"/>
      <c r="F38" s="126" t="s">
        <v>6445</v>
      </c>
      <c r="G38" s="372"/>
      <c r="H38" s="126"/>
      <c r="I38" s="474"/>
      <c r="J38" s="476"/>
      <c r="K38" s="372"/>
    </row>
    <row r="39" spans="1:11" ht="15.75" thickBot="1" x14ac:dyDescent="0.3">
      <c r="A39" s="370"/>
      <c r="B39" s="477"/>
      <c r="C39" s="370"/>
      <c r="D39" s="370"/>
      <c r="E39" s="370"/>
      <c r="F39" s="318" t="s">
        <v>6446</v>
      </c>
      <c r="G39" s="370"/>
      <c r="H39" s="318"/>
      <c r="I39" s="477"/>
      <c r="J39" s="478"/>
      <c r="K39" s="370"/>
    </row>
    <row r="40" spans="1:11" ht="60" x14ac:dyDescent="0.25">
      <c r="A40" s="470">
        <v>8</v>
      </c>
      <c r="B40" s="471" t="s">
        <v>6448</v>
      </c>
      <c r="C40" s="470" t="s">
        <v>6449</v>
      </c>
      <c r="D40" s="470" t="s">
        <v>6392</v>
      </c>
      <c r="E40" s="470" t="s">
        <v>9198</v>
      </c>
      <c r="F40" s="126" t="s">
        <v>6450</v>
      </c>
      <c r="G40" s="470" t="s">
        <v>6461</v>
      </c>
      <c r="H40" s="472" t="s">
        <v>6422</v>
      </c>
      <c r="I40" s="471" t="s">
        <v>6399</v>
      </c>
      <c r="J40" s="473">
        <v>0</v>
      </c>
      <c r="K40" s="470"/>
    </row>
    <row r="41" spans="1:11" x14ac:dyDescent="0.25">
      <c r="A41" s="372"/>
      <c r="B41" s="474"/>
      <c r="C41" s="372"/>
      <c r="D41" s="372"/>
      <c r="E41" s="372"/>
      <c r="F41" s="126" t="s">
        <v>6451</v>
      </c>
      <c r="G41" s="372"/>
      <c r="H41" s="475">
        <v>282601500</v>
      </c>
      <c r="I41" s="474"/>
      <c r="J41" s="476"/>
      <c r="K41" s="372"/>
    </row>
    <row r="42" spans="1:11" x14ac:dyDescent="0.25">
      <c r="A42" s="372"/>
      <c r="B42" s="474"/>
      <c r="C42" s="372"/>
      <c r="D42" s="372"/>
      <c r="E42" s="372"/>
      <c r="F42" s="126" t="s">
        <v>6452</v>
      </c>
      <c r="G42" s="372"/>
      <c r="H42" s="126"/>
      <c r="I42" s="474"/>
      <c r="J42" s="476"/>
      <c r="K42" s="372"/>
    </row>
    <row r="43" spans="1:11" x14ac:dyDescent="0.25">
      <c r="A43" s="372"/>
      <c r="B43" s="474"/>
      <c r="C43" s="372"/>
      <c r="D43" s="372"/>
      <c r="E43" s="372"/>
      <c r="F43" s="126" t="s">
        <v>6453</v>
      </c>
      <c r="G43" s="372"/>
      <c r="H43" s="126"/>
      <c r="I43" s="474"/>
      <c r="J43" s="476"/>
      <c r="K43" s="372"/>
    </row>
    <row r="44" spans="1:11" x14ac:dyDescent="0.25">
      <c r="A44" s="372"/>
      <c r="B44" s="474"/>
      <c r="C44" s="372"/>
      <c r="D44" s="372"/>
      <c r="E44" s="372"/>
      <c r="F44" s="126" t="s">
        <v>6454</v>
      </c>
      <c r="G44" s="372"/>
      <c r="H44" s="126"/>
      <c r="I44" s="474"/>
      <c r="J44" s="476"/>
      <c r="K44" s="372"/>
    </row>
    <row r="45" spans="1:11" x14ac:dyDescent="0.25">
      <c r="A45" s="372"/>
      <c r="B45" s="474"/>
      <c r="C45" s="372"/>
      <c r="D45" s="372"/>
      <c r="E45" s="372"/>
      <c r="F45" s="126" t="s">
        <v>6455</v>
      </c>
      <c r="G45" s="372"/>
      <c r="H45" s="126"/>
      <c r="I45" s="474"/>
      <c r="J45" s="476"/>
      <c r="K45" s="372"/>
    </row>
    <row r="46" spans="1:11" x14ac:dyDescent="0.25">
      <c r="A46" s="372"/>
      <c r="B46" s="474"/>
      <c r="C46" s="372"/>
      <c r="D46" s="372"/>
      <c r="E46" s="372"/>
      <c r="F46" s="126" t="s">
        <v>6456</v>
      </c>
      <c r="G46" s="372"/>
      <c r="H46" s="126"/>
      <c r="I46" s="474"/>
      <c r="J46" s="476"/>
      <c r="K46" s="372"/>
    </row>
    <row r="47" spans="1:11" x14ac:dyDescent="0.25">
      <c r="A47" s="372"/>
      <c r="B47" s="474"/>
      <c r="C47" s="372"/>
      <c r="D47" s="372"/>
      <c r="E47" s="372"/>
      <c r="F47" s="126" t="s">
        <v>6457</v>
      </c>
      <c r="G47" s="372"/>
      <c r="H47" s="126"/>
      <c r="I47" s="474"/>
      <c r="J47" s="476"/>
      <c r="K47" s="372"/>
    </row>
    <row r="48" spans="1:11" x14ac:dyDescent="0.25">
      <c r="A48" s="372"/>
      <c r="B48" s="474"/>
      <c r="C48" s="372"/>
      <c r="D48" s="372"/>
      <c r="E48" s="372"/>
      <c r="F48" s="126" t="s">
        <v>6458</v>
      </c>
      <c r="G48" s="372"/>
      <c r="H48" s="126"/>
      <c r="I48" s="474"/>
      <c r="J48" s="476"/>
      <c r="K48" s="372"/>
    </row>
    <row r="49" spans="1:11" x14ac:dyDescent="0.25">
      <c r="A49" s="372"/>
      <c r="B49" s="474"/>
      <c r="C49" s="372"/>
      <c r="D49" s="372"/>
      <c r="E49" s="372"/>
      <c r="F49" s="126" t="s">
        <v>6459</v>
      </c>
      <c r="G49" s="372"/>
      <c r="H49" s="126"/>
      <c r="I49" s="474"/>
      <c r="J49" s="476"/>
      <c r="K49" s="372"/>
    </row>
    <row r="50" spans="1:11" ht="30.75" thickBot="1" x14ac:dyDescent="0.3">
      <c r="A50" s="370"/>
      <c r="B50" s="477"/>
      <c r="C50" s="370"/>
      <c r="D50" s="370"/>
      <c r="E50" s="370"/>
      <c r="F50" s="318" t="s">
        <v>6460</v>
      </c>
      <c r="G50" s="370"/>
      <c r="H50" s="318"/>
      <c r="I50" s="477"/>
      <c r="J50" s="478"/>
      <c r="K50" s="370"/>
    </row>
    <row r="51" spans="1:11" ht="51.75" x14ac:dyDescent="0.25">
      <c r="A51" s="470">
        <v>9</v>
      </c>
      <c r="B51" s="471" t="s">
        <v>6462</v>
      </c>
      <c r="C51" s="470" t="s">
        <v>6463</v>
      </c>
      <c r="D51" s="470" t="s">
        <v>6392</v>
      </c>
      <c r="E51" s="470" t="s">
        <v>9198</v>
      </c>
      <c r="F51" s="126" t="s">
        <v>6464</v>
      </c>
      <c r="G51" s="470" t="s">
        <v>6471</v>
      </c>
      <c r="H51" s="472" t="s">
        <v>6422</v>
      </c>
      <c r="I51" s="471" t="s">
        <v>6435</v>
      </c>
      <c r="J51" s="473">
        <v>0</v>
      </c>
      <c r="K51" s="470"/>
    </row>
    <row r="52" spans="1:11" x14ac:dyDescent="0.25">
      <c r="A52" s="372"/>
      <c r="B52" s="474"/>
      <c r="C52" s="372"/>
      <c r="D52" s="372"/>
      <c r="E52" s="372"/>
      <c r="F52" s="126" t="s">
        <v>6465</v>
      </c>
      <c r="G52" s="372"/>
      <c r="H52" s="475">
        <v>457076383.83999997</v>
      </c>
      <c r="I52" s="474"/>
      <c r="J52" s="476"/>
      <c r="K52" s="372"/>
    </row>
    <row r="53" spans="1:11" x14ac:dyDescent="0.25">
      <c r="A53" s="372"/>
      <c r="B53" s="474"/>
      <c r="C53" s="372"/>
      <c r="D53" s="372"/>
      <c r="E53" s="372"/>
      <c r="F53" s="126" t="s">
        <v>6466</v>
      </c>
      <c r="G53" s="372"/>
      <c r="H53" s="126"/>
      <c r="I53" s="474"/>
      <c r="J53" s="476"/>
      <c r="K53" s="372"/>
    </row>
    <row r="54" spans="1:11" x14ac:dyDescent="0.25">
      <c r="A54" s="372"/>
      <c r="B54" s="474"/>
      <c r="C54" s="372"/>
      <c r="D54" s="372"/>
      <c r="E54" s="372"/>
      <c r="F54" s="126" t="s">
        <v>6467</v>
      </c>
      <c r="G54" s="372"/>
      <c r="H54" s="126"/>
      <c r="I54" s="474"/>
      <c r="J54" s="476"/>
      <c r="K54" s="372"/>
    </row>
    <row r="55" spans="1:11" x14ac:dyDescent="0.25">
      <c r="A55" s="372"/>
      <c r="B55" s="474"/>
      <c r="C55" s="372"/>
      <c r="D55" s="372"/>
      <c r="E55" s="372"/>
      <c r="F55" s="126" t="s">
        <v>6468</v>
      </c>
      <c r="G55" s="372"/>
      <c r="H55" s="126"/>
      <c r="I55" s="474"/>
      <c r="J55" s="476"/>
      <c r="K55" s="372"/>
    </row>
    <row r="56" spans="1:11" x14ac:dyDescent="0.25">
      <c r="A56" s="372"/>
      <c r="B56" s="474"/>
      <c r="C56" s="372"/>
      <c r="D56" s="372"/>
      <c r="E56" s="372"/>
      <c r="F56" s="126" t="s">
        <v>6469</v>
      </c>
      <c r="G56" s="372"/>
      <c r="H56" s="126"/>
      <c r="I56" s="474"/>
      <c r="J56" s="476"/>
      <c r="K56" s="372"/>
    </row>
    <row r="57" spans="1:11" ht="15.75" thickBot="1" x14ac:dyDescent="0.3">
      <c r="A57" s="370"/>
      <c r="B57" s="477"/>
      <c r="C57" s="370"/>
      <c r="D57" s="370"/>
      <c r="E57" s="370"/>
      <c r="F57" s="318" t="s">
        <v>6470</v>
      </c>
      <c r="G57" s="370"/>
      <c r="H57" s="318"/>
      <c r="I57" s="477"/>
      <c r="J57" s="478"/>
      <c r="K57" s="370"/>
    </row>
    <row r="58" spans="1:11" ht="60" x14ac:dyDescent="0.25">
      <c r="A58" s="470">
        <v>10</v>
      </c>
      <c r="B58" s="471" t="s">
        <v>6472</v>
      </c>
      <c r="C58" s="470" t="s">
        <v>6449</v>
      </c>
      <c r="D58" s="470" t="s">
        <v>6392</v>
      </c>
      <c r="E58" s="470" t="s">
        <v>9198</v>
      </c>
      <c r="F58" s="126" t="s">
        <v>6473</v>
      </c>
      <c r="G58" s="470" t="s">
        <v>6479</v>
      </c>
      <c r="H58" s="472" t="s">
        <v>6422</v>
      </c>
      <c r="I58" s="471" t="s">
        <v>6435</v>
      </c>
      <c r="J58" s="473">
        <v>0</v>
      </c>
      <c r="K58" s="470"/>
    </row>
    <row r="59" spans="1:11" x14ac:dyDescent="0.25">
      <c r="A59" s="372"/>
      <c r="B59" s="474"/>
      <c r="C59" s="372"/>
      <c r="D59" s="372"/>
      <c r="E59" s="372"/>
      <c r="F59" s="126" t="s">
        <v>6474</v>
      </c>
      <c r="G59" s="372"/>
      <c r="H59" s="475">
        <v>915222519.75</v>
      </c>
      <c r="I59" s="474"/>
      <c r="J59" s="476"/>
      <c r="K59" s="372"/>
    </row>
    <row r="60" spans="1:11" x14ac:dyDescent="0.25">
      <c r="A60" s="372"/>
      <c r="B60" s="474"/>
      <c r="C60" s="372"/>
      <c r="D60" s="372"/>
      <c r="E60" s="372"/>
      <c r="F60" s="126" t="s">
        <v>6475</v>
      </c>
      <c r="G60" s="372"/>
      <c r="H60" s="126"/>
      <c r="I60" s="474"/>
      <c r="J60" s="476"/>
      <c r="K60" s="372"/>
    </row>
    <row r="61" spans="1:11" x14ac:dyDescent="0.25">
      <c r="A61" s="372"/>
      <c r="B61" s="474"/>
      <c r="C61" s="372"/>
      <c r="D61" s="372"/>
      <c r="E61" s="372"/>
      <c r="F61" s="126" t="s">
        <v>6476</v>
      </c>
      <c r="G61" s="372"/>
      <c r="H61" s="126"/>
      <c r="I61" s="474"/>
      <c r="J61" s="476"/>
      <c r="K61" s="372"/>
    </row>
    <row r="62" spans="1:11" x14ac:dyDescent="0.25">
      <c r="A62" s="372"/>
      <c r="B62" s="474"/>
      <c r="C62" s="372"/>
      <c r="D62" s="372"/>
      <c r="E62" s="372"/>
      <c r="F62" s="126" t="s">
        <v>6477</v>
      </c>
      <c r="G62" s="372"/>
      <c r="H62" s="126"/>
      <c r="I62" s="474"/>
      <c r="J62" s="476"/>
      <c r="K62" s="372"/>
    </row>
    <row r="63" spans="1:11" ht="15.75" thickBot="1" x14ac:dyDescent="0.3">
      <c r="A63" s="370"/>
      <c r="B63" s="477"/>
      <c r="C63" s="370"/>
      <c r="D63" s="370"/>
      <c r="E63" s="370"/>
      <c r="F63" s="318" t="s">
        <v>6478</v>
      </c>
      <c r="G63" s="370"/>
      <c r="H63" s="318"/>
      <c r="I63" s="477"/>
      <c r="J63" s="478"/>
      <c r="K63" s="370"/>
    </row>
    <row r="64" spans="1:11" ht="30" x14ac:dyDescent="0.25">
      <c r="A64" s="470">
        <v>11</v>
      </c>
      <c r="B64" s="471" t="s">
        <v>6480</v>
      </c>
      <c r="C64" s="470" t="s">
        <v>6481</v>
      </c>
      <c r="D64" s="470" t="s">
        <v>6392</v>
      </c>
      <c r="E64" s="470" t="s">
        <v>9199</v>
      </c>
      <c r="F64" s="126" t="s">
        <v>6482</v>
      </c>
      <c r="G64" s="470" t="s">
        <v>6438</v>
      </c>
      <c r="H64" s="472" t="s">
        <v>6491</v>
      </c>
      <c r="I64" s="471" t="s">
        <v>6435</v>
      </c>
      <c r="J64" s="473">
        <v>0.05</v>
      </c>
      <c r="K64" s="470"/>
    </row>
    <row r="65" spans="1:11" x14ac:dyDescent="0.25">
      <c r="A65" s="372"/>
      <c r="B65" s="474"/>
      <c r="C65" s="372"/>
      <c r="D65" s="372"/>
      <c r="E65" s="372"/>
      <c r="F65" s="126" t="s">
        <v>6483</v>
      </c>
      <c r="G65" s="372"/>
      <c r="H65" s="475">
        <v>18486127.960000001</v>
      </c>
      <c r="I65" s="474"/>
      <c r="J65" s="476"/>
      <c r="K65" s="372"/>
    </row>
    <row r="66" spans="1:11" x14ac:dyDescent="0.25">
      <c r="A66" s="372"/>
      <c r="B66" s="474"/>
      <c r="C66" s="372"/>
      <c r="D66" s="372"/>
      <c r="E66" s="372"/>
      <c r="F66" s="126" t="s">
        <v>6484</v>
      </c>
      <c r="G66" s="372"/>
      <c r="H66" s="126"/>
      <c r="I66" s="474"/>
      <c r="J66" s="476"/>
      <c r="K66" s="372"/>
    </row>
    <row r="67" spans="1:11" x14ac:dyDescent="0.25">
      <c r="A67" s="372"/>
      <c r="B67" s="474"/>
      <c r="C67" s="372"/>
      <c r="D67" s="372"/>
      <c r="E67" s="372"/>
      <c r="F67" s="126" t="s">
        <v>6485</v>
      </c>
      <c r="G67" s="372"/>
      <c r="H67" s="126"/>
      <c r="I67" s="474"/>
      <c r="J67" s="476"/>
      <c r="K67" s="372"/>
    </row>
    <row r="68" spans="1:11" x14ac:dyDescent="0.25">
      <c r="A68" s="372"/>
      <c r="B68" s="474"/>
      <c r="C68" s="372"/>
      <c r="D68" s="372"/>
      <c r="E68" s="372"/>
      <c r="F68" s="126" t="s">
        <v>6486</v>
      </c>
      <c r="G68" s="372"/>
      <c r="H68" s="126"/>
      <c r="I68" s="474"/>
      <c r="J68" s="476"/>
      <c r="K68" s="372"/>
    </row>
    <row r="69" spans="1:11" ht="30" x14ac:dyDescent="0.25">
      <c r="A69" s="372"/>
      <c r="B69" s="474"/>
      <c r="C69" s="372"/>
      <c r="D69" s="372"/>
      <c r="E69" s="372"/>
      <c r="F69" s="126" t="s">
        <v>6487</v>
      </c>
      <c r="G69" s="372"/>
      <c r="H69" s="126"/>
      <c r="I69" s="474"/>
      <c r="J69" s="476"/>
      <c r="K69" s="372"/>
    </row>
    <row r="70" spans="1:11" x14ac:dyDescent="0.25">
      <c r="A70" s="372"/>
      <c r="B70" s="474"/>
      <c r="C70" s="372"/>
      <c r="D70" s="372"/>
      <c r="E70" s="372"/>
      <c r="F70" s="126" t="s">
        <v>6488</v>
      </c>
      <c r="G70" s="372"/>
      <c r="H70" s="126"/>
      <c r="I70" s="474"/>
      <c r="J70" s="476"/>
      <c r="K70" s="372"/>
    </row>
    <row r="71" spans="1:11" x14ac:dyDescent="0.25">
      <c r="A71" s="372"/>
      <c r="B71" s="474"/>
      <c r="C71" s="372"/>
      <c r="D71" s="372"/>
      <c r="E71" s="372"/>
      <c r="F71" s="126" t="s">
        <v>6489</v>
      </c>
      <c r="G71" s="372"/>
      <c r="H71" s="126"/>
      <c r="I71" s="474"/>
      <c r="J71" s="476"/>
      <c r="K71" s="372"/>
    </row>
    <row r="72" spans="1:11" ht="15.75" thickBot="1" x14ac:dyDescent="0.3">
      <c r="A72" s="370"/>
      <c r="B72" s="477"/>
      <c r="C72" s="370"/>
      <c r="D72" s="370"/>
      <c r="E72" s="370"/>
      <c r="F72" s="318" t="s">
        <v>6490</v>
      </c>
      <c r="G72" s="370"/>
      <c r="H72" s="318"/>
      <c r="I72" s="477"/>
      <c r="J72" s="478"/>
      <c r="K72" s="370"/>
    </row>
    <row r="73" spans="1:11" ht="45" x14ac:dyDescent="0.25">
      <c r="A73" s="470">
        <v>12</v>
      </c>
      <c r="B73" s="471" t="s">
        <v>6492</v>
      </c>
      <c r="C73" s="470" t="s">
        <v>6493</v>
      </c>
      <c r="D73" s="470" t="s">
        <v>6392</v>
      </c>
      <c r="E73" s="126" t="s">
        <v>9200</v>
      </c>
      <c r="F73" s="126" t="s">
        <v>6495</v>
      </c>
      <c r="G73" s="470" t="s">
        <v>6502</v>
      </c>
      <c r="H73" s="472" t="s">
        <v>6422</v>
      </c>
      <c r="I73" s="471" t="s">
        <v>6435</v>
      </c>
      <c r="J73" s="473">
        <v>0.05</v>
      </c>
      <c r="K73" s="470"/>
    </row>
    <row r="74" spans="1:11" x14ac:dyDescent="0.25">
      <c r="A74" s="372"/>
      <c r="B74" s="474"/>
      <c r="C74" s="372"/>
      <c r="D74" s="372"/>
      <c r="E74" s="126" t="s">
        <v>6494</v>
      </c>
      <c r="F74" s="126" t="s">
        <v>6496</v>
      </c>
      <c r="G74" s="372"/>
      <c r="H74" s="475">
        <v>97586618.859999999</v>
      </c>
      <c r="I74" s="474"/>
      <c r="J74" s="476"/>
      <c r="K74" s="372"/>
    </row>
    <row r="75" spans="1:11" x14ac:dyDescent="0.25">
      <c r="A75" s="372"/>
      <c r="B75" s="474"/>
      <c r="C75" s="372"/>
      <c r="D75" s="372"/>
      <c r="E75" s="126"/>
      <c r="F75" s="126" t="s">
        <v>6497</v>
      </c>
      <c r="G75" s="372"/>
      <c r="H75" s="126"/>
      <c r="I75" s="474"/>
      <c r="J75" s="476"/>
      <c r="K75" s="372"/>
    </row>
    <row r="76" spans="1:11" x14ac:dyDescent="0.25">
      <c r="A76" s="372"/>
      <c r="B76" s="474"/>
      <c r="C76" s="372"/>
      <c r="D76" s="372"/>
      <c r="E76" s="126"/>
      <c r="F76" s="126" t="s">
        <v>6498</v>
      </c>
      <c r="G76" s="372"/>
      <c r="H76" s="126"/>
      <c r="I76" s="474"/>
      <c r="J76" s="476"/>
      <c r="K76" s="372"/>
    </row>
    <row r="77" spans="1:11" x14ac:dyDescent="0.25">
      <c r="A77" s="372"/>
      <c r="B77" s="474"/>
      <c r="C77" s="372"/>
      <c r="D77" s="372"/>
      <c r="E77" s="126"/>
      <c r="F77" s="126" t="s">
        <v>6499</v>
      </c>
      <c r="G77" s="372"/>
      <c r="H77" s="126"/>
      <c r="I77" s="474"/>
      <c r="J77" s="476"/>
      <c r="K77" s="372"/>
    </row>
    <row r="78" spans="1:11" x14ac:dyDescent="0.25">
      <c r="A78" s="372"/>
      <c r="B78" s="474"/>
      <c r="C78" s="372"/>
      <c r="D78" s="372"/>
      <c r="E78" s="126"/>
      <c r="F78" s="126" t="s">
        <v>6500</v>
      </c>
      <c r="G78" s="372"/>
      <c r="H78" s="126"/>
      <c r="I78" s="474"/>
      <c r="J78" s="476"/>
      <c r="K78" s="372"/>
    </row>
    <row r="79" spans="1:11" x14ac:dyDescent="0.25">
      <c r="A79" s="372"/>
      <c r="B79" s="474"/>
      <c r="C79" s="372"/>
      <c r="D79" s="372"/>
      <c r="E79" s="126"/>
      <c r="F79" s="126" t="s">
        <v>6501</v>
      </c>
      <c r="G79" s="372"/>
      <c r="H79" s="126"/>
      <c r="I79" s="474"/>
      <c r="J79" s="476"/>
      <c r="K79" s="372"/>
    </row>
    <row r="80" spans="1:11" ht="15.75" thickBot="1" x14ac:dyDescent="0.3">
      <c r="A80" s="370"/>
      <c r="B80" s="477"/>
      <c r="C80" s="370"/>
      <c r="D80" s="370"/>
      <c r="E80" s="318" t="s">
        <v>0</v>
      </c>
      <c r="F80" s="318"/>
      <c r="G80" s="370"/>
      <c r="H80" s="318"/>
      <c r="I80" s="477"/>
      <c r="J80" s="478"/>
      <c r="K80" s="370"/>
    </row>
    <row r="81" spans="1:11" ht="30" x14ac:dyDescent="0.25">
      <c r="A81" s="470">
        <v>13</v>
      </c>
      <c r="B81" s="471" t="s">
        <v>6503</v>
      </c>
      <c r="C81" s="470" t="s">
        <v>6504</v>
      </c>
      <c r="D81" s="470" t="s">
        <v>6392</v>
      </c>
      <c r="E81" s="470" t="s">
        <v>2656</v>
      </c>
      <c r="F81" s="126" t="s">
        <v>6505</v>
      </c>
      <c r="G81" s="470" t="s">
        <v>6511</v>
      </c>
      <c r="H81" s="472" t="s">
        <v>6422</v>
      </c>
      <c r="I81" s="471" t="s">
        <v>6399</v>
      </c>
      <c r="J81" s="473">
        <v>0.05</v>
      </c>
      <c r="K81" s="470"/>
    </row>
    <row r="82" spans="1:11" x14ac:dyDescent="0.25">
      <c r="A82" s="372"/>
      <c r="B82" s="474"/>
      <c r="C82" s="372"/>
      <c r="D82" s="372"/>
      <c r="E82" s="372"/>
      <c r="F82" s="126" t="s">
        <v>6506</v>
      </c>
      <c r="G82" s="372"/>
      <c r="H82" s="475">
        <v>65234400</v>
      </c>
      <c r="I82" s="474"/>
      <c r="J82" s="476"/>
      <c r="K82" s="372"/>
    </row>
    <row r="83" spans="1:11" x14ac:dyDescent="0.25">
      <c r="A83" s="372"/>
      <c r="B83" s="474"/>
      <c r="C83" s="372"/>
      <c r="D83" s="372"/>
      <c r="E83" s="372"/>
      <c r="F83" s="126" t="s">
        <v>6507</v>
      </c>
      <c r="G83" s="372"/>
      <c r="H83" s="126"/>
      <c r="I83" s="474"/>
      <c r="J83" s="476"/>
      <c r="K83" s="372"/>
    </row>
    <row r="84" spans="1:11" x14ac:dyDescent="0.25">
      <c r="A84" s="372"/>
      <c r="B84" s="474"/>
      <c r="C84" s="372"/>
      <c r="D84" s="372"/>
      <c r="E84" s="372"/>
      <c r="F84" s="126" t="s">
        <v>6508</v>
      </c>
      <c r="G84" s="372"/>
      <c r="H84" s="126"/>
      <c r="I84" s="474"/>
      <c r="J84" s="476"/>
      <c r="K84" s="372"/>
    </row>
    <row r="85" spans="1:11" ht="30" x14ac:dyDescent="0.25">
      <c r="A85" s="372"/>
      <c r="B85" s="474"/>
      <c r="C85" s="372"/>
      <c r="D85" s="372"/>
      <c r="E85" s="372"/>
      <c r="F85" s="126" t="s">
        <v>6509</v>
      </c>
      <c r="G85" s="372"/>
      <c r="H85" s="126"/>
      <c r="I85" s="474"/>
      <c r="J85" s="476"/>
      <c r="K85" s="372"/>
    </row>
    <row r="86" spans="1:11" ht="15.75" thickBot="1" x14ac:dyDescent="0.3">
      <c r="A86" s="370"/>
      <c r="B86" s="477"/>
      <c r="C86" s="370"/>
      <c r="D86" s="370"/>
      <c r="E86" s="370"/>
      <c r="F86" s="318" t="s">
        <v>6510</v>
      </c>
      <c r="G86" s="370"/>
      <c r="H86" s="318"/>
      <c r="I86" s="477"/>
      <c r="J86" s="478"/>
      <c r="K86" s="370"/>
    </row>
    <row r="87" spans="1:11" ht="60" x14ac:dyDescent="0.25">
      <c r="A87" s="470">
        <v>14</v>
      </c>
      <c r="B87" s="471" t="s">
        <v>6512</v>
      </c>
      <c r="C87" s="470" t="s">
        <v>6432</v>
      </c>
      <c r="D87" s="470" t="s">
        <v>6392</v>
      </c>
      <c r="E87" s="470" t="s">
        <v>9201</v>
      </c>
      <c r="F87" s="126" t="s">
        <v>6513</v>
      </c>
      <c r="G87" s="470" t="s">
        <v>6517</v>
      </c>
      <c r="H87" s="472" t="s">
        <v>6422</v>
      </c>
      <c r="I87" s="471" t="s">
        <v>6435</v>
      </c>
      <c r="J87" s="473">
        <v>0.35</v>
      </c>
      <c r="K87" s="470"/>
    </row>
    <row r="88" spans="1:11" x14ac:dyDescent="0.25">
      <c r="A88" s="372"/>
      <c r="B88" s="474"/>
      <c r="C88" s="372"/>
      <c r="D88" s="372"/>
      <c r="E88" s="372"/>
      <c r="F88" s="126" t="s">
        <v>6514</v>
      </c>
      <c r="G88" s="372"/>
      <c r="H88" s="475">
        <v>27245000</v>
      </c>
      <c r="I88" s="474"/>
      <c r="J88" s="476"/>
      <c r="K88" s="372"/>
    </row>
    <row r="89" spans="1:11" ht="45" x14ac:dyDescent="0.25">
      <c r="A89" s="372"/>
      <c r="B89" s="474"/>
      <c r="C89" s="372"/>
      <c r="D89" s="372"/>
      <c r="E89" s="372"/>
      <c r="F89" s="126" t="s">
        <v>6515</v>
      </c>
      <c r="G89" s="372"/>
      <c r="H89" s="126"/>
      <c r="I89" s="474"/>
      <c r="J89" s="476"/>
      <c r="K89" s="372"/>
    </row>
    <row r="90" spans="1:11" ht="15.75" thickBot="1" x14ac:dyDescent="0.3">
      <c r="A90" s="370"/>
      <c r="B90" s="477"/>
      <c r="C90" s="370"/>
      <c r="D90" s="370"/>
      <c r="E90" s="370"/>
      <c r="F90" s="318" t="s">
        <v>6516</v>
      </c>
      <c r="G90" s="370"/>
      <c r="H90" s="318"/>
      <c r="I90" s="477"/>
      <c r="J90" s="478"/>
      <c r="K90" s="370"/>
    </row>
    <row r="91" spans="1:11" ht="45" x14ac:dyDescent="0.25">
      <c r="A91" s="470">
        <v>15</v>
      </c>
      <c r="B91" s="471" t="s">
        <v>6518</v>
      </c>
      <c r="C91" s="470" t="s">
        <v>6519</v>
      </c>
      <c r="D91" s="470" t="s">
        <v>6392</v>
      </c>
      <c r="E91" s="470" t="s">
        <v>9202</v>
      </c>
      <c r="F91" s="126" t="s">
        <v>6520</v>
      </c>
      <c r="G91" s="470" t="s">
        <v>6527</v>
      </c>
      <c r="H91" s="472" t="s">
        <v>6422</v>
      </c>
      <c r="I91" s="471" t="s">
        <v>6528</v>
      </c>
      <c r="J91" s="473">
        <v>0.05</v>
      </c>
      <c r="K91" s="470"/>
    </row>
    <row r="92" spans="1:11" x14ac:dyDescent="0.25">
      <c r="A92" s="372"/>
      <c r="B92" s="474"/>
      <c r="C92" s="372"/>
      <c r="D92" s="372"/>
      <c r="E92" s="372"/>
      <c r="F92" s="126" t="s">
        <v>6521</v>
      </c>
      <c r="G92" s="372"/>
      <c r="H92" s="475">
        <v>43340000</v>
      </c>
      <c r="I92" s="474"/>
      <c r="J92" s="476"/>
      <c r="K92" s="372"/>
    </row>
    <row r="93" spans="1:11" x14ac:dyDescent="0.25">
      <c r="A93" s="372"/>
      <c r="B93" s="474"/>
      <c r="C93" s="372"/>
      <c r="D93" s="372"/>
      <c r="E93" s="372"/>
      <c r="F93" s="126" t="s">
        <v>6522</v>
      </c>
      <c r="G93" s="372"/>
      <c r="H93" s="126"/>
      <c r="I93" s="474"/>
      <c r="J93" s="476"/>
      <c r="K93" s="372"/>
    </row>
    <row r="94" spans="1:11" ht="30" x14ac:dyDescent="0.25">
      <c r="A94" s="372"/>
      <c r="B94" s="474"/>
      <c r="C94" s="372"/>
      <c r="D94" s="372"/>
      <c r="E94" s="372"/>
      <c r="F94" s="126" t="s">
        <v>6523</v>
      </c>
      <c r="G94" s="372"/>
      <c r="H94" s="126"/>
      <c r="I94" s="474"/>
      <c r="J94" s="476"/>
      <c r="K94" s="372"/>
    </row>
    <row r="95" spans="1:11" x14ac:dyDescent="0.25">
      <c r="A95" s="372"/>
      <c r="B95" s="474"/>
      <c r="C95" s="372"/>
      <c r="D95" s="372"/>
      <c r="E95" s="372"/>
      <c r="F95" s="126" t="s">
        <v>6524</v>
      </c>
      <c r="G95" s="372"/>
      <c r="H95" s="126"/>
      <c r="I95" s="474"/>
      <c r="J95" s="476"/>
      <c r="K95" s="372"/>
    </row>
    <row r="96" spans="1:11" x14ac:dyDescent="0.25">
      <c r="A96" s="372"/>
      <c r="B96" s="474"/>
      <c r="C96" s="372"/>
      <c r="D96" s="372"/>
      <c r="E96" s="372"/>
      <c r="F96" s="126" t="s">
        <v>6525</v>
      </c>
      <c r="G96" s="372"/>
      <c r="H96" s="126"/>
      <c r="I96" s="474"/>
      <c r="J96" s="476"/>
      <c r="K96" s="372"/>
    </row>
    <row r="97" spans="1:11" ht="15.75" thickBot="1" x14ac:dyDescent="0.3">
      <c r="A97" s="370"/>
      <c r="B97" s="477"/>
      <c r="C97" s="370"/>
      <c r="D97" s="370"/>
      <c r="E97" s="370"/>
      <c r="F97" s="318" t="s">
        <v>6526</v>
      </c>
      <c r="G97" s="370"/>
      <c r="H97" s="318"/>
      <c r="I97" s="477"/>
      <c r="J97" s="478"/>
      <c r="K97" s="370"/>
    </row>
    <row r="98" spans="1:11" ht="45" x14ac:dyDescent="0.25">
      <c r="A98" s="470">
        <v>16</v>
      </c>
      <c r="B98" s="471" t="s">
        <v>6529</v>
      </c>
      <c r="C98" s="470" t="s">
        <v>6530</v>
      </c>
      <c r="D98" s="470" t="s">
        <v>6392</v>
      </c>
      <c r="E98" s="470" t="s">
        <v>9202</v>
      </c>
      <c r="F98" s="126" t="s">
        <v>6531</v>
      </c>
      <c r="G98" s="470" t="s">
        <v>6536</v>
      </c>
      <c r="H98" s="472" t="s">
        <v>6422</v>
      </c>
      <c r="I98" s="471" t="s">
        <v>6528</v>
      </c>
      <c r="J98" s="473">
        <v>0.6</v>
      </c>
      <c r="K98" s="470"/>
    </row>
    <row r="99" spans="1:11" ht="30" x14ac:dyDescent="0.25">
      <c r="A99" s="372"/>
      <c r="B99" s="474"/>
      <c r="C99" s="372"/>
      <c r="D99" s="372"/>
      <c r="E99" s="372"/>
      <c r="F99" s="126" t="s">
        <v>6532</v>
      </c>
      <c r="G99" s="372"/>
      <c r="H99" s="475">
        <v>34877194.659999996</v>
      </c>
      <c r="I99" s="474"/>
      <c r="J99" s="476"/>
      <c r="K99" s="372"/>
    </row>
    <row r="100" spans="1:11" ht="30" x14ac:dyDescent="0.25">
      <c r="A100" s="372"/>
      <c r="B100" s="474"/>
      <c r="C100" s="372"/>
      <c r="D100" s="372"/>
      <c r="E100" s="372"/>
      <c r="F100" s="126" t="s">
        <v>6533</v>
      </c>
      <c r="G100" s="372"/>
      <c r="H100" s="126"/>
      <c r="I100" s="474"/>
      <c r="J100" s="476"/>
      <c r="K100" s="372"/>
    </row>
    <row r="101" spans="1:11" ht="30" x14ac:dyDescent="0.25">
      <c r="A101" s="372"/>
      <c r="B101" s="474"/>
      <c r="C101" s="372"/>
      <c r="D101" s="372"/>
      <c r="E101" s="372"/>
      <c r="F101" s="126" t="s">
        <v>6534</v>
      </c>
      <c r="G101" s="372"/>
      <c r="H101" s="126"/>
      <c r="I101" s="474"/>
      <c r="J101" s="476"/>
      <c r="K101" s="372"/>
    </row>
    <row r="102" spans="1:11" ht="30" x14ac:dyDescent="0.25">
      <c r="A102" s="372"/>
      <c r="B102" s="474"/>
      <c r="C102" s="372"/>
      <c r="D102" s="372"/>
      <c r="E102" s="372"/>
      <c r="F102" s="126" t="s">
        <v>6535</v>
      </c>
      <c r="G102" s="372"/>
      <c r="H102" s="126"/>
      <c r="I102" s="474"/>
      <c r="J102" s="476"/>
      <c r="K102" s="372"/>
    </row>
    <row r="103" spans="1:11" ht="15.75" thickBot="1" x14ac:dyDescent="0.3">
      <c r="A103" s="370"/>
      <c r="B103" s="477"/>
      <c r="C103" s="370"/>
      <c r="D103" s="370"/>
      <c r="E103" s="370"/>
      <c r="F103" s="318"/>
      <c r="G103" s="370"/>
      <c r="H103" s="318"/>
      <c r="I103" s="477"/>
      <c r="J103" s="478"/>
      <c r="K103" s="370"/>
    </row>
    <row r="104" spans="1:11" ht="45" x14ac:dyDescent="0.25">
      <c r="A104" s="470">
        <v>17</v>
      </c>
      <c r="B104" s="471" t="s">
        <v>6537</v>
      </c>
      <c r="C104" s="470" t="s">
        <v>6530</v>
      </c>
      <c r="D104" s="470" t="s">
        <v>6392</v>
      </c>
      <c r="E104" s="470" t="s">
        <v>9202</v>
      </c>
      <c r="F104" s="126" t="s">
        <v>6538</v>
      </c>
      <c r="G104" s="470" t="s">
        <v>6546</v>
      </c>
      <c r="H104" s="472" t="s">
        <v>6422</v>
      </c>
      <c r="I104" s="471" t="s">
        <v>6528</v>
      </c>
      <c r="J104" s="473">
        <v>0.6</v>
      </c>
      <c r="K104" s="470"/>
    </row>
    <row r="105" spans="1:11" ht="30" x14ac:dyDescent="0.25">
      <c r="A105" s="372"/>
      <c r="B105" s="474"/>
      <c r="C105" s="372"/>
      <c r="D105" s="372"/>
      <c r="E105" s="372"/>
      <c r="F105" s="126" t="s">
        <v>6539</v>
      </c>
      <c r="G105" s="372"/>
      <c r="H105" s="475">
        <v>14838811.699999999</v>
      </c>
      <c r="I105" s="474"/>
      <c r="J105" s="476"/>
      <c r="K105" s="372"/>
    </row>
    <row r="106" spans="1:11" ht="30" x14ac:dyDescent="0.25">
      <c r="A106" s="372"/>
      <c r="B106" s="474"/>
      <c r="C106" s="372"/>
      <c r="D106" s="372"/>
      <c r="E106" s="372"/>
      <c r="F106" s="126" t="s">
        <v>6540</v>
      </c>
      <c r="G106" s="372"/>
      <c r="H106" s="126"/>
      <c r="I106" s="474"/>
      <c r="J106" s="476"/>
      <c r="K106" s="372"/>
    </row>
    <row r="107" spans="1:11" ht="30" x14ac:dyDescent="0.25">
      <c r="A107" s="372"/>
      <c r="B107" s="474"/>
      <c r="C107" s="372"/>
      <c r="D107" s="372"/>
      <c r="E107" s="372"/>
      <c r="F107" s="126" t="s">
        <v>6541</v>
      </c>
      <c r="G107" s="372"/>
      <c r="H107" s="126"/>
      <c r="I107" s="474"/>
      <c r="J107" s="476"/>
      <c r="K107" s="372"/>
    </row>
    <row r="108" spans="1:11" x14ac:dyDescent="0.25">
      <c r="A108" s="372"/>
      <c r="B108" s="474"/>
      <c r="C108" s="372"/>
      <c r="D108" s="372"/>
      <c r="E108" s="372"/>
      <c r="F108" s="126" t="s">
        <v>6542</v>
      </c>
      <c r="G108" s="372"/>
      <c r="H108" s="126"/>
      <c r="I108" s="474"/>
      <c r="J108" s="476"/>
      <c r="K108" s="372"/>
    </row>
    <row r="109" spans="1:11" ht="30" x14ac:dyDescent="0.25">
      <c r="A109" s="372"/>
      <c r="B109" s="474"/>
      <c r="C109" s="372"/>
      <c r="D109" s="372"/>
      <c r="E109" s="372"/>
      <c r="F109" s="126" t="s">
        <v>6543</v>
      </c>
      <c r="G109" s="372"/>
      <c r="H109" s="126"/>
      <c r="I109" s="474"/>
      <c r="J109" s="476"/>
      <c r="K109" s="372"/>
    </row>
    <row r="110" spans="1:11" ht="30" x14ac:dyDescent="0.25">
      <c r="A110" s="372"/>
      <c r="B110" s="474"/>
      <c r="C110" s="372"/>
      <c r="D110" s="372"/>
      <c r="E110" s="372"/>
      <c r="F110" s="126" t="s">
        <v>6544</v>
      </c>
      <c r="G110" s="372"/>
      <c r="H110" s="126"/>
      <c r="I110" s="474"/>
      <c r="J110" s="476"/>
      <c r="K110" s="372"/>
    </row>
    <row r="111" spans="1:11" ht="30" x14ac:dyDescent="0.25">
      <c r="A111" s="372"/>
      <c r="B111" s="474"/>
      <c r="C111" s="372"/>
      <c r="D111" s="372"/>
      <c r="E111" s="372"/>
      <c r="F111" s="126" t="s">
        <v>6545</v>
      </c>
      <c r="G111" s="372"/>
      <c r="H111" s="126"/>
      <c r="I111" s="474"/>
      <c r="J111" s="476"/>
      <c r="K111" s="372"/>
    </row>
    <row r="112" spans="1:11" ht="15.75" thickBot="1" x14ac:dyDescent="0.3">
      <c r="A112" s="370"/>
      <c r="B112" s="477"/>
      <c r="C112" s="370"/>
      <c r="D112" s="370"/>
      <c r="E112" s="370"/>
      <c r="F112" s="318"/>
      <c r="G112" s="370"/>
      <c r="H112" s="318"/>
      <c r="I112" s="477"/>
      <c r="J112" s="478"/>
      <c r="K112" s="370"/>
    </row>
    <row r="113" spans="1:11" ht="60" x14ac:dyDescent="0.25">
      <c r="A113" s="470">
        <v>18</v>
      </c>
      <c r="B113" s="471" t="s">
        <v>6547</v>
      </c>
      <c r="C113" s="470" t="s">
        <v>6530</v>
      </c>
      <c r="D113" s="470" t="s">
        <v>6392</v>
      </c>
      <c r="E113" s="470" t="s">
        <v>9202</v>
      </c>
      <c r="F113" s="126" t="s">
        <v>6548</v>
      </c>
      <c r="G113" s="470" t="s">
        <v>6552</v>
      </c>
      <c r="H113" s="472" t="s">
        <v>6422</v>
      </c>
      <c r="I113" s="471" t="s">
        <v>6528</v>
      </c>
      <c r="J113" s="473">
        <v>0.25</v>
      </c>
      <c r="K113" s="470"/>
    </row>
    <row r="114" spans="1:11" ht="30" x14ac:dyDescent="0.25">
      <c r="A114" s="372"/>
      <c r="B114" s="474"/>
      <c r="C114" s="372"/>
      <c r="D114" s="372"/>
      <c r="E114" s="372"/>
      <c r="F114" s="126" t="s">
        <v>6549</v>
      </c>
      <c r="G114" s="372"/>
      <c r="H114" s="475">
        <v>46744050</v>
      </c>
      <c r="I114" s="474"/>
      <c r="J114" s="476"/>
      <c r="K114" s="372"/>
    </row>
    <row r="115" spans="1:11" ht="30" x14ac:dyDescent="0.25">
      <c r="A115" s="372"/>
      <c r="B115" s="474"/>
      <c r="C115" s="372"/>
      <c r="D115" s="372"/>
      <c r="E115" s="372"/>
      <c r="F115" s="126" t="s">
        <v>6550</v>
      </c>
      <c r="G115" s="372"/>
      <c r="H115" s="126"/>
      <c r="I115" s="474"/>
      <c r="J115" s="476"/>
      <c r="K115" s="372"/>
    </row>
    <row r="116" spans="1:11" ht="30.75" thickBot="1" x14ac:dyDescent="0.3">
      <c r="A116" s="370"/>
      <c r="B116" s="477"/>
      <c r="C116" s="370"/>
      <c r="D116" s="370"/>
      <c r="E116" s="370"/>
      <c r="F116" s="318" t="s">
        <v>6551</v>
      </c>
      <c r="G116" s="370"/>
      <c r="H116" s="318"/>
      <c r="I116" s="477"/>
      <c r="J116" s="478"/>
      <c r="K116" s="370"/>
    </row>
    <row r="117" spans="1:11" ht="60" x14ac:dyDescent="0.25">
      <c r="A117" s="470">
        <v>19</v>
      </c>
      <c r="B117" s="471" t="s">
        <v>6553</v>
      </c>
      <c r="C117" s="470" t="s">
        <v>6530</v>
      </c>
      <c r="D117" s="470" t="s">
        <v>6392</v>
      </c>
      <c r="E117" s="470" t="s">
        <v>9202</v>
      </c>
      <c r="F117" s="126" t="s">
        <v>6554</v>
      </c>
      <c r="G117" s="470" t="s">
        <v>6556</v>
      </c>
      <c r="H117" s="472" t="s">
        <v>6422</v>
      </c>
      <c r="I117" s="471" t="s">
        <v>6528</v>
      </c>
      <c r="J117" s="473">
        <v>0.25</v>
      </c>
      <c r="K117" s="470"/>
    </row>
    <row r="118" spans="1:11" ht="30" x14ac:dyDescent="0.25">
      <c r="A118" s="372"/>
      <c r="B118" s="474"/>
      <c r="C118" s="372"/>
      <c r="D118" s="372"/>
      <c r="E118" s="372"/>
      <c r="F118" s="126" t="s">
        <v>6549</v>
      </c>
      <c r="G118" s="372"/>
      <c r="H118" s="475">
        <v>46744050</v>
      </c>
      <c r="I118" s="474"/>
      <c r="J118" s="476"/>
      <c r="K118" s="372"/>
    </row>
    <row r="119" spans="1:11" ht="30" x14ac:dyDescent="0.25">
      <c r="A119" s="372"/>
      <c r="B119" s="474"/>
      <c r="C119" s="372"/>
      <c r="D119" s="372"/>
      <c r="E119" s="372"/>
      <c r="F119" s="126" t="s">
        <v>6555</v>
      </c>
      <c r="G119" s="372"/>
      <c r="H119" s="126"/>
      <c r="I119" s="474"/>
      <c r="J119" s="476"/>
      <c r="K119" s="372"/>
    </row>
    <row r="120" spans="1:11" ht="30" x14ac:dyDescent="0.25">
      <c r="A120" s="372"/>
      <c r="B120" s="474"/>
      <c r="C120" s="372"/>
      <c r="D120" s="372"/>
      <c r="E120" s="372"/>
      <c r="F120" s="126" t="s">
        <v>6551</v>
      </c>
      <c r="G120" s="372"/>
      <c r="H120" s="126"/>
      <c r="I120" s="474"/>
      <c r="J120" s="476"/>
      <c r="K120" s="372"/>
    </row>
    <row r="121" spans="1:11" ht="15.75" thickBot="1" x14ac:dyDescent="0.3">
      <c r="A121" s="370"/>
      <c r="B121" s="477"/>
      <c r="C121" s="370"/>
      <c r="D121" s="370"/>
      <c r="E121" s="370"/>
      <c r="F121" s="318"/>
      <c r="G121" s="370"/>
      <c r="H121" s="318"/>
      <c r="I121" s="477"/>
      <c r="J121" s="478"/>
      <c r="K121" s="370"/>
    </row>
    <row r="122" spans="1:11" ht="45" x14ac:dyDescent="0.25">
      <c r="A122" s="470">
        <v>20</v>
      </c>
      <c r="B122" s="471" t="s">
        <v>6557</v>
      </c>
      <c r="C122" s="470" t="s">
        <v>6530</v>
      </c>
      <c r="D122" s="470" t="s">
        <v>6392</v>
      </c>
      <c r="E122" s="470" t="s">
        <v>9202</v>
      </c>
      <c r="F122" s="126" t="s">
        <v>6558</v>
      </c>
      <c r="G122" s="470" t="s">
        <v>6561</v>
      </c>
      <c r="H122" s="481">
        <v>40309</v>
      </c>
      <c r="I122" s="471" t="s">
        <v>6562</v>
      </c>
      <c r="J122" s="473">
        <v>0.25</v>
      </c>
      <c r="K122" s="470"/>
    </row>
    <row r="123" spans="1:11" ht="30" x14ac:dyDescent="0.25">
      <c r="A123" s="372"/>
      <c r="B123" s="474"/>
      <c r="C123" s="372"/>
      <c r="D123" s="372"/>
      <c r="E123" s="372"/>
      <c r="F123" s="126" t="s">
        <v>6559</v>
      </c>
      <c r="G123" s="372"/>
      <c r="H123" s="475">
        <v>92647427</v>
      </c>
      <c r="I123" s="474"/>
      <c r="J123" s="476"/>
      <c r="K123" s="372"/>
    </row>
    <row r="124" spans="1:11" ht="30.75" thickBot="1" x14ac:dyDescent="0.3">
      <c r="A124" s="370"/>
      <c r="B124" s="477"/>
      <c r="C124" s="370"/>
      <c r="D124" s="370"/>
      <c r="E124" s="370"/>
      <c r="F124" s="318" t="s">
        <v>6560</v>
      </c>
      <c r="G124" s="370"/>
      <c r="H124" s="318"/>
      <c r="I124" s="477"/>
      <c r="J124" s="478"/>
      <c r="K124" s="370"/>
    </row>
    <row r="125" spans="1:11" ht="45" x14ac:dyDescent="0.25">
      <c r="A125" s="470">
        <v>21</v>
      </c>
      <c r="B125" s="471" t="s">
        <v>6563</v>
      </c>
      <c r="C125" s="126" t="s">
        <v>6481</v>
      </c>
      <c r="D125" s="470" t="s">
        <v>6392</v>
      </c>
      <c r="E125" s="470" t="s">
        <v>9203</v>
      </c>
      <c r="F125" s="126" t="s">
        <v>6565</v>
      </c>
      <c r="G125" s="470" t="s">
        <v>6570</v>
      </c>
      <c r="H125" s="472" t="s">
        <v>6422</v>
      </c>
      <c r="I125" s="471" t="s">
        <v>6562</v>
      </c>
      <c r="J125" s="473">
        <v>1</v>
      </c>
      <c r="K125" s="470"/>
    </row>
    <row r="126" spans="1:11" ht="30" x14ac:dyDescent="0.25">
      <c r="A126" s="372"/>
      <c r="B126" s="474"/>
      <c r="C126" s="126" t="s">
        <v>6564</v>
      </c>
      <c r="D126" s="372"/>
      <c r="E126" s="372"/>
      <c r="F126" s="126" t="s">
        <v>6566</v>
      </c>
      <c r="G126" s="372"/>
      <c r="H126" s="475">
        <v>5493565</v>
      </c>
      <c r="I126" s="474"/>
      <c r="J126" s="476"/>
      <c r="K126" s="372"/>
    </row>
    <row r="127" spans="1:11" x14ac:dyDescent="0.25">
      <c r="A127" s="372"/>
      <c r="B127" s="474"/>
      <c r="C127" s="126"/>
      <c r="D127" s="372"/>
      <c r="E127" s="372"/>
      <c r="F127" s="126" t="s">
        <v>6567</v>
      </c>
      <c r="G127" s="372"/>
      <c r="H127" s="126"/>
      <c r="I127" s="474"/>
      <c r="J127" s="476"/>
      <c r="K127" s="372"/>
    </row>
    <row r="128" spans="1:11" x14ac:dyDescent="0.25">
      <c r="A128" s="372"/>
      <c r="B128" s="474"/>
      <c r="C128" s="126"/>
      <c r="D128" s="372"/>
      <c r="E128" s="372"/>
      <c r="F128" s="126" t="s">
        <v>6568</v>
      </c>
      <c r="G128" s="372"/>
      <c r="H128" s="126"/>
      <c r="I128" s="474"/>
      <c r="J128" s="476"/>
      <c r="K128" s="372"/>
    </row>
    <row r="129" spans="1:11" ht="15.75" thickBot="1" x14ac:dyDescent="0.3">
      <c r="A129" s="370"/>
      <c r="B129" s="477"/>
      <c r="C129" s="318"/>
      <c r="D129" s="370"/>
      <c r="E129" s="370"/>
      <c r="F129" s="318" t="s">
        <v>6569</v>
      </c>
      <c r="G129" s="370"/>
      <c r="H129" s="318"/>
      <c r="I129" s="477"/>
      <c r="J129" s="478"/>
      <c r="K129" s="370"/>
    </row>
    <row r="130" spans="1:11" ht="60" x14ac:dyDescent="0.25">
      <c r="A130" s="470">
        <v>22</v>
      </c>
      <c r="B130" s="471" t="s">
        <v>6571</v>
      </c>
      <c r="C130" s="126" t="s">
        <v>6481</v>
      </c>
      <c r="D130" s="470" t="s">
        <v>6392</v>
      </c>
      <c r="E130" s="470" t="s">
        <v>9204</v>
      </c>
      <c r="F130" s="126" t="s">
        <v>6572</v>
      </c>
      <c r="G130" s="470" t="s">
        <v>6578</v>
      </c>
      <c r="H130" s="481">
        <v>40309</v>
      </c>
      <c r="I130" s="471" t="s">
        <v>6562</v>
      </c>
      <c r="J130" s="473">
        <v>1</v>
      </c>
      <c r="K130" s="470"/>
    </row>
    <row r="131" spans="1:11" ht="30" x14ac:dyDescent="0.25">
      <c r="A131" s="372"/>
      <c r="B131" s="474"/>
      <c r="C131" s="126" t="s">
        <v>6564</v>
      </c>
      <c r="D131" s="372"/>
      <c r="E131" s="372"/>
      <c r="F131" s="126" t="s">
        <v>6573</v>
      </c>
      <c r="G131" s="372"/>
      <c r="H131" s="475">
        <v>14146954.5</v>
      </c>
      <c r="I131" s="474"/>
      <c r="J131" s="476"/>
      <c r="K131" s="372"/>
    </row>
    <row r="132" spans="1:11" ht="30" x14ac:dyDescent="0.25">
      <c r="A132" s="372"/>
      <c r="B132" s="474"/>
      <c r="C132" s="126"/>
      <c r="D132" s="372"/>
      <c r="E132" s="372"/>
      <c r="F132" s="126" t="s">
        <v>6574</v>
      </c>
      <c r="G132" s="372"/>
      <c r="H132" s="126"/>
      <c r="I132" s="474"/>
      <c r="J132" s="476"/>
      <c r="K132" s="372"/>
    </row>
    <row r="133" spans="1:11" x14ac:dyDescent="0.25">
      <c r="A133" s="372"/>
      <c r="B133" s="474"/>
      <c r="C133" s="126"/>
      <c r="D133" s="372"/>
      <c r="E133" s="372"/>
      <c r="F133" s="126" t="s">
        <v>6575</v>
      </c>
      <c r="G133" s="372"/>
      <c r="H133" s="126"/>
      <c r="I133" s="474"/>
      <c r="J133" s="476"/>
      <c r="K133" s="372"/>
    </row>
    <row r="134" spans="1:11" x14ac:dyDescent="0.25">
      <c r="A134" s="372"/>
      <c r="B134" s="474"/>
      <c r="C134" s="126"/>
      <c r="D134" s="372"/>
      <c r="E134" s="372"/>
      <c r="F134" s="126" t="s">
        <v>6576</v>
      </c>
      <c r="G134" s="372"/>
      <c r="H134" s="126"/>
      <c r="I134" s="474"/>
      <c r="J134" s="476"/>
      <c r="K134" s="372"/>
    </row>
    <row r="135" spans="1:11" ht="30.75" thickBot="1" x14ac:dyDescent="0.3">
      <c r="A135" s="370"/>
      <c r="B135" s="477"/>
      <c r="C135" s="318"/>
      <c r="D135" s="370"/>
      <c r="E135" s="370"/>
      <c r="F135" s="318" t="s">
        <v>6577</v>
      </c>
      <c r="G135" s="370"/>
      <c r="H135" s="318"/>
      <c r="I135" s="477"/>
      <c r="J135" s="478"/>
      <c r="K135" s="370"/>
    </row>
    <row r="136" spans="1:11" ht="180" x14ac:dyDescent="0.25">
      <c r="A136" s="470">
        <v>23</v>
      </c>
      <c r="B136" s="471" t="s">
        <v>6579</v>
      </c>
      <c r="C136" s="126" t="s">
        <v>6580</v>
      </c>
      <c r="D136" s="470" t="s">
        <v>6392</v>
      </c>
      <c r="E136" s="470" t="s">
        <v>9205</v>
      </c>
      <c r="F136" s="126" t="s">
        <v>6582</v>
      </c>
      <c r="G136" s="470" t="s">
        <v>6588</v>
      </c>
      <c r="H136" s="472" t="s">
        <v>6422</v>
      </c>
      <c r="I136" s="471" t="s">
        <v>6562</v>
      </c>
      <c r="J136" s="473">
        <v>0</v>
      </c>
      <c r="K136" s="470" t="s">
        <v>6589</v>
      </c>
    </row>
    <row r="137" spans="1:11" ht="75" x14ac:dyDescent="0.25">
      <c r="A137" s="372"/>
      <c r="B137" s="474"/>
      <c r="C137" s="126" t="s">
        <v>6581</v>
      </c>
      <c r="D137" s="372"/>
      <c r="E137" s="372"/>
      <c r="F137" s="126" t="s">
        <v>6583</v>
      </c>
      <c r="G137" s="372"/>
      <c r="H137" s="475">
        <v>4464075</v>
      </c>
      <c r="I137" s="474"/>
      <c r="J137" s="476"/>
      <c r="K137" s="372"/>
    </row>
    <row r="138" spans="1:11" x14ac:dyDescent="0.25">
      <c r="A138" s="372"/>
      <c r="B138" s="474"/>
      <c r="C138" s="126"/>
      <c r="D138" s="372"/>
      <c r="E138" s="372"/>
      <c r="F138" s="126" t="s">
        <v>6584</v>
      </c>
      <c r="G138" s="372"/>
      <c r="H138" s="126"/>
      <c r="I138" s="474"/>
      <c r="J138" s="476"/>
      <c r="K138" s="372"/>
    </row>
    <row r="139" spans="1:11" ht="30" x14ac:dyDescent="0.25">
      <c r="A139" s="372"/>
      <c r="B139" s="474"/>
      <c r="C139" s="126"/>
      <c r="D139" s="372"/>
      <c r="E139" s="372"/>
      <c r="F139" s="126" t="s">
        <v>6585</v>
      </c>
      <c r="G139" s="372"/>
      <c r="H139" s="126"/>
      <c r="I139" s="474"/>
      <c r="J139" s="476"/>
      <c r="K139" s="372"/>
    </row>
    <row r="140" spans="1:11" x14ac:dyDescent="0.25">
      <c r="A140" s="372"/>
      <c r="B140" s="474"/>
      <c r="C140" s="126"/>
      <c r="D140" s="372"/>
      <c r="E140" s="372"/>
      <c r="F140" s="126" t="s">
        <v>6586</v>
      </c>
      <c r="G140" s="372"/>
      <c r="H140" s="126"/>
      <c r="I140" s="474"/>
      <c r="J140" s="476"/>
      <c r="K140" s="372"/>
    </row>
    <row r="141" spans="1:11" x14ac:dyDescent="0.25">
      <c r="A141" s="372"/>
      <c r="B141" s="474"/>
      <c r="C141" s="126"/>
      <c r="D141" s="372"/>
      <c r="E141" s="372"/>
      <c r="F141" s="126" t="s">
        <v>6587</v>
      </c>
      <c r="G141" s="372"/>
      <c r="H141" s="126"/>
      <c r="I141" s="474"/>
      <c r="J141" s="476"/>
      <c r="K141" s="372"/>
    </row>
    <row r="142" spans="1:11" x14ac:dyDescent="0.25">
      <c r="A142" s="372"/>
      <c r="B142" s="474"/>
      <c r="C142" s="126"/>
      <c r="D142" s="372"/>
      <c r="E142" s="372"/>
      <c r="F142" s="126"/>
      <c r="G142" s="372"/>
      <c r="H142" s="126"/>
      <c r="I142" s="474"/>
      <c r="J142" s="476"/>
      <c r="K142" s="372"/>
    </row>
    <row r="143" spans="1:11" ht="15.75" thickBot="1" x14ac:dyDescent="0.3">
      <c r="A143" s="370"/>
      <c r="B143" s="477"/>
      <c r="C143" s="318"/>
      <c r="D143" s="370"/>
      <c r="E143" s="370"/>
      <c r="F143" s="318"/>
      <c r="G143" s="370"/>
      <c r="H143" s="318"/>
      <c r="I143" s="477"/>
      <c r="J143" s="478"/>
      <c r="K143" s="370"/>
    </row>
    <row r="144" spans="1:11" ht="90" x14ac:dyDescent="0.25">
      <c r="A144" s="470">
        <v>24</v>
      </c>
      <c r="B144" s="471" t="s">
        <v>6590</v>
      </c>
      <c r="C144" s="126" t="s">
        <v>6580</v>
      </c>
      <c r="D144" s="470" t="s">
        <v>6392</v>
      </c>
      <c r="E144" s="470" t="s">
        <v>9206</v>
      </c>
      <c r="F144" s="126" t="s">
        <v>6591</v>
      </c>
      <c r="G144" s="470" t="s">
        <v>6594</v>
      </c>
      <c r="H144" s="472" t="s">
        <v>6422</v>
      </c>
      <c r="I144" s="471" t="s">
        <v>6562</v>
      </c>
      <c r="J144" s="473">
        <v>0.9</v>
      </c>
      <c r="K144" s="470" t="s">
        <v>6595</v>
      </c>
    </row>
    <row r="145" spans="1:11" ht="75" x14ac:dyDescent="0.25">
      <c r="A145" s="372"/>
      <c r="B145" s="474"/>
      <c r="C145" s="126" t="s">
        <v>6581</v>
      </c>
      <c r="D145" s="372"/>
      <c r="E145" s="372"/>
      <c r="F145" s="126" t="s">
        <v>6592</v>
      </c>
      <c r="G145" s="372"/>
      <c r="H145" s="475">
        <v>18880400</v>
      </c>
      <c r="I145" s="474"/>
      <c r="J145" s="476"/>
      <c r="K145" s="372"/>
    </row>
    <row r="146" spans="1:11" ht="15.75" thickBot="1" x14ac:dyDescent="0.3">
      <c r="A146" s="370"/>
      <c r="B146" s="477"/>
      <c r="C146" s="318"/>
      <c r="D146" s="370"/>
      <c r="E146" s="370"/>
      <c r="F146" s="318" t="s">
        <v>6593</v>
      </c>
      <c r="G146" s="370"/>
      <c r="H146" s="318"/>
      <c r="I146" s="477"/>
      <c r="J146" s="478"/>
      <c r="K146" s="370"/>
    </row>
    <row r="147" spans="1:11" ht="90" x14ac:dyDescent="0.25">
      <c r="A147" s="470">
        <v>25</v>
      </c>
      <c r="B147" s="471" t="s">
        <v>6596</v>
      </c>
      <c r="C147" s="126" t="s">
        <v>6597</v>
      </c>
      <c r="D147" s="470" t="s">
        <v>6392</v>
      </c>
      <c r="E147" s="470" t="s">
        <v>9201</v>
      </c>
      <c r="F147" s="126" t="s">
        <v>6598</v>
      </c>
      <c r="G147" s="470" t="s">
        <v>6603</v>
      </c>
      <c r="H147" s="472" t="s">
        <v>6604</v>
      </c>
      <c r="I147" s="471" t="s">
        <v>6562</v>
      </c>
      <c r="J147" s="473">
        <v>1</v>
      </c>
      <c r="K147" s="470"/>
    </row>
    <row r="148" spans="1:11" ht="30" x14ac:dyDescent="0.25">
      <c r="A148" s="372"/>
      <c r="B148" s="474"/>
      <c r="C148" s="126" t="s">
        <v>6564</v>
      </c>
      <c r="D148" s="372"/>
      <c r="E148" s="372"/>
      <c r="F148" s="126" t="s">
        <v>6599</v>
      </c>
      <c r="G148" s="372"/>
      <c r="H148" s="475">
        <v>10751950</v>
      </c>
      <c r="I148" s="474"/>
      <c r="J148" s="476"/>
      <c r="K148" s="372"/>
    </row>
    <row r="149" spans="1:11" ht="30" x14ac:dyDescent="0.25">
      <c r="A149" s="372"/>
      <c r="B149" s="474"/>
      <c r="C149" s="126"/>
      <c r="D149" s="372"/>
      <c r="E149" s="372"/>
      <c r="F149" s="126" t="s">
        <v>6600</v>
      </c>
      <c r="G149" s="372"/>
      <c r="H149" s="126"/>
      <c r="I149" s="474"/>
      <c r="J149" s="476"/>
      <c r="K149" s="372"/>
    </row>
    <row r="150" spans="1:11" x14ac:dyDescent="0.25">
      <c r="A150" s="372"/>
      <c r="B150" s="474"/>
      <c r="C150" s="126"/>
      <c r="D150" s="372"/>
      <c r="E150" s="372"/>
      <c r="F150" s="126" t="s">
        <v>6601</v>
      </c>
      <c r="G150" s="372"/>
      <c r="H150" s="126"/>
      <c r="I150" s="474"/>
      <c r="J150" s="476"/>
      <c r="K150" s="372"/>
    </row>
    <row r="151" spans="1:11" ht="15.75" thickBot="1" x14ac:dyDescent="0.3">
      <c r="A151" s="370"/>
      <c r="B151" s="477"/>
      <c r="C151" s="318"/>
      <c r="D151" s="370"/>
      <c r="E151" s="370"/>
      <c r="F151" s="318" t="s">
        <v>6602</v>
      </c>
      <c r="G151" s="370"/>
      <c r="H151" s="318"/>
      <c r="I151" s="477"/>
      <c r="J151" s="478"/>
      <c r="K151" s="370"/>
    </row>
    <row r="152" spans="1:11" ht="75" x14ac:dyDescent="0.25">
      <c r="A152" s="470">
        <v>26</v>
      </c>
      <c r="B152" s="471" t="s">
        <v>6605</v>
      </c>
      <c r="C152" s="470"/>
      <c r="D152" s="470" t="s">
        <v>6392</v>
      </c>
      <c r="E152" s="470"/>
      <c r="F152" s="126" t="s">
        <v>6606</v>
      </c>
      <c r="G152" s="470" t="s">
        <v>6609</v>
      </c>
      <c r="H152" s="472" t="s">
        <v>6422</v>
      </c>
      <c r="I152" s="471" t="s">
        <v>6610</v>
      </c>
      <c r="J152" s="473">
        <v>0.85</v>
      </c>
      <c r="K152" s="470"/>
    </row>
    <row r="153" spans="1:11" ht="30" x14ac:dyDescent="0.25">
      <c r="A153" s="372"/>
      <c r="B153" s="474"/>
      <c r="C153" s="372"/>
      <c r="D153" s="372"/>
      <c r="E153" s="372"/>
      <c r="F153" s="126" t="s">
        <v>6607</v>
      </c>
      <c r="G153" s="372"/>
      <c r="H153" s="475">
        <v>24197775</v>
      </c>
      <c r="I153" s="474"/>
      <c r="J153" s="476"/>
      <c r="K153" s="372"/>
    </row>
    <row r="154" spans="1:11" ht="15.75" thickBot="1" x14ac:dyDescent="0.3">
      <c r="A154" s="370"/>
      <c r="B154" s="477"/>
      <c r="C154" s="370"/>
      <c r="D154" s="370"/>
      <c r="E154" s="370"/>
      <c r="F154" s="318" t="s">
        <v>6608</v>
      </c>
      <c r="G154" s="370"/>
      <c r="H154" s="318"/>
      <c r="I154" s="477"/>
      <c r="J154" s="478"/>
      <c r="K154" s="370"/>
    </row>
    <row r="155" spans="1:11" ht="30" x14ac:dyDescent="0.25">
      <c r="A155" s="470">
        <v>27</v>
      </c>
      <c r="B155" s="471" t="s">
        <v>6611</v>
      </c>
      <c r="C155" s="470" t="s">
        <v>6612</v>
      </c>
      <c r="D155" s="470" t="s">
        <v>6392</v>
      </c>
      <c r="E155" s="470"/>
      <c r="F155" s="470"/>
      <c r="G155" s="470" t="s">
        <v>6613</v>
      </c>
      <c r="H155" s="481">
        <v>40429</v>
      </c>
      <c r="I155" s="471" t="s">
        <v>6610</v>
      </c>
      <c r="J155" s="473">
        <v>0.1</v>
      </c>
      <c r="K155" s="470"/>
    </row>
    <row r="156" spans="1:11" x14ac:dyDescent="0.25">
      <c r="A156" s="372"/>
      <c r="B156" s="474"/>
      <c r="C156" s="372"/>
      <c r="D156" s="372"/>
      <c r="E156" s="372"/>
      <c r="F156" s="372"/>
      <c r="G156" s="372"/>
      <c r="H156" s="475">
        <v>9962640728.5400009</v>
      </c>
      <c r="I156" s="474"/>
      <c r="J156" s="476"/>
      <c r="K156" s="372"/>
    </row>
    <row r="157" spans="1:11" ht="15.75" thickBot="1" x14ac:dyDescent="0.3">
      <c r="A157" s="370"/>
      <c r="B157" s="477"/>
      <c r="C157" s="370"/>
      <c r="D157" s="370"/>
      <c r="E157" s="370"/>
      <c r="F157" s="370"/>
      <c r="G157" s="370"/>
      <c r="H157" s="318"/>
      <c r="I157" s="477"/>
      <c r="J157" s="478"/>
      <c r="K157" s="370"/>
    </row>
    <row r="158" spans="1:11" ht="105" x14ac:dyDescent="0.25">
      <c r="A158" s="470">
        <v>28</v>
      </c>
      <c r="B158" s="471" t="s">
        <v>6614</v>
      </c>
      <c r="C158" s="470" t="s">
        <v>6612</v>
      </c>
      <c r="D158" s="470" t="s">
        <v>6392</v>
      </c>
      <c r="E158" s="470"/>
      <c r="F158" s="470"/>
      <c r="G158" s="470" t="s">
        <v>6615</v>
      </c>
      <c r="H158" s="481">
        <v>40429</v>
      </c>
      <c r="I158" s="471" t="s">
        <v>6616</v>
      </c>
      <c r="J158" s="473">
        <v>0</v>
      </c>
      <c r="K158" s="470" t="s">
        <v>6617</v>
      </c>
    </row>
    <row r="159" spans="1:11" ht="15.75" thickBot="1" x14ac:dyDescent="0.3">
      <c r="A159" s="370"/>
      <c r="B159" s="477"/>
      <c r="C159" s="370"/>
      <c r="D159" s="370"/>
      <c r="E159" s="370"/>
      <c r="F159" s="370"/>
      <c r="G159" s="370"/>
      <c r="H159" s="480">
        <v>253264138.5</v>
      </c>
      <c r="I159" s="477"/>
      <c r="J159" s="478"/>
      <c r="K159" s="370"/>
    </row>
    <row r="160" spans="1:11" ht="45" x14ac:dyDescent="0.25">
      <c r="A160" s="470">
        <v>29</v>
      </c>
      <c r="B160" s="471" t="s">
        <v>6618</v>
      </c>
      <c r="C160" s="470" t="s">
        <v>6612</v>
      </c>
      <c r="D160" s="470" t="s">
        <v>6392</v>
      </c>
      <c r="E160" s="470"/>
      <c r="F160" s="470"/>
      <c r="G160" s="470" t="s">
        <v>6619</v>
      </c>
      <c r="H160" s="481">
        <v>40520</v>
      </c>
      <c r="I160" s="471" t="s">
        <v>6616</v>
      </c>
      <c r="J160" s="473">
        <v>0.1</v>
      </c>
      <c r="K160" s="470"/>
    </row>
    <row r="161" spans="1:11" ht="15.75" thickBot="1" x14ac:dyDescent="0.3">
      <c r="A161" s="370"/>
      <c r="B161" s="477"/>
      <c r="C161" s="370"/>
      <c r="D161" s="370"/>
      <c r="E161" s="370"/>
      <c r="F161" s="370"/>
      <c r="G161" s="370"/>
      <c r="H161" s="480">
        <v>3636526462.6599998</v>
      </c>
      <c r="I161" s="477"/>
      <c r="J161" s="478"/>
      <c r="K161" s="370"/>
    </row>
    <row r="162" spans="1:11" ht="60" x14ac:dyDescent="0.25">
      <c r="A162" s="470">
        <v>30</v>
      </c>
      <c r="B162" s="471" t="s">
        <v>6620</v>
      </c>
      <c r="C162" s="470"/>
      <c r="D162" s="470" t="s">
        <v>6392</v>
      </c>
      <c r="E162" s="470"/>
      <c r="F162" s="470"/>
      <c r="G162" s="470" t="s">
        <v>6621</v>
      </c>
      <c r="H162" s="481">
        <v>40520</v>
      </c>
      <c r="I162" s="471" t="s">
        <v>6435</v>
      </c>
      <c r="J162" s="473">
        <v>0.1</v>
      </c>
      <c r="K162" s="470"/>
    </row>
    <row r="163" spans="1:11" ht="15.75" thickBot="1" x14ac:dyDescent="0.3">
      <c r="A163" s="370"/>
      <c r="B163" s="477"/>
      <c r="C163" s="370"/>
      <c r="D163" s="370"/>
      <c r="E163" s="370"/>
      <c r="F163" s="370"/>
      <c r="G163" s="370"/>
      <c r="H163" s="480">
        <v>5438683257.6199999</v>
      </c>
      <c r="I163" s="477"/>
      <c r="J163" s="478"/>
      <c r="K163" s="370"/>
    </row>
    <row r="164" spans="1:11" ht="120" x14ac:dyDescent="0.25">
      <c r="A164" s="470">
        <v>31</v>
      </c>
      <c r="B164" s="471" t="s">
        <v>6622</v>
      </c>
      <c r="C164" s="470"/>
      <c r="D164" s="470" t="s">
        <v>6392</v>
      </c>
      <c r="E164" s="470"/>
      <c r="F164" s="470"/>
      <c r="G164" s="470" t="s">
        <v>6623</v>
      </c>
      <c r="H164" s="472" t="s">
        <v>6624</v>
      </c>
      <c r="I164" s="471" t="s">
        <v>6528</v>
      </c>
      <c r="J164" s="473">
        <v>0.95</v>
      </c>
      <c r="K164" s="470" t="s">
        <v>6625</v>
      </c>
    </row>
    <row r="165" spans="1:11" ht="15.75" thickBot="1" x14ac:dyDescent="0.3">
      <c r="A165" s="370"/>
      <c r="B165" s="477"/>
      <c r="C165" s="370"/>
      <c r="D165" s="370"/>
      <c r="E165" s="370"/>
      <c r="F165" s="370"/>
      <c r="G165" s="370"/>
      <c r="H165" s="480">
        <v>11667831426.9</v>
      </c>
      <c r="I165" s="477"/>
      <c r="J165" s="478"/>
      <c r="K165" s="370"/>
    </row>
    <row r="166" spans="1:11" ht="225" x14ac:dyDescent="0.25">
      <c r="A166" s="470">
        <v>32</v>
      </c>
      <c r="B166" s="471" t="s">
        <v>6626</v>
      </c>
      <c r="C166" s="470"/>
      <c r="D166" s="470" t="s">
        <v>6392</v>
      </c>
      <c r="E166" s="470"/>
      <c r="F166" s="470"/>
      <c r="G166" s="470" t="s">
        <v>6627</v>
      </c>
      <c r="H166" s="472" t="s">
        <v>6624</v>
      </c>
      <c r="I166" s="471" t="s">
        <v>6628</v>
      </c>
      <c r="J166" s="473">
        <v>0.99</v>
      </c>
      <c r="K166" s="470" t="s">
        <v>6629</v>
      </c>
    </row>
    <row r="167" spans="1:11" ht="15.75" thickBot="1" x14ac:dyDescent="0.3">
      <c r="A167" s="370"/>
      <c r="B167" s="477"/>
      <c r="C167" s="370"/>
      <c r="D167" s="370"/>
      <c r="E167" s="370"/>
      <c r="F167" s="370"/>
      <c r="G167" s="370"/>
      <c r="H167" s="480">
        <v>1232511954.3900001</v>
      </c>
      <c r="I167" s="477"/>
      <c r="J167" s="478"/>
      <c r="K167" s="370"/>
    </row>
    <row r="168" spans="1:11" ht="120" x14ac:dyDescent="0.25">
      <c r="A168" s="470">
        <v>33</v>
      </c>
      <c r="B168" s="471" t="s">
        <v>6630</v>
      </c>
      <c r="C168" s="470" t="s">
        <v>6612</v>
      </c>
      <c r="D168" s="470" t="s">
        <v>6392</v>
      </c>
      <c r="E168" s="470"/>
      <c r="F168" s="470"/>
      <c r="G168" s="470" t="s">
        <v>6631</v>
      </c>
      <c r="H168" s="472" t="s">
        <v>6632</v>
      </c>
      <c r="I168" s="471" t="s">
        <v>6633</v>
      </c>
      <c r="J168" s="473">
        <v>0.05</v>
      </c>
      <c r="K168" s="470" t="s">
        <v>6634</v>
      </c>
    </row>
    <row r="169" spans="1:11" x14ac:dyDescent="0.25">
      <c r="A169" s="372"/>
      <c r="B169" s="474"/>
      <c r="C169" s="372"/>
      <c r="D169" s="372"/>
      <c r="E169" s="372"/>
      <c r="F169" s="372"/>
      <c r="G169" s="372"/>
      <c r="H169" s="475">
        <v>5997567594.1099997</v>
      </c>
      <c r="I169" s="474"/>
      <c r="J169" s="476"/>
      <c r="K169" s="372"/>
    </row>
    <row r="170" spans="1:11" ht="15.75" thickBot="1" x14ac:dyDescent="0.3">
      <c r="A170" s="370"/>
      <c r="B170" s="477"/>
      <c r="C170" s="370"/>
      <c r="D170" s="370"/>
      <c r="E170" s="370"/>
      <c r="F170" s="370"/>
      <c r="G170" s="370"/>
      <c r="H170" s="479"/>
      <c r="I170" s="477"/>
      <c r="J170" s="478"/>
      <c r="K170" s="370"/>
    </row>
    <row r="171" spans="1:11" ht="75" x14ac:dyDescent="0.25">
      <c r="A171" s="470">
        <v>34</v>
      </c>
      <c r="B171" s="471" t="s">
        <v>6635</v>
      </c>
      <c r="C171" s="470" t="s">
        <v>6612</v>
      </c>
      <c r="D171" s="470" t="s">
        <v>6392</v>
      </c>
      <c r="E171" s="470"/>
      <c r="F171" s="470"/>
      <c r="G171" s="470" t="s">
        <v>6636</v>
      </c>
      <c r="H171" s="472" t="s">
        <v>6632</v>
      </c>
      <c r="I171" s="472" t="s">
        <v>6637</v>
      </c>
      <c r="J171" s="473">
        <v>0.99</v>
      </c>
      <c r="K171" s="470"/>
    </row>
    <row r="172" spans="1:11" x14ac:dyDescent="0.25">
      <c r="A172" s="372"/>
      <c r="B172" s="474"/>
      <c r="C172" s="372"/>
      <c r="D172" s="372"/>
      <c r="E172" s="372"/>
      <c r="F172" s="372"/>
      <c r="G172" s="372"/>
      <c r="H172" s="475">
        <v>15843519059.959999</v>
      </c>
      <c r="I172" s="472"/>
      <c r="J172" s="476"/>
      <c r="K172" s="372"/>
    </row>
    <row r="173" spans="1:11" ht="15.75" thickBot="1" x14ac:dyDescent="0.3">
      <c r="A173" s="370"/>
      <c r="B173" s="477"/>
      <c r="C173" s="370"/>
      <c r="D173" s="370"/>
      <c r="E173" s="370"/>
      <c r="F173" s="370"/>
      <c r="G173" s="370"/>
      <c r="H173" s="479"/>
      <c r="I173" s="482">
        <v>40739</v>
      </c>
      <c r="J173" s="478"/>
      <c r="K173" s="370"/>
    </row>
    <row r="174" spans="1:11" ht="45" x14ac:dyDescent="0.25">
      <c r="A174" s="470">
        <v>35</v>
      </c>
      <c r="B174" s="471" t="s">
        <v>6638</v>
      </c>
      <c r="C174" s="470" t="s">
        <v>6612</v>
      </c>
      <c r="D174" s="470" t="s">
        <v>6392</v>
      </c>
      <c r="E174" s="470"/>
      <c r="F174" s="470"/>
      <c r="G174" s="470" t="s">
        <v>6639</v>
      </c>
      <c r="H174" s="472" t="s">
        <v>6632</v>
      </c>
      <c r="I174" s="471" t="s">
        <v>6640</v>
      </c>
      <c r="J174" s="473">
        <v>0.7</v>
      </c>
      <c r="K174" s="470"/>
    </row>
    <row r="175" spans="1:11" x14ac:dyDescent="0.25">
      <c r="A175" s="372"/>
      <c r="B175" s="474"/>
      <c r="C175" s="372"/>
      <c r="D175" s="372"/>
      <c r="E175" s="372"/>
      <c r="F175" s="372"/>
      <c r="G175" s="372"/>
      <c r="H175" s="475">
        <v>7145317864.3500004</v>
      </c>
      <c r="I175" s="474"/>
      <c r="J175" s="476"/>
      <c r="K175" s="372"/>
    </row>
    <row r="176" spans="1:11" ht="15.75" thickBot="1" x14ac:dyDescent="0.3">
      <c r="A176" s="370"/>
      <c r="B176" s="477"/>
      <c r="C176" s="370"/>
      <c r="D176" s="370"/>
      <c r="E176" s="370"/>
      <c r="F176" s="370"/>
      <c r="G176" s="370"/>
      <c r="H176" s="318"/>
      <c r="I176" s="477"/>
      <c r="J176" s="478"/>
      <c r="K176" s="370"/>
    </row>
    <row r="177" spans="1:11" ht="60" x14ac:dyDescent="0.25">
      <c r="A177" s="470">
        <v>36</v>
      </c>
      <c r="B177" s="471" t="s">
        <v>6641</v>
      </c>
      <c r="C177" s="470" t="s">
        <v>6612</v>
      </c>
      <c r="D177" s="470" t="s">
        <v>6392</v>
      </c>
      <c r="E177" s="470"/>
      <c r="F177" s="470" t="s">
        <v>6642</v>
      </c>
      <c r="G177" s="470"/>
      <c r="H177" s="481">
        <v>40462</v>
      </c>
      <c r="I177" s="483">
        <v>40695</v>
      </c>
      <c r="J177" s="473">
        <v>0.7</v>
      </c>
      <c r="K177" s="470"/>
    </row>
    <row r="178" spans="1:11" x14ac:dyDescent="0.25">
      <c r="A178" s="372"/>
      <c r="B178" s="474"/>
      <c r="C178" s="372"/>
      <c r="D178" s="372"/>
      <c r="E178" s="372"/>
      <c r="F178" s="372"/>
      <c r="G178" s="372"/>
      <c r="H178" s="475">
        <v>1724591189</v>
      </c>
      <c r="I178" s="484"/>
      <c r="J178" s="476"/>
      <c r="K178" s="372"/>
    </row>
    <row r="179" spans="1:11" ht="15.75" thickBot="1" x14ac:dyDescent="0.3">
      <c r="A179" s="370"/>
      <c r="B179" s="477"/>
      <c r="C179" s="370"/>
      <c r="D179" s="370"/>
      <c r="E179" s="370"/>
      <c r="F179" s="370"/>
      <c r="G179" s="370"/>
      <c r="H179" s="479"/>
      <c r="I179" s="485"/>
      <c r="J179" s="478"/>
      <c r="K179" s="370"/>
    </row>
    <row r="180" spans="1:11" ht="30" x14ac:dyDescent="0.25">
      <c r="A180" s="470">
        <v>37</v>
      </c>
      <c r="B180" s="471" t="s">
        <v>6643</v>
      </c>
      <c r="C180" s="470" t="s">
        <v>6644</v>
      </c>
      <c r="D180" s="470" t="s">
        <v>6392</v>
      </c>
      <c r="E180" s="470" t="s">
        <v>9207</v>
      </c>
      <c r="F180" s="126" t="s">
        <v>6645</v>
      </c>
      <c r="G180" s="470" t="s">
        <v>6654</v>
      </c>
      <c r="H180" s="472" t="s">
        <v>6655</v>
      </c>
      <c r="I180" s="471" t="s">
        <v>6610</v>
      </c>
      <c r="J180" s="473">
        <v>0</v>
      </c>
      <c r="K180" s="470"/>
    </row>
    <row r="181" spans="1:11" x14ac:dyDescent="0.25">
      <c r="A181" s="372"/>
      <c r="B181" s="474"/>
      <c r="C181" s="372"/>
      <c r="D181" s="372"/>
      <c r="E181" s="372"/>
      <c r="F181" s="126" t="s">
        <v>6646</v>
      </c>
      <c r="G181" s="372"/>
      <c r="H181" s="475">
        <v>901267157.70000005</v>
      </c>
      <c r="I181" s="474"/>
      <c r="J181" s="476"/>
      <c r="K181" s="372"/>
    </row>
    <row r="182" spans="1:11" ht="30" x14ac:dyDescent="0.25">
      <c r="A182" s="372"/>
      <c r="B182" s="474"/>
      <c r="C182" s="372"/>
      <c r="D182" s="372"/>
      <c r="E182" s="372"/>
      <c r="F182" s="126" t="s">
        <v>6647</v>
      </c>
      <c r="G182" s="372"/>
      <c r="H182" s="472"/>
      <c r="I182" s="474"/>
      <c r="J182" s="476"/>
      <c r="K182" s="372"/>
    </row>
    <row r="183" spans="1:11" x14ac:dyDescent="0.25">
      <c r="A183" s="372"/>
      <c r="B183" s="474"/>
      <c r="C183" s="372"/>
      <c r="D183" s="372"/>
      <c r="E183" s="372"/>
      <c r="F183" s="126" t="s">
        <v>6648</v>
      </c>
      <c r="G183" s="372"/>
      <c r="H183" s="472"/>
      <c r="I183" s="474"/>
      <c r="J183" s="476"/>
      <c r="K183" s="372"/>
    </row>
    <row r="184" spans="1:11" x14ac:dyDescent="0.25">
      <c r="A184" s="372"/>
      <c r="B184" s="474"/>
      <c r="C184" s="372"/>
      <c r="D184" s="372"/>
      <c r="E184" s="372"/>
      <c r="F184" s="126" t="s">
        <v>6649</v>
      </c>
      <c r="G184" s="372"/>
      <c r="H184" s="126"/>
      <c r="I184" s="474"/>
      <c r="J184" s="476"/>
      <c r="K184" s="372"/>
    </row>
    <row r="185" spans="1:11" ht="30" x14ac:dyDescent="0.25">
      <c r="A185" s="372"/>
      <c r="B185" s="474"/>
      <c r="C185" s="372"/>
      <c r="D185" s="372"/>
      <c r="E185" s="372"/>
      <c r="F185" s="126" t="s">
        <v>6650</v>
      </c>
      <c r="G185" s="372"/>
      <c r="H185" s="126"/>
      <c r="I185" s="474"/>
      <c r="J185" s="476"/>
      <c r="K185" s="372"/>
    </row>
    <row r="186" spans="1:11" x14ac:dyDescent="0.25">
      <c r="A186" s="372"/>
      <c r="B186" s="474"/>
      <c r="C186" s="372"/>
      <c r="D186" s="372"/>
      <c r="E186" s="372"/>
      <c r="F186" s="126" t="s">
        <v>6651</v>
      </c>
      <c r="G186" s="372"/>
      <c r="H186" s="126"/>
      <c r="I186" s="474"/>
      <c r="J186" s="476"/>
      <c r="K186" s="372"/>
    </row>
    <row r="187" spans="1:11" x14ac:dyDescent="0.25">
      <c r="A187" s="372"/>
      <c r="B187" s="474"/>
      <c r="C187" s="372"/>
      <c r="D187" s="372"/>
      <c r="E187" s="372"/>
      <c r="F187" s="126" t="s">
        <v>6652</v>
      </c>
      <c r="G187" s="372"/>
      <c r="H187" s="126"/>
      <c r="I187" s="474"/>
      <c r="J187" s="476"/>
      <c r="K187" s="372"/>
    </row>
    <row r="188" spans="1:11" ht="30.75" thickBot="1" x14ac:dyDescent="0.3">
      <c r="A188" s="370"/>
      <c r="B188" s="477"/>
      <c r="C188" s="370"/>
      <c r="D188" s="370"/>
      <c r="E188" s="370"/>
      <c r="F188" s="318" t="s">
        <v>6653</v>
      </c>
      <c r="G188" s="370"/>
      <c r="H188" s="318"/>
      <c r="I188" s="477"/>
      <c r="J188" s="478"/>
      <c r="K188" s="370"/>
    </row>
    <row r="189" spans="1:11" ht="45" x14ac:dyDescent="0.25">
      <c r="A189" s="470">
        <v>38</v>
      </c>
      <c r="B189" s="471" t="s">
        <v>6656</v>
      </c>
      <c r="C189" s="470" t="s">
        <v>6657</v>
      </c>
      <c r="D189" s="470" t="s">
        <v>6392</v>
      </c>
      <c r="E189" s="470" t="s">
        <v>9207</v>
      </c>
      <c r="F189" s="126" t="s">
        <v>6658</v>
      </c>
      <c r="G189" s="470" t="s">
        <v>6663</v>
      </c>
      <c r="H189" s="472" t="s">
        <v>6655</v>
      </c>
      <c r="I189" s="471" t="s">
        <v>6628</v>
      </c>
      <c r="J189" s="473">
        <v>0</v>
      </c>
      <c r="K189" s="470"/>
    </row>
    <row r="190" spans="1:11" ht="30" x14ac:dyDescent="0.25">
      <c r="A190" s="372"/>
      <c r="B190" s="474"/>
      <c r="C190" s="372"/>
      <c r="D190" s="372"/>
      <c r="E190" s="372"/>
      <c r="F190" s="126" t="s">
        <v>6659</v>
      </c>
      <c r="G190" s="372"/>
      <c r="H190" s="475">
        <v>739200426.29999995</v>
      </c>
      <c r="I190" s="474"/>
      <c r="J190" s="476"/>
      <c r="K190" s="372"/>
    </row>
    <row r="191" spans="1:11" x14ac:dyDescent="0.25">
      <c r="A191" s="372"/>
      <c r="B191" s="474"/>
      <c r="C191" s="372"/>
      <c r="D191" s="372"/>
      <c r="E191" s="372"/>
      <c r="F191" s="126" t="s">
        <v>6660</v>
      </c>
      <c r="G191" s="372"/>
      <c r="H191" s="472"/>
      <c r="I191" s="474"/>
      <c r="J191" s="476"/>
      <c r="K191" s="372"/>
    </row>
    <row r="192" spans="1:11" x14ac:dyDescent="0.25">
      <c r="A192" s="372"/>
      <c r="B192" s="474"/>
      <c r="C192" s="372"/>
      <c r="D192" s="372"/>
      <c r="E192" s="372"/>
      <c r="F192" s="126" t="s">
        <v>6661</v>
      </c>
      <c r="G192" s="372"/>
      <c r="H192" s="472"/>
      <c r="I192" s="474"/>
      <c r="J192" s="476"/>
      <c r="K192" s="372"/>
    </row>
    <row r="193" spans="1:11" ht="15.75" thickBot="1" x14ac:dyDescent="0.3">
      <c r="A193" s="370"/>
      <c r="B193" s="477"/>
      <c r="C193" s="370"/>
      <c r="D193" s="370"/>
      <c r="E193" s="370"/>
      <c r="F193" s="318" t="s">
        <v>6662</v>
      </c>
      <c r="G193" s="370"/>
      <c r="H193" s="318"/>
      <c r="I193" s="477"/>
      <c r="J193" s="478"/>
      <c r="K193" s="370"/>
    </row>
    <row r="194" spans="1:11" ht="30" x14ac:dyDescent="0.25">
      <c r="A194" s="470">
        <v>39</v>
      </c>
      <c r="B194" s="471" t="s">
        <v>6664</v>
      </c>
      <c r="C194" s="470" t="s">
        <v>6665</v>
      </c>
      <c r="D194" s="470" t="s">
        <v>6392</v>
      </c>
      <c r="E194" s="470" t="s">
        <v>9207</v>
      </c>
      <c r="F194" s="126" t="s">
        <v>6666</v>
      </c>
      <c r="G194" s="470" t="s">
        <v>6676</v>
      </c>
      <c r="H194" s="472" t="s">
        <v>6655</v>
      </c>
      <c r="I194" s="471" t="s">
        <v>6677</v>
      </c>
      <c r="J194" s="473">
        <v>0</v>
      </c>
      <c r="K194" s="470"/>
    </row>
    <row r="195" spans="1:11" x14ac:dyDescent="0.25">
      <c r="A195" s="372"/>
      <c r="B195" s="474"/>
      <c r="C195" s="372"/>
      <c r="D195" s="372"/>
      <c r="E195" s="372"/>
      <c r="F195" s="126" t="s">
        <v>6667</v>
      </c>
      <c r="G195" s="372"/>
      <c r="H195" s="475">
        <v>636748184.51999998</v>
      </c>
      <c r="I195" s="474"/>
      <c r="J195" s="476"/>
      <c r="K195" s="372"/>
    </row>
    <row r="196" spans="1:11" x14ac:dyDescent="0.25">
      <c r="A196" s="372"/>
      <c r="B196" s="474"/>
      <c r="C196" s="372"/>
      <c r="D196" s="372"/>
      <c r="E196" s="372"/>
      <c r="F196" s="126" t="s">
        <v>6668</v>
      </c>
      <c r="G196" s="372"/>
      <c r="H196" s="472"/>
      <c r="I196" s="474"/>
      <c r="J196" s="476"/>
      <c r="K196" s="372"/>
    </row>
    <row r="197" spans="1:11" x14ac:dyDescent="0.25">
      <c r="A197" s="372"/>
      <c r="B197" s="474"/>
      <c r="C197" s="372"/>
      <c r="D197" s="372"/>
      <c r="E197" s="372"/>
      <c r="F197" s="126" t="s">
        <v>6669</v>
      </c>
      <c r="G197" s="372"/>
      <c r="H197" s="126"/>
      <c r="I197" s="474"/>
      <c r="J197" s="476"/>
      <c r="K197" s="372"/>
    </row>
    <row r="198" spans="1:11" x14ac:dyDescent="0.25">
      <c r="A198" s="372"/>
      <c r="B198" s="474"/>
      <c r="C198" s="372"/>
      <c r="D198" s="372"/>
      <c r="E198" s="372"/>
      <c r="F198" s="126" t="s">
        <v>6670</v>
      </c>
      <c r="G198" s="372"/>
      <c r="H198" s="126"/>
      <c r="I198" s="474"/>
      <c r="J198" s="476"/>
      <c r="K198" s="372"/>
    </row>
    <row r="199" spans="1:11" x14ac:dyDescent="0.25">
      <c r="A199" s="372"/>
      <c r="B199" s="474"/>
      <c r="C199" s="372"/>
      <c r="D199" s="372"/>
      <c r="E199" s="372"/>
      <c r="F199" s="126" t="s">
        <v>6671</v>
      </c>
      <c r="G199" s="372"/>
      <c r="H199" s="126"/>
      <c r="I199" s="474"/>
      <c r="J199" s="476"/>
      <c r="K199" s="372"/>
    </row>
    <row r="200" spans="1:11" x14ac:dyDescent="0.25">
      <c r="A200" s="372"/>
      <c r="B200" s="474"/>
      <c r="C200" s="372"/>
      <c r="D200" s="372"/>
      <c r="E200" s="372"/>
      <c r="F200" s="126" t="s">
        <v>6672</v>
      </c>
      <c r="G200" s="372"/>
      <c r="H200" s="126"/>
      <c r="I200" s="474"/>
      <c r="J200" s="476"/>
      <c r="K200" s="372"/>
    </row>
    <row r="201" spans="1:11" x14ac:dyDescent="0.25">
      <c r="A201" s="372"/>
      <c r="B201" s="474"/>
      <c r="C201" s="372"/>
      <c r="D201" s="372"/>
      <c r="E201" s="372"/>
      <c r="F201" s="126" t="s">
        <v>6673</v>
      </c>
      <c r="G201" s="372"/>
      <c r="H201" s="126"/>
      <c r="I201" s="474"/>
      <c r="J201" s="476"/>
      <c r="K201" s="372"/>
    </row>
    <row r="202" spans="1:11" x14ac:dyDescent="0.25">
      <c r="A202" s="372"/>
      <c r="B202" s="474"/>
      <c r="C202" s="372"/>
      <c r="D202" s="372"/>
      <c r="E202" s="372"/>
      <c r="F202" s="126" t="s">
        <v>6674</v>
      </c>
      <c r="G202" s="372"/>
      <c r="H202" s="126"/>
      <c r="I202" s="474"/>
      <c r="J202" s="476"/>
      <c r="K202" s="372"/>
    </row>
    <row r="203" spans="1:11" ht="15.75" thickBot="1" x14ac:dyDescent="0.3">
      <c r="A203" s="370"/>
      <c r="B203" s="477"/>
      <c r="C203" s="370"/>
      <c r="D203" s="370"/>
      <c r="E203" s="370"/>
      <c r="F203" s="318" t="s">
        <v>6675</v>
      </c>
      <c r="G203" s="370"/>
      <c r="H203" s="318"/>
      <c r="I203" s="477"/>
      <c r="J203" s="478"/>
      <c r="K203" s="370"/>
    </row>
    <row r="204" spans="1:11" ht="45" x14ac:dyDescent="0.25">
      <c r="A204" s="470">
        <v>40</v>
      </c>
      <c r="B204" s="471" t="s">
        <v>6678</v>
      </c>
      <c r="C204" s="470" t="s">
        <v>6679</v>
      </c>
      <c r="D204" s="470" t="s">
        <v>6392</v>
      </c>
      <c r="E204" s="470" t="s">
        <v>9207</v>
      </c>
      <c r="F204" s="126" t="s">
        <v>6680</v>
      </c>
      <c r="G204" s="470" t="s">
        <v>6690</v>
      </c>
      <c r="H204" s="472" t="s">
        <v>6655</v>
      </c>
      <c r="I204" s="471" t="s">
        <v>6691</v>
      </c>
      <c r="J204" s="473">
        <v>0</v>
      </c>
      <c r="K204" s="470"/>
    </row>
    <row r="205" spans="1:11" x14ac:dyDescent="0.25">
      <c r="A205" s="372"/>
      <c r="B205" s="474"/>
      <c r="C205" s="372"/>
      <c r="D205" s="372"/>
      <c r="E205" s="372"/>
      <c r="F205" s="126" t="s">
        <v>6681</v>
      </c>
      <c r="G205" s="372"/>
      <c r="H205" s="475">
        <v>400391225.60000002</v>
      </c>
      <c r="I205" s="474"/>
      <c r="J205" s="476"/>
      <c r="K205" s="372"/>
    </row>
    <row r="206" spans="1:11" x14ac:dyDescent="0.25">
      <c r="A206" s="372"/>
      <c r="B206" s="474"/>
      <c r="C206" s="372"/>
      <c r="D206" s="372"/>
      <c r="E206" s="372"/>
      <c r="F206" s="126" t="s">
        <v>6682</v>
      </c>
      <c r="G206" s="372"/>
      <c r="H206" s="472"/>
      <c r="I206" s="474"/>
      <c r="J206" s="476"/>
      <c r="K206" s="372"/>
    </row>
    <row r="207" spans="1:11" x14ac:dyDescent="0.25">
      <c r="A207" s="372"/>
      <c r="B207" s="474"/>
      <c r="C207" s="372"/>
      <c r="D207" s="372"/>
      <c r="E207" s="372"/>
      <c r="F207" s="126" t="s">
        <v>6683</v>
      </c>
      <c r="G207" s="372"/>
      <c r="H207" s="126"/>
      <c r="I207" s="474"/>
      <c r="J207" s="476"/>
      <c r="K207" s="372"/>
    </row>
    <row r="208" spans="1:11" x14ac:dyDescent="0.25">
      <c r="A208" s="372"/>
      <c r="B208" s="474"/>
      <c r="C208" s="372"/>
      <c r="D208" s="372"/>
      <c r="E208" s="372"/>
      <c r="F208" s="126" t="s">
        <v>6684</v>
      </c>
      <c r="G208" s="372"/>
      <c r="H208" s="126"/>
      <c r="I208" s="474"/>
      <c r="J208" s="476"/>
      <c r="K208" s="372"/>
    </row>
    <row r="209" spans="1:11" x14ac:dyDescent="0.25">
      <c r="A209" s="372"/>
      <c r="B209" s="474"/>
      <c r="C209" s="372"/>
      <c r="D209" s="372"/>
      <c r="E209" s="372"/>
      <c r="F209" s="126" t="s">
        <v>6685</v>
      </c>
      <c r="G209" s="372"/>
      <c r="H209" s="126"/>
      <c r="I209" s="474"/>
      <c r="J209" s="476"/>
      <c r="K209" s="372"/>
    </row>
    <row r="210" spans="1:11" x14ac:dyDescent="0.25">
      <c r="A210" s="372"/>
      <c r="B210" s="474"/>
      <c r="C210" s="372"/>
      <c r="D210" s="372"/>
      <c r="E210" s="372"/>
      <c r="F210" s="126" t="s">
        <v>6686</v>
      </c>
      <c r="G210" s="372"/>
      <c r="H210" s="126"/>
      <c r="I210" s="474"/>
      <c r="J210" s="476"/>
      <c r="K210" s="372"/>
    </row>
    <row r="211" spans="1:11" x14ac:dyDescent="0.25">
      <c r="A211" s="372"/>
      <c r="B211" s="474"/>
      <c r="C211" s="372"/>
      <c r="D211" s="372"/>
      <c r="E211" s="372"/>
      <c r="F211" s="126" t="s">
        <v>6687</v>
      </c>
      <c r="G211" s="372"/>
      <c r="H211" s="126"/>
      <c r="I211" s="474"/>
      <c r="J211" s="476"/>
      <c r="K211" s="372"/>
    </row>
    <row r="212" spans="1:11" x14ac:dyDescent="0.25">
      <c r="A212" s="372"/>
      <c r="B212" s="474"/>
      <c r="C212" s="372"/>
      <c r="D212" s="372"/>
      <c r="E212" s="372"/>
      <c r="F212" s="126" t="s">
        <v>6688</v>
      </c>
      <c r="G212" s="372"/>
      <c r="H212" s="126"/>
      <c r="I212" s="474"/>
      <c r="J212" s="476"/>
      <c r="K212" s="372"/>
    </row>
    <row r="213" spans="1:11" ht="15.75" thickBot="1" x14ac:dyDescent="0.3">
      <c r="A213" s="370"/>
      <c r="B213" s="477"/>
      <c r="C213" s="370"/>
      <c r="D213" s="370"/>
      <c r="E213" s="370"/>
      <c r="F213" s="318" t="s">
        <v>6689</v>
      </c>
      <c r="G213" s="370"/>
      <c r="H213" s="318"/>
      <c r="I213" s="477"/>
      <c r="J213" s="478"/>
      <c r="K213" s="370"/>
    </row>
    <row r="214" spans="1:11" ht="34.5" x14ac:dyDescent="0.25">
      <c r="A214" s="470">
        <v>41</v>
      </c>
      <c r="B214" s="471" t="s">
        <v>6692</v>
      </c>
      <c r="C214" s="470" t="s">
        <v>6693</v>
      </c>
      <c r="D214" s="470" t="s">
        <v>6392</v>
      </c>
      <c r="E214" s="470" t="s">
        <v>9208</v>
      </c>
      <c r="F214" s="126" t="s">
        <v>6694</v>
      </c>
      <c r="G214" s="470" t="s">
        <v>6698</v>
      </c>
      <c r="H214" s="472" t="s">
        <v>6699</v>
      </c>
      <c r="I214" s="472"/>
      <c r="J214" s="473">
        <v>0.05</v>
      </c>
      <c r="K214" s="470"/>
    </row>
    <row r="215" spans="1:11" ht="30" x14ac:dyDescent="0.25">
      <c r="A215" s="372"/>
      <c r="B215" s="474"/>
      <c r="C215" s="372"/>
      <c r="D215" s="372"/>
      <c r="E215" s="372"/>
      <c r="F215" s="126" t="s">
        <v>6695</v>
      </c>
      <c r="G215" s="372"/>
      <c r="H215" s="475">
        <v>17179440406.370001</v>
      </c>
      <c r="I215" s="472" t="s">
        <v>6700</v>
      </c>
      <c r="J215" s="476"/>
      <c r="K215" s="372"/>
    </row>
    <row r="216" spans="1:11" x14ac:dyDescent="0.25">
      <c r="A216" s="372"/>
      <c r="B216" s="474"/>
      <c r="C216" s="372"/>
      <c r="D216" s="372"/>
      <c r="E216" s="372"/>
      <c r="F216" s="126" t="s">
        <v>6696</v>
      </c>
      <c r="G216" s="372"/>
      <c r="H216" s="472"/>
      <c r="I216" s="126"/>
      <c r="J216" s="476"/>
      <c r="K216" s="372"/>
    </row>
    <row r="217" spans="1:11" ht="30.75" thickBot="1" x14ac:dyDescent="0.3">
      <c r="A217" s="370"/>
      <c r="B217" s="477"/>
      <c r="C217" s="370"/>
      <c r="D217" s="370"/>
      <c r="E217" s="370"/>
      <c r="F217" s="318" t="s">
        <v>6697</v>
      </c>
      <c r="G217" s="370"/>
      <c r="H217" s="318"/>
      <c r="I217" s="318"/>
      <c r="J217" s="478"/>
      <c r="K217" s="370"/>
    </row>
    <row r="218" spans="1:11" ht="120" x14ac:dyDescent="0.25">
      <c r="A218" s="470">
        <v>42</v>
      </c>
      <c r="B218" s="471" t="s">
        <v>6701</v>
      </c>
      <c r="C218" s="470"/>
      <c r="D218" s="470" t="s">
        <v>6392</v>
      </c>
      <c r="E218" s="470"/>
      <c r="F218" s="470" t="s">
        <v>6702</v>
      </c>
      <c r="G218" s="470" t="s">
        <v>6703</v>
      </c>
      <c r="H218" s="472" t="s">
        <v>6398</v>
      </c>
      <c r="I218" s="471" t="s">
        <v>6704</v>
      </c>
      <c r="J218" s="470" t="s">
        <v>6705</v>
      </c>
      <c r="K218" s="470"/>
    </row>
    <row r="219" spans="1:11" x14ac:dyDescent="0.25">
      <c r="A219" s="372"/>
      <c r="B219" s="474"/>
      <c r="C219" s="372"/>
      <c r="D219" s="372"/>
      <c r="E219" s="372"/>
      <c r="F219" s="372"/>
      <c r="G219" s="372"/>
      <c r="H219" s="475">
        <v>2919202752.6199999</v>
      </c>
      <c r="I219" s="474"/>
      <c r="J219" s="372"/>
      <c r="K219" s="372"/>
    </row>
    <row r="220" spans="1:11" ht="15.75" thickBot="1" x14ac:dyDescent="0.3">
      <c r="A220" s="370"/>
      <c r="B220" s="477"/>
      <c r="C220" s="370"/>
      <c r="D220" s="370"/>
      <c r="E220" s="370"/>
      <c r="F220" s="370"/>
      <c r="G220" s="370"/>
      <c r="H220" s="479"/>
      <c r="I220" s="477"/>
      <c r="J220" s="370"/>
      <c r="K220" s="370"/>
    </row>
    <row r="221" spans="1:11" ht="45" x14ac:dyDescent="0.25">
      <c r="A221" s="470">
        <v>43</v>
      </c>
      <c r="B221" s="471" t="s">
        <v>6706</v>
      </c>
      <c r="C221" s="470" t="s">
        <v>6519</v>
      </c>
      <c r="D221" s="470" t="s">
        <v>6392</v>
      </c>
      <c r="E221" s="126" t="s">
        <v>9209</v>
      </c>
      <c r="F221" s="126" t="s">
        <v>6707</v>
      </c>
      <c r="G221" s="470" t="s">
        <v>6717</v>
      </c>
      <c r="H221" s="472" t="s">
        <v>6718</v>
      </c>
      <c r="I221" s="471" t="s">
        <v>6719</v>
      </c>
      <c r="J221" s="473">
        <v>0.2</v>
      </c>
      <c r="K221" s="470"/>
    </row>
    <row r="222" spans="1:11" ht="17.25" x14ac:dyDescent="0.25">
      <c r="A222" s="372"/>
      <c r="B222" s="474"/>
      <c r="C222" s="372"/>
      <c r="D222" s="372"/>
      <c r="E222" s="126" t="s">
        <v>9210</v>
      </c>
      <c r="F222" s="126" t="s">
        <v>6708</v>
      </c>
      <c r="G222" s="372"/>
      <c r="H222" s="475">
        <v>2578472343.2800002</v>
      </c>
      <c r="I222" s="474"/>
      <c r="J222" s="476"/>
      <c r="K222" s="372"/>
    </row>
    <row r="223" spans="1:11" x14ac:dyDescent="0.25">
      <c r="A223" s="372"/>
      <c r="B223" s="474"/>
      <c r="C223" s="372"/>
      <c r="D223" s="372"/>
      <c r="E223" s="126"/>
      <c r="F223" s="126" t="s">
        <v>6709</v>
      </c>
      <c r="G223" s="372"/>
      <c r="H223" s="472"/>
      <c r="I223" s="474"/>
      <c r="J223" s="476"/>
      <c r="K223" s="372"/>
    </row>
    <row r="224" spans="1:11" ht="30" x14ac:dyDescent="0.25">
      <c r="A224" s="372"/>
      <c r="B224" s="474"/>
      <c r="C224" s="372"/>
      <c r="D224" s="372"/>
      <c r="E224" s="126"/>
      <c r="F224" s="126" t="s">
        <v>6710</v>
      </c>
      <c r="G224" s="372"/>
      <c r="H224" s="126"/>
      <c r="I224" s="474"/>
      <c r="J224" s="476"/>
      <c r="K224" s="372"/>
    </row>
    <row r="225" spans="1:11" x14ac:dyDescent="0.25">
      <c r="A225" s="372"/>
      <c r="B225" s="474"/>
      <c r="C225" s="372"/>
      <c r="D225" s="372"/>
      <c r="E225" s="126"/>
      <c r="F225" s="126" t="s">
        <v>6711</v>
      </c>
      <c r="G225" s="372"/>
      <c r="H225" s="126"/>
      <c r="I225" s="474"/>
      <c r="J225" s="476"/>
      <c r="K225" s="372"/>
    </row>
    <row r="226" spans="1:11" x14ac:dyDescent="0.25">
      <c r="A226" s="372"/>
      <c r="B226" s="474"/>
      <c r="C226" s="372"/>
      <c r="D226" s="372"/>
      <c r="E226" s="126"/>
      <c r="F226" s="126" t="s">
        <v>6712</v>
      </c>
      <c r="G226" s="372"/>
      <c r="H226" s="126"/>
      <c r="I226" s="474"/>
      <c r="J226" s="476"/>
      <c r="K226" s="372"/>
    </row>
    <row r="227" spans="1:11" x14ac:dyDescent="0.25">
      <c r="A227" s="372"/>
      <c r="B227" s="474"/>
      <c r="C227" s="372"/>
      <c r="D227" s="372"/>
      <c r="E227" s="126"/>
      <c r="F227" s="126" t="s">
        <v>6713</v>
      </c>
      <c r="G227" s="372"/>
      <c r="H227" s="126"/>
      <c r="I227" s="474"/>
      <c r="J227" s="476"/>
      <c r="K227" s="372"/>
    </row>
    <row r="228" spans="1:11" x14ac:dyDescent="0.25">
      <c r="A228" s="372"/>
      <c r="B228" s="474"/>
      <c r="C228" s="372"/>
      <c r="D228" s="372"/>
      <c r="E228" s="126"/>
      <c r="F228" s="126" t="s">
        <v>6714</v>
      </c>
      <c r="G228" s="372"/>
      <c r="H228" s="126"/>
      <c r="I228" s="474"/>
      <c r="J228" s="476"/>
      <c r="K228" s="372"/>
    </row>
    <row r="229" spans="1:11" x14ac:dyDescent="0.25">
      <c r="A229" s="372"/>
      <c r="B229" s="474"/>
      <c r="C229" s="372"/>
      <c r="D229" s="372"/>
      <c r="E229" s="126"/>
      <c r="F229" s="126" t="s">
        <v>6715</v>
      </c>
      <c r="G229" s="372"/>
      <c r="H229" s="126"/>
      <c r="I229" s="474"/>
      <c r="J229" s="476"/>
      <c r="K229" s="372"/>
    </row>
    <row r="230" spans="1:11" ht="15.75" thickBot="1" x14ac:dyDescent="0.3">
      <c r="A230" s="370"/>
      <c r="B230" s="477"/>
      <c r="C230" s="370"/>
      <c r="D230" s="370"/>
      <c r="E230" s="318"/>
      <c r="F230" s="318" t="s">
        <v>6716</v>
      </c>
      <c r="G230" s="370"/>
      <c r="H230" s="318"/>
      <c r="I230" s="477"/>
      <c r="J230" s="478"/>
      <c r="K230" s="370"/>
    </row>
    <row r="231" spans="1:11" ht="45" x14ac:dyDescent="0.25">
      <c r="A231" s="470">
        <v>44</v>
      </c>
      <c r="B231" s="471" t="s">
        <v>6720</v>
      </c>
      <c r="C231" s="470" t="s">
        <v>6504</v>
      </c>
      <c r="D231" s="470" t="s">
        <v>6392</v>
      </c>
      <c r="E231" s="126" t="s">
        <v>9209</v>
      </c>
      <c r="F231" s="126" t="s">
        <v>6721</v>
      </c>
      <c r="G231" s="470" t="s">
        <v>6732</v>
      </c>
      <c r="H231" s="472" t="s">
        <v>6718</v>
      </c>
      <c r="I231" s="471" t="s">
        <v>6435</v>
      </c>
      <c r="J231" s="473">
        <v>0.05</v>
      </c>
      <c r="K231" s="470"/>
    </row>
    <row r="232" spans="1:11" ht="17.25" x14ac:dyDescent="0.25">
      <c r="A232" s="372"/>
      <c r="B232" s="474"/>
      <c r="C232" s="372"/>
      <c r="D232" s="372"/>
      <c r="E232" s="126" t="s">
        <v>9210</v>
      </c>
      <c r="F232" s="126" t="s">
        <v>6722</v>
      </c>
      <c r="G232" s="372"/>
      <c r="H232" s="475">
        <v>3415827607.5</v>
      </c>
      <c r="I232" s="474"/>
      <c r="J232" s="476"/>
      <c r="K232" s="372"/>
    </row>
    <row r="233" spans="1:11" x14ac:dyDescent="0.25">
      <c r="A233" s="372"/>
      <c r="B233" s="474"/>
      <c r="C233" s="372"/>
      <c r="D233" s="372"/>
      <c r="E233" s="126"/>
      <c r="F233" s="126" t="s">
        <v>6723</v>
      </c>
      <c r="G233" s="372"/>
      <c r="H233" s="126"/>
      <c r="I233" s="474"/>
      <c r="J233" s="476"/>
      <c r="K233" s="372"/>
    </row>
    <row r="234" spans="1:11" x14ac:dyDescent="0.25">
      <c r="A234" s="372"/>
      <c r="B234" s="474"/>
      <c r="C234" s="372"/>
      <c r="D234" s="372"/>
      <c r="E234" s="126"/>
      <c r="F234" s="126" t="s">
        <v>6724</v>
      </c>
      <c r="G234" s="372"/>
      <c r="H234" s="126"/>
      <c r="I234" s="474"/>
      <c r="J234" s="476"/>
      <c r="K234" s="372"/>
    </row>
    <row r="235" spans="1:11" x14ac:dyDescent="0.25">
      <c r="A235" s="372"/>
      <c r="B235" s="474"/>
      <c r="C235" s="372"/>
      <c r="D235" s="372"/>
      <c r="E235" s="126"/>
      <c r="F235" s="126" t="s">
        <v>6725</v>
      </c>
      <c r="G235" s="372"/>
      <c r="H235" s="126"/>
      <c r="I235" s="474"/>
      <c r="J235" s="476"/>
      <c r="K235" s="372"/>
    </row>
    <row r="236" spans="1:11" x14ac:dyDescent="0.25">
      <c r="A236" s="372"/>
      <c r="B236" s="474"/>
      <c r="C236" s="372"/>
      <c r="D236" s="372"/>
      <c r="E236" s="126"/>
      <c r="F236" s="126" t="s">
        <v>6726</v>
      </c>
      <c r="G236" s="372"/>
      <c r="H236" s="126"/>
      <c r="I236" s="474"/>
      <c r="J236" s="476"/>
      <c r="K236" s="372"/>
    </row>
    <row r="237" spans="1:11" ht="30" x14ac:dyDescent="0.25">
      <c r="A237" s="372"/>
      <c r="B237" s="474"/>
      <c r="C237" s="372"/>
      <c r="D237" s="372"/>
      <c r="E237" s="126"/>
      <c r="F237" s="126" t="s">
        <v>6727</v>
      </c>
      <c r="G237" s="372"/>
      <c r="H237" s="126"/>
      <c r="I237" s="474"/>
      <c r="J237" s="476"/>
      <c r="K237" s="372"/>
    </row>
    <row r="238" spans="1:11" x14ac:dyDescent="0.25">
      <c r="A238" s="372"/>
      <c r="B238" s="474"/>
      <c r="C238" s="372"/>
      <c r="D238" s="372"/>
      <c r="E238" s="126"/>
      <c r="F238" s="126" t="s">
        <v>6728</v>
      </c>
      <c r="G238" s="372"/>
      <c r="H238" s="126"/>
      <c r="I238" s="474"/>
      <c r="J238" s="476"/>
      <c r="K238" s="372"/>
    </row>
    <row r="239" spans="1:11" x14ac:dyDescent="0.25">
      <c r="A239" s="372"/>
      <c r="B239" s="474"/>
      <c r="C239" s="372"/>
      <c r="D239" s="372"/>
      <c r="E239" s="126"/>
      <c r="F239" s="126" t="s">
        <v>6729</v>
      </c>
      <c r="G239" s="372"/>
      <c r="H239" s="126"/>
      <c r="I239" s="474"/>
      <c r="J239" s="476"/>
      <c r="K239" s="372"/>
    </row>
    <row r="240" spans="1:11" x14ac:dyDescent="0.25">
      <c r="A240" s="372"/>
      <c r="B240" s="474"/>
      <c r="C240" s="372"/>
      <c r="D240" s="372"/>
      <c r="E240" s="126"/>
      <c r="F240" s="126" t="s">
        <v>6730</v>
      </c>
      <c r="G240" s="372"/>
      <c r="H240" s="126"/>
      <c r="I240" s="474"/>
      <c r="J240" s="476"/>
      <c r="K240" s="372"/>
    </row>
    <row r="241" spans="1:11" ht="15.75" thickBot="1" x14ac:dyDescent="0.3">
      <c r="A241" s="370"/>
      <c r="B241" s="477"/>
      <c r="C241" s="370"/>
      <c r="D241" s="370"/>
      <c r="E241" s="318"/>
      <c r="F241" s="318" t="s">
        <v>6731</v>
      </c>
      <c r="G241" s="370"/>
      <c r="H241" s="318"/>
      <c r="I241" s="477"/>
      <c r="J241" s="478"/>
      <c r="K241" s="370"/>
    </row>
    <row r="242" spans="1:11" ht="60" x14ac:dyDescent="0.25">
      <c r="A242" s="470">
        <v>45</v>
      </c>
      <c r="B242" s="471" t="s">
        <v>6733</v>
      </c>
      <c r="C242" s="470" t="s">
        <v>6734</v>
      </c>
      <c r="D242" s="470" t="s">
        <v>6392</v>
      </c>
      <c r="E242" s="470"/>
      <c r="F242" s="126" t="s">
        <v>6735</v>
      </c>
      <c r="G242" s="470" t="s">
        <v>6738</v>
      </c>
      <c r="H242" s="472" t="s">
        <v>6739</v>
      </c>
      <c r="I242" s="471" t="s">
        <v>6562</v>
      </c>
      <c r="J242" s="473">
        <v>1</v>
      </c>
      <c r="K242" s="470"/>
    </row>
    <row r="243" spans="1:11" x14ac:dyDescent="0.25">
      <c r="A243" s="372"/>
      <c r="B243" s="474"/>
      <c r="C243" s="372"/>
      <c r="D243" s="372"/>
      <c r="E243" s="372"/>
      <c r="F243" s="126" t="s">
        <v>6736</v>
      </c>
      <c r="G243" s="372"/>
      <c r="H243" s="475">
        <v>24405000</v>
      </c>
      <c r="I243" s="474"/>
      <c r="J243" s="476"/>
      <c r="K243" s="372"/>
    </row>
    <row r="244" spans="1:11" ht="15.75" thickBot="1" x14ac:dyDescent="0.3">
      <c r="A244" s="370"/>
      <c r="B244" s="477"/>
      <c r="C244" s="370"/>
      <c r="D244" s="370"/>
      <c r="E244" s="370"/>
      <c r="F244" s="318" t="s">
        <v>6737</v>
      </c>
      <c r="G244" s="370"/>
      <c r="H244" s="318"/>
      <c r="I244" s="477"/>
      <c r="J244" s="478"/>
      <c r="K244" s="370"/>
    </row>
    <row r="245" spans="1:11" ht="45" x14ac:dyDescent="0.25">
      <c r="A245" s="470">
        <v>46</v>
      </c>
      <c r="B245" s="471" t="s">
        <v>6740</v>
      </c>
      <c r="C245" s="470" t="s">
        <v>6741</v>
      </c>
      <c r="D245" s="470" t="s">
        <v>6392</v>
      </c>
      <c r="E245" s="470"/>
      <c r="F245" s="126" t="s">
        <v>6742</v>
      </c>
      <c r="G245" s="470" t="s">
        <v>6745</v>
      </c>
      <c r="H245" s="472" t="s">
        <v>6739</v>
      </c>
      <c r="I245" s="471" t="s">
        <v>349</v>
      </c>
      <c r="J245" s="473">
        <v>1</v>
      </c>
      <c r="K245" s="470"/>
    </row>
    <row r="246" spans="1:11" x14ac:dyDescent="0.25">
      <c r="A246" s="372"/>
      <c r="B246" s="474"/>
      <c r="C246" s="372"/>
      <c r="D246" s="372"/>
      <c r="E246" s="372"/>
      <c r="F246" s="126" t="s">
        <v>6743</v>
      </c>
      <c r="G246" s="372"/>
      <c r="H246" s="475">
        <v>35002500</v>
      </c>
      <c r="I246" s="474"/>
      <c r="J246" s="476"/>
      <c r="K246" s="372"/>
    </row>
    <row r="247" spans="1:11" ht="15.75" thickBot="1" x14ac:dyDescent="0.3">
      <c r="A247" s="370"/>
      <c r="B247" s="477"/>
      <c r="C247" s="370"/>
      <c r="D247" s="370"/>
      <c r="E247" s="370"/>
      <c r="F247" s="318" t="s">
        <v>6744</v>
      </c>
      <c r="G247" s="370"/>
      <c r="H247" s="318"/>
      <c r="I247" s="477"/>
      <c r="J247" s="478"/>
      <c r="K247" s="370"/>
    </row>
    <row r="248" spans="1:11" ht="75" x14ac:dyDescent="0.25">
      <c r="A248" s="470">
        <v>47</v>
      </c>
      <c r="B248" s="471" t="s">
        <v>6746</v>
      </c>
      <c r="C248" s="470" t="s">
        <v>6463</v>
      </c>
      <c r="D248" s="470" t="s">
        <v>6392</v>
      </c>
      <c r="E248" s="470"/>
      <c r="F248" s="470" t="s">
        <v>6747</v>
      </c>
      <c r="G248" s="470" t="s">
        <v>6748</v>
      </c>
      <c r="H248" s="472" t="s">
        <v>6739</v>
      </c>
      <c r="I248" s="471" t="s">
        <v>6430</v>
      </c>
      <c r="J248" s="473">
        <v>0.2</v>
      </c>
      <c r="K248" s="470" t="s">
        <v>6749</v>
      </c>
    </row>
    <row r="249" spans="1:11" ht="15.75" thickBot="1" x14ac:dyDescent="0.3">
      <c r="A249" s="370"/>
      <c r="B249" s="477"/>
      <c r="C249" s="370"/>
      <c r="D249" s="370"/>
      <c r="E249" s="370"/>
      <c r="F249" s="370"/>
      <c r="G249" s="370"/>
      <c r="H249" s="480">
        <v>14522909.869999999</v>
      </c>
      <c r="I249" s="477"/>
      <c r="J249" s="478"/>
      <c r="K249" s="370"/>
    </row>
    <row r="250" spans="1:11" ht="105" x14ac:dyDescent="0.25">
      <c r="A250" s="470">
        <v>48</v>
      </c>
      <c r="B250" s="471" t="s">
        <v>6750</v>
      </c>
      <c r="C250" s="126" t="s">
        <v>6580</v>
      </c>
      <c r="D250" s="470" t="s">
        <v>6392</v>
      </c>
      <c r="E250" s="470"/>
      <c r="F250" s="126" t="s">
        <v>6751</v>
      </c>
      <c r="G250" s="470" t="s">
        <v>6755</v>
      </c>
      <c r="H250" s="472" t="s">
        <v>6739</v>
      </c>
      <c r="I250" s="471" t="s">
        <v>6677</v>
      </c>
      <c r="J250" s="473">
        <v>0</v>
      </c>
      <c r="K250" s="470" t="s">
        <v>6756</v>
      </c>
    </row>
    <row r="251" spans="1:11" ht="75" x14ac:dyDescent="0.25">
      <c r="A251" s="372"/>
      <c r="B251" s="474"/>
      <c r="C251" s="126" t="s">
        <v>6581</v>
      </c>
      <c r="D251" s="372"/>
      <c r="E251" s="372"/>
      <c r="F251" s="126" t="s">
        <v>6752</v>
      </c>
      <c r="G251" s="372"/>
      <c r="H251" s="475">
        <v>45988425</v>
      </c>
      <c r="I251" s="474"/>
      <c r="J251" s="476"/>
      <c r="K251" s="372"/>
    </row>
    <row r="252" spans="1:11" x14ac:dyDescent="0.25">
      <c r="A252" s="372"/>
      <c r="B252" s="474"/>
      <c r="C252" s="126"/>
      <c r="D252" s="372"/>
      <c r="E252" s="372"/>
      <c r="F252" s="126" t="s">
        <v>6753</v>
      </c>
      <c r="G252" s="372"/>
      <c r="H252" s="126"/>
      <c r="I252" s="474"/>
      <c r="J252" s="476"/>
      <c r="K252" s="372"/>
    </row>
    <row r="253" spans="1:11" x14ac:dyDescent="0.25">
      <c r="A253" s="372"/>
      <c r="B253" s="474"/>
      <c r="C253" s="126"/>
      <c r="D253" s="372"/>
      <c r="E253" s="372"/>
      <c r="F253" s="126" t="s">
        <v>6754</v>
      </c>
      <c r="G253" s="372"/>
      <c r="H253" s="126"/>
      <c r="I253" s="474"/>
      <c r="J253" s="476"/>
      <c r="K253" s="372"/>
    </row>
    <row r="254" spans="1:11" ht="15.75" thickBot="1" x14ac:dyDescent="0.3">
      <c r="A254" s="370"/>
      <c r="B254" s="477"/>
      <c r="C254" s="318"/>
      <c r="D254" s="370"/>
      <c r="E254" s="370"/>
      <c r="F254" s="318"/>
      <c r="G254" s="370"/>
      <c r="H254" s="318"/>
      <c r="I254" s="477"/>
      <c r="J254" s="478"/>
      <c r="K254" s="370"/>
    </row>
    <row r="255" spans="1:11" ht="105" x14ac:dyDescent="0.25">
      <c r="A255" s="470">
        <v>49</v>
      </c>
      <c r="B255" s="471" t="s">
        <v>6757</v>
      </c>
      <c r="C255" s="126" t="s">
        <v>6580</v>
      </c>
      <c r="D255" s="470" t="s">
        <v>6392</v>
      </c>
      <c r="E255" s="470"/>
      <c r="F255" s="126" t="s">
        <v>6758</v>
      </c>
      <c r="G255" s="470" t="s">
        <v>6745</v>
      </c>
      <c r="H255" s="472" t="s">
        <v>6739</v>
      </c>
      <c r="I255" s="471" t="s">
        <v>6562</v>
      </c>
      <c r="J255" s="473">
        <v>1</v>
      </c>
      <c r="K255" s="470"/>
    </row>
    <row r="256" spans="1:11" ht="75" x14ac:dyDescent="0.25">
      <c r="A256" s="372"/>
      <c r="B256" s="474"/>
      <c r="C256" s="126" t="s">
        <v>6581</v>
      </c>
      <c r="D256" s="372"/>
      <c r="E256" s="372"/>
      <c r="F256" s="126"/>
      <c r="G256" s="372"/>
      <c r="H256" s="475">
        <v>40425500</v>
      </c>
      <c r="I256" s="474"/>
      <c r="J256" s="476"/>
      <c r="K256" s="372"/>
    </row>
    <row r="257" spans="1:11" x14ac:dyDescent="0.25">
      <c r="A257" s="372"/>
      <c r="B257" s="474"/>
      <c r="C257" s="126"/>
      <c r="D257" s="372"/>
      <c r="E257" s="372"/>
      <c r="F257" s="126" t="s">
        <v>6759</v>
      </c>
      <c r="G257" s="372"/>
      <c r="H257" s="126"/>
      <c r="I257" s="474"/>
      <c r="J257" s="476"/>
      <c r="K257" s="372"/>
    </row>
    <row r="258" spans="1:11" x14ac:dyDescent="0.25">
      <c r="A258" s="372"/>
      <c r="B258" s="474"/>
      <c r="C258" s="126"/>
      <c r="D258" s="372"/>
      <c r="E258" s="372"/>
      <c r="F258" s="126"/>
      <c r="G258" s="372"/>
      <c r="H258" s="126"/>
      <c r="I258" s="474"/>
      <c r="J258" s="476"/>
      <c r="K258" s="372"/>
    </row>
    <row r="259" spans="1:11" ht="15.75" thickBot="1" x14ac:dyDescent="0.3">
      <c r="A259" s="370"/>
      <c r="B259" s="477"/>
      <c r="C259" s="318"/>
      <c r="D259" s="370"/>
      <c r="E259" s="370"/>
      <c r="F259" s="318" t="s">
        <v>6760</v>
      </c>
      <c r="G259" s="370"/>
      <c r="H259" s="318"/>
      <c r="I259" s="477"/>
      <c r="J259" s="478"/>
      <c r="K259" s="370"/>
    </row>
    <row r="260" spans="1:11" ht="45" x14ac:dyDescent="0.25">
      <c r="A260" s="470">
        <v>50</v>
      </c>
      <c r="B260" s="471" t="s">
        <v>6761</v>
      </c>
      <c r="C260" s="470" t="s">
        <v>6762</v>
      </c>
      <c r="D260" s="470" t="s">
        <v>6392</v>
      </c>
      <c r="E260" s="470"/>
      <c r="F260" s="126" t="s">
        <v>6763</v>
      </c>
      <c r="G260" s="126"/>
      <c r="H260" s="472" t="s">
        <v>6739</v>
      </c>
      <c r="I260" s="471" t="s">
        <v>349</v>
      </c>
      <c r="J260" s="473">
        <v>1</v>
      </c>
      <c r="K260" s="470"/>
    </row>
    <row r="261" spans="1:11" ht="30" x14ac:dyDescent="0.25">
      <c r="A261" s="372"/>
      <c r="B261" s="474"/>
      <c r="C261" s="372"/>
      <c r="D261" s="372"/>
      <c r="E261" s="372"/>
      <c r="F261" s="126" t="s">
        <v>6764</v>
      </c>
      <c r="G261" s="126" t="s">
        <v>6738</v>
      </c>
      <c r="H261" s="475">
        <v>9625000</v>
      </c>
      <c r="I261" s="474"/>
      <c r="J261" s="476"/>
      <c r="K261" s="372"/>
    </row>
    <row r="262" spans="1:11" x14ac:dyDescent="0.25">
      <c r="A262" s="372"/>
      <c r="B262" s="474"/>
      <c r="C262" s="372"/>
      <c r="D262" s="372"/>
      <c r="E262" s="372"/>
      <c r="F262" s="126"/>
      <c r="G262" s="126" t="s">
        <v>6765</v>
      </c>
      <c r="H262" s="472"/>
      <c r="I262" s="474"/>
      <c r="J262" s="476"/>
      <c r="K262" s="372"/>
    </row>
    <row r="263" spans="1:11" ht="15.75" thickBot="1" x14ac:dyDescent="0.3">
      <c r="A263" s="370"/>
      <c r="B263" s="477"/>
      <c r="C263" s="370"/>
      <c r="D263" s="370"/>
      <c r="E263" s="370"/>
      <c r="F263" s="318"/>
      <c r="G263" s="318"/>
      <c r="H263" s="480">
        <v>10499178</v>
      </c>
      <c r="I263" s="477"/>
      <c r="J263" s="478"/>
      <c r="K263" s="370"/>
    </row>
    <row r="264" spans="1:11" ht="45" x14ac:dyDescent="0.25">
      <c r="A264" s="470">
        <v>51</v>
      </c>
      <c r="B264" s="471" t="s">
        <v>6766</v>
      </c>
      <c r="C264" s="126" t="s">
        <v>6767</v>
      </c>
      <c r="D264" s="470" t="s">
        <v>6392</v>
      </c>
      <c r="E264" s="126" t="s">
        <v>9211</v>
      </c>
      <c r="F264" s="126" t="s">
        <v>6769</v>
      </c>
      <c r="G264" s="470" t="s">
        <v>6773</v>
      </c>
      <c r="H264" s="472" t="s">
        <v>6398</v>
      </c>
      <c r="I264" s="471" t="s">
        <v>6628</v>
      </c>
      <c r="J264" s="473">
        <v>0</v>
      </c>
      <c r="K264" s="470"/>
    </row>
    <row r="265" spans="1:11" ht="30" x14ac:dyDescent="0.25">
      <c r="A265" s="372"/>
      <c r="B265" s="474"/>
      <c r="C265" s="126" t="s">
        <v>6768</v>
      </c>
      <c r="D265" s="372"/>
      <c r="E265" s="126" t="s">
        <v>9212</v>
      </c>
      <c r="F265" s="126" t="s">
        <v>6770</v>
      </c>
      <c r="G265" s="372"/>
      <c r="H265" s="475">
        <v>521029017.60000002</v>
      </c>
      <c r="I265" s="474"/>
      <c r="J265" s="476"/>
      <c r="K265" s="372"/>
    </row>
    <row r="266" spans="1:11" ht="30" x14ac:dyDescent="0.25">
      <c r="A266" s="372"/>
      <c r="B266" s="474"/>
      <c r="C266" s="126"/>
      <c r="D266" s="372"/>
      <c r="E266" s="126"/>
      <c r="F266" s="126" t="s">
        <v>6771</v>
      </c>
      <c r="G266" s="372"/>
      <c r="H266" s="126"/>
      <c r="I266" s="474"/>
      <c r="J266" s="476"/>
      <c r="K266" s="372"/>
    </row>
    <row r="267" spans="1:11" ht="30.75" thickBot="1" x14ac:dyDescent="0.3">
      <c r="A267" s="370"/>
      <c r="B267" s="477"/>
      <c r="C267" s="318"/>
      <c r="D267" s="370"/>
      <c r="E267" s="318"/>
      <c r="F267" s="318" t="s">
        <v>6772</v>
      </c>
      <c r="G267" s="370"/>
      <c r="H267" s="318"/>
      <c r="I267" s="477"/>
      <c r="J267" s="478"/>
      <c r="K267" s="370"/>
    </row>
    <row r="268" spans="1:11" ht="45" x14ac:dyDescent="0.25">
      <c r="A268" s="470">
        <v>52</v>
      </c>
      <c r="B268" s="471" t="s">
        <v>6774</v>
      </c>
      <c r="C268" s="470" t="s">
        <v>6775</v>
      </c>
      <c r="D268" s="470" t="s">
        <v>6392</v>
      </c>
      <c r="E268" s="126" t="s">
        <v>9211</v>
      </c>
      <c r="F268" s="126" t="s">
        <v>6776</v>
      </c>
      <c r="G268" s="470" t="s">
        <v>6786</v>
      </c>
      <c r="H268" s="472" t="s">
        <v>6398</v>
      </c>
      <c r="I268" s="471" t="s">
        <v>6528</v>
      </c>
      <c r="J268" s="473">
        <v>0</v>
      </c>
      <c r="K268" s="470"/>
    </row>
    <row r="269" spans="1:11" ht="17.25" x14ac:dyDescent="0.25">
      <c r="A269" s="372"/>
      <c r="B269" s="474"/>
      <c r="C269" s="372"/>
      <c r="D269" s="372"/>
      <c r="E269" s="126" t="s">
        <v>9212</v>
      </c>
      <c r="F269" s="126" t="s">
        <v>6777</v>
      </c>
      <c r="G269" s="372"/>
      <c r="H269" s="475">
        <v>293128935.32999998</v>
      </c>
      <c r="I269" s="474"/>
      <c r="J269" s="476"/>
      <c r="K269" s="372"/>
    </row>
    <row r="270" spans="1:11" x14ac:dyDescent="0.25">
      <c r="A270" s="372"/>
      <c r="B270" s="474"/>
      <c r="C270" s="372"/>
      <c r="D270" s="372"/>
      <c r="E270" s="126"/>
      <c r="F270" s="126" t="s">
        <v>6778</v>
      </c>
      <c r="G270" s="372"/>
      <c r="H270" s="126"/>
      <c r="I270" s="474"/>
      <c r="J270" s="476"/>
      <c r="K270" s="372"/>
    </row>
    <row r="271" spans="1:11" x14ac:dyDescent="0.25">
      <c r="A271" s="372"/>
      <c r="B271" s="474"/>
      <c r="C271" s="372"/>
      <c r="D271" s="372"/>
      <c r="E271" s="126"/>
      <c r="F271" s="126" t="s">
        <v>6779</v>
      </c>
      <c r="G271" s="372"/>
      <c r="H271" s="126"/>
      <c r="I271" s="474"/>
      <c r="J271" s="476"/>
      <c r="K271" s="372"/>
    </row>
    <row r="272" spans="1:11" x14ac:dyDescent="0.25">
      <c r="A272" s="372"/>
      <c r="B272" s="474"/>
      <c r="C272" s="372"/>
      <c r="D272" s="372"/>
      <c r="E272" s="126"/>
      <c r="F272" s="126" t="s">
        <v>6780</v>
      </c>
      <c r="G272" s="372"/>
      <c r="H272" s="126"/>
      <c r="I272" s="474"/>
      <c r="J272" s="476"/>
      <c r="K272" s="372"/>
    </row>
    <row r="273" spans="1:11" x14ac:dyDescent="0.25">
      <c r="A273" s="372"/>
      <c r="B273" s="474"/>
      <c r="C273" s="372"/>
      <c r="D273" s="372"/>
      <c r="E273" s="126"/>
      <c r="F273" s="126" t="s">
        <v>6781</v>
      </c>
      <c r="G273" s="372"/>
      <c r="H273" s="126"/>
      <c r="I273" s="474"/>
      <c r="J273" s="476"/>
      <c r="K273" s="372"/>
    </row>
    <row r="274" spans="1:11" x14ac:dyDescent="0.25">
      <c r="A274" s="372"/>
      <c r="B274" s="474"/>
      <c r="C274" s="372"/>
      <c r="D274" s="372"/>
      <c r="E274" s="126"/>
      <c r="F274" s="126" t="s">
        <v>6782</v>
      </c>
      <c r="G274" s="372"/>
      <c r="H274" s="126"/>
      <c r="I274" s="474"/>
      <c r="J274" s="476"/>
      <c r="K274" s="372"/>
    </row>
    <row r="275" spans="1:11" x14ac:dyDescent="0.25">
      <c r="A275" s="372"/>
      <c r="B275" s="474"/>
      <c r="C275" s="372"/>
      <c r="D275" s="372"/>
      <c r="E275" s="126"/>
      <c r="F275" s="126" t="s">
        <v>6783</v>
      </c>
      <c r="G275" s="372"/>
      <c r="H275" s="126"/>
      <c r="I275" s="474"/>
      <c r="J275" s="476"/>
      <c r="K275" s="372"/>
    </row>
    <row r="276" spans="1:11" ht="30" x14ac:dyDescent="0.25">
      <c r="A276" s="372"/>
      <c r="B276" s="474"/>
      <c r="C276" s="372"/>
      <c r="D276" s="372"/>
      <c r="E276" s="126"/>
      <c r="F276" s="126" t="s">
        <v>6784</v>
      </c>
      <c r="G276" s="372"/>
      <c r="H276" s="126"/>
      <c r="I276" s="474"/>
      <c r="J276" s="476"/>
      <c r="K276" s="372"/>
    </row>
    <row r="277" spans="1:11" x14ac:dyDescent="0.25">
      <c r="A277" s="372"/>
      <c r="B277" s="474"/>
      <c r="C277" s="372"/>
      <c r="D277" s="372"/>
      <c r="E277" s="126"/>
      <c r="F277" s="126" t="s">
        <v>6785</v>
      </c>
      <c r="G277" s="372"/>
      <c r="H277" s="126"/>
      <c r="I277" s="474"/>
      <c r="J277" s="476"/>
      <c r="K277" s="372"/>
    </row>
    <row r="278" spans="1:11" ht="15.75" thickBot="1" x14ac:dyDescent="0.3">
      <c r="A278" s="370"/>
      <c r="B278" s="477"/>
      <c r="C278" s="370"/>
      <c r="D278" s="370"/>
      <c r="E278" s="318"/>
      <c r="F278" s="318"/>
      <c r="G278" s="370"/>
      <c r="H278" s="318"/>
      <c r="I278" s="477"/>
      <c r="J278" s="478"/>
      <c r="K278" s="370"/>
    </row>
    <row r="279" spans="1:11" ht="60" x14ac:dyDescent="0.25">
      <c r="A279" s="470">
        <v>53</v>
      </c>
      <c r="B279" s="471" t="s">
        <v>6787</v>
      </c>
      <c r="C279" s="470" t="s">
        <v>6788</v>
      </c>
      <c r="D279" s="470" t="s">
        <v>6392</v>
      </c>
      <c r="E279" s="126" t="s">
        <v>9211</v>
      </c>
      <c r="F279" s="126" t="s">
        <v>6789</v>
      </c>
      <c r="G279" s="470" t="s">
        <v>6793</v>
      </c>
      <c r="H279" s="472" t="s">
        <v>6398</v>
      </c>
      <c r="I279" s="471" t="s">
        <v>6399</v>
      </c>
      <c r="J279" s="473">
        <v>0</v>
      </c>
      <c r="K279" s="470"/>
    </row>
    <row r="280" spans="1:11" ht="17.25" x14ac:dyDescent="0.25">
      <c r="A280" s="372"/>
      <c r="B280" s="474"/>
      <c r="C280" s="372"/>
      <c r="D280" s="372"/>
      <c r="E280" s="126" t="s">
        <v>9212</v>
      </c>
      <c r="F280" s="126" t="s">
        <v>6790</v>
      </c>
      <c r="G280" s="372"/>
      <c r="H280" s="475">
        <v>436584109</v>
      </c>
      <c r="I280" s="474"/>
      <c r="J280" s="476"/>
      <c r="K280" s="372"/>
    </row>
    <row r="281" spans="1:11" x14ac:dyDescent="0.25">
      <c r="A281" s="372"/>
      <c r="B281" s="474"/>
      <c r="C281" s="372"/>
      <c r="D281" s="372"/>
      <c r="E281" s="126"/>
      <c r="F281" s="126" t="s">
        <v>6791</v>
      </c>
      <c r="G281" s="372"/>
      <c r="H281" s="126"/>
      <c r="I281" s="474"/>
      <c r="J281" s="476"/>
      <c r="K281" s="372"/>
    </row>
    <row r="282" spans="1:11" ht="15.75" thickBot="1" x14ac:dyDescent="0.3">
      <c r="A282" s="370"/>
      <c r="B282" s="477"/>
      <c r="C282" s="370"/>
      <c r="D282" s="370"/>
      <c r="E282" s="318"/>
      <c r="F282" s="318" t="s">
        <v>6792</v>
      </c>
      <c r="G282" s="370"/>
      <c r="H282" s="318"/>
      <c r="I282" s="477"/>
      <c r="J282" s="478"/>
      <c r="K282" s="370"/>
    </row>
    <row r="283" spans="1:11" ht="60" x14ac:dyDescent="0.25">
      <c r="A283" s="470">
        <v>54</v>
      </c>
      <c r="B283" s="471" t="s">
        <v>6794</v>
      </c>
      <c r="C283" s="470" t="s">
        <v>6679</v>
      </c>
      <c r="D283" s="470" t="s">
        <v>6392</v>
      </c>
      <c r="E283" s="126" t="s">
        <v>9211</v>
      </c>
      <c r="F283" s="126" t="s">
        <v>6795</v>
      </c>
      <c r="G283" s="470" t="s">
        <v>6803</v>
      </c>
      <c r="H283" s="472" t="s">
        <v>6398</v>
      </c>
      <c r="I283" s="471" t="s">
        <v>6399</v>
      </c>
      <c r="J283" s="473">
        <v>0</v>
      </c>
      <c r="K283" s="470"/>
    </row>
    <row r="284" spans="1:11" ht="17.25" x14ac:dyDescent="0.25">
      <c r="A284" s="372"/>
      <c r="B284" s="474"/>
      <c r="C284" s="372"/>
      <c r="D284" s="372"/>
      <c r="E284" s="126" t="s">
        <v>9212</v>
      </c>
      <c r="F284" s="126" t="s">
        <v>6796</v>
      </c>
      <c r="G284" s="372"/>
      <c r="H284" s="475">
        <v>433030845.00999999</v>
      </c>
      <c r="I284" s="474"/>
      <c r="J284" s="476"/>
      <c r="K284" s="372"/>
    </row>
    <row r="285" spans="1:11" x14ac:dyDescent="0.25">
      <c r="A285" s="372"/>
      <c r="B285" s="474"/>
      <c r="C285" s="372"/>
      <c r="D285" s="372"/>
      <c r="E285" s="126"/>
      <c r="F285" s="126" t="s">
        <v>6797</v>
      </c>
      <c r="G285" s="372"/>
      <c r="H285" s="126"/>
      <c r="I285" s="474"/>
      <c r="J285" s="476"/>
      <c r="K285" s="372"/>
    </row>
    <row r="286" spans="1:11" x14ac:dyDescent="0.25">
      <c r="A286" s="372"/>
      <c r="B286" s="474"/>
      <c r="C286" s="372"/>
      <c r="D286" s="372"/>
      <c r="E286" s="126"/>
      <c r="F286" s="126" t="s">
        <v>6798</v>
      </c>
      <c r="G286" s="372"/>
      <c r="H286" s="126"/>
      <c r="I286" s="474"/>
      <c r="J286" s="476"/>
      <c r="K286" s="372"/>
    </row>
    <row r="287" spans="1:11" x14ac:dyDescent="0.25">
      <c r="A287" s="372"/>
      <c r="B287" s="474"/>
      <c r="C287" s="372"/>
      <c r="D287" s="372"/>
      <c r="E287" s="126"/>
      <c r="F287" s="126" t="s">
        <v>6799</v>
      </c>
      <c r="G287" s="372"/>
      <c r="H287" s="126"/>
      <c r="I287" s="474"/>
      <c r="J287" s="476"/>
      <c r="K287" s="372"/>
    </row>
    <row r="288" spans="1:11" ht="30" x14ac:dyDescent="0.25">
      <c r="A288" s="372"/>
      <c r="B288" s="474"/>
      <c r="C288" s="372"/>
      <c r="D288" s="372"/>
      <c r="E288" s="126"/>
      <c r="F288" s="126" t="s">
        <v>6800</v>
      </c>
      <c r="G288" s="372"/>
      <c r="H288" s="126"/>
      <c r="I288" s="474"/>
      <c r="J288" s="476"/>
      <c r="K288" s="372"/>
    </row>
    <row r="289" spans="1:11" x14ac:dyDescent="0.25">
      <c r="A289" s="372"/>
      <c r="B289" s="474"/>
      <c r="C289" s="372"/>
      <c r="D289" s="372"/>
      <c r="E289" s="126"/>
      <c r="F289" s="126" t="s">
        <v>6801</v>
      </c>
      <c r="G289" s="372"/>
      <c r="H289" s="126"/>
      <c r="I289" s="474"/>
      <c r="J289" s="476"/>
      <c r="K289" s="372"/>
    </row>
    <row r="290" spans="1:11" x14ac:dyDescent="0.25">
      <c r="A290" s="372"/>
      <c r="B290" s="474"/>
      <c r="C290" s="372"/>
      <c r="D290" s="372"/>
      <c r="E290" s="126"/>
      <c r="F290" s="126" t="s">
        <v>6802</v>
      </c>
      <c r="G290" s="372"/>
      <c r="H290" s="126"/>
      <c r="I290" s="474"/>
      <c r="J290" s="476"/>
      <c r="K290" s="372"/>
    </row>
    <row r="291" spans="1:11" ht="15.75" thickBot="1" x14ac:dyDescent="0.3">
      <c r="A291" s="370"/>
      <c r="B291" s="477"/>
      <c r="C291" s="370"/>
      <c r="D291" s="370"/>
      <c r="E291" s="318"/>
      <c r="F291" s="318"/>
      <c r="G291" s="370"/>
      <c r="H291" s="318"/>
      <c r="I291" s="477"/>
      <c r="J291" s="478"/>
      <c r="K291" s="370"/>
    </row>
    <row r="292" spans="1:11" ht="45" x14ac:dyDescent="0.25">
      <c r="A292" s="470">
        <v>55</v>
      </c>
      <c r="B292" s="471" t="s">
        <v>6804</v>
      </c>
      <c r="C292" s="470"/>
      <c r="D292" s="470" t="s">
        <v>6392</v>
      </c>
      <c r="E292" s="126" t="s">
        <v>9209</v>
      </c>
      <c r="F292" s="126" t="s">
        <v>6805</v>
      </c>
      <c r="G292" s="470" t="s">
        <v>6809</v>
      </c>
      <c r="H292" s="472" t="s">
        <v>6398</v>
      </c>
      <c r="I292" s="471" t="s">
        <v>6399</v>
      </c>
      <c r="J292" s="473">
        <v>0</v>
      </c>
      <c r="K292" s="470"/>
    </row>
    <row r="293" spans="1:11" ht="17.25" x14ac:dyDescent="0.25">
      <c r="A293" s="372"/>
      <c r="B293" s="474"/>
      <c r="C293" s="372"/>
      <c r="D293" s="372"/>
      <c r="E293" s="126" t="s">
        <v>9210</v>
      </c>
      <c r="F293" s="126" t="s">
        <v>6806</v>
      </c>
      <c r="G293" s="372"/>
      <c r="H293" s="475">
        <v>31999348.780000001</v>
      </c>
      <c r="I293" s="474"/>
      <c r="J293" s="476"/>
      <c r="K293" s="372"/>
    </row>
    <row r="294" spans="1:11" x14ac:dyDescent="0.25">
      <c r="A294" s="372"/>
      <c r="B294" s="474"/>
      <c r="C294" s="372"/>
      <c r="D294" s="372"/>
      <c r="E294" s="126"/>
      <c r="F294" s="126" t="s">
        <v>6807</v>
      </c>
      <c r="G294" s="372"/>
      <c r="H294" s="126"/>
      <c r="I294" s="474"/>
      <c r="J294" s="476"/>
      <c r="K294" s="372"/>
    </row>
    <row r="295" spans="1:11" ht="15.75" thickBot="1" x14ac:dyDescent="0.3">
      <c r="A295" s="370"/>
      <c r="B295" s="477"/>
      <c r="C295" s="370"/>
      <c r="D295" s="370"/>
      <c r="E295" s="318"/>
      <c r="F295" s="318" t="s">
        <v>6808</v>
      </c>
      <c r="G295" s="370"/>
      <c r="H295" s="318"/>
      <c r="I295" s="477"/>
      <c r="J295" s="478"/>
      <c r="K295" s="370"/>
    </row>
    <row r="296" spans="1:11" ht="30" x14ac:dyDescent="0.25">
      <c r="A296" s="470">
        <v>56</v>
      </c>
      <c r="B296" s="471" t="s">
        <v>6810</v>
      </c>
      <c r="C296" s="470"/>
      <c r="D296" s="470" t="s">
        <v>6392</v>
      </c>
      <c r="E296" s="126" t="s">
        <v>9209</v>
      </c>
      <c r="F296" s="126" t="s">
        <v>6811</v>
      </c>
      <c r="G296" s="470" t="s">
        <v>6816</v>
      </c>
      <c r="H296" s="472" t="s">
        <v>6398</v>
      </c>
      <c r="I296" s="471" t="s">
        <v>6817</v>
      </c>
      <c r="J296" s="473">
        <v>0</v>
      </c>
      <c r="K296" s="470"/>
    </row>
    <row r="297" spans="1:11" ht="17.25" x14ac:dyDescent="0.25">
      <c r="A297" s="372"/>
      <c r="B297" s="474"/>
      <c r="C297" s="372"/>
      <c r="D297" s="372"/>
      <c r="E297" s="126" t="s">
        <v>9210</v>
      </c>
      <c r="F297" s="126" t="s">
        <v>6812</v>
      </c>
      <c r="G297" s="372"/>
      <c r="H297" s="475">
        <v>229714513</v>
      </c>
      <c r="I297" s="474"/>
      <c r="J297" s="476"/>
      <c r="K297" s="372"/>
    </row>
    <row r="298" spans="1:11" x14ac:dyDescent="0.25">
      <c r="A298" s="372"/>
      <c r="B298" s="474"/>
      <c r="C298" s="372"/>
      <c r="D298" s="372"/>
      <c r="E298" s="126"/>
      <c r="F298" s="126" t="s">
        <v>6813</v>
      </c>
      <c r="G298" s="372"/>
      <c r="H298" s="126"/>
      <c r="I298" s="474"/>
      <c r="J298" s="476"/>
      <c r="K298" s="372"/>
    </row>
    <row r="299" spans="1:11" x14ac:dyDescent="0.25">
      <c r="A299" s="372"/>
      <c r="B299" s="474"/>
      <c r="C299" s="372"/>
      <c r="D299" s="372"/>
      <c r="E299" s="126"/>
      <c r="F299" s="126" t="s">
        <v>6814</v>
      </c>
      <c r="G299" s="372"/>
      <c r="H299" s="126"/>
      <c r="I299" s="474"/>
      <c r="J299" s="476"/>
      <c r="K299" s="372"/>
    </row>
    <row r="300" spans="1:11" ht="15.75" thickBot="1" x14ac:dyDescent="0.3">
      <c r="A300" s="370"/>
      <c r="B300" s="477"/>
      <c r="C300" s="370"/>
      <c r="D300" s="370"/>
      <c r="E300" s="318"/>
      <c r="F300" s="318" t="s">
        <v>6815</v>
      </c>
      <c r="G300" s="370"/>
      <c r="H300" s="318"/>
      <c r="I300" s="477"/>
      <c r="J300" s="478"/>
      <c r="K300" s="370"/>
    </row>
    <row r="301" spans="1:11" ht="45" x14ac:dyDescent="0.25">
      <c r="A301" s="470">
        <v>57</v>
      </c>
      <c r="B301" s="471" t="s">
        <v>6818</v>
      </c>
      <c r="C301" s="470" t="s">
        <v>6819</v>
      </c>
      <c r="D301" s="470" t="s">
        <v>6392</v>
      </c>
      <c r="E301" s="126" t="s">
        <v>9209</v>
      </c>
      <c r="F301" s="470" t="s">
        <v>6820</v>
      </c>
      <c r="G301" s="470" t="s">
        <v>6821</v>
      </c>
      <c r="H301" s="472" t="s">
        <v>6398</v>
      </c>
      <c r="I301" s="471" t="s">
        <v>6528</v>
      </c>
      <c r="J301" s="473">
        <v>0</v>
      </c>
      <c r="K301" s="470"/>
    </row>
    <row r="302" spans="1:11" ht="17.25" x14ac:dyDescent="0.25">
      <c r="A302" s="372"/>
      <c r="B302" s="474"/>
      <c r="C302" s="372"/>
      <c r="D302" s="372"/>
      <c r="E302" s="126" t="s">
        <v>9210</v>
      </c>
      <c r="F302" s="372"/>
      <c r="G302" s="372"/>
      <c r="H302" s="475">
        <v>257757885.69</v>
      </c>
      <c r="I302" s="474"/>
      <c r="J302" s="476"/>
      <c r="K302" s="372"/>
    </row>
    <row r="303" spans="1:11" ht="15.75" thickBot="1" x14ac:dyDescent="0.3">
      <c r="A303" s="370"/>
      <c r="B303" s="477"/>
      <c r="C303" s="370"/>
      <c r="D303" s="370"/>
      <c r="E303" s="318"/>
      <c r="F303" s="370"/>
      <c r="G303" s="370"/>
      <c r="H303" s="318"/>
      <c r="I303" s="477"/>
      <c r="J303" s="478"/>
      <c r="K303" s="370"/>
    </row>
    <row r="304" spans="1:11" ht="60" x14ac:dyDescent="0.25">
      <c r="A304" s="470">
        <v>58</v>
      </c>
      <c r="B304" s="471" t="s">
        <v>6822</v>
      </c>
      <c r="C304" s="470" t="s">
        <v>6823</v>
      </c>
      <c r="D304" s="470" t="s">
        <v>6392</v>
      </c>
      <c r="E304" s="470" t="s">
        <v>6824</v>
      </c>
      <c r="F304" s="470"/>
      <c r="G304" s="470" t="s">
        <v>6825</v>
      </c>
      <c r="H304" s="472" t="s">
        <v>6398</v>
      </c>
      <c r="I304" s="471" t="s">
        <v>6435</v>
      </c>
      <c r="J304" s="473">
        <v>0</v>
      </c>
      <c r="K304" s="470" t="s">
        <v>6826</v>
      </c>
    </row>
    <row r="305" spans="1:11" ht="15.75" thickBot="1" x14ac:dyDescent="0.3">
      <c r="A305" s="370"/>
      <c r="B305" s="477"/>
      <c r="C305" s="370"/>
      <c r="D305" s="370"/>
      <c r="E305" s="370"/>
      <c r="F305" s="370"/>
      <c r="G305" s="370"/>
      <c r="H305" s="480">
        <v>83188607.260000005</v>
      </c>
      <c r="I305" s="477"/>
      <c r="J305" s="478"/>
      <c r="K305" s="370"/>
    </row>
    <row r="306" spans="1:11" ht="45" x14ac:dyDescent="0.25">
      <c r="A306" s="470">
        <v>59</v>
      </c>
      <c r="B306" s="471" t="s">
        <v>6827</v>
      </c>
      <c r="C306" s="470" t="s">
        <v>6644</v>
      </c>
      <c r="D306" s="470" t="s">
        <v>6392</v>
      </c>
      <c r="E306" s="470" t="s">
        <v>9213</v>
      </c>
      <c r="F306" s="126" t="s">
        <v>6828</v>
      </c>
      <c r="G306" s="470" t="s">
        <v>6832</v>
      </c>
      <c r="H306" s="472" t="s">
        <v>6398</v>
      </c>
      <c r="I306" s="471" t="s">
        <v>6817</v>
      </c>
      <c r="J306" s="473">
        <v>0</v>
      </c>
      <c r="K306" s="470"/>
    </row>
    <row r="307" spans="1:11" ht="30" x14ac:dyDescent="0.25">
      <c r="A307" s="372"/>
      <c r="B307" s="474"/>
      <c r="C307" s="372"/>
      <c r="D307" s="372"/>
      <c r="E307" s="372"/>
      <c r="F307" s="126" t="s">
        <v>6829</v>
      </c>
      <c r="G307" s="372"/>
      <c r="H307" s="475">
        <v>398960671</v>
      </c>
      <c r="I307" s="474"/>
      <c r="J307" s="476"/>
      <c r="K307" s="372"/>
    </row>
    <row r="308" spans="1:11" ht="30" x14ac:dyDescent="0.25">
      <c r="A308" s="372"/>
      <c r="B308" s="474"/>
      <c r="C308" s="372"/>
      <c r="D308" s="372"/>
      <c r="E308" s="372"/>
      <c r="F308" s="126" t="s">
        <v>6830</v>
      </c>
      <c r="G308" s="372"/>
      <c r="H308" s="126"/>
      <c r="I308" s="474"/>
      <c r="J308" s="476"/>
      <c r="K308" s="372"/>
    </row>
    <row r="309" spans="1:11" ht="30.75" thickBot="1" x14ac:dyDescent="0.3">
      <c r="A309" s="370"/>
      <c r="B309" s="477"/>
      <c r="C309" s="370"/>
      <c r="D309" s="370"/>
      <c r="E309" s="370"/>
      <c r="F309" s="318" t="s">
        <v>6831</v>
      </c>
      <c r="G309" s="370"/>
      <c r="H309" s="318"/>
      <c r="I309" s="477"/>
      <c r="J309" s="478"/>
      <c r="K309" s="370"/>
    </row>
    <row r="310" spans="1:11" ht="45" x14ac:dyDescent="0.25">
      <c r="A310" s="470">
        <v>60</v>
      </c>
      <c r="B310" s="471" t="s">
        <v>6833</v>
      </c>
      <c r="C310" s="470" t="s">
        <v>6834</v>
      </c>
      <c r="D310" s="470" t="s">
        <v>6392</v>
      </c>
      <c r="E310" s="470" t="s">
        <v>9213</v>
      </c>
      <c r="F310" s="126" t="s">
        <v>6835</v>
      </c>
      <c r="G310" s="470" t="s">
        <v>6838</v>
      </c>
      <c r="H310" s="472" t="s">
        <v>6398</v>
      </c>
      <c r="I310" s="471" t="s">
        <v>6399</v>
      </c>
      <c r="J310" s="473">
        <v>0</v>
      </c>
      <c r="K310" s="470"/>
    </row>
    <row r="311" spans="1:11" x14ac:dyDescent="0.25">
      <c r="A311" s="372"/>
      <c r="B311" s="474"/>
      <c r="C311" s="372"/>
      <c r="D311" s="372"/>
      <c r="E311" s="372"/>
      <c r="F311" s="126" t="s">
        <v>6836</v>
      </c>
      <c r="G311" s="372"/>
      <c r="H311" s="475">
        <v>278876540.64999998</v>
      </c>
      <c r="I311" s="474"/>
      <c r="J311" s="476"/>
      <c r="K311" s="372"/>
    </row>
    <row r="312" spans="1:11" ht="15.75" thickBot="1" x14ac:dyDescent="0.3">
      <c r="A312" s="370"/>
      <c r="B312" s="477"/>
      <c r="C312" s="370"/>
      <c r="D312" s="370"/>
      <c r="E312" s="370"/>
      <c r="F312" s="318" t="s">
        <v>6837</v>
      </c>
      <c r="G312" s="370"/>
      <c r="H312" s="318"/>
      <c r="I312" s="477"/>
      <c r="J312" s="478"/>
      <c r="K312" s="370"/>
    </row>
    <row r="313" spans="1:11" ht="45" x14ac:dyDescent="0.25">
      <c r="A313" s="470">
        <v>61</v>
      </c>
      <c r="B313" s="471" t="s">
        <v>6839</v>
      </c>
      <c r="C313" s="470" t="s">
        <v>6840</v>
      </c>
      <c r="D313" s="470" t="s">
        <v>6392</v>
      </c>
      <c r="E313" s="470" t="s">
        <v>9214</v>
      </c>
      <c r="F313" s="126" t="s">
        <v>6841</v>
      </c>
      <c r="G313" s="470" t="s">
        <v>6844</v>
      </c>
      <c r="H313" s="472" t="s">
        <v>6398</v>
      </c>
      <c r="I313" s="471" t="s">
        <v>6435</v>
      </c>
      <c r="J313" s="473">
        <v>0</v>
      </c>
      <c r="K313" s="470"/>
    </row>
    <row r="314" spans="1:11" x14ac:dyDescent="0.25">
      <c r="A314" s="372"/>
      <c r="B314" s="474"/>
      <c r="C314" s="372"/>
      <c r="D314" s="372"/>
      <c r="E314" s="372"/>
      <c r="F314" s="126" t="s">
        <v>6842</v>
      </c>
      <c r="G314" s="372"/>
      <c r="H314" s="475">
        <v>48373500</v>
      </c>
      <c r="I314" s="474"/>
      <c r="J314" s="476"/>
      <c r="K314" s="372"/>
    </row>
    <row r="315" spans="1:11" ht="15.75" thickBot="1" x14ac:dyDescent="0.3">
      <c r="A315" s="370"/>
      <c r="B315" s="477"/>
      <c r="C315" s="370"/>
      <c r="D315" s="370"/>
      <c r="E315" s="370"/>
      <c r="F315" s="318" t="s">
        <v>6843</v>
      </c>
      <c r="G315" s="370"/>
      <c r="H315" s="318"/>
      <c r="I315" s="477"/>
      <c r="J315" s="478"/>
      <c r="K315" s="370"/>
    </row>
    <row r="316" spans="1:11" ht="90" x14ac:dyDescent="0.25">
      <c r="A316" s="470">
        <v>62</v>
      </c>
      <c r="B316" s="471" t="s">
        <v>6845</v>
      </c>
      <c r="C316" s="470" t="s">
        <v>6846</v>
      </c>
      <c r="D316" s="470" t="s">
        <v>6392</v>
      </c>
      <c r="E316" s="470" t="s">
        <v>9214</v>
      </c>
      <c r="F316" s="126" t="s">
        <v>6847</v>
      </c>
      <c r="G316" s="470" t="s">
        <v>6850</v>
      </c>
      <c r="H316" s="472" t="s">
        <v>6398</v>
      </c>
      <c r="I316" s="471" t="s">
        <v>6399</v>
      </c>
      <c r="J316" s="473">
        <v>0</v>
      </c>
      <c r="K316" s="470"/>
    </row>
    <row r="317" spans="1:11" x14ac:dyDescent="0.25">
      <c r="A317" s="372"/>
      <c r="B317" s="474"/>
      <c r="C317" s="372"/>
      <c r="D317" s="372"/>
      <c r="E317" s="372"/>
      <c r="F317" s="126" t="s">
        <v>6848</v>
      </c>
      <c r="G317" s="372"/>
      <c r="H317" s="475">
        <v>51079533.039999999</v>
      </c>
      <c r="I317" s="474"/>
      <c r="J317" s="476"/>
      <c r="K317" s="372"/>
    </row>
    <row r="318" spans="1:11" ht="15.75" thickBot="1" x14ac:dyDescent="0.3">
      <c r="A318" s="370"/>
      <c r="B318" s="477"/>
      <c r="C318" s="370"/>
      <c r="D318" s="370"/>
      <c r="E318" s="370"/>
      <c r="F318" s="318" t="s">
        <v>6849</v>
      </c>
      <c r="G318" s="370"/>
      <c r="H318" s="318"/>
      <c r="I318" s="477"/>
      <c r="J318" s="478"/>
      <c r="K318" s="370"/>
    </row>
    <row r="319" spans="1:11" ht="105" x14ac:dyDescent="0.25">
      <c r="A319" s="470">
        <v>63</v>
      </c>
      <c r="B319" s="471" t="s">
        <v>6851</v>
      </c>
      <c r="C319" s="470" t="s">
        <v>6852</v>
      </c>
      <c r="D319" s="470" t="s">
        <v>6392</v>
      </c>
      <c r="E319" s="470" t="s">
        <v>9214</v>
      </c>
      <c r="F319" s="126" t="s">
        <v>6853</v>
      </c>
      <c r="G319" s="470" t="s">
        <v>6858</v>
      </c>
      <c r="H319" s="472" t="s">
        <v>6398</v>
      </c>
      <c r="I319" s="472">
        <v>24</v>
      </c>
      <c r="J319" s="473">
        <v>0</v>
      </c>
      <c r="K319" s="470"/>
    </row>
    <row r="320" spans="1:11" x14ac:dyDescent="0.25">
      <c r="A320" s="372"/>
      <c r="B320" s="474"/>
      <c r="C320" s="372"/>
      <c r="D320" s="372"/>
      <c r="E320" s="372"/>
      <c r="F320" s="126" t="s">
        <v>6854</v>
      </c>
      <c r="G320" s="372"/>
      <c r="H320" s="475">
        <v>31377500</v>
      </c>
      <c r="I320" s="472" t="s">
        <v>6859</v>
      </c>
      <c r="J320" s="476"/>
      <c r="K320" s="372"/>
    </row>
    <row r="321" spans="1:11" x14ac:dyDescent="0.25">
      <c r="A321" s="372"/>
      <c r="B321" s="474"/>
      <c r="C321" s="372"/>
      <c r="D321" s="372"/>
      <c r="E321" s="372"/>
      <c r="F321" s="126" t="s">
        <v>6855</v>
      </c>
      <c r="G321" s="372"/>
      <c r="H321" s="126"/>
      <c r="I321" s="126"/>
      <c r="J321" s="476"/>
      <c r="K321" s="372"/>
    </row>
    <row r="322" spans="1:11" x14ac:dyDescent="0.25">
      <c r="A322" s="372"/>
      <c r="B322" s="474"/>
      <c r="C322" s="372"/>
      <c r="D322" s="372"/>
      <c r="E322" s="372"/>
      <c r="F322" s="126" t="s">
        <v>6856</v>
      </c>
      <c r="G322" s="372"/>
      <c r="H322" s="126"/>
      <c r="I322" s="126"/>
      <c r="J322" s="476"/>
      <c r="K322" s="372"/>
    </row>
    <row r="323" spans="1:11" x14ac:dyDescent="0.25">
      <c r="A323" s="372"/>
      <c r="B323" s="474"/>
      <c r="C323" s="372"/>
      <c r="D323" s="372"/>
      <c r="E323" s="372"/>
      <c r="F323" s="126" t="s">
        <v>6857</v>
      </c>
      <c r="G323" s="372"/>
      <c r="H323" s="126"/>
      <c r="I323" s="126"/>
      <c r="J323" s="476"/>
      <c r="K323" s="372"/>
    </row>
    <row r="324" spans="1:11" ht="15.75" thickBot="1" x14ac:dyDescent="0.3">
      <c r="A324" s="370"/>
      <c r="B324" s="477"/>
      <c r="C324" s="370"/>
      <c r="D324" s="370"/>
      <c r="E324" s="370"/>
      <c r="F324" s="318"/>
      <c r="G324" s="370"/>
      <c r="H324" s="318"/>
      <c r="I324" s="318"/>
      <c r="J324" s="478"/>
      <c r="K324" s="370"/>
    </row>
    <row r="325" spans="1:11" ht="90" x14ac:dyDescent="0.25">
      <c r="A325" s="470">
        <v>64</v>
      </c>
      <c r="B325" s="472" t="s">
        <v>6860</v>
      </c>
      <c r="C325" s="470" t="s">
        <v>6852</v>
      </c>
      <c r="D325" s="470" t="s">
        <v>6392</v>
      </c>
      <c r="E325" s="470" t="s">
        <v>9214</v>
      </c>
      <c r="F325" s="126" t="s">
        <v>6862</v>
      </c>
      <c r="G325" s="470" t="s">
        <v>6864</v>
      </c>
      <c r="H325" s="472" t="s">
        <v>6398</v>
      </c>
      <c r="I325" s="471" t="s">
        <v>6435</v>
      </c>
      <c r="J325" s="473">
        <v>0</v>
      </c>
      <c r="K325" s="470"/>
    </row>
    <row r="326" spans="1:11" x14ac:dyDescent="0.25">
      <c r="A326" s="372"/>
      <c r="B326" s="472" t="s">
        <v>6861</v>
      </c>
      <c r="C326" s="372"/>
      <c r="D326" s="372"/>
      <c r="E326" s="372"/>
      <c r="F326" s="126" t="s">
        <v>6863</v>
      </c>
      <c r="G326" s="372"/>
      <c r="H326" s="475">
        <v>32008471</v>
      </c>
      <c r="I326" s="474"/>
      <c r="J326" s="476"/>
      <c r="K326" s="372"/>
    </row>
    <row r="327" spans="1:11" x14ac:dyDescent="0.25">
      <c r="A327" s="372"/>
      <c r="B327" s="472"/>
      <c r="C327" s="372"/>
      <c r="D327" s="372"/>
      <c r="E327" s="372"/>
      <c r="F327" s="126"/>
      <c r="G327" s="372"/>
      <c r="H327" s="126"/>
      <c r="I327" s="474"/>
      <c r="J327" s="476"/>
      <c r="K327" s="372"/>
    </row>
    <row r="328" spans="1:11" ht="15.75" thickBot="1" x14ac:dyDescent="0.3">
      <c r="A328" s="370"/>
      <c r="B328" s="479"/>
      <c r="C328" s="370"/>
      <c r="D328" s="370"/>
      <c r="E328" s="370"/>
      <c r="F328" s="318"/>
      <c r="G328" s="370"/>
      <c r="H328" s="318"/>
      <c r="I328" s="477"/>
      <c r="J328" s="478"/>
      <c r="K328" s="370"/>
    </row>
    <row r="329" spans="1:11" ht="45" x14ac:dyDescent="0.25">
      <c r="A329" s="470">
        <v>65</v>
      </c>
      <c r="B329" s="471" t="s">
        <v>6865</v>
      </c>
      <c r="C329" s="470" t="s">
        <v>6866</v>
      </c>
      <c r="D329" s="470" t="s">
        <v>6392</v>
      </c>
      <c r="E329" s="470" t="s">
        <v>9202</v>
      </c>
      <c r="F329" s="126" t="s">
        <v>6867</v>
      </c>
      <c r="G329" s="470"/>
      <c r="H329" s="471"/>
      <c r="I329" s="471"/>
      <c r="J329" s="473">
        <v>0</v>
      </c>
      <c r="K329" s="470"/>
    </row>
    <row r="330" spans="1:11" x14ac:dyDescent="0.25">
      <c r="A330" s="372"/>
      <c r="B330" s="474"/>
      <c r="C330" s="372"/>
      <c r="D330" s="372"/>
      <c r="E330" s="372"/>
      <c r="F330" s="126" t="s">
        <v>6868</v>
      </c>
      <c r="G330" s="372"/>
      <c r="H330" s="474"/>
      <c r="I330" s="474"/>
      <c r="J330" s="476"/>
      <c r="K330" s="372"/>
    </row>
    <row r="331" spans="1:11" ht="15.75" thickBot="1" x14ac:dyDescent="0.3">
      <c r="A331" s="370"/>
      <c r="B331" s="477"/>
      <c r="C331" s="370"/>
      <c r="D331" s="370"/>
      <c r="E331" s="370"/>
      <c r="F331" s="318" t="s">
        <v>6869</v>
      </c>
      <c r="G331" s="370"/>
      <c r="H331" s="477"/>
      <c r="I331" s="477"/>
      <c r="J331" s="478"/>
      <c r="K331" s="370"/>
    </row>
    <row r="332" spans="1:11" ht="45" x14ac:dyDescent="0.25">
      <c r="A332" s="470">
        <v>66</v>
      </c>
      <c r="B332" s="471" t="s">
        <v>6870</v>
      </c>
      <c r="C332" s="470" t="s">
        <v>6871</v>
      </c>
      <c r="D332" s="470" t="s">
        <v>6392</v>
      </c>
      <c r="E332" s="470" t="s">
        <v>6872</v>
      </c>
      <c r="F332" s="126" t="s">
        <v>6873</v>
      </c>
      <c r="G332" s="470" t="s">
        <v>6876</v>
      </c>
      <c r="H332" s="481">
        <v>40341</v>
      </c>
      <c r="I332" s="471" t="s">
        <v>6528</v>
      </c>
      <c r="J332" s="473">
        <v>0</v>
      </c>
      <c r="K332" s="470"/>
    </row>
    <row r="333" spans="1:11" x14ac:dyDescent="0.25">
      <c r="A333" s="372"/>
      <c r="B333" s="474"/>
      <c r="C333" s="372"/>
      <c r="D333" s="372"/>
      <c r="E333" s="372"/>
      <c r="F333" s="126" t="s">
        <v>6874</v>
      </c>
      <c r="G333" s="372"/>
      <c r="H333" s="475">
        <v>362156035.5</v>
      </c>
      <c r="I333" s="474"/>
      <c r="J333" s="476"/>
      <c r="K333" s="372"/>
    </row>
    <row r="334" spans="1:11" ht="15.75" thickBot="1" x14ac:dyDescent="0.3">
      <c r="A334" s="370"/>
      <c r="B334" s="477"/>
      <c r="C334" s="370"/>
      <c r="D334" s="370"/>
      <c r="E334" s="370"/>
      <c r="F334" s="318" t="s">
        <v>6875</v>
      </c>
      <c r="G334" s="370"/>
      <c r="H334" s="318"/>
      <c r="I334" s="477"/>
      <c r="J334" s="478"/>
      <c r="K334" s="370"/>
    </row>
    <row r="335" spans="1:11" ht="45" x14ac:dyDescent="0.25">
      <c r="A335" s="470">
        <v>67</v>
      </c>
      <c r="B335" s="471" t="s">
        <v>6877</v>
      </c>
      <c r="C335" s="470" t="s">
        <v>6878</v>
      </c>
      <c r="D335" s="470" t="s">
        <v>6392</v>
      </c>
      <c r="E335" s="470" t="s">
        <v>6879</v>
      </c>
      <c r="F335" s="126" t="s">
        <v>6880</v>
      </c>
      <c r="G335" s="470" t="s">
        <v>6887</v>
      </c>
      <c r="H335" s="481">
        <v>40341</v>
      </c>
      <c r="I335" s="471" t="s">
        <v>6888</v>
      </c>
      <c r="J335" s="473">
        <v>0</v>
      </c>
      <c r="K335" s="470"/>
    </row>
    <row r="336" spans="1:11" ht="30" x14ac:dyDescent="0.25">
      <c r="A336" s="372"/>
      <c r="B336" s="474"/>
      <c r="C336" s="372"/>
      <c r="D336" s="372"/>
      <c r="E336" s="372"/>
      <c r="F336" s="126" t="s">
        <v>6881</v>
      </c>
      <c r="G336" s="372"/>
      <c r="H336" s="475">
        <v>260577054.97999999</v>
      </c>
      <c r="I336" s="474"/>
      <c r="J336" s="476"/>
      <c r="K336" s="372"/>
    </row>
    <row r="337" spans="1:11" ht="30" x14ac:dyDescent="0.25">
      <c r="A337" s="372"/>
      <c r="B337" s="474"/>
      <c r="C337" s="372"/>
      <c r="D337" s="372"/>
      <c r="E337" s="372"/>
      <c r="F337" s="126" t="s">
        <v>6882</v>
      </c>
      <c r="G337" s="372"/>
      <c r="H337" s="472"/>
      <c r="I337" s="474"/>
      <c r="J337" s="476"/>
      <c r="K337" s="372"/>
    </row>
    <row r="338" spans="1:11" ht="30" x14ac:dyDescent="0.25">
      <c r="A338" s="372"/>
      <c r="B338" s="474"/>
      <c r="C338" s="372"/>
      <c r="D338" s="372"/>
      <c r="E338" s="372"/>
      <c r="F338" s="126" t="s">
        <v>6883</v>
      </c>
      <c r="G338" s="372"/>
      <c r="H338" s="126"/>
      <c r="I338" s="474"/>
      <c r="J338" s="476"/>
      <c r="K338" s="372"/>
    </row>
    <row r="339" spans="1:11" ht="30" x14ac:dyDescent="0.25">
      <c r="A339" s="372"/>
      <c r="B339" s="474"/>
      <c r="C339" s="372"/>
      <c r="D339" s="372"/>
      <c r="E339" s="372"/>
      <c r="F339" s="126" t="s">
        <v>6884</v>
      </c>
      <c r="G339" s="372"/>
      <c r="H339" s="126"/>
      <c r="I339" s="474"/>
      <c r="J339" s="476"/>
      <c r="K339" s="372"/>
    </row>
    <row r="340" spans="1:11" ht="30" x14ac:dyDescent="0.25">
      <c r="A340" s="372"/>
      <c r="B340" s="474"/>
      <c r="C340" s="372"/>
      <c r="D340" s="372"/>
      <c r="E340" s="372"/>
      <c r="F340" s="126" t="s">
        <v>6885</v>
      </c>
      <c r="G340" s="372"/>
      <c r="H340" s="126"/>
      <c r="I340" s="474"/>
      <c r="J340" s="476"/>
      <c r="K340" s="372"/>
    </row>
    <row r="341" spans="1:11" ht="30.75" thickBot="1" x14ac:dyDescent="0.3">
      <c r="A341" s="370"/>
      <c r="B341" s="477"/>
      <c r="C341" s="370"/>
      <c r="D341" s="370"/>
      <c r="E341" s="370"/>
      <c r="F341" s="318" t="s">
        <v>6886</v>
      </c>
      <c r="G341" s="370"/>
      <c r="H341" s="318"/>
      <c r="I341" s="477"/>
      <c r="J341" s="478"/>
      <c r="K341" s="370"/>
    </row>
    <row r="342" spans="1:11" ht="45" x14ac:dyDescent="0.25">
      <c r="A342" s="470">
        <v>68</v>
      </c>
      <c r="B342" s="471" t="s">
        <v>6889</v>
      </c>
      <c r="C342" s="126" t="s">
        <v>6890</v>
      </c>
      <c r="D342" s="470" t="s">
        <v>6392</v>
      </c>
      <c r="E342" s="470" t="s">
        <v>9215</v>
      </c>
      <c r="F342" s="126" t="s">
        <v>6892</v>
      </c>
      <c r="G342" s="470" t="s">
        <v>6900</v>
      </c>
      <c r="H342" s="481">
        <v>40341</v>
      </c>
      <c r="I342" s="471" t="s">
        <v>6901</v>
      </c>
      <c r="J342" s="473">
        <v>0.3</v>
      </c>
      <c r="K342" s="470"/>
    </row>
    <row r="343" spans="1:11" x14ac:dyDescent="0.25">
      <c r="A343" s="372"/>
      <c r="B343" s="474"/>
      <c r="C343" s="126" t="s">
        <v>6891</v>
      </c>
      <c r="D343" s="372"/>
      <c r="E343" s="372"/>
      <c r="F343" s="126" t="s">
        <v>6893</v>
      </c>
      <c r="G343" s="372"/>
      <c r="H343" s="475">
        <v>17869841.850000001</v>
      </c>
      <c r="I343" s="474"/>
      <c r="J343" s="476"/>
      <c r="K343" s="372"/>
    </row>
    <row r="344" spans="1:11" x14ac:dyDescent="0.25">
      <c r="A344" s="372"/>
      <c r="B344" s="474"/>
      <c r="C344" s="126"/>
      <c r="D344" s="372"/>
      <c r="E344" s="372"/>
      <c r="F344" s="126" t="s">
        <v>6894</v>
      </c>
      <c r="G344" s="372"/>
      <c r="H344" s="472"/>
      <c r="I344" s="474"/>
      <c r="J344" s="476"/>
      <c r="K344" s="372"/>
    </row>
    <row r="345" spans="1:11" x14ac:dyDescent="0.25">
      <c r="A345" s="372"/>
      <c r="B345" s="474"/>
      <c r="C345" s="126"/>
      <c r="D345" s="372"/>
      <c r="E345" s="372"/>
      <c r="F345" s="126" t="s">
        <v>6895</v>
      </c>
      <c r="G345" s="372"/>
      <c r="H345" s="126"/>
      <c r="I345" s="474"/>
      <c r="J345" s="476"/>
      <c r="K345" s="372"/>
    </row>
    <row r="346" spans="1:11" ht="30" x14ac:dyDescent="0.25">
      <c r="A346" s="372"/>
      <c r="B346" s="474"/>
      <c r="C346" s="126"/>
      <c r="D346" s="372"/>
      <c r="E346" s="372"/>
      <c r="F346" s="126" t="s">
        <v>6896</v>
      </c>
      <c r="G346" s="372"/>
      <c r="H346" s="126"/>
      <c r="I346" s="474"/>
      <c r="J346" s="476"/>
      <c r="K346" s="372"/>
    </row>
    <row r="347" spans="1:11" x14ac:dyDescent="0.25">
      <c r="A347" s="372"/>
      <c r="B347" s="474"/>
      <c r="C347" s="126"/>
      <c r="D347" s="372"/>
      <c r="E347" s="372"/>
      <c r="F347" s="126" t="s">
        <v>6897</v>
      </c>
      <c r="G347" s="372"/>
      <c r="H347" s="126"/>
      <c r="I347" s="474"/>
      <c r="J347" s="476"/>
      <c r="K347" s="372"/>
    </row>
    <row r="348" spans="1:11" x14ac:dyDescent="0.25">
      <c r="A348" s="372"/>
      <c r="B348" s="474"/>
      <c r="C348" s="126"/>
      <c r="D348" s="372"/>
      <c r="E348" s="372"/>
      <c r="F348" s="126" t="s">
        <v>6898</v>
      </c>
      <c r="G348" s="372"/>
      <c r="H348" s="126"/>
      <c r="I348" s="474"/>
      <c r="J348" s="476"/>
      <c r="K348" s="372"/>
    </row>
    <row r="349" spans="1:11" ht="15.75" thickBot="1" x14ac:dyDescent="0.3">
      <c r="A349" s="370"/>
      <c r="B349" s="477"/>
      <c r="C349" s="318"/>
      <c r="D349" s="370"/>
      <c r="E349" s="370"/>
      <c r="F349" s="318" t="s">
        <v>6899</v>
      </c>
      <c r="G349" s="370"/>
      <c r="H349" s="318"/>
      <c r="I349" s="477"/>
      <c r="J349" s="478"/>
      <c r="K349" s="370"/>
    </row>
    <row r="350" spans="1:11" ht="30" x14ac:dyDescent="0.25">
      <c r="A350" s="470">
        <v>69</v>
      </c>
      <c r="B350" s="471" t="s">
        <v>6902</v>
      </c>
      <c r="C350" s="126" t="s">
        <v>6890</v>
      </c>
      <c r="D350" s="470" t="s">
        <v>6392</v>
      </c>
      <c r="E350" s="470" t="s">
        <v>9215</v>
      </c>
      <c r="F350" s="126" t="s">
        <v>6903</v>
      </c>
      <c r="G350" s="470" t="s">
        <v>6912</v>
      </c>
      <c r="H350" s="481">
        <v>40341</v>
      </c>
      <c r="I350" s="471" t="s">
        <v>6913</v>
      </c>
      <c r="J350" s="473">
        <v>0.3</v>
      </c>
      <c r="K350" s="470"/>
    </row>
    <row r="351" spans="1:11" x14ac:dyDescent="0.25">
      <c r="A351" s="372"/>
      <c r="B351" s="474"/>
      <c r="C351" s="126" t="s">
        <v>6891</v>
      </c>
      <c r="D351" s="372"/>
      <c r="E351" s="372"/>
      <c r="F351" s="126" t="s">
        <v>6904</v>
      </c>
      <c r="G351" s="372"/>
      <c r="H351" s="475">
        <v>49371236.850000001</v>
      </c>
      <c r="I351" s="474"/>
      <c r="J351" s="476"/>
      <c r="K351" s="372"/>
    </row>
    <row r="352" spans="1:11" x14ac:dyDescent="0.25">
      <c r="A352" s="372"/>
      <c r="B352" s="474"/>
      <c r="C352" s="126"/>
      <c r="D352" s="372"/>
      <c r="E352" s="372"/>
      <c r="F352" s="126" t="s">
        <v>6905</v>
      </c>
      <c r="G352" s="372"/>
      <c r="H352" s="472"/>
      <c r="I352" s="474"/>
      <c r="J352" s="476"/>
      <c r="K352" s="372"/>
    </row>
    <row r="353" spans="1:11" x14ac:dyDescent="0.25">
      <c r="A353" s="372"/>
      <c r="B353" s="474"/>
      <c r="C353" s="126"/>
      <c r="D353" s="372"/>
      <c r="E353" s="372"/>
      <c r="F353" s="126" t="s">
        <v>6906</v>
      </c>
      <c r="G353" s="372"/>
      <c r="H353" s="126"/>
      <c r="I353" s="474"/>
      <c r="J353" s="476"/>
      <c r="K353" s="372"/>
    </row>
    <row r="354" spans="1:11" x14ac:dyDescent="0.25">
      <c r="A354" s="372"/>
      <c r="B354" s="474"/>
      <c r="C354" s="126"/>
      <c r="D354" s="372"/>
      <c r="E354" s="372"/>
      <c r="F354" s="126" t="s">
        <v>6907</v>
      </c>
      <c r="G354" s="372"/>
      <c r="H354" s="126"/>
      <c r="I354" s="474"/>
      <c r="J354" s="476"/>
      <c r="K354" s="372"/>
    </row>
    <row r="355" spans="1:11" x14ac:dyDescent="0.25">
      <c r="A355" s="372"/>
      <c r="B355" s="474"/>
      <c r="C355" s="126"/>
      <c r="D355" s="372"/>
      <c r="E355" s="372"/>
      <c r="F355" s="126" t="s">
        <v>6908</v>
      </c>
      <c r="G355" s="372"/>
      <c r="H355" s="126"/>
      <c r="I355" s="474"/>
      <c r="J355" s="476"/>
      <c r="K355" s="372"/>
    </row>
    <row r="356" spans="1:11" x14ac:dyDescent="0.25">
      <c r="A356" s="372"/>
      <c r="B356" s="474"/>
      <c r="C356" s="126"/>
      <c r="D356" s="372"/>
      <c r="E356" s="372"/>
      <c r="F356" s="126" t="s">
        <v>6909</v>
      </c>
      <c r="G356" s="372"/>
      <c r="H356" s="126"/>
      <c r="I356" s="474"/>
      <c r="J356" s="476"/>
      <c r="K356" s="372"/>
    </row>
    <row r="357" spans="1:11" x14ac:dyDescent="0.25">
      <c r="A357" s="372"/>
      <c r="B357" s="474"/>
      <c r="C357" s="126"/>
      <c r="D357" s="372"/>
      <c r="E357" s="372"/>
      <c r="F357" s="126" t="s">
        <v>6910</v>
      </c>
      <c r="G357" s="372"/>
      <c r="H357" s="126"/>
      <c r="I357" s="474"/>
      <c r="J357" s="476"/>
      <c r="K357" s="372"/>
    </row>
    <row r="358" spans="1:11" x14ac:dyDescent="0.25">
      <c r="A358" s="372"/>
      <c r="B358" s="474"/>
      <c r="C358" s="126"/>
      <c r="D358" s="372"/>
      <c r="E358" s="372"/>
      <c r="F358" s="126" t="s">
        <v>6911</v>
      </c>
      <c r="G358" s="372"/>
      <c r="H358" s="126"/>
      <c r="I358" s="474"/>
      <c r="J358" s="476"/>
      <c r="K358" s="372"/>
    </row>
    <row r="359" spans="1:11" ht="15.75" thickBot="1" x14ac:dyDescent="0.3">
      <c r="A359" s="370"/>
      <c r="B359" s="477"/>
      <c r="C359" s="318"/>
      <c r="D359" s="370"/>
      <c r="E359" s="370"/>
      <c r="F359" s="318"/>
      <c r="G359" s="370"/>
      <c r="H359" s="318"/>
      <c r="I359" s="477"/>
      <c r="J359" s="478"/>
      <c r="K359" s="370"/>
    </row>
    <row r="360" spans="1:11" ht="45" x14ac:dyDescent="0.25">
      <c r="A360" s="470">
        <v>70</v>
      </c>
      <c r="B360" s="471" t="s">
        <v>6914</v>
      </c>
      <c r="C360" s="126" t="s">
        <v>6890</v>
      </c>
      <c r="D360" s="470" t="s">
        <v>6392</v>
      </c>
      <c r="E360" s="470" t="s">
        <v>9215</v>
      </c>
      <c r="F360" s="126" t="s">
        <v>6915</v>
      </c>
      <c r="G360" s="470" t="s">
        <v>6920</v>
      </c>
      <c r="H360" s="481">
        <v>40341</v>
      </c>
      <c r="I360" s="471" t="s">
        <v>6921</v>
      </c>
      <c r="J360" s="473">
        <v>0.3</v>
      </c>
      <c r="K360" s="470"/>
    </row>
    <row r="361" spans="1:11" ht="30" x14ac:dyDescent="0.25">
      <c r="A361" s="372"/>
      <c r="B361" s="474"/>
      <c r="C361" s="126" t="s">
        <v>6891</v>
      </c>
      <c r="D361" s="372"/>
      <c r="E361" s="372"/>
      <c r="F361" s="126" t="s">
        <v>6916</v>
      </c>
      <c r="G361" s="372"/>
      <c r="H361" s="475">
        <v>90000000</v>
      </c>
      <c r="I361" s="474"/>
      <c r="J361" s="476"/>
      <c r="K361" s="372"/>
    </row>
    <row r="362" spans="1:11" ht="30" x14ac:dyDescent="0.25">
      <c r="A362" s="372"/>
      <c r="B362" s="474"/>
      <c r="C362" s="126"/>
      <c r="D362" s="372"/>
      <c r="E362" s="372"/>
      <c r="F362" s="126" t="s">
        <v>6917</v>
      </c>
      <c r="G362" s="372"/>
      <c r="H362" s="126"/>
      <c r="I362" s="474"/>
      <c r="J362" s="476"/>
      <c r="K362" s="372"/>
    </row>
    <row r="363" spans="1:11" ht="30" x14ac:dyDescent="0.25">
      <c r="A363" s="372"/>
      <c r="B363" s="474"/>
      <c r="C363" s="126"/>
      <c r="D363" s="372"/>
      <c r="E363" s="372"/>
      <c r="F363" s="126" t="s">
        <v>6918</v>
      </c>
      <c r="G363" s="372"/>
      <c r="H363" s="126"/>
      <c r="I363" s="474"/>
      <c r="J363" s="476"/>
      <c r="K363" s="372"/>
    </row>
    <row r="364" spans="1:11" ht="30.75" thickBot="1" x14ac:dyDescent="0.3">
      <c r="A364" s="370"/>
      <c r="B364" s="477"/>
      <c r="C364" s="318"/>
      <c r="D364" s="370"/>
      <c r="E364" s="370"/>
      <c r="F364" s="318" t="s">
        <v>6919</v>
      </c>
      <c r="G364" s="370"/>
      <c r="H364" s="318"/>
      <c r="I364" s="477"/>
      <c r="J364" s="478"/>
      <c r="K364" s="370"/>
    </row>
    <row r="365" spans="1:11" ht="45" x14ac:dyDescent="0.25">
      <c r="A365" s="470">
        <v>71</v>
      </c>
      <c r="B365" s="471" t="s">
        <v>6922</v>
      </c>
      <c r="C365" s="126" t="s">
        <v>6890</v>
      </c>
      <c r="D365" s="470" t="s">
        <v>6392</v>
      </c>
      <c r="E365" s="470" t="s">
        <v>9215</v>
      </c>
      <c r="F365" s="126" t="s">
        <v>6923</v>
      </c>
      <c r="G365" s="470" t="s">
        <v>6930</v>
      </c>
      <c r="H365" s="481">
        <v>40341</v>
      </c>
      <c r="I365" s="471" t="s">
        <v>6901</v>
      </c>
      <c r="J365" s="473">
        <v>0.05</v>
      </c>
      <c r="K365" s="470"/>
    </row>
    <row r="366" spans="1:11" x14ac:dyDescent="0.25">
      <c r="A366" s="372"/>
      <c r="B366" s="474"/>
      <c r="C366" s="126" t="s">
        <v>6891</v>
      </c>
      <c r="D366" s="372"/>
      <c r="E366" s="372"/>
      <c r="F366" s="126" t="s">
        <v>6924</v>
      </c>
      <c r="G366" s="372"/>
      <c r="H366" s="475">
        <v>21540750</v>
      </c>
      <c r="I366" s="474"/>
      <c r="J366" s="476"/>
      <c r="K366" s="372"/>
    </row>
    <row r="367" spans="1:11" x14ac:dyDescent="0.25">
      <c r="A367" s="372"/>
      <c r="B367" s="474"/>
      <c r="C367" s="126"/>
      <c r="D367" s="372"/>
      <c r="E367" s="372"/>
      <c r="F367" s="126" t="s">
        <v>6925</v>
      </c>
      <c r="G367" s="372"/>
      <c r="H367" s="126"/>
      <c r="I367" s="474"/>
      <c r="J367" s="476"/>
      <c r="K367" s="372"/>
    </row>
    <row r="368" spans="1:11" x14ac:dyDescent="0.25">
      <c r="A368" s="372"/>
      <c r="B368" s="474"/>
      <c r="C368" s="126"/>
      <c r="D368" s="372"/>
      <c r="E368" s="372"/>
      <c r="F368" s="126" t="s">
        <v>6926</v>
      </c>
      <c r="G368" s="372"/>
      <c r="H368" s="126"/>
      <c r="I368" s="474"/>
      <c r="J368" s="476"/>
      <c r="K368" s="372"/>
    </row>
    <row r="369" spans="1:11" x14ac:dyDescent="0.25">
      <c r="A369" s="372"/>
      <c r="B369" s="474"/>
      <c r="C369" s="126"/>
      <c r="D369" s="372"/>
      <c r="E369" s="372"/>
      <c r="F369" s="126" t="s">
        <v>6927</v>
      </c>
      <c r="G369" s="372"/>
      <c r="H369" s="126"/>
      <c r="I369" s="474"/>
      <c r="J369" s="476"/>
      <c r="K369" s="372"/>
    </row>
    <row r="370" spans="1:11" ht="30" x14ac:dyDescent="0.25">
      <c r="A370" s="372"/>
      <c r="B370" s="474"/>
      <c r="C370" s="126"/>
      <c r="D370" s="372"/>
      <c r="E370" s="372"/>
      <c r="F370" s="126" t="s">
        <v>6928</v>
      </c>
      <c r="G370" s="372"/>
      <c r="H370" s="126"/>
      <c r="I370" s="474"/>
      <c r="J370" s="476"/>
      <c r="K370" s="372"/>
    </row>
    <row r="371" spans="1:11" ht="15.75" thickBot="1" x14ac:dyDescent="0.3">
      <c r="A371" s="370"/>
      <c r="B371" s="477"/>
      <c r="C371" s="318"/>
      <c r="D371" s="370"/>
      <c r="E371" s="370"/>
      <c r="F371" s="318" t="s">
        <v>6929</v>
      </c>
      <c r="G371" s="370"/>
      <c r="H371" s="318"/>
      <c r="I371" s="477"/>
      <c r="J371" s="478"/>
      <c r="K371" s="370"/>
    </row>
    <row r="372" spans="1:11" ht="45" x14ac:dyDescent="0.25">
      <c r="A372" s="470">
        <v>72</v>
      </c>
      <c r="B372" s="471" t="s">
        <v>6931</v>
      </c>
      <c r="C372" s="126" t="s">
        <v>6890</v>
      </c>
      <c r="D372" s="470" t="s">
        <v>6392</v>
      </c>
      <c r="E372" s="470" t="s">
        <v>9215</v>
      </c>
      <c r="F372" s="126" t="s">
        <v>6932</v>
      </c>
      <c r="G372" s="470" t="s">
        <v>6935</v>
      </c>
      <c r="H372" s="481">
        <v>40341</v>
      </c>
      <c r="I372" s="471" t="s">
        <v>6901</v>
      </c>
      <c r="J372" s="473">
        <v>0.05</v>
      </c>
      <c r="K372" s="470"/>
    </row>
    <row r="373" spans="1:11" x14ac:dyDescent="0.25">
      <c r="A373" s="372"/>
      <c r="B373" s="474"/>
      <c r="C373" s="126" t="s">
        <v>6891</v>
      </c>
      <c r="D373" s="372"/>
      <c r="E373" s="372"/>
      <c r="F373" s="126" t="s">
        <v>6933</v>
      </c>
      <c r="G373" s="372"/>
      <c r="H373" s="475">
        <v>20539874.989999998</v>
      </c>
      <c r="I373" s="474"/>
      <c r="J373" s="476"/>
      <c r="K373" s="372"/>
    </row>
    <row r="374" spans="1:11" ht="15.75" thickBot="1" x14ac:dyDescent="0.3">
      <c r="A374" s="370"/>
      <c r="B374" s="477"/>
      <c r="C374" s="318"/>
      <c r="D374" s="370"/>
      <c r="E374" s="370"/>
      <c r="F374" s="318" t="s">
        <v>6934</v>
      </c>
      <c r="G374" s="370"/>
      <c r="H374" s="318"/>
      <c r="I374" s="477"/>
      <c r="J374" s="478"/>
      <c r="K374" s="370"/>
    </row>
    <row r="375" spans="1:11" ht="45" x14ac:dyDescent="0.25">
      <c r="A375" s="470">
        <v>73</v>
      </c>
      <c r="B375" s="471" t="s">
        <v>6936</v>
      </c>
      <c r="C375" s="126" t="s">
        <v>6890</v>
      </c>
      <c r="D375" s="470" t="s">
        <v>6392</v>
      </c>
      <c r="E375" s="470" t="s">
        <v>9215</v>
      </c>
      <c r="F375" s="126" t="s">
        <v>6937</v>
      </c>
      <c r="G375" s="470" t="s">
        <v>6941</v>
      </c>
      <c r="H375" s="481">
        <v>40341</v>
      </c>
      <c r="I375" s="471" t="s">
        <v>6901</v>
      </c>
      <c r="J375" s="473">
        <v>0.05</v>
      </c>
      <c r="K375" s="470"/>
    </row>
    <row r="376" spans="1:11" x14ac:dyDescent="0.25">
      <c r="A376" s="372"/>
      <c r="B376" s="474"/>
      <c r="C376" s="126" t="s">
        <v>6891</v>
      </c>
      <c r="D376" s="372"/>
      <c r="E376" s="372"/>
      <c r="F376" s="126" t="s">
        <v>6938</v>
      </c>
      <c r="G376" s="372"/>
      <c r="H376" s="475">
        <v>78450345.049999997</v>
      </c>
      <c r="I376" s="474"/>
      <c r="J376" s="476"/>
      <c r="K376" s="372"/>
    </row>
    <row r="377" spans="1:11" x14ac:dyDescent="0.25">
      <c r="A377" s="372"/>
      <c r="B377" s="474"/>
      <c r="C377" s="126"/>
      <c r="D377" s="372"/>
      <c r="E377" s="372"/>
      <c r="F377" s="126" t="s">
        <v>6939</v>
      </c>
      <c r="G377" s="372"/>
      <c r="H377" s="126"/>
      <c r="I377" s="474"/>
      <c r="J377" s="476"/>
      <c r="K377" s="372"/>
    </row>
    <row r="378" spans="1:11" ht="15.75" thickBot="1" x14ac:dyDescent="0.3">
      <c r="A378" s="370"/>
      <c r="B378" s="477"/>
      <c r="C378" s="318"/>
      <c r="D378" s="370"/>
      <c r="E378" s="370"/>
      <c r="F378" s="318" t="s">
        <v>6940</v>
      </c>
      <c r="G378" s="370"/>
      <c r="H378" s="318"/>
      <c r="I378" s="477"/>
      <c r="J378" s="478"/>
      <c r="K378" s="370"/>
    </row>
    <row r="379" spans="1:11" ht="45" x14ac:dyDescent="0.25">
      <c r="A379" s="470">
        <v>74</v>
      </c>
      <c r="B379" s="471" t="s">
        <v>6942</v>
      </c>
      <c r="C379" s="126" t="s">
        <v>6890</v>
      </c>
      <c r="D379" s="470" t="s">
        <v>6392</v>
      </c>
      <c r="E379" s="470" t="s">
        <v>9215</v>
      </c>
      <c r="F379" s="470"/>
      <c r="G379" s="470" t="s">
        <v>6943</v>
      </c>
      <c r="H379" s="481">
        <v>40341</v>
      </c>
      <c r="I379" s="471" t="s">
        <v>6901</v>
      </c>
      <c r="J379" s="473">
        <v>0.05</v>
      </c>
      <c r="K379" s="470"/>
    </row>
    <row r="380" spans="1:11" ht="15.75" thickBot="1" x14ac:dyDescent="0.3">
      <c r="A380" s="370"/>
      <c r="B380" s="477"/>
      <c r="C380" s="318" t="s">
        <v>6891</v>
      </c>
      <c r="D380" s="370"/>
      <c r="E380" s="370"/>
      <c r="F380" s="370"/>
      <c r="G380" s="370"/>
      <c r="H380" s="480">
        <v>90000000</v>
      </c>
      <c r="I380" s="477"/>
      <c r="J380" s="478"/>
      <c r="K380" s="370"/>
    </row>
    <row r="381" spans="1:11" ht="45" x14ac:dyDescent="0.25">
      <c r="A381" s="470">
        <v>75</v>
      </c>
      <c r="B381" s="471" t="s">
        <v>6944</v>
      </c>
      <c r="C381" s="126" t="s">
        <v>6890</v>
      </c>
      <c r="D381" s="470" t="s">
        <v>6392</v>
      </c>
      <c r="E381" s="470" t="s">
        <v>9215</v>
      </c>
      <c r="F381" s="126" t="s">
        <v>6945</v>
      </c>
      <c r="G381" s="470" t="s">
        <v>6952</v>
      </c>
      <c r="H381" s="481">
        <v>40341</v>
      </c>
      <c r="I381" s="471" t="s">
        <v>6913</v>
      </c>
      <c r="J381" s="473">
        <v>0.3</v>
      </c>
      <c r="K381" s="470"/>
    </row>
    <row r="382" spans="1:11" x14ac:dyDescent="0.25">
      <c r="A382" s="372"/>
      <c r="B382" s="474"/>
      <c r="C382" s="126" t="s">
        <v>6891</v>
      </c>
      <c r="D382" s="372"/>
      <c r="E382" s="372"/>
      <c r="F382" s="126" t="s">
        <v>6946</v>
      </c>
      <c r="G382" s="372"/>
      <c r="H382" s="475">
        <v>32533500</v>
      </c>
      <c r="I382" s="474"/>
      <c r="J382" s="476"/>
      <c r="K382" s="372"/>
    </row>
    <row r="383" spans="1:11" x14ac:dyDescent="0.25">
      <c r="A383" s="372"/>
      <c r="B383" s="474"/>
      <c r="C383" s="126"/>
      <c r="D383" s="372"/>
      <c r="E383" s="372"/>
      <c r="F383" s="126" t="s">
        <v>6947</v>
      </c>
      <c r="G383" s="372"/>
      <c r="H383" s="126"/>
      <c r="I383" s="474"/>
      <c r="J383" s="476"/>
      <c r="K383" s="372"/>
    </row>
    <row r="384" spans="1:11" x14ac:dyDescent="0.25">
      <c r="A384" s="372"/>
      <c r="B384" s="474"/>
      <c r="C384" s="126"/>
      <c r="D384" s="372"/>
      <c r="E384" s="372"/>
      <c r="F384" s="126" t="s">
        <v>6948</v>
      </c>
      <c r="G384" s="372"/>
      <c r="H384" s="126"/>
      <c r="I384" s="474"/>
      <c r="J384" s="476"/>
      <c r="K384" s="372"/>
    </row>
    <row r="385" spans="1:11" x14ac:dyDescent="0.25">
      <c r="A385" s="372"/>
      <c r="B385" s="474"/>
      <c r="C385" s="126"/>
      <c r="D385" s="372"/>
      <c r="E385" s="372"/>
      <c r="F385" s="126" t="s">
        <v>6949</v>
      </c>
      <c r="G385" s="372"/>
      <c r="H385" s="126"/>
      <c r="I385" s="474"/>
      <c r="J385" s="476"/>
      <c r="K385" s="372"/>
    </row>
    <row r="386" spans="1:11" x14ac:dyDescent="0.25">
      <c r="A386" s="372"/>
      <c r="B386" s="474"/>
      <c r="C386" s="126"/>
      <c r="D386" s="372"/>
      <c r="E386" s="372"/>
      <c r="F386" s="126" t="s">
        <v>6950</v>
      </c>
      <c r="G386" s="372"/>
      <c r="H386" s="126"/>
      <c r="I386" s="474"/>
      <c r="J386" s="476"/>
      <c r="K386" s="372"/>
    </row>
    <row r="387" spans="1:11" ht="30.75" thickBot="1" x14ac:dyDescent="0.3">
      <c r="A387" s="370"/>
      <c r="B387" s="477"/>
      <c r="C387" s="318"/>
      <c r="D387" s="370"/>
      <c r="E387" s="370"/>
      <c r="F387" s="318" t="s">
        <v>6951</v>
      </c>
      <c r="G387" s="370"/>
      <c r="H387" s="318"/>
      <c r="I387" s="477"/>
      <c r="J387" s="478"/>
      <c r="K387" s="370"/>
    </row>
    <row r="388" spans="1:11" ht="32.25" x14ac:dyDescent="0.25">
      <c r="A388" s="470">
        <v>76</v>
      </c>
      <c r="B388" s="471" t="s">
        <v>6953</v>
      </c>
      <c r="C388" s="470" t="s">
        <v>6954</v>
      </c>
      <c r="D388" s="470" t="s">
        <v>6392</v>
      </c>
      <c r="E388" s="470" t="s">
        <v>9216</v>
      </c>
      <c r="F388" s="126" t="s">
        <v>6955</v>
      </c>
      <c r="G388" s="470" t="s">
        <v>6959</v>
      </c>
      <c r="H388" s="472" t="s">
        <v>6960</v>
      </c>
      <c r="I388" s="471" t="s">
        <v>6677</v>
      </c>
      <c r="J388" s="473">
        <v>0</v>
      </c>
      <c r="K388" s="470"/>
    </row>
    <row r="389" spans="1:11" ht="30" x14ac:dyDescent="0.25">
      <c r="A389" s="372"/>
      <c r="B389" s="474"/>
      <c r="C389" s="372"/>
      <c r="D389" s="372"/>
      <c r="E389" s="372"/>
      <c r="F389" s="126" t="s">
        <v>6956</v>
      </c>
      <c r="G389" s="372"/>
      <c r="H389" s="475">
        <v>798826875</v>
      </c>
      <c r="I389" s="474"/>
      <c r="J389" s="476"/>
      <c r="K389" s="372"/>
    </row>
    <row r="390" spans="1:11" ht="30" x14ac:dyDescent="0.25">
      <c r="A390" s="372"/>
      <c r="B390" s="474"/>
      <c r="C390" s="372"/>
      <c r="D390" s="372"/>
      <c r="E390" s="372"/>
      <c r="F390" s="126" t="s">
        <v>6957</v>
      </c>
      <c r="G390" s="372"/>
      <c r="H390" s="126"/>
      <c r="I390" s="474"/>
      <c r="J390" s="476"/>
      <c r="K390" s="372"/>
    </row>
    <row r="391" spans="1:11" ht="30.75" thickBot="1" x14ac:dyDescent="0.3">
      <c r="A391" s="370"/>
      <c r="B391" s="477"/>
      <c r="C391" s="370"/>
      <c r="D391" s="370"/>
      <c r="E391" s="370"/>
      <c r="F391" s="318" t="s">
        <v>6958</v>
      </c>
      <c r="G391" s="370"/>
      <c r="H391" s="318"/>
      <c r="I391" s="477"/>
      <c r="J391" s="478"/>
      <c r="K391" s="370"/>
    </row>
    <row r="392" spans="1:11" ht="30" x14ac:dyDescent="0.25">
      <c r="A392" s="470">
        <v>77</v>
      </c>
      <c r="B392" s="471" t="s">
        <v>6961</v>
      </c>
      <c r="C392" s="470"/>
      <c r="D392" s="470" t="s">
        <v>6392</v>
      </c>
      <c r="E392" s="470" t="s">
        <v>9217</v>
      </c>
      <c r="F392" s="126" t="s">
        <v>6962</v>
      </c>
      <c r="G392" s="470" t="s">
        <v>6973</v>
      </c>
      <c r="H392" s="472" t="s">
        <v>6960</v>
      </c>
      <c r="I392" s="471" t="s">
        <v>6399</v>
      </c>
      <c r="J392" s="473">
        <v>0</v>
      </c>
      <c r="K392" s="470"/>
    </row>
    <row r="393" spans="1:11" ht="30" x14ac:dyDescent="0.25">
      <c r="A393" s="372"/>
      <c r="B393" s="474"/>
      <c r="C393" s="372"/>
      <c r="D393" s="372"/>
      <c r="E393" s="372"/>
      <c r="F393" s="126" t="s">
        <v>6963</v>
      </c>
      <c r="G393" s="372"/>
      <c r="H393" s="475">
        <v>17792250</v>
      </c>
      <c r="I393" s="474"/>
      <c r="J393" s="476"/>
      <c r="K393" s="372"/>
    </row>
    <row r="394" spans="1:11" ht="45" x14ac:dyDescent="0.25">
      <c r="A394" s="372"/>
      <c r="B394" s="474"/>
      <c r="C394" s="372"/>
      <c r="D394" s="372"/>
      <c r="E394" s="372"/>
      <c r="F394" s="126" t="s">
        <v>6964</v>
      </c>
      <c r="G394" s="372"/>
      <c r="H394" s="472" t="s">
        <v>6974</v>
      </c>
      <c r="I394" s="474"/>
      <c r="J394" s="476"/>
      <c r="K394" s="372"/>
    </row>
    <row r="395" spans="1:11" ht="30" x14ac:dyDescent="0.25">
      <c r="A395" s="372"/>
      <c r="B395" s="474"/>
      <c r="C395" s="372"/>
      <c r="D395" s="372"/>
      <c r="E395" s="372"/>
      <c r="F395" s="126" t="s">
        <v>6965</v>
      </c>
      <c r="G395" s="372"/>
      <c r="H395" s="126"/>
      <c r="I395" s="474"/>
      <c r="J395" s="476"/>
      <c r="K395" s="372"/>
    </row>
    <row r="396" spans="1:11" ht="30" x14ac:dyDescent="0.25">
      <c r="A396" s="372"/>
      <c r="B396" s="474"/>
      <c r="C396" s="372"/>
      <c r="D396" s="372"/>
      <c r="E396" s="372"/>
      <c r="F396" s="126" t="s">
        <v>6966</v>
      </c>
      <c r="G396" s="372"/>
      <c r="H396" s="126"/>
      <c r="I396" s="474"/>
      <c r="J396" s="476"/>
      <c r="K396" s="372"/>
    </row>
    <row r="397" spans="1:11" ht="30" x14ac:dyDescent="0.25">
      <c r="A397" s="372"/>
      <c r="B397" s="474"/>
      <c r="C397" s="372"/>
      <c r="D397" s="372"/>
      <c r="E397" s="372"/>
      <c r="F397" s="126" t="s">
        <v>6967</v>
      </c>
      <c r="G397" s="372"/>
      <c r="H397" s="126"/>
      <c r="I397" s="474"/>
      <c r="J397" s="476"/>
      <c r="K397" s="372"/>
    </row>
    <row r="398" spans="1:11" ht="30" x14ac:dyDescent="0.25">
      <c r="A398" s="372"/>
      <c r="B398" s="474"/>
      <c r="C398" s="372"/>
      <c r="D398" s="372"/>
      <c r="E398" s="372"/>
      <c r="F398" s="126" t="s">
        <v>6968</v>
      </c>
      <c r="G398" s="372"/>
      <c r="H398" s="126"/>
      <c r="I398" s="474"/>
      <c r="J398" s="476"/>
      <c r="K398" s="372"/>
    </row>
    <row r="399" spans="1:11" ht="30" x14ac:dyDescent="0.25">
      <c r="A399" s="372"/>
      <c r="B399" s="474"/>
      <c r="C399" s="372"/>
      <c r="D399" s="372"/>
      <c r="E399" s="372"/>
      <c r="F399" s="126" t="s">
        <v>6969</v>
      </c>
      <c r="G399" s="372"/>
      <c r="H399" s="126"/>
      <c r="I399" s="474"/>
      <c r="J399" s="476"/>
      <c r="K399" s="372"/>
    </row>
    <row r="400" spans="1:11" ht="30" x14ac:dyDescent="0.25">
      <c r="A400" s="372"/>
      <c r="B400" s="474"/>
      <c r="C400" s="372"/>
      <c r="D400" s="372"/>
      <c r="E400" s="372"/>
      <c r="F400" s="126" t="s">
        <v>6970</v>
      </c>
      <c r="G400" s="372"/>
      <c r="H400" s="126"/>
      <c r="I400" s="474"/>
      <c r="J400" s="476"/>
      <c r="K400" s="372"/>
    </row>
    <row r="401" spans="1:11" ht="30" x14ac:dyDescent="0.25">
      <c r="A401" s="372"/>
      <c r="B401" s="474"/>
      <c r="C401" s="372"/>
      <c r="D401" s="372"/>
      <c r="E401" s="372"/>
      <c r="F401" s="126" t="s">
        <v>6971</v>
      </c>
      <c r="G401" s="372"/>
      <c r="H401" s="126"/>
      <c r="I401" s="474"/>
      <c r="J401" s="476"/>
      <c r="K401" s="372"/>
    </row>
    <row r="402" spans="1:11" ht="30.75" thickBot="1" x14ac:dyDescent="0.3">
      <c r="A402" s="370"/>
      <c r="B402" s="477"/>
      <c r="C402" s="370"/>
      <c r="D402" s="370"/>
      <c r="E402" s="370"/>
      <c r="F402" s="318" t="s">
        <v>6972</v>
      </c>
      <c r="G402" s="370"/>
      <c r="H402" s="318"/>
      <c r="I402" s="477"/>
      <c r="J402" s="478"/>
      <c r="K402" s="370"/>
    </row>
    <row r="403" spans="1:11" ht="90" x14ac:dyDescent="0.25">
      <c r="A403" s="470">
        <v>78</v>
      </c>
      <c r="B403" s="471" t="s">
        <v>6975</v>
      </c>
      <c r="C403" s="470" t="s">
        <v>6891</v>
      </c>
      <c r="D403" s="470" t="s">
        <v>6392</v>
      </c>
      <c r="E403" s="470" t="s">
        <v>9217</v>
      </c>
      <c r="F403" s="126" t="s">
        <v>6976</v>
      </c>
      <c r="G403" s="470" t="s">
        <v>6979</v>
      </c>
      <c r="H403" s="472" t="s">
        <v>6960</v>
      </c>
      <c r="I403" s="471" t="s">
        <v>6430</v>
      </c>
      <c r="J403" s="473">
        <v>0</v>
      </c>
      <c r="K403" s="470"/>
    </row>
    <row r="404" spans="1:11" ht="30" x14ac:dyDescent="0.25">
      <c r="A404" s="372"/>
      <c r="B404" s="474"/>
      <c r="C404" s="372"/>
      <c r="D404" s="372"/>
      <c r="E404" s="372"/>
      <c r="F404" s="126" t="s">
        <v>6977</v>
      </c>
      <c r="G404" s="372"/>
      <c r="H404" s="475">
        <v>96442500</v>
      </c>
      <c r="I404" s="474"/>
      <c r="J404" s="476"/>
      <c r="K404" s="372"/>
    </row>
    <row r="405" spans="1:11" ht="45.75" thickBot="1" x14ac:dyDescent="0.3">
      <c r="A405" s="370"/>
      <c r="B405" s="477"/>
      <c r="C405" s="370"/>
      <c r="D405" s="370"/>
      <c r="E405" s="370"/>
      <c r="F405" s="318" t="s">
        <v>6978</v>
      </c>
      <c r="G405" s="370"/>
      <c r="H405" s="479" t="s">
        <v>6974</v>
      </c>
      <c r="I405" s="477"/>
      <c r="J405" s="478"/>
      <c r="K405" s="370"/>
    </row>
    <row r="406" spans="1:11" ht="60" x14ac:dyDescent="0.25">
      <c r="A406" s="470">
        <v>79</v>
      </c>
      <c r="B406" s="471" t="s">
        <v>6980</v>
      </c>
      <c r="C406" s="470" t="s">
        <v>6954</v>
      </c>
      <c r="D406" s="470" t="s">
        <v>6392</v>
      </c>
      <c r="E406" s="470" t="s">
        <v>9218</v>
      </c>
      <c r="F406" s="470"/>
      <c r="G406" s="470" t="s">
        <v>6981</v>
      </c>
      <c r="H406" s="472" t="s">
        <v>6960</v>
      </c>
      <c r="I406" s="471" t="s">
        <v>6435</v>
      </c>
      <c r="J406" s="473">
        <v>0</v>
      </c>
      <c r="K406" s="470"/>
    </row>
    <row r="407" spans="1:11" ht="15.75" thickBot="1" x14ac:dyDescent="0.3">
      <c r="A407" s="370"/>
      <c r="B407" s="477"/>
      <c r="C407" s="370"/>
      <c r="D407" s="370"/>
      <c r="E407" s="370"/>
      <c r="F407" s="370"/>
      <c r="G407" s="370"/>
      <c r="H407" s="480">
        <v>86713875.879999995</v>
      </c>
      <c r="I407" s="477"/>
      <c r="J407" s="478"/>
      <c r="K407" s="370"/>
    </row>
    <row r="408" spans="1:11" ht="60" x14ac:dyDescent="0.25">
      <c r="A408" s="470">
        <v>80</v>
      </c>
      <c r="B408" s="471" t="s">
        <v>6982</v>
      </c>
      <c r="C408" s="126"/>
      <c r="D408" s="470" t="s">
        <v>6983</v>
      </c>
      <c r="E408" s="470"/>
      <c r="F408" s="470" t="s">
        <v>26</v>
      </c>
      <c r="G408" s="126"/>
      <c r="H408" s="472"/>
      <c r="I408" s="472"/>
      <c r="J408" s="473">
        <v>1</v>
      </c>
      <c r="K408" s="470"/>
    </row>
    <row r="409" spans="1:11" ht="30" x14ac:dyDescent="0.25">
      <c r="A409" s="372"/>
      <c r="B409" s="474"/>
      <c r="C409" s="126" t="s">
        <v>6891</v>
      </c>
      <c r="D409" s="372"/>
      <c r="E409" s="372"/>
      <c r="F409" s="372"/>
      <c r="G409" s="126" t="s">
        <v>6984</v>
      </c>
      <c r="H409" s="472" t="s">
        <v>6960</v>
      </c>
      <c r="I409" s="472" t="s">
        <v>349</v>
      </c>
      <c r="J409" s="476"/>
      <c r="K409" s="372"/>
    </row>
    <row r="410" spans="1:11" ht="15.75" thickBot="1" x14ac:dyDescent="0.3">
      <c r="A410" s="370"/>
      <c r="B410" s="477"/>
      <c r="C410" s="318"/>
      <c r="D410" s="370"/>
      <c r="E410" s="370"/>
      <c r="F410" s="370"/>
      <c r="G410" s="318"/>
      <c r="H410" s="480">
        <v>84841807.859999999</v>
      </c>
      <c r="I410" s="318"/>
      <c r="J410" s="478"/>
      <c r="K410" s="370"/>
    </row>
    <row r="411" spans="1:11" ht="60" x14ac:dyDescent="0.25">
      <c r="A411" s="470">
        <v>81</v>
      </c>
      <c r="B411" s="471" t="s">
        <v>6985</v>
      </c>
      <c r="C411" s="470" t="s">
        <v>6891</v>
      </c>
      <c r="D411" s="470" t="s">
        <v>6392</v>
      </c>
      <c r="E411" s="470"/>
      <c r="F411" s="470"/>
      <c r="G411" s="470" t="s">
        <v>6986</v>
      </c>
      <c r="H411" s="472" t="s">
        <v>6960</v>
      </c>
      <c r="I411" s="471" t="s">
        <v>6691</v>
      </c>
      <c r="J411" s="473">
        <v>0</v>
      </c>
      <c r="K411" s="470"/>
    </row>
    <row r="412" spans="1:11" ht="15.75" thickBot="1" x14ac:dyDescent="0.3">
      <c r="A412" s="370"/>
      <c r="B412" s="477"/>
      <c r="C412" s="370"/>
      <c r="D412" s="370"/>
      <c r="E412" s="370"/>
      <c r="F412" s="370"/>
      <c r="G412" s="370"/>
      <c r="H412" s="480">
        <v>447879124</v>
      </c>
      <c r="I412" s="477"/>
      <c r="J412" s="478"/>
      <c r="K412" s="370"/>
    </row>
    <row r="413" spans="1:11" ht="45" x14ac:dyDescent="0.25">
      <c r="A413" s="470">
        <v>82</v>
      </c>
      <c r="B413" s="471" t="s">
        <v>6987</v>
      </c>
      <c r="C413" s="486">
        <v>127373136</v>
      </c>
      <c r="D413" s="470" t="s">
        <v>6392</v>
      </c>
      <c r="E413" s="470"/>
      <c r="F413" s="126" t="s">
        <v>6988</v>
      </c>
      <c r="G413" s="470" t="s">
        <v>6991</v>
      </c>
      <c r="H413" s="472"/>
      <c r="I413" s="471" t="s">
        <v>6992</v>
      </c>
      <c r="J413" s="473">
        <v>1</v>
      </c>
      <c r="K413" s="470"/>
    </row>
    <row r="414" spans="1:11" x14ac:dyDescent="0.25">
      <c r="A414" s="372"/>
      <c r="B414" s="474"/>
      <c r="C414" s="487"/>
      <c r="D414" s="372"/>
      <c r="E414" s="372"/>
      <c r="F414" s="126" t="s">
        <v>6989</v>
      </c>
      <c r="G414" s="372"/>
      <c r="H414" s="475">
        <v>20790000</v>
      </c>
      <c r="I414" s="474"/>
      <c r="J414" s="476"/>
      <c r="K414" s="372"/>
    </row>
    <row r="415" spans="1:11" ht="15.75" thickBot="1" x14ac:dyDescent="0.3">
      <c r="A415" s="370"/>
      <c r="B415" s="477"/>
      <c r="C415" s="488"/>
      <c r="D415" s="370"/>
      <c r="E415" s="370"/>
      <c r="F415" s="318" t="s">
        <v>6990</v>
      </c>
      <c r="G415" s="370"/>
      <c r="H415" s="318"/>
      <c r="I415" s="477"/>
      <c r="J415" s="478"/>
      <c r="K415" s="370"/>
    </row>
    <row r="416" spans="1:11" ht="90" x14ac:dyDescent="0.25">
      <c r="A416" s="470">
        <v>83</v>
      </c>
      <c r="B416" s="471" t="s">
        <v>6993</v>
      </c>
      <c r="C416" s="470"/>
      <c r="D416" s="470" t="s">
        <v>6392</v>
      </c>
      <c r="E416" s="470"/>
      <c r="F416" s="126" t="s">
        <v>6994</v>
      </c>
      <c r="G416" s="470"/>
      <c r="H416" s="471"/>
      <c r="I416" s="471"/>
      <c r="J416" s="473">
        <v>0.05</v>
      </c>
      <c r="K416" s="470"/>
    </row>
    <row r="417" spans="1:11" ht="60" x14ac:dyDescent="0.25">
      <c r="A417" s="372"/>
      <c r="B417" s="474"/>
      <c r="C417" s="372"/>
      <c r="D417" s="372"/>
      <c r="E417" s="372"/>
      <c r="F417" s="126" t="s">
        <v>6995</v>
      </c>
      <c r="G417" s="372"/>
      <c r="H417" s="474"/>
      <c r="I417" s="474"/>
      <c r="J417" s="476"/>
      <c r="K417" s="372"/>
    </row>
    <row r="418" spans="1:11" x14ac:dyDescent="0.25">
      <c r="A418" s="372"/>
      <c r="B418" s="474"/>
      <c r="C418" s="372"/>
      <c r="D418" s="372"/>
      <c r="E418" s="372"/>
      <c r="F418" s="126"/>
      <c r="G418" s="372"/>
      <c r="H418" s="474"/>
      <c r="I418" s="474"/>
      <c r="J418" s="476"/>
      <c r="K418" s="372"/>
    </row>
    <row r="419" spans="1:11" x14ac:dyDescent="0.25">
      <c r="A419" s="372"/>
      <c r="B419" s="474"/>
      <c r="C419" s="372"/>
      <c r="D419" s="372"/>
      <c r="E419" s="372"/>
      <c r="F419" s="126"/>
      <c r="G419" s="372"/>
      <c r="H419" s="474"/>
      <c r="I419" s="474"/>
      <c r="J419" s="476"/>
      <c r="K419" s="372"/>
    </row>
    <row r="420" spans="1:11" ht="15.75" thickBot="1" x14ac:dyDescent="0.3">
      <c r="A420" s="370"/>
      <c r="B420" s="477"/>
      <c r="C420" s="370"/>
      <c r="D420" s="370"/>
      <c r="E420" s="370"/>
      <c r="F420" s="318"/>
      <c r="G420" s="370"/>
      <c r="H420" s="477"/>
      <c r="I420" s="477"/>
      <c r="J420" s="478"/>
      <c r="K420" s="370"/>
    </row>
    <row r="421" spans="1:11" ht="45" x14ac:dyDescent="0.25">
      <c r="A421" s="470">
        <v>84</v>
      </c>
      <c r="B421" s="471" t="s">
        <v>6996</v>
      </c>
      <c r="C421" s="470"/>
      <c r="D421" s="470" t="s">
        <v>6392</v>
      </c>
      <c r="E421" s="470"/>
      <c r="F421" s="126" t="s">
        <v>6997</v>
      </c>
      <c r="G421" s="470" t="s">
        <v>7002</v>
      </c>
      <c r="H421" s="471"/>
      <c r="I421" s="471"/>
      <c r="J421" s="473">
        <v>0</v>
      </c>
      <c r="K421" s="470"/>
    </row>
    <row r="422" spans="1:11" x14ac:dyDescent="0.25">
      <c r="A422" s="372"/>
      <c r="B422" s="474"/>
      <c r="C422" s="372"/>
      <c r="D422" s="372"/>
      <c r="E422" s="372"/>
      <c r="F422" s="126" t="s">
        <v>6998</v>
      </c>
      <c r="G422" s="372"/>
      <c r="H422" s="474"/>
      <c r="I422" s="474"/>
      <c r="J422" s="476"/>
      <c r="K422" s="372"/>
    </row>
    <row r="423" spans="1:11" x14ac:dyDescent="0.25">
      <c r="A423" s="372"/>
      <c r="B423" s="474"/>
      <c r="C423" s="372"/>
      <c r="D423" s="372"/>
      <c r="E423" s="372"/>
      <c r="F423" s="126" t="s">
        <v>6999</v>
      </c>
      <c r="G423" s="372"/>
      <c r="H423" s="474"/>
      <c r="I423" s="474"/>
      <c r="J423" s="476"/>
      <c r="K423" s="372"/>
    </row>
    <row r="424" spans="1:11" x14ac:dyDescent="0.25">
      <c r="A424" s="372"/>
      <c r="B424" s="474"/>
      <c r="C424" s="372"/>
      <c r="D424" s="372"/>
      <c r="E424" s="372"/>
      <c r="F424" s="126" t="s">
        <v>7000</v>
      </c>
      <c r="G424" s="372"/>
      <c r="H424" s="474"/>
      <c r="I424" s="474"/>
      <c r="J424" s="476"/>
      <c r="K424" s="372"/>
    </row>
    <row r="425" spans="1:11" ht="15.75" thickBot="1" x14ac:dyDescent="0.3">
      <c r="A425" s="370"/>
      <c r="B425" s="477"/>
      <c r="C425" s="370"/>
      <c r="D425" s="370"/>
      <c r="E425" s="370"/>
      <c r="F425" s="318" t="s">
        <v>7001</v>
      </c>
      <c r="G425" s="370"/>
      <c r="H425" s="477"/>
      <c r="I425" s="477"/>
      <c r="J425" s="478"/>
      <c r="K425" s="370"/>
    </row>
    <row r="426" spans="1:11" ht="30" x14ac:dyDescent="0.25">
      <c r="A426" s="470">
        <v>85</v>
      </c>
      <c r="B426" s="471" t="s">
        <v>7003</v>
      </c>
      <c r="C426" s="470"/>
      <c r="D426" s="470" t="s">
        <v>6392</v>
      </c>
      <c r="E426" s="470"/>
      <c r="F426" s="126" t="s">
        <v>9219</v>
      </c>
      <c r="G426" s="470"/>
      <c r="H426" s="471"/>
      <c r="I426" s="471"/>
      <c r="J426" s="473">
        <v>0</v>
      </c>
      <c r="K426" s="470"/>
    </row>
    <row r="427" spans="1:11" x14ac:dyDescent="0.25">
      <c r="A427" s="372"/>
      <c r="B427" s="474"/>
      <c r="C427" s="372"/>
      <c r="D427" s="372"/>
      <c r="E427" s="372"/>
      <c r="F427" s="472" t="s">
        <v>7004</v>
      </c>
      <c r="G427" s="372"/>
      <c r="H427" s="474"/>
      <c r="I427" s="474"/>
      <c r="J427" s="476"/>
      <c r="K427" s="372"/>
    </row>
    <row r="428" spans="1:11" x14ac:dyDescent="0.25">
      <c r="A428" s="372"/>
      <c r="B428" s="474"/>
      <c r="C428" s="372"/>
      <c r="D428" s="372"/>
      <c r="E428" s="372"/>
      <c r="F428" s="472" t="s">
        <v>7005</v>
      </c>
      <c r="G428" s="372"/>
      <c r="H428" s="474"/>
      <c r="I428" s="474"/>
      <c r="J428" s="476"/>
      <c r="K428" s="372"/>
    </row>
    <row r="429" spans="1:11" x14ac:dyDescent="0.25">
      <c r="A429" s="372"/>
      <c r="B429" s="474"/>
      <c r="C429" s="372"/>
      <c r="D429" s="372"/>
      <c r="E429" s="372"/>
      <c r="F429" s="126" t="s">
        <v>7006</v>
      </c>
      <c r="G429" s="372"/>
      <c r="H429" s="474"/>
      <c r="I429" s="474"/>
      <c r="J429" s="476"/>
      <c r="K429" s="372"/>
    </row>
    <row r="430" spans="1:11" x14ac:dyDescent="0.25">
      <c r="A430" s="372"/>
      <c r="B430" s="474"/>
      <c r="C430" s="372"/>
      <c r="D430" s="372"/>
      <c r="E430" s="372"/>
      <c r="F430" s="126" t="s">
        <v>7007</v>
      </c>
      <c r="G430" s="372"/>
      <c r="H430" s="474"/>
      <c r="I430" s="474"/>
      <c r="J430" s="476"/>
      <c r="K430" s="372"/>
    </row>
    <row r="431" spans="1:11" x14ac:dyDescent="0.25">
      <c r="A431" s="372"/>
      <c r="B431" s="474"/>
      <c r="C431" s="372"/>
      <c r="D431" s="372"/>
      <c r="E431" s="372"/>
      <c r="F431" s="126" t="s">
        <v>7008</v>
      </c>
      <c r="G431" s="372"/>
      <c r="H431" s="474"/>
      <c r="I431" s="474"/>
      <c r="J431" s="476"/>
      <c r="K431" s="372"/>
    </row>
    <row r="432" spans="1:11" x14ac:dyDescent="0.25">
      <c r="A432" s="372"/>
      <c r="B432" s="474"/>
      <c r="C432" s="372"/>
      <c r="D432" s="372"/>
      <c r="E432" s="372"/>
      <c r="F432" s="126" t="s">
        <v>7009</v>
      </c>
      <c r="G432" s="372"/>
      <c r="H432" s="474"/>
      <c r="I432" s="474"/>
      <c r="J432" s="476"/>
      <c r="K432" s="372"/>
    </row>
    <row r="433" spans="1:11" ht="15.75" thickBot="1" x14ac:dyDescent="0.3">
      <c r="A433" s="370"/>
      <c r="B433" s="477"/>
      <c r="C433" s="370"/>
      <c r="D433" s="370"/>
      <c r="E433" s="370"/>
      <c r="F433" s="318" t="s">
        <v>7010</v>
      </c>
      <c r="G433" s="370"/>
      <c r="H433" s="477"/>
      <c r="I433" s="477"/>
      <c r="J433" s="478"/>
      <c r="K433" s="370"/>
    </row>
    <row r="434" spans="1:11" ht="45" x14ac:dyDescent="0.25">
      <c r="A434" s="470">
        <v>86</v>
      </c>
      <c r="B434" s="471" t="s">
        <v>7011</v>
      </c>
      <c r="C434" s="470"/>
      <c r="D434" s="470" t="s">
        <v>6392</v>
      </c>
      <c r="E434" s="470" t="s">
        <v>9202</v>
      </c>
      <c r="F434" s="126" t="s">
        <v>7012</v>
      </c>
      <c r="G434" s="470" t="s">
        <v>7015</v>
      </c>
      <c r="H434" s="481">
        <v>40576</v>
      </c>
      <c r="I434" s="471" t="s">
        <v>6528</v>
      </c>
      <c r="J434" s="473">
        <v>0</v>
      </c>
      <c r="K434" s="470"/>
    </row>
    <row r="435" spans="1:11" x14ac:dyDescent="0.25">
      <c r="A435" s="372"/>
      <c r="B435" s="474"/>
      <c r="C435" s="372"/>
      <c r="D435" s="372"/>
      <c r="E435" s="372"/>
      <c r="F435" s="126" t="s">
        <v>7013</v>
      </c>
      <c r="G435" s="372"/>
      <c r="H435" s="475">
        <v>235430826.25</v>
      </c>
      <c r="I435" s="474"/>
      <c r="J435" s="476"/>
      <c r="K435" s="372"/>
    </row>
    <row r="436" spans="1:11" ht="15.75" thickBot="1" x14ac:dyDescent="0.3">
      <c r="A436" s="370"/>
      <c r="B436" s="477"/>
      <c r="C436" s="370"/>
      <c r="D436" s="370"/>
      <c r="E436" s="370"/>
      <c r="F436" s="318" t="s">
        <v>7014</v>
      </c>
      <c r="G436" s="370"/>
      <c r="H436" s="318"/>
      <c r="I436" s="477"/>
      <c r="J436" s="478"/>
      <c r="K436" s="370"/>
    </row>
    <row r="437" spans="1:11" ht="45" x14ac:dyDescent="0.25">
      <c r="A437" s="470">
        <v>87</v>
      </c>
      <c r="B437" s="471" t="s">
        <v>7016</v>
      </c>
      <c r="C437" s="470"/>
      <c r="D437" s="470" t="s">
        <v>6392</v>
      </c>
      <c r="E437" s="470" t="s">
        <v>9202</v>
      </c>
      <c r="F437" s="126" t="s">
        <v>7017</v>
      </c>
      <c r="G437" s="470" t="s">
        <v>7026</v>
      </c>
      <c r="H437" s="481">
        <v>40576</v>
      </c>
      <c r="I437" s="471" t="s">
        <v>6528</v>
      </c>
      <c r="J437" s="473">
        <v>0</v>
      </c>
      <c r="K437" s="470"/>
    </row>
    <row r="438" spans="1:11" ht="30" x14ac:dyDescent="0.25">
      <c r="A438" s="372"/>
      <c r="B438" s="474"/>
      <c r="C438" s="372"/>
      <c r="D438" s="372"/>
      <c r="E438" s="372"/>
      <c r="F438" s="126" t="s">
        <v>7018</v>
      </c>
      <c r="G438" s="372"/>
      <c r="H438" s="489">
        <v>236621665</v>
      </c>
      <c r="I438" s="474"/>
      <c r="J438" s="476"/>
      <c r="K438" s="372"/>
    </row>
    <row r="439" spans="1:11" x14ac:dyDescent="0.25">
      <c r="A439" s="372"/>
      <c r="B439" s="474"/>
      <c r="C439" s="372"/>
      <c r="D439" s="372"/>
      <c r="E439" s="372"/>
      <c r="F439" s="126" t="s">
        <v>7019</v>
      </c>
      <c r="G439" s="372"/>
      <c r="H439" s="126"/>
      <c r="I439" s="474"/>
      <c r="J439" s="476"/>
      <c r="K439" s="372"/>
    </row>
    <row r="440" spans="1:11" x14ac:dyDescent="0.25">
      <c r="A440" s="372"/>
      <c r="B440" s="474"/>
      <c r="C440" s="372"/>
      <c r="D440" s="372"/>
      <c r="E440" s="372"/>
      <c r="F440" s="126" t="s">
        <v>7020</v>
      </c>
      <c r="G440" s="372"/>
      <c r="H440" s="126"/>
      <c r="I440" s="474"/>
      <c r="J440" s="476"/>
      <c r="K440" s="372"/>
    </row>
    <row r="441" spans="1:11" x14ac:dyDescent="0.25">
      <c r="A441" s="372"/>
      <c r="B441" s="474"/>
      <c r="C441" s="372"/>
      <c r="D441" s="372"/>
      <c r="E441" s="372"/>
      <c r="F441" s="126" t="s">
        <v>7021</v>
      </c>
      <c r="G441" s="372"/>
      <c r="H441" s="126"/>
      <c r="I441" s="474"/>
      <c r="J441" s="476"/>
      <c r="K441" s="372"/>
    </row>
    <row r="442" spans="1:11" ht="30" x14ac:dyDescent="0.25">
      <c r="A442" s="372"/>
      <c r="B442" s="474"/>
      <c r="C442" s="372"/>
      <c r="D442" s="372"/>
      <c r="E442" s="372"/>
      <c r="F442" s="126" t="s">
        <v>7022</v>
      </c>
      <c r="G442" s="372"/>
      <c r="H442" s="126"/>
      <c r="I442" s="474"/>
      <c r="J442" s="476"/>
      <c r="K442" s="372"/>
    </row>
    <row r="443" spans="1:11" x14ac:dyDescent="0.25">
      <c r="A443" s="372"/>
      <c r="B443" s="474"/>
      <c r="C443" s="372"/>
      <c r="D443" s="372"/>
      <c r="E443" s="372"/>
      <c r="F443" s="126" t="s">
        <v>7023</v>
      </c>
      <c r="G443" s="372"/>
      <c r="H443" s="126"/>
      <c r="I443" s="474"/>
      <c r="J443" s="476"/>
      <c r="K443" s="372"/>
    </row>
    <row r="444" spans="1:11" x14ac:dyDescent="0.25">
      <c r="A444" s="372"/>
      <c r="B444" s="474"/>
      <c r="C444" s="372"/>
      <c r="D444" s="372"/>
      <c r="E444" s="372"/>
      <c r="F444" s="126" t="s">
        <v>7024</v>
      </c>
      <c r="G444" s="372"/>
      <c r="H444" s="126"/>
      <c r="I444" s="474"/>
      <c r="J444" s="476"/>
      <c r="K444" s="372"/>
    </row>
    <row r="445" spans="1:11" x14ac:dyDescent="0.25">
      <c r="A445" s="372"/>
      <c r="B445" s="474"/>
      <c r="C445" s="372"/>
      <c r="D445" s="372"/>
      <c r="E445" s="372"/>
      <c r="F445" s="126" t="s">
        <v>7025</v>
      </c>
      <c r="G445" s="372"/>
      <c r="H445" s="126"/>
      <c r="I445" s="474"/>
      <c r="J445" s="476"/>
      <c r="K445" s="372"/>
    </row>
    <row r="446" spans="1:11" x14ac:dyDescent="0.25">
      <c r="A446" s="372"/>
      <c r="B446" s="474"/>
      <c r="C446" s="372"/>
      <c r="D446" s="372"/>
      <c r="E446" s="372"/>
      <c r="F446" s="126"/>
      <c r="G446" s="372"/>
      <c r="H446" s="126"/>
      <c r="I446" s="474"/>
      <c r="J446" s="476"/>
      <c r="K446" s="372"/>
    </row>
    <row r="447" spans="1:11" ht="15.75" thickBot="1" x14ac:dyDescent="0.3">
      <c r="A447" s="370"/>
      <c r="B447" s="477"/>
      <c r="C447" s="370"/>
      <c r="D447" s="370"/>
      <c r="E447" s="370"/>
      <c r="F447" s="318"/>
      <c r="G447" s="370"/>
      <c r="H447" s="318"/>
      <c r="I447" s="477"/>
      <c r="J447" s="478"/>
      <c r="K447" s="370"/>
    </row>
    <row r="448" spans="1:11" ht="30" x14ac:dyDescent="0.25">
      <c r="A448" s="470">
        <v>88</v>
      </c>
      <c r="B448" s="471" t="s">
        <v>7027</v>
      </c>
      <c r="C448" s="470"/>
      <c r="D448" s="470" t="s">
        <v>6392</v>
      </c>
      <c r="E448" s="470" t="s">
        <v>9202</v>
      </c>
      <c r="F448" s="126" t="s">
        <v>7028</v>
      </c>
      <c r="G448" s="470" t="s">
        <v>7034</v>
      </c>
      <c r="H448" s="481">
        <v>40576</v>
      </c>
      <c r="I448" s="471" t="s">
        <v>6677</v>
      </c>
      <c r="J448" s="473">
        <v>0</v>
      </c>
      <c r="K448" s="470"/>
    </row>
    <row r="449" spans="1:11" x14ac:dyDescent="0.25">
      <c r="A449" s="372"/>
      <c r="B449" s="474"/>
      <c r="C449" s="372"/>
      <c r="D449" s="372"/>
      <c r="E449" s="372"/>
      <c r="F449" s="126" t="s">
        <v>7029</v>
      </c>
      <c r="G449" s="372"/>
      <c r="H449" s="475">
        <v>237428989</v>
      </c>
      <c r="I449" s="474"/>
      <c r="J449" s="476"/>
      <c r="K449" s="372"/>
    </row>
    <row r="450" spans="1:11" x14ac:dyDescent="0.25">
      <c r="A450" s="372"/>
      <c r="B450" s="474"/>
      <c r="C450" s="372"/>
      <c r="D450" s="372"/>
      <c r="E450" s="372"/>
      <c r="F450" s="126" t="s">
        <v>7030</v>
      </c>
      <c r="G450" s="372"/>
      <c r="H450" s="126"/>
      <c r="I450" s="474"/>
      <c r="J450" s="476"/>
      <c r="K450" s="372"/>
    </row>
    <row r="451" spans="1:11" ht="30" x14ac:dyDescent="0.25">
      <c r="A451" s="372"/>
      <c r="B451" s="474"/>
      <c r="C451" s="372"/>
      <c r="D451" s="372"/>
      <c r="E451" s="372"/>
      <c r="F451" s="126" t="s">
        <v>7031</v>
      </c>
      <c r="G451" s="372"/>
      <c r="H451" s="126"/>
      <c r="I451" s="474"/>
      <c r="J451" s="476"/>
      <c r="K451" s="372"/>
    </row>
    <row r="452" spans="1:11" x14ac:dyDescent="0.25">
      <c r="A452" s="372"/>
      <c r="B452" s="474"/>
      <c r="C452" s="372"/>
      <c r="D452" s="372"/>
      <c r="E452" s="372"/>
      <c r="F452" s="126" t="s">
        <v>7032</v>
      </c>
      <c r="G452" s="372"/>
      <c r="H452" s="126"/>
      <c r="I452" s="474"/>
      <c r="J452" s="476"/>
      <c r="K452" s="372"/>
    </row>
    <row r="453" spans="1:11" ht="15.75" thickBot="1" x14ac:dyDescent="0.3">
      <c r="A453" s="370"/>
      <c r="B453" s="477"/>
      <c r="C453" s="370"/>
      <c r="D453" s="370"/>
      <c r="E453" s="370"/>
      <c r="F453" s="318" t="s">
        <v>7033</v>
      </c>
      <c r="G453" s="370"/>
      <c r="H453" s="318"/>
      <c r="I453" s="477"/>
      <c r="J453" s="478"/>
      <c r="K453" s="370"/>
    </row>
    <row r="454" spans="1:11" ht="45" x14ac:dyDescent="0.25">
      <c r="A454" s="470">
        <v>89</v>
      </c>
      <c r="B454" s="471" t="s">
        <v>7035</v>
      </c>
      <c r="C454" s="470"/>
      <c r="D454" s="470" t="s">
        <v>6392</v>
      </c>
      <c r="E454" s="470" t="s">
        <v>9202</v>
      </c>
      <c r="F454" s="126" t="s">
        <v>7036</v>
      </c>
      <c r="G454" s="470" t="s">
        <v>7045</v>
      </c>
      <c r="H454" s="481">
        <v>40576</v>
      </c>
      <c r="I454" s="471" t="s">
        <v>6888</v>
      </c>
      <c r="J454" s="473">
        <v>0</v>
      </c>
      <c r="K454" s="470"/>
    </row>
    <row r="455" spans="1:11" x14ac:dyDescent="0.25">
      <c r="A455" s="372"/>
      <c r="B455" s="474"/>
      <c r="C455" s="372"/>
      <c r="D455" s="372"/>
      <c r="E455" s="372"/>
      <c r="F455" s="126" t="s">
        <v>7037</v>
      </c>
      <c r="G455" s="372"/>
      <c r="H455" s="475">
        <v>234426282.5</v>
      </c>
      <c r="I455" s="474"/>
      <c r="J455" s="476"/>
      <c r="K455" s="372"/>
    </row>
    <row r="456" spans="1:11" x14ac:dyDescent="0.25">
      <c r="A456" s="372"/>
      <c r="B456" s="474"/>
      <c r="C456" s="372"/>
      <c r="D456" s="372"/>
      <c r="E456" s="372"/>
      <c r="F456" s="126" t="s">
        <v>7038</v>
      </c>
      <c r="G456" s="372"/>
      <c r="H456" s="126"/>
      <c r="I456" s="474"/>
      <c r="J456" s="476"/>
      <c r="K456" s="372"/>
    </row>
    <row r="457" spans="1:11" x14ac:dyDescent="0.25">
      <c r="A457" s="372"/>
      <c r="B457" s="474"/>
      <c r="C457" s="372"/>
      <c r="D457" s="372"/>
      <c r="E457" s="372"/>
      <c r="F457" s="126" t="s">
        <v>7039</v>
      </c>
      <c r="G457" s="372"/>
      <c r="H457" s="126"/>
      <c r="I457" s="474"/>
      <c r="J457" s="476"/>
      <c r="K457" s="372"/>
    </row>
    <row r="458" spans="1:11" x14ac:dyDescent="0.25">
      <c r="A458" s="372"/>
      <c r="B458" s="474"/>
      <c r="C458" s="372"/>
      <c r="D458" s="372"/>
      <c r="E458" s="372"/>
      <c r="F458" s="126" t="s">
        <v>7040</v>
      </c>
      <c r="G458" s="372"/>
      <c r="H458" s="126"/>
      <c r="I458" s="474"/>
      <c r="J458" s="476"/>
      <c r="K458" s="372"/>
    </row>
    <row r="459" spans="1:11" x14ac:dyDescent="0.25">
      <c r="A459" s="372"/>
      <c r="B459" s="474"/>
      <c r="C459" s="372"/>
      <c r="D459" s="372"/>
      <c r="E459" s="372"/>
      <c r="F459" s="126" t="s">
        <v>7041</v>
      </c>
      <c r="G459" s="372"/>
      <c r="H459" s="126"/>
      <c r="I459" s="474"/>
      <c r="J459" s="476"/>
      <c r="K459" s="372"/>
    </row>
    <row r="460" spans="1:11" x14ac:dyDescent="0.25">
      <c r="A460" s="372"/>
      <c r="B460" s="474"/>
      <c r="C460" s="372"/>
      <c r="D460" s="372"/>
      <c r="E460" s="372"/>
      <c r="F460" s="126" t="s">
        <v>7042</v>
      </c>
      <c r="G460" s="372"/>
      <c r="H460" s="126"/>
      <c r="I460" s="474"/>
      <c r="J460" s="476"/>
      <c r="K460" s="372"/>
    </row>
    <row r="461" spans="1:11" x14ac:dyDescent="0.25">
      <c r="A461" s="372"/>
      <c r="B461" s="474"/>
      <c r="C461" s="372"/>
      <c r="D461" s="372"/>
      <c r="E461" s="372"/>
      <c r="F461" s="126" t="s">
        <v>7043</v>
      </c>
      <c r="G461" s="372"/>
      <c r="H461" s="126"/>
      <c r="I461" s="474"/>
      <c r="J461" s="476"/>
      <c r="K461" s="372"/>
    </row>
    <row r="462" spans="1:11" x14ac:dyDescent="0.25">
      <c r="A462" s="372"/>
      <c r="B462" s="474"/>
      <c r="C462" s="372"/>
      <c r="D462" s="372"/>
      <c r="E462" s="372"/>
      <c r="F462" s="126" t="s">
        <v>7044</v>
      </c>
      <c r="G462" s="372"/>
      <c r="H462" s="126"/>
      <c r="I462" s="474"/>
      <c r="J462" s="476"/>
      <c r="K462" s="372"/>
    </row>
    <row r="463" spans="1:11" x14ac:dyDescent="0.25">
      <c r="A463" s="372"/>
      <c r="B463" s="474"/>
      <c r="C463" s="372"/>
      <c r="D463" s="372"/>
      <c r="E463" s="372"/>
      <c r="F463" s="126" t="s">
        <v>0</v>
      </c>
      <c r="G463" s="372"/>
      <c r="H463" s="126"/>
      <c r="I463" s="474"/>
      <c r="J463" s="476"/>
      <c r="K463" s="372"/>
    </row>
    <row r="464" spans="1:11" ht="15.75" thickBot="1" x14ac:dyDescent="0.3">
      <c r="A464" s="370"/>
      <c r="B464" s="477"/>
      <c r="C464" s="370"/>
      <c r="D464" s="370"/>
      <c r="E464" s="370"/>
      <c r="F464" s="318" t="s">
        <v>0</v>
      </c>
      <c r="G464" s="370"/>
      <c r="H464" s="318"/>
      <c r="I464" s="477"/>
      <c r="J464" s="478"/>
      <c r="K464" s="370"/>
    </row>
    <row r="465" spans="1:11" ht="30" x14ac:dyDescent="0.25">
      <c r="A465" s="470">
        <v>90</v>
      </c>
      <c r="B465" s="471" t="s">
        <v>7046</v>
      </c>
      <c r="C465" s="470"/>
      <c r="D465" s="470" t="s">
        <v>6392</v>
      </c>
      <c r="E465" s="470" t="s">
        <v>9202</v>
      </c>
      <c r="F465" s="126" t="s">
        <v>7047</v>
      </c>
      <c r="G465" s="470" t="s">
        <v>7058</v>
      </c>
      <c r="H465" s="481">
        <v>40576</v>
      </c>
      <c r="I465" s="471" t="s">
        <v>6677</v>
      </c>
      <c r="J465" s="473">
        <v>0</v>
      </c>
      <c r="K465" s="470"/>
    </row>
    <row r="466" spans="1:11" x14ac:dyDescent="0.25">
      <c r="A466" s="372"/>
      <c r="B466" s="474"/>
      <c r="C466" s="372"/>
      <c r="D466" s="372"/>
      <c r="E466" s="372"/>
      <c r="F466" s="126" t="s">
        <v>7048</v>
      </c>
      <c r="G466" s="372"/>
      <c r="H466" s="475">
        <v>233880469.65000001</v>
      </c>
      <c r="I466" s="474"/>
      <c r="J466" s="476"/>
      <c r="K466" s="372"/>
    </row>
    <row r="467" spans="1:11" x14ac:dyDescent="0.25">
      <c r="A467" s="372"/>
      <c r="B467" s="474"/>
      <c r="C467" s="372"/>
      <c r="D467" s="372"/>
      <c r="E467" s="372"/>
      <c r="F467" s="126" t="s">
        <v>7049</v>
      </c>
      <c r="G467" s="372"/>
      <c r="H467" s="126"/>
      <c r="I467" s="474"/>
      <c r="J467" s="476"/>
      <c r="K467" s="372"/>
    </row>
    <row r="468" spans="1:11" x14ac:dyDescent="0.25">
      <c r="A468" s="372"/>
      <c r="B468" s="474"/>
      <c r="C468" s="372"/>
      <c r="D468" s="372"/>
      <c r="E468" s="372"/>
      <c r="F468" s="126" t="s">
        <v>7050</v>
      </c>
      <c r="G468" s="372"/>
      <c r="H468" s="126"/>
      <c r="I468" s="474"/>
      <c r="J468" s="476"/>
      <c r="K468" s="372"/>
    </row>
    <row r="469" spans="1:11" x14ac:dyDescent="0.25">
      <c r="A469" s="372"/>
      <c r="B469" s="474"/>
      <c r="C469" s="372"/>
      <c r="D469" s="372"/>
      <c r="E469" s="372"/>
      <c r="F469" s="126" t="s">
        <v>7051</v>
      </c>
      <c r="G469" s="372"/>
      <c r="H469" s="126"/>
      <c r="I469" s="474"/>
      <c r="J469" s="476"/>
      <c r="K469" s="372"/>
    </row>
    <row r="470" spans="1:11" x14ac:dyDescent="0.25">
      <c r="A470" s="372"/>
      <c r="B470" s="474"/>
      <c r="C470" s="372"/>
      <c r="D470" s="372"/>
      <c r="E470" s="372"/>
      <c r="F470" s="126" t="s">
        <v>7052</v>
      </c>
      <c r="G470" s="372"/>
      <c r="H470" s="126"/>
      <c r="I470" s="474"/>
      <c r="J470" s="476"/>
      <c r="K470" s="372"/>
    </row>
    <row r="471" spans="1:11" x14ac:dyDescent="0.25">
      <c r="A471" s="372"/>
      <c r="B471" s="474"/>
      <c r="C471" s="372"/>
      <c r="D471" s="372"/>
      <c r="E471" s="372"/>
      <c r="F471" s="126" t="s">
        <v>7053</v>
      </c>
      <c r="G471" s="372"/>
      <c r="H471" s="126"/>
      <c r="I471" s="474"/>
      <c r="J471" s="476"/>
      <c r="K471" s="372"/>
    </row>
    <row r="472" spans="1:11" x14ac:dyDescent="0.25">
      <c r="A472" s="372"/>
      <c r="B472" s="474"/>
      <c r="C472" s="372"/>
      <c r="D472" s="372"/>
      <c r="E472" s="372"/>
      <c r="F472" s="126" t="s">
        <v>7054</v>
      </c>
      <c r="G472" s="372"/>
      <c r="H472" s="126"/>
      <c r="I472" s="474"/>
      <c r="J472" s="476"/>
      <c r="K472" s="372"/>
    </row>
    <row r="473" spans="1:11" x14ac:dyDescent="0.25">
      <c r="A473" s="372"/>
      <c r="B473" s="474"/>
      <c r="C473" s="372"/>
      <c r="D473" s="372"/>
      <c r="E473" s="372"/>
      <c r="F473" s="126" t="s">
        <v>7055</v>
      </c>
      <c r="G473" s="372"/>
      <c r="H473" s="126"/>
      <c r="I473" s="474"/>
      <c r="J473" s="476"/>
      <c r="K473" s="372"/>
    </row>
    <row r="474" spans="1:11" x14ac:dyDescent="0.25">
      <c r="A474" s="372"/>
      <c r="B474" s="474"/>
      <c r="C474" s="372"/>
      <c r="D474" s="372"/>
      <c r="E474" s="372"/>
      <c r="F474" s="126" t="s">
        <v>7056</v>
      </c>
      <c r="G474" s="372"/>
      <c r="H474" s="126"/>
      <c r="I474" s="474"/>
      <c r="J474" s="476"/>
      <c r="K474" s="372"/>
    </row>
    <row r="475" spans="1:11" ht="15.75" thickBot="1" x14ac:dyDescent="0.3">
      <c r="A475" s="370"/>
      <c r="B475" s="477"/>
      <c r="C475" s="370"/>
      <c r="D475" s="370"/>
      <c r="E475" s="370"/>
      <c r="F475" s="318" t="s">
        <v>7057</v>
      </c>
      <c r="G475" s="370"/>
      <c r="H475" s="318"/>
      <c r="I475" s="477"/>
      <c r="J475" s="478"/>
      <c r="K475" s="370"/>
    </row>
    <row r="476" spans="1:11" ht="45" x14ac:dyDescent="0.25">
      <c r="A476" s="470">
        <v>91</v>
      </c>
      <c r="B476" s="471" t="s">
        <v>7059</v>
      </c>
      <c r="C476" s="470"/>
      <c r="D476" s="470" t="s">
        <v>6392</v>
      </c>
      <c r="E476" s="470" t="s">
        <v>9202</v>
      </c>
      <c r="F476" s="126" t="s">
        <v>7060</v>
      </c>
      <c r="G476" s="470" t="s">
        <v>7069</v>
      </c>
      <c r="H476" s="481">
        <v>40576</v>
      </c>
      <c r="I476" s="471" t="s">
        <v>6888</v>
      </c>
      <c r="J476" s="473">
        <v>0</v>
      </c>
      <c r="K476" s="470"/>
    </row>
    <row r="477" spans="1:11" x14ac:dyDescent="0.25">
      <c r="A477" s="372"/>
      <c r="B477" s="474"/>
      <c r="C477" s="372"/>
      <c r="D477" s="372"/>
      <c r="E477" s="372"/>
      <c r="F477" s="126" t="s">
        <v>7061</v>
      </c>
      <c r="G477" s="372"/>
      <c r="H477" s="475">
        <v>236621665.34999999</v>
      </c>
      <c r="I477" s="474"/>
      <c r="J477" s="476"/>
      <c r="K477" s="372"/>
    </row>
    <row r="478" spans="1:11" x14ac:dyDescent="0.25">
      <c r="A478" s="372"/>
      <c r="B478" s="474"/>
      <c r="C478" s="372"/>
      <c r="D478" s="372"/>
      <c r="E478" s="372"/>
      <c r="F478" s="126" t="s">
        <v>7062</v>
      </c>
      <c r="G478" s="372"/>
      <c r="H478" s="126"/>
      <c r="I478" s="474"/>
      <c r="J478" s="476"/>
      <c r="K478" s="372"/>
    </row>
    <row r="479" spans="1:11" x14ac:dyDescent="0.25">
      <c r="A479" s="372"/>
      <c r="B479" s="474"/>
      <c r="C479" s="372"/>
      <c r="D479" s="372"/>
      <c r="E479" s="372"/>
      <c r="F479" s="126" t="s">
        <v>7063</v>
      </c>
      <c r="G479" s="372"/>
      <c r="H479" s="126"/>
      <c r="I479" s="474"/>
      <c r="J479" s="476"/>
      <c r="K479" s="372"/>
    </row>
    <row r="480" spans="1:11" ht="30" x14ac:dyDescent="0.25">
      <c r="A480" s="372"/>
      <c r="B480" s="474"/>
      <c r="C480" s="372"/>
      <c r="D480" s="372"/>
      <c r="E480" s="372"/>
      <c r="F480" s="126" t="s">
        <v>7064</v>
      </c>
      <c r="G480" s="372"/>
      <c r="H480" s="126"/>
      <c r="I480" s="474"/>
      <c r="J480" s="476"/>
      <c r="K480" s="372"/>
    </row>
    <row r="481" spans="1:11" x14ac:dyDescent="0.25">
      <c r="A481" s="372"/>
      <c r="B481" s="474"/>
      <c r="C481" s="372"/>
      <c r="D481" s="372"/>
      <c r="E481" s="372"/>
      <c r="F481" s="126" t="s">
        <v>7065</v>
      </c>
      <c r="G481" s="372"/>
      <c r="H481" s="126"/>
      <c r="I481" s="474"/>
      <c r="J481" s="476"/>
      <c r="K481" s="372"/>
    </row>
    <row r="482" spans="1:11" x14ac:dyDescent="0.25">
      <c r="A482" s="372"/>
      <c r="B482" s="474"/>
      <c r="C482" s="372"/>
      <c r="D482" s="372"/>
      <c r="E482" s="372"/>
      <c r="F482" s="126" t="s">
        <v>7066</v>
      </c>
      <c r="G482" s="372"/>
      <c r="H482" s="126"/>
      <c r="I482" s="474"/>
      <c r="J482" s="476"/>
      <c r="K482" s="372"/>
    </row>
    <row r="483" spans="1:11" x14ac:dyDescent="0.25">
      <c r="A483" s="372"/>
      <c r="B483" s="474"/>
      <c r="C483" s="372"/>
      <c r="D483" s="372"/>
      <c r="E483" s="372"/>
      <c r="F483" s="126" t="s">
        <v>7067</v>
      </c>
      <c r="G483" s="372"/>
      <c r="H483" s="126"/>
      <c r="I483" s="474"/>
      <c r="J483" s="476"/>
      <c r="K483" s="372"/>
    </row>
    <row r="484" spans="1:11" ht="15.75" thickBot="1" x14ac:dyDescent="0.3">
      <c r="A484" s="370"/>
      <c r="B484" s="477"/>
      <c r="C484" s="370"/>
      <c r="D484" s="370"/>
      <c r="E484" s="370"/>
      <c r="F484" s="318" t="s">
        <v>7068</v>
      </c>
      <c r="G484" s="370"/>
      <c r="H484" s="318"/>
      <c r="I484" s="477"/>
      <c r="J484" s="478"/>
      <c r="K484" s="370"/>
    </row>
    <row r="485" spans="1:11" ht="30" x14ac:dyDescent="0.25">
      <c r="A485" s="470">
        <v>92</v>
      </c>
      <c r="B485" s="471" t="s">
        <v>7070</v>
      </c>
      <c r="C485" s="470"/>
      <c r="D485" s="470" t="s">
        <v>6392</v>
      </c>
      <c r="E485" s="470" t="s">
        <v>9220</v>
      </c>
      <c r="F485" s="126" t="s">
        <v>7071</v>
      </c>
      <c r="G485" s="470" t="s">
        <v>7076</v>
      </c>
      <c r="H485" s="481">
        <v>40576</v>
      </c>
      <c r="I485" s="471" t="s">
        <v>6677</v>
      </c>
      <c r="J485" s="473">
        <v>0</v>
      </c>
      <c r="K485" s="470"/>
    </row>
    <row r="486" spans="1:11" x14ac:dyDescent="0.25">
      <c r="A486" s="372"/>
      <c r="B486" s="474"/>
      <c r="C486" s="372"/>
      <c r="D486" s="372"/>
      <c r="E486" s="372"/>
      <c r="F486" s="126" t="s">
        <v>7072</v>
      </c>
      <c r="G486" s="372"/>
      <c r="H486" s="475">
        <v>867430352.25</v>
      </c>
      <c r="I486" s="474"/>
      <c r="J486" s="476"/>
      <c r="K486" s="372"/>
    </row>
    <row r="487" spans="1:11" x14ac:dyDescent="0.25">
      <c r="A487" s="372"/>
      <c r="B487" s="474"/>
      <c r="C487" s="372"/>
      <c r="D487" s="372"/>
      <c r="E487" s="372"/>
      <c r="F487" s="126" t="s">
        <v>7073</v>
      </c>
      <c r="G487" s="372"/>
      <c r="H487" s="126"/>
      <c r="I487" s="474"/>
      <c r="J487" s="476"/>
      <c r="K487" s="372"/>
    </row>
    <row r="488" spans="1:11" x14ac:dyDescent="0.25">
      <c r="A488" s="372"/>
      <c r="B488" s="474"/>
      <c r="C488" s="372"/>
      <c r="D488" s="372"/>
      <c r="E488" s="372"/>
      <c r="F488" s="126" t="s">
        <v>7074</v>
      </c>
      <c r="G488" s="372"/>
      <c r="H488" s="126"/>
      <c r="I488" s="474"/>
      <c r="J488" s="476"/>
      <c r="K488" s="372"/>
    </row>
    <row r="489" spans="1:11" ht="15.75" thickBot="1" x14ac:dyDescent="0.3">
      <c r="A489" s="370"/>
      <c r="B489" s="477"/>
      <c r="C489" s="370"/>
      <c r="D489" s="370"/>
      <c r="E489" s="370"/>
      <c r="F489" s="318" t="s">
        <v>7075</v>
      </c>
      <c r="G489" s="370"/>
      <c r="H489" s="318"/>
      <c r="I489" s="477"/>
      <c r="J489" s="478"/>
      <c r="K489" s="370"/>
    </row>
    <row r="490" spans="1:11" ht="30" x14ac:dyDescent="0.25">
      <c r="A490" s="470">
        <v>93</v>
      </c>
      <c r="B490" s="471" t="s">
        <v>7077</v>
      </c>
      <c r="C490" s="470" t="s">
        <v>6741</v>
      </c>
      <c r="D490" s="470" t="s">
        <v>6392</v>
      </c>
      <c r="E490" s="470" t="s">
        <v>9209</v>
      </c>
      <c r="F490" s="126" t="s">
        <v>7078</v>
      </c>
      <c r="G490" s="470" t="s">
        <v>7088</v>
      </c>
      <c r="H490" s="472" t="s">
        <v>6718</v>
      </c>
      <c r="I490" s="471" t="s">
        <v>6719</v>
      </c>
      <c r="J490" s="473">
        <v>0</v>
      </c>
      <c r="K490" s="470"/>
    </row>
    <row r="491" spans="1:11" ht="30" x14ac:dyDescent="0.25">
      <c r="A491" s="372"/>
      <c r="B491" s="474"/>
      <c r="C491" s="372"/>
      <c r="D491" s="372"/>
      <c r="E491" s="372"/>
      <c r="F491" s="126" t="s">
        <v>7079</v>
      </c>
      <c r="G491" s="372"/>
      <c r="H491" s="475">
        <v>3026284239.73</v>
      </c>
      <c r="I491" s="474"/>
      <c r="J491" s="476"/>
      <c r="K491" s="372"/>
    </row>
    <row r="492" spans="1:11" x14ac:dyDescent="0.25">
      <c r="A492" s="372"/>
      <c r="B492" s="474"/>
      <c r="C492" s="372"/>
      <c r="D492" s="372"/>
      <c r="E492" s="372"/>
      <c r="F492" s="126" t="s">
        <v>7080</v>
      </c>
      <c r="G492" s="372"/>
      <c r="H492" s="126"/>
      <c r="I492" s="474"/>
      <c r="J492" s="476"/>
      <c r="K492" s="372"/>
    </row>
    <row r="493" spans="1:11" x14ac:dyDescent="0.25">
      <c r="A493" s="372"/>
      <c r="B493" s="474"/>
      <c r="C493" s="372"/>
      <c r="D493" s="372"/>
      <c r="E493" s="372"/>
      <c r="F493" s="126" t="s">
        <v>7081</v>
      </c>
      <c r="G493" s="372"/>
      <c r="H493" s="126"/>
      <c r="I493" s="474"/>
      <c r="J493" s="476"/>
      <c r="K493" s="372"/>
    </row>
    <row r="494" spans="1:11" x14ac:dyDescent="0.25">
      <c r="A494" s="372"/>
      <c r="B494" s="474"/>
      <c r="C494" s="372"/>
      <c r="D494" s="372"/>
      <c r="E494" s="372"/>
      <c r="F494" s="126" t="s">
        <v>7082</v>
      </c>
      <c r="G494" s="372"/>
      <c r="H494" s="126"/>
      <c r="I494" s="474"/>
      <c r="J494" s="476"/>
      <c r="K494" s="372"/>
    </row>
    <row r="495" spans="1:11" x14ac:dyDescent="0.25">
      <c r="A495" s="372"/>
      <c r="B495" s="474"/>
      <c r="C495" s="372"/>
      <c r="D495" s="372"/>
      <c r="E495" s="372"/>
      <c r="F495" s="126" t="s">
        <v>7083</v>
      </c>
      <c r="G495" s="372"/>
      <c r="H495" s="126"/>
      <c r="I495" s="474"/>
      <c r="J495" s="476"/>
      <c r="K495" s="372"/>
    </row>
    <row r="496" spans="1:11" x14ac:dyDescent="0.25">
      <c r="A496" s="372"/>
      <c r="B496" s="474"/>
      <c r="C496" s="372"/>
      <c r="D496" s="372"/>
      <c r="E496" s="372"/>
      <c r="F496" s="126" t="s">
        <v>7084</v>
      </c>
      <c r="G496" s="372"/>
      <c r="H496" s="126"/>
      <c r="I496" s="474"/>
      <c r="J496" s="476"/>
      <c r="K496" s="372"/>
    </row>
    <row r="497" spans="1:11" x14ac:dyDescent="0.25">
      <c r="A497" s="372"/>
      <c r="B497" s="474"/>
      <c r="C497" s="372"/>
      <c r="D497" s="372"/>
      <c r="E497" s="372"/>
      <c r="F497" s="126" t="s">
        <v>7085</v>
      </c>
      <c r="G497" s="372"/>
      <c r="H497" s="126"/>
      <c r="I497" s="474"/>
      <c r="J497" s="476"/>
      <c r="K497" s="372"/>
    </row>
    <row r="498" spans="1:11" x14ac:dyDescent="0.25">
      <c r="A498" s="372"/>
      <c r="B498" s="474"/>
      <c r="C498" s="372"/>
      <c r="D498" s="372"/>
      <c r="E498" s="372"/>
      <c r="F498" s="126" t="s">
        <v>7086</v>
      </c>
      <c r="G498" s="372"/>
      <c r="H498" s="126"/>
      <c r="I498" s="474"/>
      <c r="J498" s="476"/>
      <c r="K498" s="372"/>
    </row>
    <row r="499" spans="1:11" ht="15.75" thickBot="1" x14ac:dyDescent="0.3">
      <c r="A499" s="370"/>
      <c r="B499" s="477"/>
      <c r="C499" s="370"/>
      <c r="D499" s="370"/>
      <c r="E499" s="370"/>
      <c r="F499" s="318" t="s">
        <v>7087</v>
      </c>
      <c r="G499" s="370"/>
      <c r="H499" s="318"/>
      <c r="I499" s="477"/>
      <c r="J499" s="478"/>
      <c r="K499" s="370"/>
    </row>
    <row r="500" spans="1:11" ht="60" x14ac:dyDescent="0.25">
      <c r="A500" s="470">
        <v>94</v>
      </c>
      <c r="B500" s="471" t="s">
        <v>7089</v>
      </c>
      <c r="C500" s="470" t="s">
        <v>6866</v>
      </c>
      <c r="D500" s="470" t="s">
        <v>6392</v>
      </c>
      <c r="E500" s="470" t="s">
        <v>9221</v>
      </c>
      <c r="F500" s="126" t="s">
        <v>7090</v>
      </c>
      <c r="G500" s="470"/>
      <c r="H500" s="471"/>
      <c r="I500" s="471"/>
      <c r="J500" s="473">
        <v>0</v>
      </c>
      <c r="K500" s="470"/>
    </row>
    <row r="501" spans="1:11" x14ac:dyDescent="0.25">
      <c r="A501" s="372"/>
      <c r="B501" s="474"/>
      <c r="C501" s="372"/>
      <c r="D501" s="372"/>
      <c r="E501" s="372"/>
      <c r="F501" s="126" t="s">
        <v>7091</v>
      </c>
      <c r="G501" s="372"/>
      <c r="H501" s="474"/>
      <c r="I501" s="474"/>
      <c r="J501" s="476"/>
      <c r="K501" s="372"/>
    </row>
    <row r="502" spans="1:11" x14ac:dyDescent="0.25">
      <c r="A502" s="372"/>
      <c r="B502" s="474"/>
      <c r="C502" s="372"/>
      <c r="D502" s="372"/>
      <c r="E502" s="372"/>
      <c r="F502" s="126" t="s">
        <v>7092</v>
      </c>
      <c r="G502" s="372"/>
      <c r="H502" s="474"/>
      <c r="I502" s="474"/>
      <c r="J502" s="476"/>
      <c r="K502" s="372"/>
    </row>
    <row r="503" spans="1:11" x14ac:dyDescent="0.25">
      <c r="A503" s="372"/>
      <c r="B503" s="474"/>
      <c r="C503" s="372"/>
      <c r="D503" s="372"/>
      <c r="E503" s="372"/>
      <c r="F503" s="126" t="s">
        <v>7093</v>
      </c>
      <c r="G503" s="372"/>
      <c r="H503" s="474"/>
      <c r="I503" s="474"/>
      <c r="J503" s="476"/>
      <c r="K503" s="372"/>
    </row>
    <row r="504" spans="1:11" ht="15.75" thickBot="1" x14ac:dyDescent="0.3">
      <c r="A504" s="370"/>
      <c r="B504" s="477"/>
      <c r="C504" s="370"/>
      <c r="D504" s="370"/>
      <c r="E504" s="370"/>
      <c r="F504" s="318"/>
      <c r="G504" s="370"/>
      <c r="H504" s="477"/>
      <c r="I504" s="477"/>
      <c r="J504" s="478"/>
      <c r="K504" s="370"/>
    </row>
    <row r="505" spans="1:11" ht="45" x14ac:dyDescent="0.25">
      <c r="A505" s="470">
        <v>95</v>
      </c>
      <c r="B505" s="471" t="s">
        <v>7094</v>
      </c>
      <c r="C505" s="470" t="s">
        <v>7095</v>
      </c>
      <c r="D505" s="470" t="s">
        <v>6392</v>
      </c>
      <c r="E505" s="470" t="s">
        <v>9222</v>
      </c>
      <c r="F505" s="126" t="s">
        <v>7096</v>
      </c>
      <c r="G505" s="470" t="s">
        <v>7749</v>
      </c>
      <c r="H505" s="471"/>
      <c r="I505" s="471"/>
      <c r="J505" s="473">
        <v>0</v>
      </c>
      <c r="K505" s="470"/>
    </row>
    <row r="506" spans="1:11" x14ac:dyDescent="0.25">
      <c r="A506" s="372"/>
      <c r="B506" s="474"/>
      <c r="C506" s="372"/>
      <c r="D506" s="372"/>
      <c r="E506" s="372"/>
      <c r="F506" s="126" t="s">
        <v>7097</v>
      </c>
      <c r="G506" s="372"/>
      <c r="H506" s="474"/>
      <c r="I506" s="474"/>
      <c r="J506" s="476"/>
      <c r="K506" s="372"/>
    </row>
    <row r="507" spans="1:11" x14ac:dyDescent="0.25">
      <c r="A507" s="372"/>
      <c r="B507" s="474"/>
      <c r="C507" s="372"/>
      <c r="D507" s="372"/>
      <c r="E507" s="372"/>
      <c r="F507" s="126" t="s">
        <v>7098</v>
      </c>
      <c r="G507" s="372"/>
      <c r="H507" s="474"/>
      <c r="I507" s="474"/>
      <c r="J507" s="476"/>
      <c r="K507" s="372"/>
    </row>
    <row r="508" spans="1:11" x14ac:dyDescent="0.25">
      <c r="A508" s="372"/>
      <c r="B508" s="474"/>
      <c r="C508" s="372"/>
      <c r="D508" s="372"/>
      <c r="E508" s="372"/>
      <c r="F508" s="126" t="s">
        <v>7099</v>
      </c>
      <c r="G508" s="372"/>
      <c r="H508" s="474"/>
      <c r="I508" s="474"/>
      <c r="J508" s="476"/>
      <c r="K508" s="372"/>
    </row>
    <row r="509" spans="1:11" x14ac:dyDescent="0.25">
      <c r="A509" s="372"/>
      <c r="B509" s="474"/>
      <c r="C509" s="372"/>
      <c r="D509" s="372"/>
      <c r="E509" s="372"/>
      <c r="F509" s="126" t="s">
        <v>7100</v>
      </c>
      <c r="G509" s="372"/>
      <c r="H509" s="474"/>
      <c r="I509" s="474"/>
      <c r="J509" s="476"/>
      <c r="K509" s="372"/>
    </row>
    <row r="510" spans="1:11" x14ac:dyDescent="0.25">
      <c r="A510" s="372"/>
      <c r="B510" s="474"/>
      <c r="C510" s="372"/>
      <c r="D510" s="372"/>
      <c r="E510" s="372"/>
      <c r="F510" s="126" t="s">
        <v>7101</v>
      </c>
      <c r="G510" s="372"/>
      <c r="H510" s="474"/>
      <c r="I510" s="474"/>
      <c r="J510" s="476"/>
      <c r="K510" s="372"/>
    </row>
    <row r="511" spans="1:11" x14ac:dyDescent="0.25">
      <c r="A511" s="372"/>
      <c r="B511" s="474"/>
      <c r="C511" s="372"/>
      <c r="D511" s="372"/>
      <c r="E511" s="372"/>
      <c r="F511" s="126" t="s">
        <v>7102</v>
      </c>
      <c r="G511" s="372"/>
      <c r="H511" s="474"/>
      <c r="I511" s="474"/>
      <c r="J511" s="476"/>
      <c r="K511" s="372"/>
    </row>
    <row r="512" spans="1:11" x14ac:dyDescent="0.25">
      <c r="A512" s="372"/>
      <c r="B512" s="474"/>
      <c r="C512" s="372"/>
      <c r="D512" s="372"/>
      <c r="E512" s="372"/>
      <c r="F512" s="126" t="s">
        <v>7103</v>
      </c>
      <c r="G512" s="372"/>
      <c r="H512" s="474"/>
      <c r="I512" s="474"/>
      <c r="J512" s="476"/>
      <c r="K512" s="372"/>
    </row>
    <row r="513" spans="1:11" x14ac:dyDescent="0.25">
      <c r="A513" s="372"/>
      <c r="B513" s="474"/>
      <c r="C513" s="372"/>
      <c r="D513" s="372"/>
      <c r="E513" s="372"/>
      <c r="F513" s="126" t="s">
        <v>7104</v>
      </c>
      <c r="G513" s="372"/>
      <c r="H513" s="474"/>
      <c r="I513" s="474"/>
      <c r="J513" s="476"/>
      <c r="K513" s="372"/>
    </row>
    <row r="514" spans="1:11" x14ac:dyDescent="0.25">
      <c r="A514" s="372"/>
      <c r="B514" s="474"/>
      <c r="C514" s="372"/>
      <c r="D514" s="372"/>
      <c r="E514" s="372"/>
      <c r="F514" s="126" t="s">
        <v>7105</v>
      </c>
      <c r="G514" s="372"/>
      <c r="H514" s="474"/>
      <c r="I514" s="474"/>
      <c r="J514" s="476"/>
      <c r="K514" s="372"/>
    </row>
    <row r="515" spans="1:11" x14ac:dyDescent="0.25">
      <c r="A515" s="372"/>
      <c r="B515" s="474"/>
      <c r="C515" s="372"/>
      <c r="D515" s="372"/>
      <c r="E515" s="372"/>
      <c r="F515" s="126" t="s">
        <v>7106</v>
      </c>
      <c r="G515" s="372"/>
      <c r="H515" s="474"/>
      <c r="I515" s="474"/>
      <c r="J515" s="476"/>
      <c r="K515" s="372"/>
    </row>
    <row r="516" spans="1:11" x14ac:dyDescent="0.25">
      <c r="A516" s="372"/>
      <c r="B516" s="474"/>
      <c r="C516" s="372"/>
      <c r="D516" s="372"/>
      <c r="E516" s="372"/>
      <c r="F516" s="126" t="s">
        <v>7107</v>
      </c>
      <c r="G516" s="372"/>
      <c r="H516" s="474"/>
      <c r="I516" s="474"/>
      <c r="J516" s="476"/>
      <c r="K516" s="372"/>
    </row>
    <row r="517" spans="1:11" x14ac:dyDescent="0.25">
      <c r="A517" s="372"/>
      <c r="B517" s="474"/>
      <c r="C517" s="372"/>
      <c r="D517" s="372"/>
      <c r="E517" s="372"/>
      <c r="F517" s="126" t="s">
        <v>7108</v>
      </c>
      <c r="G517" s="372"/>
      <c r="H517" s="474"/>
      <c r="I517" s="474"/>
      <c r="J517" s="476"/>
      <c r="K517" s="372"/>
    </row>
    <row r="518" spans="1:11" x14ac:dyDescent="0.25">
      <c r="A518" s="372"/>
      <c r="B518" s="474"/>
      <c r="C518" s="372"/>
      <c r="D518" s="372"/>
      <c r="E518" s="372"/>
      <c r="F518" s="126" t="s">
        <v>7109</v>
      </c>
      <c r="G518" s="372"/>
      <c r="H518" s="474"/>
      <c r="I518" s="474"/>
      <c r="J518" s="476"/>
      <c r="K518" s="372"/>
    </row>
    <row r="519" spans="1:11" x14ac:dyDescent="0.25">
      <c r="A519" s="372"/>
      <c r="B519" s="474"/>
      <c r="C519" s="372"/>
      <c r="D519" s="372"/>
      <c r="E519" s="372"/>
      <c r="F519" s="126" t="s">
        <v>7110</v>
      </c>
      <c r="G519" s="372"/>
      <c r="H519" s="474"/>
      <c r="I519" s="474"/>
      <c r="J519" s="476"/>
      <c r="K519" s="372"/>
    </row>
    <row r="520" spans="1:11" x14ac:dyDescent="0.25">
      <c r="A520" s="372"/>
      <c r="B520" s="474"/>
      <c r="C520" s="372"/>
      <c r="D520" s="372"/>
      <c r="E520" s="372"/>
      <c r="F520" s="126" t="s">
        <v>7111</v>
      </c>
      <c r="G520" s="372"/>
      <c r="H520" s="474"/>
      <c r="I520" s="474"/>
      <c r="J520" s="476"/>
      <c r="K520" s="372"/>
    </row>
    <row r="521" spans="1:11" x14ac:dyDescent="0.25">
      <c r="A521" s="372"/>
      <c r="B521" s="474"/>
      <c r="C521" s="372"/>
      <c r="D521" s="372"/>
      <c r="E521" s="372"/>
      <c r="F521" s="126" t="s">
        <v>7112</v>
      </c>
      <c r="G521" s="372"/>
      <c r="H521" s="474"/>
      <c r="I521" s="474"/>
      <c r="J521" s="476"/>
      <c r="K521" s="372"/>
    </row>
    <row r="522" spans="1:11" x14ac:dyDescent="0.25">
      <c r="A522" s="372"/>
      <c r="B522" s="474"/>
      <c r="C522" s="372"/>
      <c r="D522" s="372"/>
      <c r="E522" s="372"/>
      <c r="F522" s="126" t="s">
        <v>7113</v>
      </c>
      <c r="G522" s="372"/>
      <c r="H522" s="474"/>
      <c r="I522" s="474"/>
      <c r="J522" s="476"/>
      <c r="K522" s="372"/>
    </row>
    <row r="523" spans="1:11" x14ac:dyDescent="0.25">
      <c r="A523" s="372"/>
      <c r="B523" s="474"/>
      <c r="C523" s="372"/>
      <c r="D523" s="372"/>
      <c r="E523" s="372"/>
      <c r="F523" s="126" t="s">
        <v>7114</v>
      </c>
      <c r="G523" s="372"/>
      <c r="H523" s="474"/>
      <c r="I523" s="474"/>
      <c r="J523" s="476"/>
      <c r="K523" s="372"/>
    </row>
    <row r="524" spans="1:11" x14ac:dyDescent="0.25">
      <c r="A524" s="372"/>
      <c r="B524" s="474"/>
      <c r="C524" s="372"/>
      <c r="D524" s="372"/>
      <c r="E524" s="372"/>
      <c r="F524" s="126" t="s">
        <v>7115</v>
      </c>
      <c r="G524" s="372"/>
      <c r="H524" s="474"/>
      <c r="I524" s="474"/>
      <c r="J524" s="476"/>
      <c r="K524" s="372"/>
    </row>
    <row r="525" spans="1:11" x14ac:dyDescent="0.25">
      <c r="A525" s="372"/>
      <c r="B525" s="474"/>
      <c r="C525" s="372"/>
      <c r="D525" s="372"/>
      <c r="E525" s="372"/>
      <c r="F525" s="126" t="s">
        <v>7116</v>
      </c>
      <c r="G525" s="372"/>
      <c r="H525" s="474"/>
      <c r="I525" s="474"/>
      <c r="J525" s="476"/>
      <c r="K525" s="372"/>
    </row>
    <row r="526" spans="1:11" x14ac:dyDescent="0.25">
      <c r="A526" s="372"/>
      <c r="B526" s="474"/>
      <c r="C526" s="372"/>
      <c r="D526" s="372"/>
      <c r="E526" s="372"/>
      <c r="F526" s="126" t="s">
        <v>7117</v>
      </c>
      <c r="G526" s="372"/>
      <c r="H526" s="474"/>
      <c r="I526" s="474"/>
      <c r="J526" s="476"/>
      <c r="K526" s="372"/>
    </row>
    <row r="527" spans="1:11" x14ac:dyDescent="0.25">
      <c r="A527" s="372"/>
      <c r="B527" s="474"/>
      <c r="C527" s="372"/>
      <c r="D527" s="372"/>
      <c r="E527" s="372"/>
      <c r="F527" s="126" t="s">
        <v>7118</v>
      </c>
      <c r="G527" s="372"/>
      <c r="H527" s="474"/>
      <c r="I527" s="474"/>
      <c r="J527" s="476"/>
      <c r="K527" s="372"/>
    </row>
    <row r="528" spans="1:11" x14ac:dyDescent="0.25">
      <c r="A528" s="372"/>
      <c r="B528" s="474"/>
      <c r="C528" s="372"/>
      <c r="D528" s="372"/>
      <c r="E528" s="372"/>
      <c r="F528" s="126" t="s">
        <v>7119</v>
      </c>
      <c r="G528" s="372"/>
      <c r="H528" s="474"/>
      <c r="I528" s="474"/>
      <c r="J528" s="476"/>
      <c r="K528" s="372"/>
    </row>
    <row r="529" spans="1:11" x14ac:dyDescent="0.25">
      <c r="A529" s="372"/>
      <c r="B529" s="474"/>
      <c r="C529" s="372"/>
      <c r="D529" s="372"/>
      <c r="E529" s="372"/>
      <c r="F529" s="126" t="s">
        <v>7120</v>
      </c>
      <c r="G529" s="372"/>
      <c r="H529" s="474"/>
      <c r="I529" s="474"/>
      <c r="J529" s="476"/>
      <c r="K529" s="372"/>
    </row>
    <row r="530" spans="1:11" x14ac:dyDescent="0.25">
      <c r="A530" s="372"/>
      <c r="B530" s="474"/>
      <c r="C530" s="372"/>
      <c r="D530" s="372"/>
      <c r="E530" s="372"/>
      <c r="F530" s="126" t="s">
        <v>7121</v>
      </c>
      <c r="G530" s="372"/>
      <c r="H530" s="474"/>
      <c r="I530" s="474"/>
      <c r="J530" s="476"/>
      <c r="K530" s="372"/>
    </row>
    <row r="531" spans="1:11" x14ac:dyDescent="0.25">
      <c r="A531" s="372"/>
      <c r="B531" s="474"/>
      <c r="C531" s="372"/>
      <c r="D531" s="372"/>
      <c r="E531" s="372"/>
      <c r="F531" s="126" t="s">
        <v>7122</v>
      </c>
      <c r="G531" s="372"/>
      <c r="H531" s="474"/>
      <c r="I531" s="474"/>
      <c r="J531" s="476"/>
      <c r="K531" s="372"/>
    </row>
    <row r="532" spans="1:11" x14ac:dyDescent="0.25">
      <c r="A532" s="372"/>
      <c r="B532" s="474"/>
      <c r="C532" s="372"/>
      <c r="D532" s="372"/>
      <c r="E532" s="372"/>
      <c r="F532" s="126" t="s">
        <v>7123</v>
      </c>
      <c r="G532" s="372"/>
      <c r="H532" s="474"/>
      <c r="I532" s="474"/>
      <c r="J532" s="476"/>
      <c r="K532" s="372"/>
    </row>
    <row r="533" spans="1:11" x14ac:dyDescent="0.25">
      <c r="A533" s="372"/>
      <c r="B533" s="474"/>
      <c r="C533" s="372"/>
      <c r="D533" s="372"/>
      <c r="E533" s="372"/>
      <c r="F533" s="126" t="s">
        <v>7124</v>
      </c>
      <c r="G533" s="372"/>
      <c r="H533" s="474"/>
      <c r="I533" s="474"/>
      <c r="J533" s="476"/>
      <c r="K533" s="372"/>
    </row>
    <row r="534" spans="1:11" x14ac:dyDescent="0.25">
      <c r="A534" s="372"/>
      <c r="B534" s="474"/>
      <c r="C534" s="372"/>
      <c r="D534" s="372"/>
      <c r="E534" s="372"/>
      <c r="F534" s="126" t="s">
        <v>7125</v>
      </c>
      <c r="G534" s="372"/>
      <c r="H534" s="474"/>
      <c r="I534" s="474"/>
      <c r="J534" s="476"/>
      <c r="K534" s="372"/>
    </row>
    <row r="535" spans="1:11" x14ac:dyDescent="0.25">
      <c r="A535" s="372"/>
      <c r="B535" s="474"/>
      <c r="C535" s="372"/>
      <c r="D535" s="372"/>
      <c r="E535" s="372"/>
      <c r="F535" s="126" t="s">
        <v>7126</v>
      </c>
      <c r="G535" s="372"/>
      <c r="H535" s="474"/>
      <c r="I535" s="474"/>
      <c r="J535" s="476"/>
      <c r="K535" s="372"/>
    </row>
    <row r="536" spans="1:11" x14ac:dyDescent="0.25">
      <c r="A536" s="372"/>
      <c r="B536" s="474"/>
      <c r="C536" s="372"/>
      <c r="D536" s="372"/>
      <c r="E536" s="372"/>
      <c r="F536" s="126" t="s">
        <v>7127</v>
      </c>
      <c r="G536" s="372"/>
      <c r="H536" s="474"/>
      <c r="I536" s="474"/>
      <c r="J536" s="476"/>
      <c r="K536" s="372"/>
    </row>
    <row r="537" spans="1:11" x14ac:dyDescent="0.25">
      <c r="A537" s="372"/>
      <c r="B537" s="474"/>
      <c r="C537" s="372"/>
      <c r="D537" s="372"/>
      <c r="E537" s="372"/>
      <c r="F537" s="126" t="s">
        <v>7128</v>
      </c>
      <c r="G537" s="372"/>
      <c r="H537" s="474"/>
      <c r="I537" s="474"/>
      <c r="J537" s="476"/>
      <c r="K537" s="372"/>
    </row>
    <row r="538" spans="1:11" x14ac:dyDescent="0.25">
      <c r="A538" s="372"/>
      <c r="B538" s="474"/>
      <c r="C538" s="372"/>
      <c r="D538" s="372"/>
      <c r="E538" s="372"/>
      <c r="F538" s="126" t="s">
        <v>7129</v>
      </c>
      <c r="G538" s="372"/>
      <c r="H538" s="474"/>
      <c r="I538" s="474"/>
      <c r="J538" s="476"/>
      <c r="K538" s="372"/>
    </row>
    <row r="539" spans="1:11" x14ac:dyDescent="0.25">
      <c r="A539" s="372"/>
      <c r="B539" s="474"/>
      <c r="C539" s="372"/>
      <c r="D539" s="372"/>
      <c r="E539" s="372"/>
      <c r="F539" s="126" t="s">
        <v>7130</v>
      </c>
      <c r="G539" s="372"/>
      <c r="H539" s="474"/>
      <c r="I539" s="474"/>
      <c r="J539" s="476"/>
      <c r="K539" s="372"/>
    </row>
    <row r="540" spans="1:11" x14ac:dyDescent="0.25">
      <c r="A540" s="372"/>
      <c r="B540" s="474"/>
      <c r="C540" s="372"/>
      <c r="D540" s="372"/>
      <c r="E540" s="372"/>
      <c r="F540" s="126" t="s">
        <v>7131</v>
      </c>
      <c r="G540" s="372"/>
      <c r="H540" s="474"/>
      <c r="I540" s="474"/>
      <c r="J540" s="476"/>
      <c r="K540" s="372"/>
    </row>
    <row r="541" spans="1:11" x14ac:dyDescent="0.25">
      <c r="A541" s="372"/>
      <c r="B541" s="474"/>
      <c r="C541" s="372"/>
      <c r="D541" s="372"/>
      <c r="E541" s="372"/>
      <c r="F541" s="126" t="s">
        <v>7132</v>
      </c>
      <c r="G541" s="372"/>
      <c r="H541" s="474"/>
      <c r="I541" s="474"/>
      <c r="J541" s="476"/>
      <c r="K541" s="372"/>
    </row>
    <row r="542" spans="1:11" x14ac:dyDescent="0.25">
      <c r="A542" s="372"/>
      <c r="B542" s="474"/>
      <c r="C542" s="372"/>
      <c r="D542" s="372"/>
      <c r="E542" s="372"/>
      <c r="F542" s="126" t="s">
        <v>7133</v>
      </c>
      <c r="G542" s="372"/>
      <c r="H542" s="474"/>
      <c r="I542" s="474"/>
      <c r="J542" s="476"/>
      <c r="K542" s="372"/>
    </row>
    <row r="543" spans="1:11" x14ac:dyDescent="0.25">
      <c r="A543" s="372"/>
      <c r="B543" s="474"/>
      <c r="C543" s="372"/>
      <c r="D543" s="372"/>
      <c r="E543" s="372"/>
      <c r="F543" s="126" t="s">
        <v>7134</v>
      </c>
      <c r="G543" s="372"/>
      <c r="H543" s="474"/>
      <c r="I543" s="474"/>
      <c r="J543" s="476"/>
      <c r="K543" s="372"/>
    </row>
    <row r="544" spans="1:11" x14ac:dyDescent="0.25">
      <c r="A544" s="372"/>
      <c r="B544" s="474"/>
      <c r="C544" s="372"/>
      <c r="D544" s="372"/>
      <c r="E544" s="372"/>
      <c r="F544" s="126" t="s">
        <v>7135</v>
      </c>
      <c r="G544" s="372"/>
      <c r="H544" s="474"/>
      <c r="I544" s="474"/>
      <c r="J544" s="476"/>
      <c r="K544" s="372"/>
    </row>
    <row r="545" spans="1:11" x14ac:dyDescent="0.25">
      <c r="A545" s="372"/>
      <c r="B545" s="474"/>
      <c r="C545" s="372"/>
      <c r="D545" s="372"/>
      <c r="E545" s="372"/>
      <c r="F545" s="126" t="s">
        <v>7136</v>
      </c>
      <c r="G545" s="372"/>
      <c r="H545" s="474"/>
      <c r="I545" s="474"/>
      <c r="J545" s="476"/>
      <c r="K545" s="372"/>
    </row>
    <row r="546" spans="1:11" x14ac:dyDescent="0.25">
      <c r="A546" s="372"/>
      <c r="B546" s="474"/>
      <c r="C546" s="372"/>
      <c r="D546" s="372"/>
      <c r="E546" s="372"/>
      <c r="F546" s="126" t="s">
        <v>7137</v>
      </c>
      <c r="G546" s="372"/>
      <c r="H546" s="474"/>
      <c r="I546" s="474"/>
      <c r="J546" s="476"/>
      <c r="K546" s="372"/>
    </row>
    <row r="547" spans="1:11" x14ac:dyDescent="0.25">
      <c r="A547" s="372"/>
      <c r="B547" s="474"/>
      <c r="C547" s="372"/>
      <c r="D547" s="372"/>
      <c r="E547" s="372"/>
      <c r="F547" s="126" t="s">
        <v>7138</v>
      </c>
      <c r="G547" s="372"/>
      <c r="H547" s="474"/>
      <c r="I547" s="474"/>
      <c r="J547" s="476"/>
      <c r="K547" s="372"/>
    </row>
    <row r="548" spans="1:11" x14ac:dyDescent="0.25">
      <c r="A548" s="372"/>
      <c r="B548" s="474"/>
      <c r="C548" s="372"/>
      <c r="D548" s="372"/>
      <c r="E548" s="372"/>
      <c r="F548" s="126" t="s">
        <v>7139</v>
      </c>
      <c r="G548" s="372"/>
      <c r="H548" s="474"/>
      <c r="I548" s="474"/>
      <c r="J548" s="476"/>
      <c r="K548" s="372"/>
    </row>
    <row r="549" spans="1:11" x14ac:dyDescent="0.25">
      <c r="A549" s="372"/>
      <c r="B549" s="474"/>
      <c r="C549" s="372"/>
      <c r="D549" s="372"/>
      <c r="E549" s="372"/>
      <c r="F549" s="126" t="s">
        <v>7140</v>
      </c>
      <c r="G549" s="372"/>
      <c r="H549" s="474"/>
      <c r="I549" s="474"/>
      <c r="J549" s="476"/>
      <c r="K549" s="372"/>
    </row>
    <row r="550" spans="1:11" x14ac:dyDescent="0.25">
      <c r="A550" s="372"/>
      <c r="B550" s="474"/>
      <c r="C550" s="372"/>
      <c r="D550" s="372"/>
      <c r="E550" s="372"/>
      <c r="F550" s="126" t="s">
        <v>7141</v>
      </c>
      <c r="G550" s="372"/>
      <c r="H550" s="474"/>
      <c r="I550" s="474"/>
      <c r="J550" s="476"/>
      <c r="K550" s="372"/>
    </row>
    <row r="551" spans="1:11" x14ac:dyDescent="0.25">
      <c r="A551" s="372"/>
      <c r="B551" s="474"/>
      <c r="C551" s="372"/>
      <c r="D551" s="372"/>
      <c r="E551" s="372"/>
      <c r="F551" s="126" t="s">
        <v>7142</v>
      </c>
      <c r="G551" s="372"/>
      <c r="H551" s="474"/>
      <c r="I551" s="474"/>
      <c r="J551" s="476"/>
      <c r="K551" s="372"/>
    </row>
    <row r="552" spans="1:11" x14ac:dyDescent="0.25">
      <c r="A552" s="372"/>
      <c r="B552" s="474"/>
      <c r="C552" s="372"/>
      <c r="D552" s="372"/>
      <c r="E552" s="372"/>
      <c r="F552" s="126" t="s">
        <v>7143</v>
      </c>
      <c r="G552" s="372"/>
      <c r="H552" s="474"/>
      <c r="I552" s="474"/>
      <c r="J552" s="476"/>
      <c r="K552" s="372"/>
    </row>
    <row r="553" spans="1:11" x14ac:dyDescent="0.25">
      <c r="A553" s="372"/>
      <c r="B553" s="474"/>
      <c r="C553" s="372"/>
      <c r="D553" s="372"/>
      <c r="E553" s="372"/>
      <c r="F553" s="126" t="s">
        <v>7144</v>
      </c>
      <c r="G553" s="372"/>
      <c r="H553" s="474"/>
      <c r="I553" s="474"/>
      <c r="J553" s="476"/>
      <c r="K553" s="372"/>
    </row>
    <row r="554" spans="1:11" x14ac:dyDescent="0.25">
      <c r="A554" s="372"/>
      <c r="B554" s="474"/>
      <c r="C554" s="372"/>
      <c r="D554" s="372"/>
      <c r="E554" s="372"/>
      <c r="F554" s="126" t="s">
        <v>7145</v>
      </c>
      <c r="G554" s="372"/>
      <c r="H554" s="474"/>
      <c r="I554" s="474"/>
      <c r="J554" s="476"/>
      <c r="K554" s="372"/>
    </row>
    <row r="555" spans="1:11" x14ac:dyDescent="0.25">
      <c r="A555" s="372"/>
      <c r="B555" s="474"/>
      <c r="C555" s="372"/>
      <c r="D555" s="372"/>
      <c r="E555" s="372"/>
      <c r="F555" s="126" t="s">
        <v>7146</v>
      </c>
      <c r="G555" s="372"/>
      <c r="H555" s="474"/>
      <c r="I555" s="474"/>
      <c r="J555" s="476"/>
      <c r="K555" s="372"/>
    </row>
    <row r="556" spans="1:11" x14ac:dyDescent="0.25">
      <c r="A556" s="372"/>
      <c r="B556" s="474"/>
      <c r="C556" s="372"/>
      <c r="D556" s="372"/>
      <c r="E556" s="372"/>
      <c r="F556" s="126" t="s">
        <v>7147</v>
      </c>
      <c r="G556" s="372"/>
      <c r="H556" s="474"/>
      <c r="I556" s="474"/>
      <c r="J556" s="476"/>
      <c r="K556" s="372"/>
    </row>
    <row r="557" spans="1:11" x14ac:dyDescent="0.25">
      <c r="A557" s="372"/>
      <c r="B557" s="474"/>
      <c r="C557" s="372"/>
      <c r="D557" s="372"/>
      <c r="E557" s="372"/>
      <c r="F557" s="126" t="s">
        <v>7148</v>
      </c>
      <c r="G557" s="372"/>
      <c r="H557" s="474"/>
      <c r="I557" s="474"/>
      <c r="J557" s="476"/>
      <c r="K557" s="372"/>
    </row>
    <row r="558" spans="1:11" x14ac:dyDescent="0.25">
      <c r="A558" s="372"/>
      <c r="B558" s="474"/>
      <c r="C558" s="372"/>
      <c r="D558" s="372"/>
      <c r="E558" s="372"/>
      <c r="F558" s="126" t="s">
        <v>7149</v>
      </c>
      <c r="G558" s="372"/>
      <c r="H558" s="474"/>
      <c r="I558" s="474"/>
      <c r="J558" s="476"/>
      <c r="K558" s="372"/>
    </row>
    <row r="559" spans="1:11" x14ac:dyDescent="0.25">
      <c r="A559" s="372"/>
      <c r="B559" s="474"/>
      <c r="C559" s="372"/>
      <c r="D559" s="372"/>
      <c r="E559" s="372"/>
      <c r="F559" s="126" t="s">
        <v>7150</v>
      </c>
      <c r="G559" s="372"/>
      <c r="H559" s="474"/>
      <c r="I559" s="474"/>
      <c r="J559" s="476"/>
      <c r="K559" s="372"/>
    </row>
    <row r="560" spans="1:11" x14ac:dyDescent="0.25">
      <c r="A560" s="372"/>
      <c r="B560" s="474"/>
      <c r="C560" s="372"/>
      <c r="D560" s="372"/>
      <c r="E560" s="372"/>
      <c r="F560" s="126" t="s">
        <v>7151</v>
      </c>
      <c r="G560" s="372"/>
      <c r="H560" s="474"/>
      <c r="I560" s="474"/>
      <c r="J560" s="476"/>
      <c r="K560" s="372"/>
    </row>
    <row r="561" spans="1:11" x14ac:dyDescent="0.25">
      <c r="A561" s="372"/>
      <c r="B561" s="474"/>
      <c r="C561" s="372"/>
      <c r="D561" s="372"/>
      <c r="E561" s="372"/>
      <c r="F561" s="126" t="s">
        <v>7152</v>
      </c>
      <c r="G561" s="372"/>
      <c r="H561" s="474"/>
      <c r="I561" s="474"/>
      <c r="J561" s="476"/>
      <c r="K561" s="372"/>
    </row>
    <row r="562" spans="1:11" x14ac:dyDescent="0.25">
      <c r="A562" s="372"/>
      <c r="B562" s="474"/>
      <c r="C562" s="372"/>
      <c r="D562" s="372"/>
      <c r="E562" s="372"/>
      <c r="F562" s="126" t="s">
        <v>7153</v>
      </c>
      <c r="G562" s="372"/>
      <c r="H562" s="474"/>
      <c r="I562" s="474"/>
      <c r="J562" s="476"/>
      <c r="K562" s="372"/>
    </row>
    <row r="563" spans="1:11" x14ac:dyDescent="0.25">
      <c r="A563" s="372"/>
      <c r="B563" s="474"/>
      <c r="C563" s="372"/>
      <c r="D563" s="372"/>
      <c r="E563" s="372"/>
      <c r="F563" s="126" t="s">
        <v>7154</v>
      </c>
      <c r="G563" s="372"/>
      <c r="H563" s="474"/>
      <c r="I563" s="474"/>
      <c r="J563" s="476"/>
      <c r="K563" s="372"/>
    </row>
    <row r="564" spans="1:11" x14ac:dyDescent="0.25">
      <c r="A564" s="372"/>
      <c r="B564" s="474"/>
      <c r="C564" s="372"/>
      <c r="D564" s="372"/>
      <c r="E564" s="372"/>
      <c r="F564" s="126" t="s">
        <v>7155</v>
      </c>
      <c r="G564" s="372"/>
      <c r="H564" s="474"/>
      <c r="I564" s="474"/>
      <c r="J564" s="476"/>
      <c r="K564" s="372"/>
    </row>
    <row r="565" spans="1:11" x14ac:dyDescent="0.25">
      <c r="A565" s="372"/>
      <c r="B565" s="474"/>
      <c r="C565" s="372"/>
      <c r="D565" s="372"/>
      <c r="E565" s="372"/>
      <c r="F565" s="126" t="s">
        <v>7156</v>
      </c>
      <c r="G565" s="372"/>
      <c r="H565" s="474"/>
      <c r="I565" s="474"/>
      <c r="J565" s="476"/>
      <c r="K565" s="372"/>
    </row>
    <row r="566" spans="1:11" x14ac:dyDescent="0.25">
      <c r="A566" s="372"/>
      <c r="B566" s="474"/>
      <c r="C566" s="372"/>
      <c r="D566" s="372"/>
      <c r="E566" s="372"/>
      <c r="F566" s="126" t="s">
        <v>7157</v>
      </c>
      <c r="G566" s="372"/>
      <c r="H566" s="474"/>
      <c r="I566" s="474"/>
      <c r="J566" s="476"/>
      <c r="K566" s="372"/>
    </row>
    <row r="567" spans="1:11" x14ac:dyDescent="0.25">
      <c r="A567" s="372"/>
      <c r="B567" s="474"/>
      <c r="C567" s="372"/>
      <c r="D567" s="372"/>
      <c r="E567" s="372"/>
      <c r="F567" s="126" t="s">
        <v>7158</v>
      </c>
      <c r="G567" s="372"/>
      <c r="H567" s="474"/>
      <c r="I567" s="474"/>
      <c r="J567" s="476"/>
      <c r="K567" s="372"/>
    </row>
    <row r="568" spans="1:11" x14ac:dyDescent="0.25">
      <c r="A568" s="372"/>
      <c r="B568" s="474"/>
      <c r="C568" s="372"/>
      <c r="D568" s="372"/>
      <c r="E568" s="372"/>
      <c r="F568" s="126" t="s">
        <v>7159</v>
      </c>
      <c r="G568" s="372"/>
      <c r="H568" s="474"/>
      <c r="I568" s="474"/>
      <c r="J568" s="476"/>
      <c r="K568" s="372"/>
    </row>
    <row r="569" spans="1:11" x14ac:dyDescent="0.25">
      <c r="A569" s="372"/>
      <c r="B569" s="474"/>
      <c r="C569" s="372"/>
      <c r="D569" s="372"/>
      <c r="E569" s="372"/>
      <c r="F569" s="126" t="s">
        <v>7160</v>
      </c>
      <c r="G569" s="372"/>
      <c r="H569" s="474"/>
      <c r="I569" s="474"/>
      <c r="J569" s="476"/>
      <c r="K569" s="372"/>
    </row>
    <row r="570" spans="1:11" x14ac:dyDescent="0.25">
      <c r="A570" s="372"/>
      <c r="B570" s="474"/>
      <c r="C570" s="372"/>
      <c r="D570" s="372"/>
      <c r="E570" s="372"/>
      <c r="F570" s="126" t="s">
        <v>7161</v>
      </c>
      <c r="G570" s="372"/>
      <c r="H570" s="474"/>
      <c r="I570" s="474"/>
      <c r="J570" s="476"/>
      <c r="K570" s="372"/>
    </row>
    <row r="571" spans="1:11" x14ac:dyDescent="0.25">
      <c r="A571" s="372"/>
      <c r="B571" s="474"/>
      <c r="C571" s="372"/>
      <c r="D571" s="372"/>
      <c r="E571" s="372"/>
      <c r="F571" s="126" t="s">
        <v>7162</v>
      </c>
      <c r="G571" s="372"/>
      <c r="H571" s="474"/>
      <c r="I571" s="474"/>
      <c r="J571" s="476"/>
      <c r="K571" s="372"/>
    </row>
    <row r="572" spans="1:11" x14ac:dyDescent="0.25">
      <c r="A572" s="372"/>
      <c r="B572" s="474"/>
      <c r="C572" s="372"/>
      <c r="D572" s="372"/>
      <c r="E572" s="372"/>
      <c r="F572" s="126" t="s">
        <v>7163</v>
      </c>
      <c r="G572" s="372"/>
      <c r="H572" s="474"/>
      <c r="I572" s="474"/>
      <c r="J572" s="476"/>
      <c r="K572" s="372"/>
    </row>
    <row r="573" spans="1:11" x14ac:dyDescent="0.25">
      <c r="A573" s="372"/>
      <c r="B573" s="474"/>
      <c r="C573" s="372"/>
      <c r="D573" s="372"/>
      <c r="E573" s="372"/>
      <c r="F573" s="126" t="s">
        <v>7164</v>
      </c>
      <c r="G573" s="372"/>
      <c r="H573" s="474"/>
      <c r="I573" s="474"/>
      <c r="J573" s="476"/>
      <c r="K573" s="372"/>
    </row>
    <row r="574" spans="1:11" x14ac:dyDescent="0.25">
      <c r="A574" s="372"/>
      <c r="B574" s="474"/>
      <c r="C574" s="372"/>
      <c r="D574" s="372"/>
      <c r="E574" s="372"/>
      <c r="F574" s="126" t="s">
        <v>7165</v>
      </c>
      <c r="G574" s="372"/>
      <c r="H574" s="474"/>
      <c r="I574" s="474"/>
      <c r="J574" s="476"/>
      <c r="K574" s="372"/>
    </row>
    <row r="575" spans="1:11" x14ac:dyDescent="0.25">
      <c r="A575" s="372"/>
      <c r="B575" s="474"/>
      <c r="C575" s="372"/>
      <c r="D575" s="372"/>
      <c r="E575" s="372"/>
      <c r="F575" s="126" t="s">
        <v>7166</v>
      </c>
      <c r="G575" s="372"/>
      <c r="H575" s="474"/>
      <c r="I575" s="474"/>
      <c r="J575" s="476"/>
      <c r="K575" s="372"/>
    </row>
    <row r="576" spans="1:11" x14ac:dyDescent="0.25">
      <c r="A576" s="372"/>
      <c r="B576" s="474"/>
      <c r="C576" s="372"/>
      <c r="D576" s="372"/>
      <c r="E576" s="372"/>
      <c r="F576" s="126" t="s">
        <v>7167</v>
      </c>
      <c r="G576" s="372"/>
      <c r="H576" s="474"/>
      <c r="I576" s="474"/>
      <c r="J576" s="476"/>
      <c r="K576" s="372"/>
    </row>
    <row r="577" spans="1:11" x14ac:dyDescent="0.25">
      <c r="A577" s="372"/>
      <c r="B577" s="474"/>
      <c r="C577" s="372"/>
      <c r="D577" s="372"/>
      <c r="E577" s="372"/>
      <c r="F577" s="126" t="s">
        <v>7168</v>
      </c>
      <c r="G577" s="372"/>
      <c r="H577" s="474"/>
      <c r="I577" s="474"/>
      <c r="J577" s="476"/>
      <c r="K577" s="372"/>
    </row>
    <row r="578" spans="1:11" x14ac:dyDescent="0.25">
      <c r="A578" s="372"/>
      <c r="B578" s="474"/>
      <c r="C578" s="372"/>
      <c r="D578" s="372"/>
      <c r="E578" s="372"/>
      <c r="F578" s="126" t="s">
        <v>7169</v>
      </c>
      <c r="G578" s="372"/>
      <c r="H578" s="474"/>
      <c r="I578" s="474"/>
      <c r="J578" s="476"/>
      <c r="K578" s="372"/>
    </row>
    <row r="579" spans="1:11" x14ac:dyDescent="0.25">
      <c r="A579" s="372"/>
      <c r="B579" s="474"/>
      <c r="C579" s="372"/>
      <c r="D579" s="372"/>
      <c r="E579" s="372"/>
      <c r="F579" s="126" t="s">
        <v>7170</v>
      </c>
      <c r="G579" s="372"/>
      <c r="H579" s="474"/>
      <c r="I579" s="474"/>
      <c r="J579" s="476"/>
      <c r="K579" s="372"/>
    </row>
    <row r="580" spans="1:11" x14ac:dyDescent="0.25">
      <c r="A580" s="372"/>
      <c r="B580" s="474"/>
      <c r="C580" s="372"/>
      <c r="D580" s="372"/>
      <c r="E580" s="372"/>
      <c r="F580" s="126" t="s">
        <v>7171</v>
      </c>
      <c r="G580" s="372"/>
      <c r="H580" s="474"/>
      <c r="I580" s="474"/>
      <c r="J580" s="476"/>
      <c r="K580" s="372"/>
    </row>
    <row r="581" spans="1:11" x14ac:dyDescent="0.25">
      <c r="A581" s="372"/>
      <c r="B581" s="474"/>
      <c r="C581" s="372"/>
      <c r="D581" s="372"/>
      <c r="E581" s="372"/>
      <c r="F581" s="126" t="s">
        <v>7172</v>
      </c>
      <c r="G581" s="372"/>
      <c r="H581" s="474"/>
      <c r="I581" s="474"/>
      <c r="J581" s="476"/>
      <c r="K581" s="372"/>
    </row>
    <row r="582" spans="1:11" x14ac:dyDescent="0.25">
      <c r="A582" s="372"/>
      <c r="B582" s="474"/>
      <c r="C582" s="372"/>
      <c r="D582" s="372"/>
      <c r="E582" s="372"/>
      <c r="F582" s="126" t="s">
        <v>7173</v>
      </c>
      <c r="G582" s="372"/>
      <c r="H582" s="474"/>
      <c r="I582" s="474"/>
      <c r="J582" s="476"/>
      <c r="K582" s="372"/>
    </row>
    <row r="583" spans="1:11" x14ac:dyDescent="0.25">
      <c r="A583" s="372"/>
      <c r="B583" s="474"/>
      <c r="C583" s="372"/>
      <c r="D583" s="372"/>
      <c r="E583" s="372"/>
      <c r="F583" s="126" t="s">
        <v>7174</v>
      </c>
      <c r="G583" s="372"/>
      <c r="H583" s="474"/>
      <c r="I583" s="474"/>
      <c r="J583" s="476"/>
      <c r="K583" s="372"/>
    </row>
    <row r="584" spans="1:11" x14ac:dyDescent="0.25">
      <c r="A584" s="372"/>
      <c r="B584" s="474"/>
      <c r="C584" s="372"/>
      <c r="D584" s="372"/>
      <c r="E584" s="372"/>
      <c r="F584" s="126" t="s">
        <v>7175</v>
      </c>
      <c r="G584" s="372"/>
      <c r="H584" s="474"/>
      <c r="I584" s="474"/>
      <c r="J584" s="476"/>
      <c r="K584" s="372"/>
    </row>
    <row r="585" spans="1:11" x14ac:dyDescent="0.25">
      <c r="A585" s="372"/>
      <c r="B585" s="474"/>
      <c r="C585" s="372"/>
      <c r="D585" s="372"/>
      <c r="E585" s="372"/>
      <c r="F585" s="126" t="s">
        <v>7176</v>
      </c>
      <c r="G585" s="372"/>
      <c r="H585" s="474"/>
      <c r="I585" s="474"/>
      <c r="J585" s="476"/>
      <c r="K585" s="372"/>
    </row>
    <row r="586" spans="1:11" x14ac:dyDescent="0.25">
      <c r="A586" s="372"/>
      <c r="B586" s="474"/>
      <c r="C586" s="372"/>
      <c r="D586" s="372"/>
      <c r="E586" s="372"/>
      <c r="F586" s="126" t="s">
        <v>7177</v>
      </c>
      <c r="G586" s="372"/>
      <c r="H586" s="474"/>
      <c r="I586" s="474"/>
      <c r="J586" s="476"/>
      <c r="K586" s="372"/>
    </row>
    <row r="587" spans="1:11" x14ac:dyDescent="0.25">
      <c r="A587" s="372"/>
      <c r="B587" s="474"/>
      <c r="C587" s="372"/>
      <c r="D587" s="372"/>
      <c r="E587" s="372"/>
      <c r="F587" s="126" t="s">
        <v>7178</v>
      </c>
      <c r="G587" s="372"/>
      <c r="H587" s="474"/>
      <c r="I587" s="474"/>
      <c r="J587" s="476"/>
      <c r="K587" s="372"/>
    </row>
    <row r="588" spans="1:11" x14ac:dyDescent="0.25">
      <c r="A588" s="372"/>
      <c r="B588" s="474"/>
      <c r="C588" s="372"/>
      <c r="D588" s="372"/>
      <c r="E588" s="372"/>
      <c r="F588" s="126" t="s">
        <v>7179</v>
      </c>
      <c r="G588" s="372"/>
      <c r="H588" s="474"/>
      <c r="I588" s="474"/>
      <c r="J588" s="476"/>
      <c r="K588" s="372"/>
    </row>
    <row r="589" spans="1:11" x14ac:dyDescent="0.25">
      <c r="A589" s="372"/>
      <c r="B589" s="474"/>
      <c r="C589" s="372"/>
      <c r="D589" s="372"/>
      <c r="E589" s="372"/>
      <c r="F589" s="126" t="s">
        <v>7180</v>
      </c>
      <c r="G589" s="372"/>
      <c r="H589" s="474"/>
      <c r="I589" s="474"/>
      <c r="J589" s="476"/>
      <c r="K589" s="372"/>
    </row>
    <row r="590" spans="1:11" x14ac:dyDescent="0.25">
      <c r="A590" s="372"/>
      <c r="B590" s="474"/>
      <c r="C590" s="372"/>
      <c r="D590" s="372"/>
      <c r="E590" s="372"/>
      <c r="F590" s="126" t="s">
        <v>7181</v>
      </c>
      <c r="G590" s="372"/>
      <c r="H590" s="474"/>
      <c r="I590" s="474"/>
      <c r="J590" s="476"/>
      <c r="K590" s="372"/>
    </row>
    <row r="591" spans="1:11" x14ac:dyDescent="0.25">
      <c r="A591" s="372"/>
      <c r="B591" s="474"/>
      <c r="C591" s="372"/>
      <c r="D591" s="372"/>
      <c r="E591" s="372"/>
      <c r="F591" s="126" t="s">
        <v>7182</v>
      </c>
      <c r="G591" s="372"/>
      <c r="H591" s="474"/>
      <c r="I591" s="474"/>
      <c r="J591" s="476"/>
      <c r="K591" s="372"/>
    </row>
    <row r="592" spans="1:11" x14ac:dyDescent="0.25">
      <c r="A592" s="372"/>
      <c r="B592" s="474"/>
      <c r="C592" s="372"/>
      <c r="D592" s="372"/>
      <c r="E592" s="372"/>
      <c r="F592" s="126" t="s">
        <v>7183</v>
      </c>
      <c r="G592" s="372"/>
      <c r="H592" s="474"/>
      <c r="I592" s="474"/>
      <c r="J592" s="476"/>
      <c r="K592" s="372"/>
    </row>
    <row r="593" spans="1:11" x14ac:dyDescent="0.25">
      <c r="A593" s="372"/>
      <c r="B593" s="474"/>
      <c r="C593" s="372"/>
      <c r="D593" s="372"/>
      <c r="E593" s="372"/>
      <c r="F593" s="126" t="s">
        <v>7184</v>
      </c>
      <c r="G593" s="372"/>
      <c r="H593" s="474"/>
      <c r="I593" s="474"/>
      <c r="J593" s="476"/>
      <c r="K593" s="372"/>
    </row>
    <row r="594" spans="1:11" x14ac:dyDescent="0.25">
      <c r="A594" s="372"/>
      <c r="B594" s="474"/>
      <c r="C594" s="372"/>
      <c r="D594" s="372"/>
      <c r="E594" s="372"/>
      <c r="F594" s="126" t="s">
        <v>7185</v>
      </c>
      <c r="G594" s="372"/>
      <c r="H594" s="474"/>
      <c r="I594" s="474"/>
      <c r="J594" s="476"/>
      <c r="K594" s="372"/>
    </row>
    <row r="595" spans="1:11" x14ac:dyDescent="0.25">
      <c r="A595" s="372"/>
      <c r="B595" s="474"/>
      <c r="C595" s="372"/>
      <c r="D595" s="372"/>
      <c r="E595" s="372"/>
      <c r="F595" s="126" t="s">
        <v>7186</v>
      </c>
      <c r="G595" s="372"/>
      <c r="H595" s="474"/>
      <c r="I595" s="474"/>
      <c r="J595" s="476"/>
      <c r="K595" s="372"/>
    </row>
    <row r="596" spans="1:11" x14ac:dyDescent="0.25">
      <c r="A596" s="372"/>
      <c r="B596" s="474"/>
      <c r="C596" s="372"/>
      <c r="D596" s="372"/>
      <c r="E596" s="372"/>
      <c r="F596" s="126" t="s">
        <v>7187</v>
      </c>
      <c r="G596" s="372"/>
      <c r="H596" s="474"/>
      <c r="I596" s="474"/>
      <c r="J596" s="476"/>
      <c r="K596" s="372"/>
    </row>
    <row r="597" spans="1:11" x14ac:dyDescent="0.25">
      <c r="A597" s="372"/>
      <c r="B597" s="474"/>
      <c r="C597" s="372"/>
      <c r="D597" s="372"/>
      <c r="E597" s="372"/>
      <c r="F597" s="126" t="s">
        <v>7188</v>
      </c>
      <c r="G597" s="372"/>
      <c r="H597" s="474"/>
      <c r="I597" s="474"/>
      <c r="J597" s="476"/>
      <c r="K597" s="372"/>
    </row>
    <row r="598" spans="1:11" x14ac:dyDescent="0.25">
      <c r="A598" s="372"/>
      <c r="B598" s="474"/>
      <c r="C598" s="372"/>
      <c r="D598" s="372"/>
      <c r="E598" s="372"/>
      <c r="F598" s="126" t="s">
        <v>7189</v>
      </c>
      <c r="G598" s="372"/>
      <c r="H598" s="474"/>
      <c r="I598" s="474"/>
      <c r="J598" s="476"/>
      <c r="K598" s="372"/>
    </row>
    <row r="599" spans="1:11" x14ac:dyDescent="0.25">
      <c r="A599" s="372"/>
      <c r="B599" s="474"/>
      <c r="C599" s="372"/>
      <c r="D599" s="372"/>
      <c r="E599" s="372"/>
      <c r="F599" s="126" t="s">
        <v>7190</v>
      </c>
      <c r="G599" s="372"/>
      <c r="H599" s="474"/>
      <c r="I599" s="474"/>
      <c r="J599" s="476"/>
      <c r="K599" s="372"/>
    </row>
    <row r="600" spans="1:11" x14ac:dyDescent="0.25">
      <c r="A600" s="372"/>
      <c r="B600" s="474"/>
      <c r="C600" s="372"/>
      <c r="D600" s="372"/>
      <c r="E600" s="372"/>
      <c r="F600" s="126" t="s">
        <v>7191</v>
      </c>
      <c r="G600" s="372"/>
      <c r="H600" s="474"/>
      <c r="I600" s="474"/>
      <c r="J600" s="476"/>
      <c r="K600" s="372"/>
    </row>
    <row r="601" spans="1:11" x14ac:dyDescent="0.25">
      <c r="A601" s="372"/>
      <c r="B601" s="474"/>
      <c r="C601" s="372"/>
      <c r="D601" s="372"/>
      <c r="E601" s="372"/>
      <c r="F601" s="126" t="s">
        <v>7192</v>
      </c>
      <c r="G601" s="372"/>
      <c r="H601" s="474"/>
      <c r="I601" s="474"/>
      <c r="J601" s="476"/>
      <c r="K601" s="372"/>
    </row>
    <row r="602" spans="1:11" x14ac:dyDescent="0.25">
      <c r="A602" s="372"/>
      <c r="B602" s="474"/>
      <c r="C602" s="372"/>
      <c r="D602" s="372"/>
      <c r="E602" s="372"/>
      <c r="F602" s="126" t="s">
        <v>7193</v>
      </c>
      <c r="G602" s="372"/>
      <c r="H602" s="474"/>
      <c r="I602" s="474"/>
      <c r="J602" s="476"/>
      <c r="K602" s="372"/>
    </row>
    <row r="603" spans="1:11" x14ac:dyDescent="0.25">
      <c r="A603" s="372"/>
      <c r="B603" s="474"/>
      <c r="C603" s="372"/>
      <c r="D603" s="372"/>
      <c r="E603" s="372"/>
      <c r="F603" s="126" t="s">
        <v>7194</v>
      </c>
      <c r="G603" s="372"/>
      <c r="H603" s="474"/>
      <c r="I603" s="474"/>
      <c r="J603" s="476"/>
      <c r="K603" s="372"/>
    </row>
    <row r="604" spans="1:11" x14ac:dyDescent="0.25">
      <c r="A604" s="372"/>
      <c r="B604" s="474"/>
      <c r="C604" s="372"/>
      <c r="D604" s="372"/>
      <c r="E604" s="372"/>
      <c r="F604" s="126" t="s">
        <v>7195</v>
      </c>
      <c r="G604" s="372"/>
      <c r="H604" s="474"/>
      <c r="I604" s="474"/>
      <c r="J604" s="476"/>
      <c r="K604" s="372"/>
    </row>
    <row r="605" spans="1:11" x14ac:dyDescent="0.25">
      <c r="A605" s="372"/>
      <c r="B605" s="474"/>
      <c r="C605" s="372"/>
      <c r="D605" s="372"/>
      <c r="E605" s="372"/>
      <c r="F605" s="126" t="s">
        <v>7196</v>
      </c>
      <c r="G605" s="372"/>
      <c r="H605" s="474"/>
      <c r="I605" s="474"/>
      <c r="J605" s="476"/>
      <c r="K605" s="372"/>
    </row>
    <row r="606" spans="1:11" x14ac:dyDescent="0.25">
      <c r="A606" s="372"/>
      <c r="B606" s="474"/>
      <c r="C606" s="372"/>
      <c r="D606" s="372"/>
      <c r="E606" s="372"/>
      <c r="F606" s="126" t="s">
        <v>7197</v>
      </c>
      <c r="G606" s="372"/>
      <c r="H606" s="474"/>
      <c r="I606" s="474"/>
      <c r="J606" s="476"/>
      <c r="K606" s="372"/>
    </row>
    <row r="607" spans="1:11" x14ac:dyDescent="0.25">
      <c r="A607" s="372"/>
      <c r="B607" s="474"/>
      <c r="C607" s="372"/>
      <c r="D607" s="372"/>
      <c r="E607" s="372"/>
      <c r="F607" s="126" t="s">
        <v>7198</v>
      </c>
      <c r="G607" s="372"/>
      <c r="H607" s="474"/>
      <c r="I607" s="474"/>
      <c r="J607" s="476"/>
      <c r="K607" s="372"/>
    </row>
    <row r="608" spans="1:11" x14ac:dyDescent="0.25">
      <c r="A608" s="372"/>
      <c r="B608" s="474"/>
      <c r="C608" s="372"/>
      <c r="D608" s="372"/>
      <c r="E608" s="372"/>
      <c r="F608" s="126" t="s">
        <v>7199</v>
      </c>
      <c r="G608" s="372"/>
      <c r="H608" s="474"/>
      <c r="I608" s="474"/>
      <c r="J608" s="476"/>
      <c r="K608" s="372"/>
    </row>
    <row r="609" spans="1:11" x14ac:dyDescent="0.25">
      <c r="A609" s="372"/>
      <c r="B609" s="474"/>
      <c r="C609" s="372"/>
      <c r="D609" s="372"/>
      <c r="E609" s="372"/>
      <c r="F609" s="126" t="s">
        <v>7200</v>
      </c>
      <c r="G609" s="372"/>
      <c r="H609" s="474"/>
      <c r="I609" s="474"/>
      <c r="J609" s="476"/>
      <c r="K609" s="372"/>
    </row>
    <row r="610" spans="1:11" x14ac:dyDescent="0.25">
      <c r="A610" s="372"/>
      <c r="B610" s="474"/>
      <c r="C610" s="372"/>
      <c r="D610" s="372"/>
      <c r="E610" s="372"/>
      <c r="F610" s="126" t="s">
        <v>7201</v>
      </c>
      <c r="G610" s="372"/>
      <c r="H610" s="474"/>
      <c r="I610" s="474"/>
      <c r="J610" s="476"/>
      <c r="K610" s="372"/>
    </row>
    <row r="611" spans="1:11" x14ac:dyDescent="0.25">
      <c r="A611" s="372"/>
      <c r="B611" s="474"/>
      <c r="C611" s="372"/>
      <c r="D611" s="372"/>
      <c r="E611" s="372"/>
      <c r="F611" s="126" t="s">
        <v>7202</v>
      </c>
      <c r="G611" s="372"/>
      <c r="H611" s="474"/>
      <c r="I611" s="474"/>
      <c r="J611" s="476"/>
      <c r="K611" s="372"/>
    </row>
    <row r="612" spans="1:11" x14ac:dyDescent="0.25">
      <c r="A612" s="372"/>
      <c r="B612" s="474"/>
      <c r="C612" s="372"/>
      <c r="D612" s="372"/>
      <c r="E612" s="372"/>
      <c r="F612" s="126" t="s">
        <v>7203</v>
      </c>
      <c r="G612" s="372"/>
      <c r="H612" s="474"/>
      <c r="I612" s="474"/>
      <c r="J612" s="476"/>
      <c r="K612" s="372"/>
    </row>
    <row r="613" spans="1:11" x14ac:dyDescent="0.25">
      <c r="A613" s="372"/>
      <c r="B613" s="474"/>
      <c r="C613" s="372"/>
      <c r="D613" s="372"/>
      <c r="E613" s="372"/>
      <c r="F613" s="126" t="s">
        <v>7204</v>
      </c>
      <c r="G613" s="372"/>
      <c r="H613" s="474"/>
      <c r="I613" s="474"/>
      <c r="J613" s="476"/>
      <c r="K613" s="372"/>
    </row>
    <row r="614" spans="1:11" x14ac:dyDescent="0.25">
      <c r="A614" s="372"/>
      <c r="B614" s="474"/>
      <c r="C614" s="372"/>
      <c r="D614" s="372"/>
      <c r="E614" s="372"/>
      <c r="F614" s="126" t="s">
        <v>7205</v>
      </c>
      <c r="G614" s="372"/>
      <c r="H614" s="474"/>
      <c r="I614" s="474"/>
      <c r="J614" s="476"/>
      <c r="K614" s="372"/>
    </row>
    <row r="615" spans="1:11" x14ac:dyDescent="0.25">
      <c r="A615" s="372"/>
      <c r="B615" s="474"/>
      <c r="C615" s="372"/>
      <c r="D615" s="372"/>
      <c r="E615" s="372"/>
      <c r="F615" s="126" t="s">
        <v>7206</v>
      </c>
      <c r="G615" s="372"/>
      <c r="H615" s="474"/>
      <c r="I615" s="474"/>
      <c r="J615" s="476"/>
      <c r="K615" s="372"/>
    </row>
    <row r="616" spans="1:11" x14ac:dyDescent="0.25">
      <c r="A616" s="372"/>
      <c r="B616" s="474"/>
      <c r="C616" s="372"/>
      <c r="D616" s="372"/>
      <c r="E616" s="372"/>
      <c r="F616" s="126" t="s">
        <v>7207</v>
      </c>
      <c r="G616" s="372"/>
      <c r="H616" s="474"/>
      <c r="I616" s="474"/>
      <c r="J616" s="476"/>
      <c r="K616" s="372"/>
    </row>
    <row r="617" spans="1:11" x14ac:dyDescent="0.25">
      <c r="A617" s="372"/>
      <c r="B617" s="474"/>
      <c r="C617" s="372"/>
      <c r="D617" s="372"/>
      <c r="E617" s="372"/>
      <c r="F617" s="126" t="s">
        <v>7208</v>
      </c>
      <c r="G617" s="372"/>
      <c r="H617" s="474"/>
      <c r="I617" s="474"/>
      <c r="J617" s="476"/>
      <c r="K617" s="372"/>
    </row>
    <row r="618" spans="1:11" x14ac:dyDescent="0.25">
      <c r="A618" s="372"/>
      <c r="B618" s="474"/>
      <c r="C618" s="372"/>
      <c r="D618" s="372"/>
      <c r="E618" s="372"/>
      <c r="F618" s="126" t="s">
        <v>7209</v>
      </c>
      <c r="G618" s="372"/>
      <c r="H618" s="474"/>
      <c r="I618" s="474"/>
      <c r="J618" s="476"/>
      <c r="K618" s="372"/>
    </row>
    <row r="619" spans="1:11" x14ac:dyDescent="0.25">
      <c r="A619" s="372"/>
      <c r="B619" s="474"/>
      <c r="C619" s="372"/>
      <c r="D619" s="372"/>
      <c r="E619" s="372"/>
      <c r="F619" s="126" t="s">
        <v>7210</v>
      </c>
      <c r="G619" s="372"/>
      <c r="H619" s="474"/>
      <c r="I619" s="474"/>
      <c r="J619" s="476"/>
      <c r="K619" s="372"/>
    </row>
    <row r="620" spans="1:11" x14ac:dyDescent="0.25">
      <c r="A620" s="372"/>
      <c r="B620" s="474"/>
      <c r="C620" s="372"/>
      <c r="D620" s="372"/>
      <c r="E620" s="372"/>
      <c r="F620" s="126" t="s">
        <v>7211</v>
      </c>
      <c r="G620" s="372"/>
      <c r="H620" s="474"/>
      <c r="I620" s="474"/>
      <c r="J620" s="476"/>
      <c r="K620" s="372"/>
    </row>
    <row r="621" spans="1:11" x14ac:dyDescent="0.25">
      <c r="A621" s="372"/>
      <c r="B621" s="474"/>
      <c r="C621" s="372"/>
      <c r="D621" s="372"/>
      <c r="E621" s="372"/>
      <c r="F621" s="126" t="s">
        <v>7212</v>
      </c>
      <c r="G621" s="372"/>
      <c r="H621" s="474"/>
      <c r="I621" s="474"/>
      <c r="J621" s="476"/>
      <c r="K621" s="372"/>
    </row>
    <row r="622" spans="1:11" x14ac:dyDescent="0.25">
      <c r="A622" s="372"/>
      <c r="B622" s="474"/>
      <c r="C622" s="372"/>
      <c r="D622" s="372"/>
      <c r="E622" s="372"/>
      <c r="F622" s="126" t="s">
        <v>7213</v>
      </c>
      <c r="G622" s="372"/>
      <c r="H622" s="474"/>
      <c r="I622" s="474"/>
      <c r="J622" s="476"/>
      <c r="K622" s="372"/>
    </row>
    <row r="623" spans="1:11" x14ac:dyDescent="0.25">
      <c r="A623" s="372"/>
      <c r="B623" s="474"/>
      <c r="C623" s="372"/>
      <c r="D623" s="372"/>
      <c r="E623" s="372"/>
      <c r="F623" s="126" t="s">
        <v>7214</v>
      </c>
      <c r="G623" s="372"/>
      <c r="H623" s="474"/>
      <c r="I623" s="474"/>
      <c r="J623" s="476"/>
      <c r="K623" s="372"/>
    </row>
    <row r="624" spans="1:11" x14ac:dyDescent="0.25">
      <c r="A624" s="372"/>
      <c r="B624" s="474"/>
      <c r="C624" s="372"/>
      <c r="D624" s="372"/>
      <c r="E624" s="372"/>
      <c r="F624" s="126" t="s">
        <v>7215</v>
      </c>
      <c r="G624" s="372"/>
      <c r="H624" s="474"/>
      <c r="I624" s="474"/>
      <c r="J624" s="476"/>
      <c r="K624" s="372"/>
    </row>
    <row r="625" spans="1:11" x14ac:dyDescent="0.25">
      <c r="A625" s="372"/>
      <c r="B625" s="474"/>
      <c r="C625" s="372"/>
      <c r="D625" s="372"/>
      <c r="E625" s="372"/>
      <c r="F625" s="126" t="s">
        <v>7216</v>
      </c>
      <c r="G625" s="372"/>
      <c r="H625" s="474"/>
      <c r="I625" s="474"/>
      <c r="J625" s="476"/>
      <c r="K625" s="372"/>
    </row>
    <row r="626" spans="1:11" x14ac:dyDescent="0.25">
      <c r="A626" s="372"/>
      <c r="B626" s="474"/>
      <c r="C626" s="372"/>
      <c r="D626" s="372"/>
      <c r="E626" s="372"/>
      <c r="F626" s="126" t="s">
        <v>7217</v>
      </c>
      <c r="G626" s="372"/>
      <c r="H626" s="474"/>
      <c r="I626" s="474"/>
      <c r="J626" s="476"/>
      <c r="K626" s="372"/>
    </row>
    <row r="627" spans="1:11" x14ac:dyDescent="0.25">
      <c r="A627" s="372"/>
      <c r="B627" s="474"/>
      <c r="C627" s="372"/>
      <c r="D627" s="372"/>
      <c r="E627" s="372"/>
      <c r="F627" s="126" t="s">
        <v>7218</v>
      </c>
      <c r="G627" s="372"/>
      <c r="H627" s="474"/>
      <c r="I627" s="474"/>
      <c r="J627" s="476"/>
      <c r="K627" s="372"/>
    </row>
    <row r="628" spans="1:11" x14ac:dyDescent="0.25">
      <c r="A628" s="372"/>
      <c r="B628" s="474"/>
      <c r="C628" s="372"/>
      <c r="D628" s="372"/>
      <c r="E628" s="372"/>
      <c r="F628" s="126" t="s">
        <v>7219</v>
      </c>
      <c r="G628" s="372"/>
      <c r="H628" s="474"/>
      <c r="I628" s="474"/>
      <c r="J628" s="476"/>
      <c r="K628" s="372"/>
    </row>
    <row r="629" spans="1:11" x14ac:dyDescent="0.25">
      <c r="A629" s="372"/>
      <c r="B629" s="474"/>
      <c r="C629" s="372"/>
      <c r="D629" s="372"/>
      <c r="E629" s="372"/>
      <c r="F629" s="126" t="s">
        <v>7220</v>
      </c>
      <c r="G629" s="372"/>
      <c r="H629" s="474"/>
      <c r="I629" s="474"/>
      <c r="J629" s="476"/>
      <c r="K629" s="372"/>
    </row>
    <row r="630" spans="1:11" x14ac:dyDescent="0.25">
      <c r="A630" s="372"/>
      <c r="B630" s="474"/>
      <c r="C630" s="372"/>
      <c r="D630" s="372"/>
      <c r="E630" s="372"/>
      <c r="F630" s="126" t="s">
        <v>7221</v>
      </c>
      <c r="G630" s="372"/>
      <c r="H630" s="474"/>
      <c r="I630" s="474"/>
      <c r="J630" s="476"/>
      <c r="K630" s="372"/>
    </row>
    <row r="631" spans="1:11" x14ac:dyDescent="0.25">
      <c r="A631" s="372"/>
      <c r="B631" s="474"/>
      <c r="C631" s="372"/>
      <c r="D631" s="372"/>
      <c r="E631" s="372"/>
      <c r="F631" s="126" t="s">
        <v>7222</v>
      </c>
      <c r="G631" s="372"/>
      <c r="H631" s="474"/>
      <c r="I631" s="474"/>
      <c r="J631" s="476"/>
      <c r="K631" s="372"/>
    </row>
    <row r="632" spans="1:11" x14ac:dyDescent="0.25">
      <c r="A632" s="372"/>
      <c r="B632" s="474"/>
      <c r="C632" s="372"/>
      <c r="D632" s="372"/>
      <c r="E632" s="372"/>
      <c r="F632" s="126" t="s">
        <v>7223</v>
      </c>
      <c r="G632" s="372"/>
      <c r="H632" s="474"/>
      <c r="I632" s="474"/>
      <c r="J632" s="476"/>
      <c r="K632" s="372"/>
    </row>
    <row r="633" spans="1:11" x14ac:dyDescent="0.25">
      <c r="A633" s="372"/>
      <c r="B633" s="474"/>
      <c r="C633" s="372"/>
      <c r="D633" s="372"/>
      <c r="E633" s="372"/>
      <c r="F633" s="126" t="s">
        <v>7224</v>
      </c>
      <c r="G633" s="372"/>
      <c r="H633" s="474"/>
      <c r="I633" s="474"/>
      <c r="J633" s="476"/>
      <c r="K633" s="372"/>
    </row>
    <row r="634" spans="1:11" x14ac:dyDescent="0.25">
      <c r="A634" s="372"/>
      <c r="B634" s="474"/>
      <c r="C634" s="372"/>
      <c r="D634" s="372"/>
      <c r="E634" s="372"/>
      <c r="F634" s="126" t="s">
        <v>7225</v>
      </c>
      <c r="G634" s="372"/>
      <c r="H634" s="474"/>
      <c r="I634" s="474"/>
      <c r="J634" s="476"/>
      <c r="K634" s="372"/>
    </row>
    <row r="635" spans="1:11" x14ac:dyDescent="0.25">
      <c r="A635" s="372"/>
      <c r="B635" s="474"/>
      <c r="C635" s="372"/>
      <c r="D635" s="372"/>
      <c r="E635" s="372"/>
      <c r="F635" s="126" t="s">
        <v>7226</v>
      </c>
      <c r="G635" s="372"/>
      <c r="H635" s="474"/>
      <c r="I635" s="474"/>
      <c r="J635" s="476"/>
      <c r="K635" s="372"/>
    </row>
    <row r="636" spans="1:11" x14ac:dyDescent="0.25">
      <c r="A636" s="372"/>
      <c r="B636" s="474"/>
      <c r="C636" s="372"/>
      <c r="D636" s="372"/>
      <c r="E636" s="372"/>
      <c r="F636" s="126" t="s">
        <v>7227</v>
      </c>
      <c r="G636" s="372"/>
      <c r="H636" s="474"/>
      <c r="I636" s="474"/>
      <c r="J636" s="476"/>
      <c r="K636" s="372"/>
    </row>
    <row r="637" spans="1:11" x14ac:dyDescent="0.25">
      <c r="A637" s="372"/>
      <c r="B637" s="474"/>
      <c r="C637" s="372"/>
      <c r="D637" s="372"/>
      <c r="E637" s="372"/>
      <c r="F637" s="126" t="s">
        <v>7228</v>
      </c>
      <c r="G637" s="372"/>
      <c r="H637" s="474"/>
      <c r="I637" s="474"/>
      <c r="J637" s="476"/>
      <c r="K637" s="372"/>
    </row>
    <row r="638" spans="1:11" x14ac:dyDescent="0.25">
      <c r="A638" s="372"/>
      <c r="B638" s="474"/>
      <c r="C638" s="372"/>
      <c r="D638" s="372"/>
      <c r="E638" s="372"/>
      <c r="F638" s="126" t="s">
        <v>7229</v>
      </c>
      <c r="G638" s="372"/>
      <c r="H638" s="474"/>
      <c r="I638" s="474"/>
      <c r="J638" s="476"/>
      <c r="K638" s="372"/>
    </row>
    <row r="639" spans="1:11" x14ac:dyDescent="0.25">
      <c r="A639" s="372"/>
      <c r="B639" s="474"/>
      <c r="C639" s="372"/>
      <c r="D639" s="372"/>
      <c r="E639" s="372"/>
      <c r="F639" s="126" t="s">
        <v>7230</v>
      </c>
      <c r="G639" s="372"/>
      <c r="H639" s="474"/>
      <c r="I639" s="474"/>
      <c r="J639" s="476"/>
      <c r="K639" s="372"/>
    </row>
    <row r="640" spans="1:11" x14ac:dyDescent="0.25">
      <c r="A640" s="372"/>
      <c r="B640" s="474"/>
      <c r="C640" s="372"/>
      <c r="D640" s="372"/>
      <c r="E640" s="372"/>
      <c r="F640" s="126" t="s">
        <v>7231</v>
      </c>
      <c r="G640" s="372"/>
      <c r="H640" s="474"/>
      <c r="I640" s="474"/>
      <c r="J640" s="476"/>
      <c r="K640" s="372"/>
    </row>
    <row r="641" spans="1:11" x14ac:dyDescent="0.25">
      <c r="A641" s="372"/>
      <c r="B641" s="474"/>
      <c r="C641" s="372"/>
      <c r="D641" s="372"/>
      <c r="E641" s="372"/>
      <c r="F641" s="126" t="s">
        <v>7232</v>
      </c>
      <c r="G641" s="372"/>
      <c r="H641" s="474"/>
      <c r="I641" s="474"/>
      <c r="J641" s="476"/>
      <c r="K641" s="372"/>
    </row>
    <row r="642" spans="1:11" x14ac:dyDescent="0.25">
      <c r="A642" s="372"/>
      <c r="B642" s="474"/>
      <c r="C642" s="372"/>
      <c r="D642" s="372"/>
      <c r="E642" s="372"/>
      <c r="F642" s="126" t="s">
        <v>7233</v>
      </c>
      <c r="G642" s="372"/>
      <c r="H642" s="474"/>
      <c r="I642" s="474"/>
      <c r="J642" s="476"/>
      <c r="K642" s="372"/>
    </row>
    <row r="643" spans="1:11" x14ac:dyDescent="0.25">
      <c r="A643" s="372"/>
      <c r="B643" s="474"/>
      <c r="C643" s="372"/>
      <c r="D643" s="372"/>
      <c r="E643" s="372"/>
      <c r="F643" s="126" t="s">
        <v>7234</v>
      </c>
      <c r="G643" s="372"/>
      <c r="H643" s="474"/>
      <c r="I643" s="474"/>
      <c r="J643" s="476"/>
      <c r="K643" s="372"/>
    </row>
    <row r="644" spans="1:11" x14ac:dyDescent="0.25">
      <c r="A644" s="372"/>
      <c r="B644" s="474"/>
      <c r="C644" s="372"/>
      <c r="D644" s="372"/>
      <c r="E644" s="372"/>
      <c r="F644" s="126" t="s">
        <v>7235</v>
      </c>
      <c r="G644" s="372"/>
      <c r="H644" s="474"/>
      <c r="I644" s="474"/>
      <c r="J644" s="476"/>
      <c r="K644" s="372"/>
    </row>
    <row r="645" spans="1:11" x14ac:dyDescent="0.25">
      <c r="A645" s="372"/>
      <c r="B645" s="474"/>
      <c r="C645" s="372"/>
      <c r="D645" s="372"/>
      <c r="E645" s="372"/>
      <c r="F645" s="126" t="s">
        <v>7236</v>
      </c>
      <c r="G645" s="372"/>
      <c r="H645" s="474"/>
      <c r="I645" s="474"/>
      <c r="J645" s="476"/>
      <c r="K645" s="372"/>
    </row>
    <row r="646" spans="1:11" x14ac:dyDescent="0.25">
      <c r="A646" s="372"/>
      <c r="B646" s="474"/>
      <c r="C646" s="372"/>
      <c r="D646" s="372"/>
      <c r="E646" s="372"/>
      <c r="F646" s="126" t="s">
        <v>7237</v>
      </c>
      <c r="G646" s="372"/>
      <c r="H646" s="474"/>
      <c r="I646" s="474"/>
      <c r="J646" s="476"/>
      <c r="K646" s="372"/>
    </row>
    <row r="647" spans="1:11" x14ac:dyDescent="0.25">
      <c r="A647" s="372"/>
      <c r="B647" s="474"/>
      <c r="C647" s="372"/>
      <c r="D647" s="372"/>
      <c r="E647" s="372"/>
      <c r="F647" s="126" t="s">
        <v>7238</v>
      </c>
      <c r="G647" s="372"/>
      <c r="H647" s="474"/>
      <c r="I647" s="474"/>
      <c r="J647" s="476"/>
      <c r="K647" s="372"/>
    </row>
    <row r="648" spans="1:11" x14ac:dyDescent="0.25">
      <c r="A648" s="372"/>
      <c r="B648" s="474"/>
      <c r="C648" s="372"/>
      <c r="D648" s="372"/>
      <c r="E648" s="372"/>
      <c r="F648" s="126" t="s">
        <v>7239</v>
      </c>
      <c r="G648" s="372"/>
      <c r="H648" s="474"/>
      <c r="I648" s="474"/>
      <c r="J648" s="476"/>
      <c r="K648" s="372"/>
    </row>
    <row r="649" spans="1:11" x14ac:dyDescent="0.25">
      <c r="A649" s="372"/>
      <c r="B649" s="474"/>
      <c r="C649" s="372"/>
      <c r="D649" s="372"/>
      <c r="E649" s="372"/>
      <c r="F649" s="126" t="s">
        <v>7240</v>
      </c>
      <c r="G649" s="372"/>
      <c r="H649" s="474"/>
      <c r="I649" s="474"/>
      <c r="J649" s="476"/>
      <c r="K649" s="372"/>
    </row>
    <row r="650" spans="1:11" x14ac:dyDescent="0.25">
      <c r="A650" s="372"/>
      <c r="B650" s="474"/>
      <c r="C650" s="372"/>
      <c r="D650" s="372"/>
      <c r="E650" s="372"/>
      <c r="F650" s="126" t="s">
        <v>7241</v>
      </c>
      <c r="G650" s="372"/>
      <c r="H650" s="474"/>
      <c r="I650" s="474"/>
      <c r="J650" s="476"/>
      <c r="K650" s="372"/>
    </row>
    <row r="651" spans="1:11" x14ac:dyDescent="0.25">
      <c r="A651" s="372"/>
      <c r="B651" s="474"/>
      <c r="C651" s="372"/>
      <c r="D651" s="372"/>
      <c r="E651" s="372"/>
      <c r="F651" s="126" t="s">
        <v>7242</v>
      </c>
      <c r="G651" s="372"/>
      <c r="H651" s="474"/>
      <c r="I651" s="474"/>
      <c r="J651" s="476"/>
      <c r="K651" s="372"/>
    </row>
    <row r="652" spans="1:11" x14ac:dyDescent="0.25">
      <c r="A652" s="372"/>
      <c r="B652" s="474"/>
      <c r="C652" s="372"/>
      <c r="D652" s="372"/>
      <c r="E652" s="372"/>
      <c r="F652" s="126" t="s">
        <v>7243</v>
      </c>
      <c r="G652" s="372"/>
      <c r="H652" s="474"/>
      <c r="I652" s="474"/>
      <c r="J652" s="476"/>
      <c r="K652" s="372"/>
    </row>
    <row r="653" spans="1:11" x14ac:dyDescent="0.25">
      <c r="A653" s="372"/>
      <c r="B653" s="474"/>
      <c r="C653" s="372"/>
      <c r="D653" s="372"/>
      <c r="E653" s="372"/>
      <c r="F653" s="126" t="s">
        <v>7244</v>
      </c>
      <c r="G653" s="372"/>
      <c r="H653" s="474"/>
      <c r="I653" s="474"/>
      <c r="J653" s="476"/>
      <c r="K653" s="372"/>
    </row>
    <row r="654" spans="1:11" x14ac:dyDescent="0.25">
      <c r="A654" s="372"/>
      <c r="B654" s="474"/>
      <c r="C654" s="372"/>
      <c r="D654" s="372"/>
      <c r="E654" s="372"/>
      <c r="F654" s="126" t="s">
        <v>7245</v>
      </c>
      <c r="G654" s="372"/>
      <c r="H654" s="474"/>
      <c r="I654" s="474"/>
      <c r="J654" s="476"/>
      <c r="K654" s="372"/>
    </row>
    <row r="655" spans="1:11" x14ac:dyDescent="0.25">
      <c r="A655" s="372"/>
      <c r="B655" s="474"/>
      <c r="C655" s="372"/>
      <c r="D655" s="372"/>
      <c r="E655" s="372"/>
      <c r="F655" s="126" t="s">
        <v>7246</v>
      </c>
      <c r="G655" s="372"/>
      <c r="H655" s="474"/>
      <c r="I655" s="474"/>
      <c r="J655" s="476"/>
      <c r="K655" s="372"/>
    </row>
    <row r="656" spans="1:11" x14ac:dyDescent="0.25">
      <c r="A656" s="372"/>
      <c r="B656" s="474"/>
      <c r="C656" s="372"/>
      <c r="D656" s="372"/>
      <c r="E656" s="372"/>
      <c r="F656" s="126" t="s">
        <v>7247</v>
      </c>
      <c r="G656" s="372"/>
      <c r="H656" s="474"/>
      <c r="I656" s="474"/>
      <c r="J656" s="476"/>
      <c r="K656" s="372"/>
    </row>
    <row r="657" spans="1:11" x14ac:dyDescent="0.25">
      <c r="A657" s="372"/>
      <c r="B657" s="474"/>
      <c r="C657" s="372"/>
      <c r="D657" s="372"/>
      <c r="E657" s="372"/>
      <c r="F657" s="126" t="s">
        <v>7248</v>
      </c>
      <c r="G657" s="372"/>
      <c r="H657" s="474"/>
      <c r="I657" s="474"/>
      <c r="J657" s="476"/>
      <c r="K657" s="372"/>
    </row>
    <row r="658" spans="1:11" x14ac:dyDescent="0.25">
      <c r="A658" s="372"/>
      <c r="B658" s="474"/>
      <c r="C658" s="372"/>
      <c r="D658" s="372"/>
      <c r="E658" s="372"/>
      <c r="F658" s="126" t="s">
        <v>7249</v>
      </c>
      <c r="G658" s="372"/>
      <c r="H658" s="474"/>
      <c r="I658" s="474"/>
      <c r="J658" s="476"/>
      <c r="K658" s="372"/>
    </row>
    <row r="659" spans="1:11" x14ac:dyDescent="0.25">
      <c r="A659" s="372"/>
      <c r="B659" s="474"/>
      <c r="C659" s="372"/>
      <c r="D659" s="372"/>
      <c r="E659" s="372"/>
      <c r="F659" s="126" t="s">
        <v>7250</v>
      </c>
      <c r="G659" s="372"/>
      <c r="H659" s="474"/>
      <c r="I659" s="474"/>
      <c r="J659" s="476"/>
      <c r="K659" s="372"/>
    </row>
    <row r="660" spans="1:11" x14ac:dyDescent="0.25">
      <c r="A660" s="372"/>
      <c r="B660" s="474"/>
      <c r="C660" s="372"/>
      <c r="D660" s="372"/>
      <c r="E660" s="372"/>
      <c r="F660" s="126" t="s">
        <v>7251</v>
      </c>
      <c r="G660" s="372"/>
      <c r="H660" s="474"/>
      <c r="I660" s="474"/>
      <c r="J660" s="476"/>
      <c r="K660" s="372"/>
    </row>
    <row r="661" spans="1:11" x14ac:dyDescent="0.25">
      <c r="A661" s="372"/>
      <c r="B661" s="474"/>
      <c r="C661" s="372"/>
      <c r="D661" s="372"/>
      <c r="E661" s="372"/>
      <c r="F661" s="126" t="s">
        <v>7252</v>
      </c>
      <c r="G661" s="372"/>
      <c r="H661" s="474"/>
      <c r="I661" s="474"/>
      <c r="J661" s="476"/>
      <c r="K661" s="372"/>
    </row>
    <row r="662" spans="1:11" x14ac:dyDescent="0.25">
      <c r="A662" s="372"/>
      <c r="B662" s="474"/>
      <c r="C662" s="372"/>
      <c r="D662" s="372"/>
      <c r="E662" s="372"/>
      <c r="F662" s="126" t="s">
        <v>7253</v>
      </c>
      <c r="G662" s="372"/>
      <c r="H662" s="474"/>
      <c r="I662" s="474"/>
      <c r="J662" s="476"/>
      <c r="K662" s="372"/>
    </row>
    <row r="663" spans="1:11" x14ac:dyDescent="0.25">
      <c r="A663" s="372"/>
      <c r="B663" s="474"/>
      <c r="C663" s="372"/>
      <c r="D663" s="372"/>
      <c r="E663" s="372"/>
      <c r="F663" s="126" t="s">
        <v>7254</v>
      </c>
      <c r="G663" s="372"/>
      <c r="H663" s="474"/>
      <c r="I663" s="474"/>
      <c r="J663" s="476"/>
      <c r="K663" s="372"/>
    </row>
    <row r="664" spans="1:11" x14ac:dyDescent="0.25">
      <c r="A664" s="372"/>
      <c r="B664" s="474"/>
      <c r="C664" s="372"/>
      <c r="D664" s="372"/>
      <c r="E664" s="372"/>
      <c r="F664" s="126" t="s">
        <v>7255</v>
      </c>
      <c r="G664" s="372"/>
      <c r="H664" s="474"/>
      <c r="I664" s="474"/>
      <c r="J664" s="476"/>
      <c r="K664" s="372"/>
    </row>
    <row r="665" spans="1:11" x14ac:dyDescent="0.25">
      <c r="A665" s="372"/>
      <c r="B665" s="474"/>
      <c r="C665" s="372"/>
      <c r="D665" s="372"/>
      <c r="E665" s="372"/>
      <c r="F665" s="126" t="s">
        <v>7256</v>
      </c>
      <c r="G665" s="372"/>
      <c r="H665" s="474"/>
      <c r="I665" s="474"/>
      <c r="J665" s="476"/>
      <c r="K665" s="372"/>
    </row>
    <row r="666" spans="1:11" x14ac:dyDescent="0.25">
      <c r="A666" s="372"/>
      <c r="B666" s="474"/>
      <c r="C666" s="372"/>
      <c r="D666" s="372"/>
      <c r="E666" s="372"/>
      <c r="F666" s="126" t="s">
        <v>7257</v>
      </c>
      <c r="G666" s="372"/>
      <c r="H666" s="474"/>
      <c r="I666" s="474"/>
      <c r="J666" s="476"/>
      <c r="K666" s="372"/>
    </row>
    <row r="667" spans="1:11" x14ac:dyDescent="0.25">
      <c r="A667" s="372"/>
      <c r="B667" s="474"/>
      <c r="C667" s="372"/>
      <c r="D667" s="372"/>
      <c r="E667" s="372"/>
      <c r="F667" s="126" t="s">
        <v>7258</v>
      </c>
      <c r="G667" s="372"/>
      <c r="H667" s="474"/>
      <c r="I667" s="474"/>
      <c r="J667" s="476"/>
      <c r="K667" s="372"/>
    </row>
    <row r="668" spans="1:11" x14ac:dyDescent="0.25">
      <c r="A668" s="372"/>
      <c r="B668" s="474"/>
      <c r="C668" s="372"/>
      <c r="D668" s="372"/>
      <c r="E668" s="372"/>
      <c r="F668" s="126" t="s">
        <v>7259</v>
      </c>
      <c r="G668" s="372"/>
      <c r="H668" s="474"/>
      <c r="I668" s="474"/>
      <c r="J668" s="476"/>
      <c r="K668" s="372"/>
    </row>
    <row r="669" spans="1:11" x14ac:dyDescent="0.25">
      <c r="A669" s="372"/>
      <c r="B669" s="474"/>
      <c r="C669" s="372"/>
      <c r="D669" s="372"/>
      <c r="E669" s="372"/>
      <c r="F669" s="126" t="s">
        <v>7260</v>
      </c>
      <c r="G669" s="372"/>
      <c r="H669" s="474"/>
      <c r="I669" s="474"/>
      <c r="J669" s="476"/>
      <c r="K669" s="372"/>
    </row>
    <row r="670" spans="1:11" x14ac:dyDescent="0.25">
      <c r="A670" s="372"/>
      <c r="B670" s="474"/>
      <c r="C670" s="372"/>
      <c r="D670" s="372"/>
      <c r="E670" s="372"/>
      <c r="F670" s="126" t="s">
        <v>7261</v>
      </c>
      <c r="G670" s="372"/>
      <c r="H670" s="474"/>
      <c r="I670" s="474"/>
      <c r="J670" s="476"/>
      <c r="K670" s="372"/>
    </row>
    <row r="671" spans="1:11" x14ac:dyDescent="0.25">
      <c r="A671" s="372"/>
      <c r="B671" s="474"/>
      <c r="C671" s="372"/>
      <c r="D671" s="372"/>
      <c r="E671" s="372"/>
      <c r="F671" s="126" t="s">
        <v>7262</v>
      </c>
      <c r="G671" s="372"/>
      <c r="H671" s="474"/>
      <c r="I671" s="474"/>
      <c r="J671" s="476"/>
      <c r="K671" s="372"/>
    </row>
    <row r="672" spans="1:11" x14ac:dyDescent="0.25">
      <c r="A672" s="372"/>
      <c r="B672" s="474"/>
      <c r="C672" s="372"/>
      <c r="D672" s="372"/>
      <c r="E672" s="372"/>
      <c r="F672" s="126" t="s">
        <v>7263</v>
      </c>
      <c r="G672" s="372"/>
      <c r="H672" s="474"/>
      <c r="I672" s="474"/>
      <c r="J672" s="476"/>
      <c r="K672" s="372"/>
    </row>
    <row r="673" spans="1:11" x14ac:dyDescent="0.25">
      <c r="A673" s="372"/>
      <c r="B673" s="474"/>
      <c r="C673" s="372"/>
      <c r="D673" s="372"/>
      <c r="E673" s="372"/>
      <c r="F673" s="126" t="s">
        <v>7264</v>
      </c>
      <c r="G673" s="372"/>
      <c r="H673" s="474"/>
      <c r="I673" s="474"/>
      <c r="J673" s="476"/>
      <c r="K673" s="372"/>
    </row>
    <row r="674" spans="1:11" x14ac:dyDescent="0.25">
      <c r="A674" s="372"/>
      <c r="B674" s="474"/>
      <c r="C674" s="372"/>
      <c r="D674" s="372"/>
      <c r="E674" s="372"/>
      <c r="F674" s="126" t="s">
        <v>7265</v>
      </c>
      <c r="G674" s="372"/>
      <c r="H674" s="474"/>
      <c r="I674" s="474"/>
      <c r="J674" s="476"/>
      <c r="K674" s="372"/>
    </row>
    <row r="675" spans="1:11" x14ac:dyDescent="0.25">
      <c r="A675" s="372"/>
      <c r="B675" s="474"/>
      <c r="C675" s="372"/>
      <c r="D675" s="372"/>
      <c r="E675" s="372"/>
      <c r="F675" s="126" t="s">
        <v>7266</v>
      </c>
      <c r="G675" s="372"/>
      <c r="H675" s="474"/>
      <c r="I675" s="474"/>
      <c r="J675" s="476"/>
      <c r="K675" s="372"/>
    </row>
    <row r="676" spans="1:11" x14ac:dyDescent="0.25">
      <c r="A676" s="372"/>
      <c r="B676" s="474"/>
      <c r="C676" s="372"/>
      <c r="D676" s="372"/>
      <c r="E676" s="372"/>
      <c r="F676" s="126" t="s">
        <v>7267</v>
      </c>
      <c r="G676" s="372"/>
      <c r="H676" s="474"/>
      <c r="I676" s="474"/>
      <c r="J676" s="476"/>
      <c r="K676" s="372"/>
    </row>
    <row r="677" spans="1:11" x14ac:dyDescent="0.25">
      <c r="A677" s="372"/>
      <c r="B677" s="474"/>
      <c r="C677" s="372"/>
      <c r="D677" s="372"/>
      <c r="E677" s="372"/>
      <c r="F677" s="126" t="s">
        <v>7268</v>
      </c>
      <c r="G677" s="372"/>
      <c r="H677" s="474"/>
      <c r="I677" s="474"/>
      <c r="J677" s="476"/>
      <c r="K677" s="372"/>
    </row>
    <row r="678" spans="1:11" x14ac:dyDescent="0.25">
      <c r="A678" s="372"/>
      <c r="B678" s="474"/>
      <c r="C678" s="372"/>
      <c r="D678" s="372"/>
      <c r="E678" s="372"/>
      <c r="F678" s="126" t="s">
        <v>7269</v>
      </c>
      <c r="G678" s="372"/>
      <c r="H678" s="474"/>
      <c r="I678" s="474"/>
      <c r="J678" s="476"/>
      <c r="K678" s="372"/>
    </row>
    <row r="679" spans="1:11" x14ac:dyDescent="0.25">
      <c r="A679" s="372"/>
      <c r="B679" s="474"/>
      <c r="C679" s="372"/>
      <c r="D679" s="372"/>
      <c r="E679" s="372"/>
      <c r="F679" s="126" t="s">
        <v>7270</v>
      </c>
      <c r="G679" s="372"/>
      <c r="H679" s="474"/>
      <c r="I679" s="474"/>
      <c r="J679" s="476"/>
      <c r="K679" s="372"/>
    </row>
    <row r="680" spans="1:11" x14ac:dyDescent="0.25">
      <c r="A680" s="372"/>
      <c r="B680" s="474"/>
      <c r="C680" s="372"/>
      <c r="D680" s="372"/>
      <c r="E680" s="372"/>
      <c r="F680" s="126" t="s">
        <v>7271</v>
      </c>
      <c r="G680" s="372"/>
      <c r="H680" s="474"/>
      <c r="I680" s="474"/>
      <c r="J680" s="476"/>
      <c r="K680" s="372"/>
    </row>
    <row r="681" spans="1:11" x14ac:dyDescent="0.25">
      <c r="A681" s="372"/>
      <c r="B681" s="474"/>
      <c r="C681" s="372"/>
      <c r="D681" s="372"/>
      <c r="E681" s="372"/>
      <c r="F681" s="126" t="s">
        <v>7272</v>
      </c>
      <c r="G681" s="372"/>
      <c r="H681" s="474"/>
      <c r="I681" s="474"/>
      <c r="J681" s="476"/>
      <c r="K681" s="372"/>
    </row>
    <row r="682" spans="1:11" x14ac:dyDescent="0.25">
      <c r="A682" s="372"/>
      <c r="B682" s="474"/>
      <c r="C682" s="372"/>
      <c r="D682" s="372"/>
      <c r="E682" s="372"/>
      <c r="F682" s="126" t="s">
        <v>7273</v>
      </c>
      <c r="G682" s="372"/>
      <c r="H682" s="474"/>
      <c r="I682" s="474"/>
      <c r="J682" s="476"/>
      <c r="K682" s="372"/>
    </row>
    <row r="683" spans="1:11" x14ac:dyDescent="0.25">
      <c r="A683" s="372"/>
      <c r="B683" s="474"/>
      <c r="C683" s="372"/>
      <c r="D683" s="372"/>
      <c r="E683" s="372"/>
      <c r="F683" s="126" t="s">
        <v>7274</v>
      </c>
      <c r="G683" s="372"/>
      <c r="H683" s="474"/>
      <c r="I683" s="474"/>
      <c r="J683" s="476"/>
      <c r="K683" s="372"/>
    </row>
    <row r="684" spans="1:11" x14ac:dyDescent="0.25">
      <c r="A684" s="372"/>
      <c r="B684" s="474"/>
      <c r="C684" s="372"/>
      <c r="D684" s="372"/>
      <c r="E684" s="372"/>
      <c r="F684" s="126" t="s">
        <v>7275</v>
      </c>
      <c r="G684" s="372"/>
      <c r="H684" s="474"/>
      <c r="I684" s="474"/>
      <c r="J684" s="476"/>
      <c r="K684" s="372"/>
    </row>
    <row r="685" spans="1:11" x14ac:dyDescent="0.25">
      <c r="A685" s="372"/>
      <c r="B685" s="474"/>
      <c r="C685" s="372"/>
      <c r="D685" s="372"/>
      <c r="E685" s="372"/>
      <c r="F685" s="126" t="s">
        <v>7276</v>
      </c>
      <c r="G685" s="372"/>
      <c r="H685" s="474"/>
      <c r="I685" s="474"/>
      <c r="J685" s="476"/>
      <c r="K685" s="372"/>
    </row>
    <row r="686" spans="1:11" x14ac:dyDescent="0.25">
      <c r="A686" s="372"/>
      <c r="B686" s="474"/>
      <c r="C686" s="372"/>
      <c r="D686" s="372"/>
      <c r="E686" s="372"/>
      <c r="F686" s="126" t="s">
        <v>7277</v>
      </c>
      <c r="G686" s="372"/>
      <c r="H686" s="474"/>
      <c r="I686" s="474"/>
      <c r="J686" s="476"/>
      <c r="K686" s="372"/>
    </row>
    <row r="687" spans="1:11" x14ac:dyDescent="0.25">
      <c r="A687" s="372"/>
      <c r="B687" s="474"/>
      <c r="C687" s="372"/>
      <c r="D687" s="372"/>
      <c r="E687" s="372"/>
      <c r="F687" s="126" t="s">
        <v>7278</v>
      </c>
      <c r="G687" s="372"/>
      <c r="H687" s="474"/>
      <c r="I687" s="474"/>
      <c r="J687" s="476"/>
      <c r="K687" s="372"/>
    </row>
    <row r="688" spans="1:11" x14ac:dyDescent="0.25">
      <c r="A688" s="372"/>
      <c r="B688" s="474"/>
      <c r="C688" s="372"/>
      <c r="D688" s="372"/>
      <c r="E688" s="372"/>
      <c r="F688" s="126" t="s">
        <v>7279</v>
      </c>
      <c r="G688" s="372"/>
      <c r="H688" s="474"/>
      <c r="I688" s="474"/>
      <c r="J688" s="476"/>
      <c r="K688" s="372"/>
    </row>
    <row r="689" spans="1:11" x14ac:dyDescent="0.25">
      <c r="A689" s="372"/>
      <c r="B689" s="474"/>
      <c r="C689" s="372"/>
      <c r="D689" s="372"/>
      <c r="E689" s="372"/>
      <c r="F689" s="126" t="s">
        <v>7280</v>
      </c>
      <c r="G689" s="372"/>
      <c r="H689" s="474"/>
      <c r="I689" s="474"/>
      <c r="J689" s="476"/>
      <c r="K689" s="372"/>
    </row>
    <row r="690" spans="1:11" x14ac:dyDescent="0.25">
      <c r="A690" s="372"/>
      <c r="B690" s="474"/>
      <c r="C690" s="372"/>
      <c r="D690" s="372"/>
      <c r="E690" s="372"/>
      <c r="F690" s="126" t="s">
        <v>7281</v>
      </c>
      <c r="G690" s="372"/>
      <c r="H690" s="474"/>
      <c r="I690" s="474"/>
      <c r="J690" s="476"/>
      <c r="K690" s="372"/>
    </row>
    <row r="691" spans="1:11" x14ac:dyDescent="0.25">
      <c r="A691" s="372"/>
      <c r="B691" s="474"/>
      <c r="C691" s="372"/>
      <c r="D691" s="372"/>
      <c r="E691" s="372"/>
      <c r="F691" s="126" t="s">
        <v>7282</v>
      </c>
      <c r="G691" s="372"/>
      <c r="H691" s="474"/>
      <c r="I691" s="474"/>
      <c r="J691" s="476"/>
      <c r="K691" s="372"/>
    </row>
    <row r="692" spans="1:11" x14ac:dyDescent="0.25">
      <c r="A692" s="372"/>
      <c r="B692" s="474"/>
      <c r="C692" s="372"/>
      <c r="D692" s="372"/>
      <c r="E692" s="372"/>
      <c r="F692" s="126" t="s">
        <v>7283</v>
      </c>
      <c r="G692" s="372"/>
      <c r="H692" s="474"/>
      <c r="I692" s="474"/>
      <c r="J692" s="476"/>
      <c r="K692" s="372"/>
    </row>
    <row r="693" spans="1:11" x14ac:dyDescent="0.25">
      <c r="A693" s="372"/>
      <c r="B693" s="474"/>
      <c r="C693" s="372"/>
      <c r="D693" s="372"/>
      <c r="E693" s="372"/>
      <c r="F693" s="126" t="s">
        <v>7284</v>
      </c>
      <c r="G693" s="372"/>
      <c r="H693" s="474"/>
      <c r="I693" s="474"/>
      <c r="J693" s="476"/>
      <c r="K693" s="372"/>
    </row>
    <row r="694" spans="1:11" x14ac:dyDescent="0.25">
      <c r="A694" s="372"/>
      <c r="B694" s="474"/>
      <c r="C694" s="372"/>
      <c r="D694" s="372"/>
      <c r="E694" s="372"/>
      <c r="F694" s="126" t="s">
        <v>7285</v>
      </c>
      <c r="G694" s="372"/>
      <c r="H694" s="474"/>
      <c r="I694" s="474"/>
      <c r="J694" s="476"/>
      <c r="K694" s="372"/>
    </row>
    <row r="695" spans="1:11" x14ac:dyDescent="0.25">
      <c r="A695" s="372"/>
      <c r="B695" s="474"/>
      <c r="C695" s="372"/>
      <c r="D695" s="372"/>
      <c r="E695" s="372"/>
      <c r="F695" s="126" t="s">
        <v>7286</v>
      </c>
      <c r="G695" s="372"/>
      <c r="H695" s="474"/>
      <c r="I695" s="474"/>
      <c r="J695" s="476"/>
      <c r="K695" s="372"/>
    </row>
    <row r="696" spans="1:11" x14ac:dyDescent="0.25">
      <c r="A696" s="372"/>
      <c r="B696" s="474"/>
      <c r="C696" s="372"/>
      <c r="D696" s="372"/>
      <c r="E696" s="372"/>
      <c r="F696" s="126" t="s">
        <v>7287</v>
      </c>
      <c r="G696" s="372"/>
      <c r="H696" s="474"/>
      <c r="I696" s="474"/>
      <c r="J696" s="476"/>
      <c r="K696" s="372"/>
    </row>
    <row r="697" spans="1:11" x14ac:dyDescent="0.25">
      <c r="A697" s="372"/>
      <c r="B697" s="474"/>
      <c r="C697" s="372"/>
      <c r="D697" s="372"/>
      <c r="E697" s="372"/>
      <c r="F697" s="126" t="s">
        <v>7288</v>
      </c>
      <c r="G697" s="372"/>
      <c r="H697" s="474"/>
      <c r="I697" s="474"/>
      <c r="J697" s="476"/>
      <c r="K697" s="372"/>
    </row>
    <row r="698" spans="1:11" x14ac:dyDescent="0.25">
      <c r="A698" s="372"/>
      <c r="B698" s="474"/>
      <c r="C698" s="372"/>
      <c r="D698" s="372"/>
      <c r="E698" s="372"/>
      <c r="F698" s="126" t="s">
        <v>7289</v>
      </c>
      <c r="G698" s="372"/>
      <c r="H698" s="474"/>
      <c r="I698" s="474"/>
      <c r="J698" s="476"/>
      <c r="K698" s="372"/>
    </row>
    <row r="699" spans="1:11" x14ac:dyDescent="0.25">
      <c r="A699" s="372"/>
      <c r="B699" s="474"/>
      <c r="C699" s="372"/>
      <c r="D699" s="372"/>
      <c r="E699" s="372"/>
      <c r="F699" s="126" t="s">
        <v>7290</v>
      </c>
      <c r="G699" s="372"/>
      <c r="H699" s="474"/>
      <c r="I699" s="474"/>
      <c r="J699" s="476"/>
      <c r="K699" s="372"/>
    </row>
    <row r="700" spans="1:11" x14ac:dyDescent="0.25">
      <c r="A700" s="372"/>
      <c r="B700" s="474"/>
      <c r="C700" s="372"/>
      <c r="D700" s="372"/>
      <c r="E700" s="372"/>
      <c r="F700" s="126" t="s">
        <v>7291</v>
      </c>
      <c r="G700" s="372"/>
      <c r="H700" s="474"/>
      <c r="I700" s="474"/>
      <c r="J700" s="476"/>
      <c r="K700" s="372"/>
    </row>
    <row r="701" spans="1:11" x14ac:dyDescent="0.25">
      <c r="A701" s="372"/>
      <c r="B701" s="474"/>
      <c r="C701" s="372"/>
      <c r="D701" s="372"/>
      <c r="E701" s="372"/>
      <c r="F701" s="126" t="s">
        <v>7292</v>
      </c>
      <c r="G701" s="372"/>
      <c r="H701" s="474"/>
      <c r="I701" s="474"/>
      <c r="J701" s="476"/>
      <c r="K701" s="372"/>
    </row>
    <row r="702" spans="1:11" x14ac:dyDescent="0.25">
      <c r="A702" s="372"/>
      <c r="B702" s="474"/>
      <c r="C702" s="372"/>
      <c r="D702" s="372"/>
      <c r="E702" s="372"/>
      <c r="F702" s="126" t="s">
        <v>7293</v>
      </c>
      <c r="G702" s="372"/>
      <c r="H702" s="474"/>
      <c r="I702" s="474"/>
      <c r="J702" s="476"/>
      <c r="K702" s="372"/>
    </row>
    <row r="703" spans="1:11" x14ac:dyDescent="0.25">
      <c r="A703" s="372"/>
      <c r="B703" s="474"/>
      <c r="C703" s="372"/>
      <c r="D703" s="372"/>
      <c r="E703" s="372"/>
      <c r="F703" s="126" t="s">
        <v>7294</v>
      </c>
      <c r="G703" s="372"/>
      <c r="H703" s="474"/>
      <c r="I703" s="474"/>
      <c r="J703" s="476"/>
      <c r="K703" s="372"/>
    </row>
    <row r="704" spans="1:11" x14ac:dyDescent="0.25">
      <c r="A704" s="372"/>
      <c r="B704" s="474"/>
      <c r="C704" s="372"/>
      <c r="D704" s="372"/>
      <c r="E704" s="372"/>
      <c r="F704" s="126" t="s">
        <v>7295</v>
      </c>
      <c r="G704" s="372"/>
      <c r="H704" s="474"/>
      <c r="I704" s="474"/>
      <c r="J704" s="476"/>
      <c r="K704" s="372"/>
    </row>
    <row r="705" spans="1:11" x14ac:dyDescent="0.25">
      <c r="A705" s="372"/>
      <c r="B705" s="474"/>
      <c r="C705" s="372"/>
      <c r="D705" s="372"/>
      <c r="E705" s="372"/>
      <c r="F705" s="126" t="s">
        <v>7296</v>
      </c>
      <c r="G705" s="372"/>
      <c r="H705" s="474"/>
      <c r="I705" s="474"/>
      <c r="J705" s="476"/>
      <c r="K705" s="372"/>
    </row>
    <row r="706" spans="1:11" x14ac:dyDescent="0.25">
      <c r="A706" s="372"/>
      <c r="B706" s="474"/>
      <c r="C706" s="372"/>
      <c r="D706" s="372"/>
      <c r="E706" s="372"/>
      <c r="F706" s="126" t="s">
        <v>7297</v>
      </c>
      <c r="G706" s="372"/>
      <c r="H706" s="474"/>
      <c r="I706" s="474"/>
      <c r="J706" s="476"/>
      <c r="K706" s="372"/>
    </row>
    <row r="707" spans="1:11" x14ac:dyDescent="0.25">
      <c r="A707" s="372"/>
      <c r="B707" s="474"/>
      <c r="C707" s="372"/>
      <c r="D707" s="372"/>
      <c r="E707" s="372"/>
      <c r="F707" s="126" t="s">
        <v>7298</v>
      </c>
      <c r="G707" s="372"/>
      <c r="H707" s="474"/>
      <c r="I707" s="474"/>
      <c r="J707" s="476"/>
      <c r="K707" s="372"/>
    </row>
    <row r="708" spans="1:11" x14ac:dyDescent="0.25">
      <c r="A708" s="372"/>
      <c r="B708" s="474"/>
      <c r="C708" s="372"/>
      <c r="D708" s="372"/>
      <c r="E708" s="372"/>
      <c r="F708" s="126" t="s">
        <v>7299</v>
      </c>
      <c r="G708" s="372"/>
      <c r="H708" s="474"/>
      <c r="I708" s="474"/>
      <c r="J708" s="476"/>
      <c r="K708" s="372"/>
    </row>
    <row r="709" spans="1:11" ht="30" x14ac:dyDescent="0.25">
      <c r="A709" s="372"/>
      <c r="B709" s="474"/>
      <c r="C709" s="372"/>
      <c r="D709" s="372"/>
      <c r="E709" s="372"/>
      <c r="F709" s="126" t="s">
        <v>7300</v>
      </c>
      <c r="G709" s="372"/>
      <c r="H709" s="474"/>
      <c r="I709" s="474"/>
      <c r="J709" s="476"/>
      <c r="K709" s="372"/>
    </row>
    <row r="710" spans="1:11" x14ac:dyDescent="0.25">
      <c r="A710" s="372"/>
      <c r="B710" s="474"/>
      <c r="C710" s="372"/>
      <c r="D710" s="372"/>
      <c r="E710" s="372"/>
      <c r="F710" s="126" t="s">
        <v>7301</v>
      </c>
      <c r="G710" s="372"/>
      <c r="H710" s="474"/>
      <c r="I710" s="474"/>
      <c r="J710" s="476"/>
      <c r="K710" s="372"/>
    </row>
    <row r="711" spans="1:11" x14ac:dyDescent="0.25">
      <c r="A711" s="372"/>
      <c r="B711" s="474"/>
      <c r="C711" s="372"/>
      <c r="D711" s="372"/>
      <c r="E711" s="372"/>
      <c r="F711" s="126" t="s">
        <v>7302</v>
      </c>
      <c r="G711" s="372"/>
      <c r="H711" s="474"/>
      <c r="I711" s="474"/>
      <c r="J711" s="476"/>
      <c r="K711" s="372"/>
    </row>
    <row r="712" spans="1:11" x14ac:dyDescent="0.25">
      <c r="A712" s="372"/>
      <c r="B712" s="474"/>
      <c r="C712" s="372"/>
      <c r="D712" s="372"/>
      <c r="E712" s="372"/>
      <c r="F712" s="126" t="s">
        <v>7303</v>
      </c>
      <c r="G712" s="372"/>
      <c r="H712" s="474"/>
      <c r="I712" s="474"/>
      <c r="J712" s="476"/>
      <c r="K712" s="372"/>
    </row>
    <row r="713" spans="1:11" x14ac:dyDescent="0.25">
      <c r="A713" s="372"/>
      <c r="B713" s="474"/>
      <c r="C713" s="372"/>
      <c r="D713" s="372"/>
      <c r="E713" s="372"/>
      <c r="F713" s="126" t="s">
        <v>7304</v>
      </c>
      <c r="G713" s="372"/>
      <c r="H713" s="474"/>
      <c r="I713" s="474"/>
      <c r="J713" s="476"/>
      <c r="K713" s="372"/>
    </row>
    <row r="714" spans="1:11" x14ac:dyDescent="0.25">
      <c r="A714" s="372"/>
      <c r="B714" s="474"/>
      <c r="C714" s="372"/>
      <c r="D714" s="372"/>
      <c r="E714" s="372"/>
      <c r="F714" s="126" t="s">
        <v>7305</v>
      </c>
      <c r="G714" s="372"/>
      <c r="H714" s="474"/>
      <c r="I714" s="474"/>
      <c r="J714" s="476"/>
      <c r="K714" s="372"/>
    </row>
    <row r="715" spans="1:11" x14ac:dyDescent="0.25">
      <c r="A715" s="372"/>
      <c r="B715" s="474"/>
      <c r="C715" s="372"/>
      <c r="D715" s="372"/>
      <c r="E715" s="372"/>
      <c r="F715" s="126" t="s">
        <v>7306</v>
      </c>
      <c r="G715" s="372"/>
      <c r="H715" s="474"/>
      <c r="I715" s="474"/>
      <c r="J715" s="476"/>
      <c r="K715" s="372"/>
    </row>
    <row r="716" spans="1:11" x14ac:dyDescent="0.25">
      <c r="A716" s="372"/>
      <c r="B716" s="474"/>
      <c r="C716" s="372"/>
      <c r="D716" s="372"/>
      <c r="E716" s="372"/>
      <c r="F716" s="126" t="s">
        <v>7307</v>
      </c>
      <c r="G716" s="372"/>
      <c r="H716" s="474"/>
      <c r="I716" s="474"/>
      <c r="J716" s="476"/>
      <c r="K716" s="372"/>
    </row>
    <row r="717" spans="1:11" x14ac:dyDescent="0.25">
      <c r="A717" s="372"/>
      <c r="B717" s="474"/>
      <c r="C717" s="372"/>
      <c r="D717" s="372"/>
      <c r="E717" s="372"/>
      <c r="F717" s="126" t="s">
        <v>7308</v>
      </c>
      <c r="G717" s="372"/>
      <c r="H717" s="474"/>
      <c r="I717" s="474"/>
      <c r="J717" s="476"/>
      <c r="K717" s="372"/>
    </row>
    <row r="718" spans="1:11" x14ac:dyDescent="0.25">
      <c r="A718" s="372"/>
      <c r="B718" s="474"/>
      <c r="C718" s="372"/>
      <c r="D718" s="372"/>
      <c r="E718" s="372"/>
      <c r="F718" s="126" t="s">
        <v>7309</v>
      </c>
      <c r="G718" s="372"/>
      <c r="H718" s="474"/>
      <c r="I718" s="474"/>
      <c r="J718" s="476"/>
      <c r="K718" s="372"/>
    </row>
    <row r="719" spans="1:11" x14ac:dyDescent="0.25">
      <c r="A719" s="372"/>
      <c r="B719" s="474"/>
      <c r="C719" s="372"/>
      <c r="D719" s="372"/>
      <c r="E719" s="372"/>
      <c r="F719" s="126" t="s">
        <v>7310</v>
      </c>
      <c r="G719" s="372"/>
      <c r="H719" s="474"/>
      <c r="I719" s="474"/>
      <c r="J719" s="476"/>
      <c r="K719" s="372"/>
    </row>
    <row r="720" spans="1:11" x14ac:dyDescent="0.25">
      <c r="A720" s="372"/>
      <c r="B720" s="474"/>
      <c r="C720" s="372"/>
      <c r="D720" s="372"/>
      <c r="E720" s="372"/>
      <c r="F720" s="126" t="s">
        <v>7311</v>
      </c>
      <c r="G720" s="372"/>
      <c r="H720" s="474"/>
      <c r="I720" s="474"/>
      <c r="J720" s="476"/>
      <c r="K720" s="372"/>
    </row>
    <row r="721" spans="1:11" x14ac:dyDescent="0.25">
      <c r="A721" s="372"/>
      <c r="B721" s="474"/>
      <c r="C721" s="372"/>
      <c r="D721" s="372"/>
      <c r="E721" s="372"/>
      <c r="F721" s="126" t="s">
        <v>7312</v>
      </c>
      <c r="G721" s="372"/>
      <c r="H721" s="474"/>
      <c r="I721" s="474"/>
      <c r="J721" s="476"/>
      <c r="K721" s="372"/>
    </row>
    <row r="722" spans="1:11" x14ac:dyDescent="0.25">
      <c r="A722" s="372"/>
      <c r="B722" s="474"/>
      <c r="C722" s="372"/>
      <c r="D722" s="372"/>
      <c r="E722" s="372"/>
      <c r="F722" s="126" t="s">
        <v>7313</v>
      </c>
      <c r="G722" s="372"/>
      <c r="H722" s="474"/>
      <c r="I722" s="474"/>
      <c r="J722" s="476"/>
      <c r="K722" s="372"/>
    </row>
    <row r="723" spans="1:11" x14ac:dyDescent="0.25">
      <c r="A723" s="372"/>
      <c r="B723" s="474"/>
      <c r="C723" s="372"/>
      <c r="D723" s="372"/>
      <c r="E723" s="372"/>
      <c r="F723" s="126" t="s">
        <v>7314</v>
      </c>
      <c r="G723" s="372"/>
      <c r="H723" s="474"/>
      <c r="I723" s="474"/>
      <c r="J723" s="476"/>
      <c r="K723" s="372"/>
    </row>
    <row r="724" spans="1:11" x14ac:dyDescent="0.25">
      <c r="A724" s="372"/>
      <c r="B724" s="474"/>
      <c r="C724" s="372"/>
      <c r="D724" s="372"/>
      <c r="E724" s="372"/>
      <c r="F724" s="126" t="s">
        <v>7315</v>
      </c>
      <c r="G724" s="372"/>
      <c r="H724" s="474"/>
      <c r="I724" s="474"/>
      <c r="J724" s="476"/>
      <c r="K724" s="372"/>
    </row>
    <row r="725" spans="1:11" x14ac:dyDescent="0.25">
      <c r="A725" s="372"/>
      <c r="B725" s="474"/>
      <c r="C725" s="372"/>
      <c r="D725" s="372"/>
      <c r="E725" s="372"/>
      <c r="F725" s="126" t="s">
        <v>7316</v>
      </c>
      <c r="G725" s="372"/>
      <c r="H725" s="474"/>
      <c r="I725" s="474"/>
      <c r="J725" s="476"/>
      <c r="K725" s="372"/>
    </row>
    <row r="726" spans="1:11" x14ac:dyDescent="0.25">
      <c r="A726" s="372"/>
      <c r="B726" s="474"/>
      <c r="C726" s="372"/>
      <c r="D726" s="372"/>
      <c r="E726" s="372"/>
      <c r="F726" s="126" t="s">
        <v>7317</v>
      </c>
      <c r="G726" s="372"/>
      <c r="H726" s="474"/>
      <c r="I726" s="474"/>
      <c r="J726" s="476"/>
      <c r="K726" s="372"/>
    </row>
    <row r="727" spans="1:11" x14ac:dyDescent="0.25">
      <c r="A727" s="372"/>
      <c r="B727" s="474"/>
      <c r="C727" s="372"/>
      <c r="D727" s="372"/>
      <c r="E727" s="372"/>
      <c r="F727" s="126" t="s">
        <v>7318</v>
      </c>
      <c r="G727" s="372"/>
      <c r="H727" s="474"/>
      <c r="I727" s="474"/>
      <c r="J727" s="476"/>
      <c r="K727" s="372"/>
    </row>
    <row r="728" spans="1:11" x14ac:dyDescent="0.25">
      <c r="A728" s="372"/>
      <c r="B728" s="474"/>
      <c r="C728" s="372"/>
      <c r="D728" s="372"/>
      <c r="E728" s="372"/>
      <c r="F728" s="126" t="s">
        <v>7319</v>
      </c>
      <c r="G728" s="372"/>
      <c r="H728" s="474"/>
      <c r="I728" s="474"/>
      <c r="J728" s="476"/>
      <c r="K728" s="372"/>
    </row>
    <row r="729" spans="1:11" x14ac:dyDescent="0.25">
      <c r="A729" s="372"/>
      <c r="B729" s="474"/>
      <c r="C729" s="372"/>
      <c r="D729" s="372"/>
      <c r="E729" s="372"/>
      <c r="F729" s="126" t="s">
        <v>7320</v>
      </c>
      <c r="G729" s="372"/>
      <c r="H729" s="474"/>
      <c r="I729" s="474"/>
      <c r="J729" s="476"/>
      <c r="K729" s="372"/>
    </row>
    <row r="730" spans="1:11" x14ac:dyDescent="0.25">
      <c r="A730" s="372"/>
      <c r="B730" s="474"/>
      <c r="C730" s="372"/>
      <c r="D730" s="372"/>
      <c r="E730" s="372"/>
      <c r="F730" s="126" t="s">
        <v>7321</v>
      </c>
      <c r="G730" s="372"/>
      <c r="H730" s="474"/>
      <c r="I730" s="474"/>
      <c r="J730" s="476"/>
      <c r="K730" s="372"/>
    </row>
    <row r="731" spans="1:11" x14ac:dyDescent="0.25">
      <c r="A731" s="372"/>
      <c r="B731" s="474"/>
      <c r="C731" s="372"/>
      <c r="D731" s="372"/>
      <c r="E731" s="372"/>
      <c r="F731" s="126" t="s">
        <v>7322</v>
      </c>
      <c r="G731" s="372"/>
      <c r="H731" s="474"/>
      <c r="I731" s="474"/>
      <c r="J731" s="476"/>
      <c r="K731" s="372"/>
    </row>
    <row r="732" spans="1:11" x14ac:dyDescent="0.25">
      <c r="A732" s="372"/>
      <c r="B732" s="474"/>
      <c r="C732" s="372"/>
      <c r="D732" s="372"/>
      <c r="E732" s="372"/>
      <c r="F732" s="126" t="s">
        <v>7323</v>
      </c>
      <c r="G732" s="372"/>
      <c r="H732" s="474"/>
      <c r="I732" s="474"/>
      <c r="J732" s="476"/>
      <c r="K732" s="372"/>
    </row>
    <row r="733" spans="1:11" x14ac:dyDescent="0.25">
      <c r="A733" s="372"/>
      <c r="B733" s="474"/>
      <c r="C733" s="372"/>
      <c r="D733" s="372"/>
      <c r="E733" s="372"/>
      <c r="F733" s="126" t="s">
        <v>7324</v>
      </c>
      <c r="G733" s="372"/>
      <c r="H733" s="474"/>
      <c r="I733" s="474"/>
      <c r="J733" s="476"/>
      <c r="K733" s="372"/>
    </row>
    <row r="734" spans="1:11" x14ac:dyDescent="0.25">
      <c r="A734" s="372"/>
      <c r="B734" s="474"/>
      <c r="C734" s="372"/>
      <c r="D734" s="372"/>
      <c r="E734" s="372"/>
      <c r="F734" s="126" t="s">
        <v>7325</v>
      </c>
      <c r="G734" s="372"/>
      <c r="H734" s="474"/>
      <c r="I734" s="474"/>
      <c r="J734" s="476"/>
      <c r="K734" s="372"/>
    </row>
    <row r="735" spans="1:11" x14ac:dyDescent="0.25">
      <c r="A735" s="372"/>
      <c r="B735" s="474"/>
      <c r="C735" s="372"/>
      <c r="D735" s="372"/>
      <c r="E735" s="372"/>
      <c r="F735" s="126" t="s">
        <v>7326</v>
      </c>
      <c r="G735" s="372"/>
      <c r="H735" s="474"/>
      <c r="I735" s="474"/>
      <c r="J735" s="476"/>
      <c r="K735" s="372"/>
    </row>
    <row r="736" spans="1:11" x14ac:dyDescent="0.25">
      <c r="A736" s="372"/>
      <c r="B736" s="474"/>
      <c r="C736" s="372"/>
      <c r="D736" s="372"/>
      <c r="E736" s="372"/>
      <c r="F736" s="126" t="s">
        <v>7327</v>
      </c>
      <c r="G736" s="372"/>
      <c r="H736" s="474"/>
      <c r="I736" s="474"/>
      <c r="J736" s="476"/>
      <c r="K736" s="372"/>
    </row>
    <row r="737" spans="1:11" x14ac:dyDescent="0.25">
      <c r="A737" s="372"/>
      <c r="B737" s="474"/>
      <c r="C737" s="372"/>
      <c r="D737" s="372"/>
      <c r="E737" s="372"/>
      <c r="F737" s="126" t="s">
        <v>7328</v>
      </c>
      <c r="G737" s="372"/>
      <c r="H737" s="474"/>
      <c r="I737" s="474"/>
      <c r="J737" s="476"/>
      <c r="K737" s="372"/>
    </row>
    <row r="738" spans="1:11" x14ac:dyDescent="0.25">
      <c r="A738" s="372"/>
      <c r="B738" s="474"/>
      <c r="C738" s="372"/>
      <c r="D738" s="372"/>
      <c r="E738" s="372"/>
      <c r="F738" s="126" t="s">
        <v>7329</v>
      </c>
      <c r="G738" s="372"/>
      <c r="H738" s="474"/>
      <c r="I738" s="474"/>
      <c r="J738" s="476"/>
      <c r="K738" s="372"/>
    </row>
    <row r="739" spans="1:11" x14ac:dyDescent="0.25">
      <c r="A739" s="372"/>
      <c r="B739" s="474"/>
      <c r="C739" s="372"/>
      <c r="D739" s="372"/>
      <c r="E739" s="372"/>
      <c r="F739" s="126" t="s">
        <v>7330</v>
      </c>
      <c r="G739" s="372"/>
      <c r="H739" s="474"/>
      <c r="I739" s="474"/>
      <c r="J739" s="476"/>
      <c r="K739" s="372"/>
    </row>
    <row r="740" spans="1:11" x14ac:dyDescent="0.25">
      <c r="A740" s="372"/>
      <c r="B740" s="474"/>
      <c r="C740" s="372"/>
      <c r="D740" s="372"/>
      <c r="E740" s="372"/>
      <c r="F740" s="126" t="s">
        <v>7331</v>
      </c>
      <c r="G740" s="372"/>
      <c r="H740" s="474"/>
      <c r="I740" s="474"/>
      <c r="J740" s="476"/>
      <c r="K740" s="372"/>
    </row>
    <row r="741" spans="1:11" x14ac:dyDescent="0.25">
      <c r="A741" s="372"/>
      <c r="B741" s="474"/>
      <c r="C741" s="372"/>
      <c r="D741" s="372"/>
      <c r="E741" s="372"/>
      <c r="F741" s="126" t="s">
        <v>7332</v>
      </c>
      <c r="G741" s="372"/>
      <c r="H741" s="474"/>
      <c r="I741" s="474"/>
      <c r="J741" s="476"/>
      <c r="K741" s="372"/>
    </row>
    <row r="742" spans="1:11" x14ac:dyDescent="0.25">
      <c r="A742" s="372"/>
      <c r="B742" s="474"/>
      <c r="C742" s="372"/>
      <c r="D742" s="372"/>
      <c r="E742" s="372"/>
      <c r="F742" s="126" t="s">
        <v>7333</v>
      </c>
      <c r="G742" s="372"/>
      <c r="H742" s="474"/>
      <c r="I742" s="474"/>
      <c r="J742" s="476"/>
      <c r="K742" s="372"/>
    </row>
    <row r="743" spans="1:11" x14ac:dyDescent="0.25">
      <c r="A743" s="372"/>
      <c r="B743" s="474"/>
      <c r="C743" s="372"/>
      <c r="D743" s="372"/>
      <c r="E743" s="372"/>
      <c r="F743" s="126" t="s">
        <v>7334</v>
      </c>
      <c r="G743" s="372"/>
      <c r="H743" s="474"/>
      <c r="I743" s="474"/>
      <c r="J743" s="476"/>
      <c r="K743" s="372"/>
    </row>
    <row r="744" spans="1:11" x14ac:dyDescent="0.25">
      <c r="A744" s="372"/>
      <c r="B744" s="474"/>
      <c r="C744" s="372"/>
      <c r="D744" s="372"/>
      <c r="E744" s="372"/>
      <c r="F744" s="126" t="s">
        <v>7335</v>
      </c>
      <c r="G744" s="372"/>
      <c r="H744" s="474"/>
      <c r="I744" s="474"/>
      <c r="J744" s="476"/>
      <c r="K744" s="372"/>
    </row>
    <row r="745" spans="1:11" x14ac:dyDescent="0.25">
      <c r="A745" s="372"/>
      <c r="B745" s="474"/>
      <c r="C745" s="372"/>
      <c r="D745" s="372"/>
      <c r="E745" s="372"/>
      <c r="F745" s="126" t="s">
        <v>7336</v>
      </c>
      <c r="G745" s="372"/>
      <c r="H745" s="474"/>
      <c r="I745" s="474"/>
      <c r="J745" s="476"/>
      <c r="K745" s="372"/>
    </row>
    <row r="746" spans="1:11" x14ac:dyDescent="0.25">
      <c r="A746" s="372"/>
      <c r="B746" s="474"/>
      <c r="C746" s="372"/>
      <c r="D746" s="372"/>
      <c r="E746" s="372"/>
      <c r="F746" s="126" t="s">
        <v>7337</v>
      </c>
      <c r="G746" s="372"/>
      <c r="H746" s="474"/>
      <c r="I746" s="474"/>
      <c r="J746" s="476"/>
      <c r="K746" s="372"/>
    </row>
    <row r="747" spans="1:11" x14ac:dyDescent="0.25">
      <c r="A747" s="372"/>
      <c r="B747" s="474"/>
      <c r="C747" s="372"/>
      <c r="D747" s="372"/>
      <c r="E747" s="372"/>
      <c r="F747" s="126" t="s">
        <v>7338</v>
      </c>
      <c r="G747" s="372"/>
      <c r="H747" s="474"/>
      <c r="I747" s="474"/>
      <c r="J747" s="476"/>
      <c r="K747" s="372"/>
    </row>
    <row r="748" spans="1:11" x14ac:dyDescent="0.25">
      <c r="A748" s="372"/>
      <c r="B748" s="474"/>
      <c r="C748" s="372"/>
      <c r="D748" s="372"/>
      <c r="E748" s="372"/>
      <c r="F748" s="126" t="s">
        <v>7339</v>
      </c>
      <c r="G748" s="372"/>
      <c r="H748" s="474"/>
      <c r="I748" s="474"/>
      <c r="J748" s="476"/>
      <c r="K748" s="372"/>
    </row>
    <row r="749" spans="1:11" x14ac:dyDescent="0.25">
      <c r="A749" s="372"/>
      <c r="B749" s="474"/>
      <c r="C749" s="372"/>
      <c r="D749" s="372"/>
      <c r="E749" s="372"/>
      <c r="F749" s="126" t="s">
        <v>7340</v>
      </c>
      <c r="G749" s="372"/>
      <c r="H749" s="474"/>
      <c r="I749" s="474"/>
      <c r="J749" s="476"/>
      <c r="K749" s="372"/>
    </row>
    <row r="750" spans="1:11" x14ac:dyDescent="0.25">
      <c r="A750" s="372"/>
      <c r="B750" s="474"/>
      <c r="C750" s="372"/>
      <c r="D750" s="372"/>
      <c r="E750" s="372"/>
      <c r="F750" s="126" t="s">
        <v>7341</v>
      </c>
      <c r="G750" s="372"/>
      <c r="H750" s="474"/>
      <c r="I750" s="474"/>
      <c r="J750" s="476"/>
      <c r="K750" s="372"/>
    </row>
    <row r="751" spans="1:11" x14ac:dyDescent="0.25">
      <c r="A751" s="372"/>
      <c r="B751" s="474"/>
      <c r="C751" s="372"/>
      <c r="D751" s="372"/>
      <c r="E751" s="372"/>
      <c r="F751" s="126" t="s">
        <v>7342</v>
      </c>
      <c r="G751" s="372"/>
      <c r="H751" s="474"/>
      <c r="I751" s="474"/>
      <c r="J751" s="476"/>
      <c r="K751" s="372"/>
    </row>
    <row r="752" spans="1:11" x14ac:dyDescent="0.25">
      <c r="A752" s="372"/>
      <c r="B752" s="474"/>
      <c r="C752" s="372"/>
      <c r="D752" s="372"/>
      <c r="E752" s="372"/>
      <c r="F752" s="126" t="s">
        <v>7343</v>
      </c>
      <c r="G752" s="372"/>
      <c r="H752" s="474"/>
      <c r="I752" s="474"/>
      <c r="J752" s="476"/>
      <c r="K752" s="372"/>
    </row>
    <row r="753" spans="1:11" x14ac:dyDescent="0.25">
      <c r="A753" s="372"/>
      <c r="B753" s="474"/>
      <c r="C753" s="372"/>
      <c r="D753" s="372"/>
      <c r="E753" s="372"/>
      <c r="F753" s="126" t="s">
        <v>7344</v>
      </c>
      <c r="G753" s="372"/>
      <c r="H753" s="474"/>
      <c r="I753" s="474"/>
      <c r="J753" s="476"/>
      <c r="K753" s="372"/>
    </row>
    <row r="754" spans="1:11" x14ac:dyDescent="0.25">
      <c r="A754" s="372"/>
      <c r="B754" s="474"/>
      <c r="C754" s="372"/>
      <c r="D754" s="372"/>
      <c r="E754" s="372"/>
      <c r="F754" s="126" t="s">
        <v>7345</v>
      </c>
      <c r="G754" s="372"/>
      <c r="H754" s="474"/>
      <c r="I754" s="474"/>
      <c r="J754" s="476"/>
      <c r="K754" s="372"/>
    </row>
    <row r="755" spans="1:11" x14ac:dyDescent="0.25">
      <c r="A755" s="372"/>
      <c r="B755" s="474"/>
      <c r="C755" s="372"/>
      <c r="D755" s="372"/>
      <c r="E755" s="372"/>
      <c r="F755" s="126" t="s">
        <v>7346</v>
      </c>
      <c r="G755" s="372"/>
      <c r="H755" s="474"/>
      <c r="I755" s="474"/>
      <c r="J755" s="476"/>
      <c r="K755" s="372"/>
    </row>
    <row r="756" spans="1:11" x14ac:dyDescent="0.25">
      <c r="A756" s="372"/>
      <c r="B756" s="474"/>
      <c r="C756" s="372"/>
      <c r="D756" s="372"/>
      <c r="E756" s="372"/>
      <c r="F756" s="126" t="s">
        <v>7347</v>
      </c>
      <c r="G756" s="372"/>
      <c r="H756" s="474"/>
      <c r="I756" s="474"/>
      <c r="J756" s="476"/>
      <c r="K756" s="372"/>
    </row>
    <row r="757" spans="1:11" x14ac:dyDescent="0.25">
      <c r="A757" s="372"/>
      <c r="B757" s="474"/>
      <c r="C757" s="372"/>
      <c r="D757" s="372"/>
      <c r="E757" s="372"/>
      <c r="F757" s="126" t="s">
        <v>7348</v>
      </c>
      <c r="G757" s="372"/>
      <c r="H757" s="474"/>
      <c r="I757" s="474"/>
      <c r="J757" s="476"/>
      <c r="K757" s="372"/>
    </row>
    <row r="758" spans="1:11" x14ac:dyDescent="0.25">
      <c r="A758" s="372"/>
      <c r="B758" s="474"/>
      <c r="C758" s="372"/>
      <c r="D758" s="372"/>
      <c r="E758" s="372"/>
      <c r="F758" s="126" t="s">
        <v>7349</v>
      </c>
      <c r="G758" s="372"/>
      <c r="H758" s="474"/>
      <c r="I758" s="474"/>
      <c r="J758" s="476"/>
      <c r="K758" s="372"/>
    </row>
    <row r="759" spans="1:11" x14ac:dyDescent="0.25">
      <c r="A759" s="372"/>
      <c r="B759" s="474"/>
      <c r="C759" s="372"/>
      <c r="D759" s="372"/>
      <c r="E759" s="372"/>
      <c r="F759" s="126" t="s">
        <v>7350</v>
      </c>
      <c r="G759" s="372"/>
      <c r="H759" s="474"/>
      <c r="I759" s="474"/>
      <c r="J759" s="476"/>
      <c r="K759" s="372"/>
    </row>
    <row r="760" spans="1:11" x14ac:dyDescent="0.25">
      <c r="A760" s="372"/>
      <c r="B760" s="474"/>
      <c r="C760" s="372"/>
      <c r="D760" s="372"/>
      <c r="E760" s="372"/>
      <c r="F760" s="126" t="s">
        <v>7351</v>
      </c>
      <c r="G760" s="372"/>
      <c r="H760" s="474"/>
      <c r="I760" s="474"/>
      <c r="J760" s="476"/>
      <c r="K760" s="372"/>
    </row>
    <row r="761" spans="1:11" x14ac:dyDescent="0.25">
      <c r="A761" s="372"/>
      <c r="B761" s="474"/>
      <c r="C761" s="372"/>
      <c r="D761" s="372"/>
      <c r="E761" s="372"/>
      <c r="F761" s="126" t="s">
        <v>7352</v>
      </c>
      <c r="G761" s="372"/>
      <c r="H761" s="474"/>
      <c r="I761" s="474"/>
      <c r="J761" s="476"/>
      <c r="K761" s="372"/>
    </row>
    <row r="762" spans="1:11" x14ac:dyDescent="0.25">
      <c r="A762" s="372"/>
      <c r="B762" s="474"/>
      <c r="C762" s="372"/>
      <c r="D762" s="372"/>
      <c r="E762" s="372"/>
      <c r="F762" s="126" t="s">
        <v>7353</v>
      </c>
      <c r="G762" s="372"/>
      <c r="H762" s="474"/>
      <c r="I762" s="474"/>
      <c r="J762" s="476"/>
      <c r="K762" s="372"/>
    </row>
    <row r="763" spans="1:11" x14ac:dyDescent="0.25">
      <c r="A763" s="372"/>
      <c r="B763" s="474"/>
      <c r="C763" s="372"/>
      <c r="D763" s="372"/>
      <c r="E763" s="372"/>
      <c r="F763" s="126" t="s">
        <v>7354</v>
      </c>
      <c r="G763" s="372"/>
      <c r="H763" s="474"/>
      <c r="I763" s="474"/>
      <c r="J763" s="476"/>
      <c r="K763" s="372"/>
    </row>
    <row r="764" spans="1:11" x14ac:dyDescent="0.25">
      <c r="A764" s="372"/>
      <c r="B764" s="474"/>
      <c r="C764" s="372"/>
      <c r="D764" s="372"/>
      <c r="E764" s="372"/>
      <c r="F764" s="126" t="s">
        <v>7355</v>
      </c>
      <c r="G764" s="372"/>
      <c r="H764" s="474"/>
      <c r="I764" s="474"/>
      <c r="J764" s="476"/>
      <c r="K764" s="372"/>
    </row>
    <row r="765" spans="1:11" x14ac:dyDescent="0.25">
      <c r="A765" s="372"/>
      <c r="B765" s="474"/>
      <c r="C765" s="372"/>
      <c r="D765" s="372"/>
      <c r="E765" s="372"/>
      <c r="F765" s="126" t="s">
        <v>7356</v>
      </c>
      <c r="G765" s="372"/>
      <c r="H765" s="474"/>
      <c r="I765" s="474"/>
      <c r="J765" s="476"/>
      <c r="K765" s="372"/>
    </row>
    <row r="766" spans="1:11" x14ac:dyDescent="0.25">
      <c r="A766" s="372"/>
      <c r="B766" s="474"/>
      <c r="C766" s="372"/>
      <c r="D766" s="372"/>
      <c r="E766" s="372"/>
      <c r="F766" s="126" t="s">
        <v>7357</v>
      </c>
      <c r="G766" s="372"/>
      <c r="H766" s="474"/>
      <c r="I766" s="474"/>
      <c r="J766" s="476"/>
      <c r="K766" s="372"/>
    </row>
    <row r="767" spans="1:11" x14ac:dyDescent="0.25">
      <c r="A767" s="372"/>
      <c r="B767" s="474"/>
      <c r="C767" s="372"/>
      <c r="D767" s="372"/>
      <c r="E767" s="372"/>
      <c r="F767" s="126" t="s">
        <v>7358</v>
      </c>
      <c r="G767" s="372"/>
      <c r="H767" s="474"/>
      <c r="I767" s="474"/>
      <c r="J767" s="476"/>
      <c r="K767" s="372"/>
    </row>
    <row r="768" spans="1:11" x14ac:dyDescent="0.25">
      <c r="A768" s="372"/>
      <c r="B768" s="474"/>
      <c r="C768" s="372"/>
      <c r="D768" s="372"/>
      <c r="E768" s="372"/>
      <c r="F768" s="126" t="s">
        <v>7359</v>
      </c>
      <c r="G768" s="372"/>
      <c r="H768" s="474"/>
      <c r="I768" s="474"/>
      <c r="J768" s="476"/>
      <c r="K768" s="372"/>
    </row>
    <row r="769" spans="1:11" x14ac:dyDescent="0.25">
      <c r="A769" s="372"/>
      <c r="B769" s="474"/>
      <c r="C769" s="372"/>
      <c r="D769" s="372"/>
      <c r="E769" s="372"/>
      <c r="F769" s="126" t="s">
        <v>7360</v>
      </c>
      <c r="G769" s="372"/>
      <c r="H769" s="474"/>
      <c r="I769" s="474"/>
      <c r="J769" s="476"/>
      <c r="K769" s="372"/>
    </row>
    <row r="770" spans="1:11" x14ac:dyDescent="0.25">
      <c r="A770" s="372"/>
      <c r="B770" s="474"/>
      <c r="C770" s="372"/>
      <c r="D770" s="372"/>
      <c r="E770" s="372"/>
      <c r="F770" s="126" t="s">
        <v>7361</v>
      </c>
      <c r="G770" s="372"/>
      <c r="H770" s="474"/>
      <c r="I770" s="474"/>
      <c r="J770" s="476"/>
      <c r="K770" s="372"/>
    </row>
    <row r="771" spans="1:11" x14ac:dyDescent="0.25">
      <c r="A771" s="372"/>
      <c r="B771" s="474"/>
      <c r="C771" s="372"/>
      <c r="D771" s="372"/>
      <c r="E771" s="372"/>
      <c r="F771" s="126" t="s">
        <v>7362</v>
      </c>
      <c r="G771" s="372"/>
      <c r="H771" s="474"/>
      <c r="I771" s="474"/>
      <c r="J771" s="476"/>
      <c r="K771" s="372"/>
    </row>
    <row r="772" spans="1:11" x14ac:dyDescent="0.25">
      <c r="A772" s="372"/>
      <c r="B772" s="474"/>
      <c r="C772" s="372"/>
      <c r="D772" s="372"/>
      <c r="E772" s="372"/>
      <c r="F772" s="126" t="s">
        <v>7363</v>
      </c>
      <c r="G772" s="372"/>
      <c r="H772" s="474"/>
      <c r="I772" s="474"/>
      <c r="J772" s="476"/>
      <c r="K772" s="372"/>
    </row>
    <row r="773" spans="1:11" x14ac:dyDescent="0.25">
      <c r="A773" s="372"/>
      <c r="B773" s="474"/>
      <c r="C773" s="372"/>
      <c r="D773" s="372"/>
      <c r="E773" s="372"/>
      <c r="F773" s="126" t="s">
        <v>7364</v>
      </c>
      <c r="G773" s="372"/>
      <c r="H773" s="474"/>
      <c r="I773" s="474"/>
      <c r="J773" s="476"/>
      <c r="K773" s="372"/>
    </row>
    <row r="774" spans="1:11" x14ac:dyDescent="0.25">
      <c r="A774" s="372"/>
      <c r="B774" s="474"/>
      <c r="C774" s="372"/>
      <c r="D774" s="372"/>
      <c r="E774" s="372"/>
      <c r="F774" s="126" t="s">
        <v>7365</v>
      </c>
      <c r="G774" s="372"/>
      <c r="H774" s="474"/>
      <c r="I774" s="474"/>
      <c r="J774" s="476"/>
      <c r="K774" s="372"/>
    </row>
    <row r="775" spans="1:11" x14ac:dyDescent="0.25">
      <c r="A775" s="372"/>
      <c r="B775" s="474"/>
      <c r="C775" s="372"/>
      <c r="D775" s="372"/>
      <c r="E775" s="372"/>
      <c r="F775" s="126" t="s">
        <v>7366</v>
      </c>
      <c r="G775" s="372"/>
      <c r="H775" s="474"/>
      <c r="I775" s="474"/>
      <c r="J775" s="476"/>
      <c r="K775" s="372"/>
    </row>
    <row r="776" spans="1:11" x14ac:dyDescent="0.25">
      <c r="A776" s="372"/>
      <c r="B776" s="474"/>
      <c r="C776" s="372"/>
      <c r="D776" s="372"/>
      <c r="E776" s="372"/>
      <c r="F776" s="126" t="s">
        <v>7367</v>
      </c>
      <c r="G776" s="372"/>
      <c r="H776" s="474"/>
      <c r="I776" s="474"/>
      <c r="J776" s="476"/>
      <c r="K776" s="372"/>
    </row>
    <row r="777" spans="1:11" x14ac:dyDescent="0.25">
      <c r="A777" s="372"/>
      <c r="B777" s="474"/>
      <c r="C777" s="372"/>
      <c r="D777" s="372"/>
      <c r="E777" s="372"/>
      <c r="F777" s="126" t="s">
        <v>7368</v>
      </c>
      <c r="G777" s="372"/>
      <c r="H777" s="474"/>
      <c r="I777" s="474"/>
      <c r="J777" s="476"/>
      <c r="K777" s="372"/>
    </row>
    <row r="778" spans="1:11" x14ac:dyDescent="0.25">
      <c r="A778" s="372"/>
      <c r="B778" s="474"/>
      <c r="C778" s="372"/>
      <c r="D778" s="372"/>
      <c r="E778" s="372"/>
      <c r="F778" s="126" t="s">
        <v>7369</v>
      </c>
      <c r="G778" s="372"/>
      <c r="H778" s="474"/>
      <c r="I778" s="474"/>
      <c r="J778" s="476"/>
      <c r="K778" s="372"/>
    </row>
    <row r="779" spans="1:11" x14ac:dyDescent="0.25">
      <c r="A779" s="372"/>
      <c r="B779" s="474"/>
      <c r="C779" s="372"/>
      <c r="D779" s="372"/>
      <c r="E779" s="372"/>
      <c r="F779" s="126" t="s">
        <v>7370</v>
      </c>
      <c r="G779" s="372"/>
      <c r="H779" s="474"/>
      <c r="I779" s="474"/>
      <c r="J779" s="476"/>
      <c r="K779" s="372"/>
    </row>
    <row r="780" spans="1:11" x14ac:dyDescent="0.25">
      <c r="A780" s="372"/>
      <c r="B780" s="474"/>
      <c r="C780" s="372"/>
      <c r="D780" s="372"/>
      <c r="E780" s="372"/>
      <c r="F780" s="126" t="s">
        <v>7371</v>
      </c>
      <c r="G780" s="372"/>
      <c r="H780" s="474"/>
      <c r="I780" s="474"/>
      <c r="J780" s="476"/>
      <c r="K780" s="372"/>
    </row>
    <row r="781" spans="1:11" x14ac:dyDescent="0.25">
      <c r="A781" s="372"/>
      <c r="B781" s="474"/>
      <c r="C781" s="372"/>
      <c r="D781" s="372"/>
      <c r="E781" s="372"/>
      <c r="F781" s="126" t="s">
        <v>7372</v>
      </c>
      <c r="G781" s="372"/>
      <c r="H781" s="474"/>
      <c r="I781" s="474"/>
      <c r="J781" s="476"/>
      <c r="K781" s="372"/>
    </row>
    <row r="782" spans="1:11" x14ac:dyDescent="0.25">
      <c r="A782" s="372"/>
      <c r="B782" s="474"/>
      <c r="C782" s="372"/>
      <c r="D782" s="372"/>
      <c r="E782" s="372"/>
      <c r="F782" s="126" t="s">
        <v>7373</v>
      </c>
      <c r="G782" s="372"/>
      <c r="H782" s="474"/>
      <c r="I782" s="474"/>
      <c r="J782" s="476"/>
      <c r="K782" s="372"/>
    </row>
    <row r="783" spans="1:11" x14ac:dyDescent="0.25">
      <c r="A783" s="372"/>
      <c r="B783" s="474"/>
      <c r="C783" s="372"/>
      <c r="D783" s="372"/>
      <c r="E783" s="372"/>
      <c r="F783" s="126" t="s">
        <v>7374</v>
      </c>
      <c r="G783" s="372"/>
      <c r="H783" s="474"/>
      <c r="I783" s="474"/>
      <c r="J783" s="476"/>
      <c r="K783" s="372"/>
    </row>
    <row r="784" spans="1:11" x14ac:dyDescent="0.25">
      <c r="A784" s="372"/>
      <c r="B784" s="474"/>
      <c r="C784" s="372"/>
      <c r="D784" s="372"/>
      <c r="E784" s="372"/>
      <c r="F784" s="126" t="s">
        <v>7375</v>
      </c>
      <c r="G784" s="372"/>
      <c r="H784" s="474"/>
      <c r="I784" s="474"/>
      <c r="J784" s="476"/>
      <c r="K784" s="372"/>
    </row>
    <row r="785" spans="1:11" x14ac:dyDescent="0.25">
      <c r="A785" s="372"/>
      <c r="B785" s="474"/>
      <c r="C785" s="372"/>
      <c r="D785" s="372"/>
      <c r="E785" s="372"/>
      <c r="F785" s="126" t="s">
        <v>7376</v>
      </c>
      <c r="G785" s="372"/>
      <c r="H785" s="474"/>
      <c r="I785" s="474"/>
      <c r="J785" s="476"/>
      <c r="K785" s="372"/>
    </row>
    <row r="786" spans="1:11" x14ac:dyDescent="0.25">
      <c r="A786" s="372"/>
      <c r="B786" s="474"/>
      <c r="C786" s="372"/>
      <c r="D786" s="372"/>
      <c r="E786" s="372"/>
      <c r="F786" s="126" t="s">
        <v>7377</v>
      </c>
      <c r="G786" s="372"/>
      <c r="H786" s="474"/>
      <c r="I786" s="474"/>
      <c r="J786" s="476"/>
      <c r="K786" s="372"/>
    </row>
    <row r="787" spans="1:11" x14ac:dyDescent="0.25">
      <c r="A787" s="372"/>
      <c r="B787" s="474"/>
      <c r="C787" s="372"/>
      <c r="D787" s="372"/>
      <c r="E787" s="372"/>
      <c r="F787" s="126" t="s">
        <v>7378</v>
      </c>
      <c r="G787" s="372"/>
      <c r="H787" s="474"/>
      <c r="I787" s="474"/>
      <c r="J787" s="476"/>
      <c r="K787" s="372"/>
    </row>
    <row r="788" spans="1:11" x14ac:dyDescent="0.25">
      <c r="A788" s="372"/>
      <c r="B788" s="474"/>
      <c r="C788" s="372"/>
      <c r="D788" s="372"/>
      <c r="E788" s="372"/>
      <c r="F788" s="126" t="s">
        <v>7379</v>
      </c>
      <c r="G788" s="372"/>
      <c r="H788" s="474"/>
      <c r="I788" s="474"/>
      <c r="J788" s="476"/>
      <c r="K788" s="372"/>
    </row>
    <row r="789" spans="1:11" x14ac:dyDescent="0.25">
      <c r="A789" s="372"/>
      <c r="B789" s="474"/>
      <c r="C789" s="372"/>
      <c r="D789" s="372"/>
      <c r="E789" s="372"/>
      <c r="F789" s="126" t="s">
        <v>7380</v>
      </c>
      <c r="G789" s="372"/>
      <c r="H789" s="474"/>
      <c r="I789" s="474"/>
      <c r="J789" s="476"/>
      <c r="K789" s="372"/>
    </row>
    <row r="790" spans="1:11" x14ac:dyDescent="0.25">
      <c r="A790" s="372"/>
      <c r="B790" s="474"/>
      <c r="C790" s="372"/>
      <c r="D790" s="372"/>
      <c r="E790" s="372"/>
      <c r="F790" s="126" t="s">
        <v>7381</v>
      </c>
      <c r="G790" s="372"/>
      <c r="H790" s="474"/>
      <c r="I790" s="474"/>
      <c r="J790" s="476"/>
      <c r="K790" s="372"/>
    </row>
    <row r="791" spans="1:11" x14ac:dyDescent="0.25">
      <c r="A791" s="372"/>
      <c r="B791" s="474"/>
      <c r="C791" s="372"/>
      <c r="D791" s="372"/>
      <c r="E791" s="372"/>
      <c r="F791" s="126" t="s">
        <v>7382</v>
      </c>
      <c r="G791" s="372"/>
      <c r="H791" s="474"/>
      <c r="I791" s="474"/>
      <c r="J791" s="476"/>
      <c r="K791" s="372"/>
    </row>
    <row r="792" spans="1:11" x14ac:dyDescent="0.25">
      <c r="A792" s="372"/>
      <c r="B792" s="474"/>
      <c r="C792" s="372"/>
      <c r="D792" s="372"/>
      <c r="E792" s="372"/>
      <c r="F792" s="126" t="s">
        <v>7383</v>
      </c>
      <c r="G792" s="372"/>
      <c r="H792" s="474"/>
      <c r="I792" s="474"/>
      <c r="J792" s="476"/>
      <c r="K792" s="372"/>
    </row>
    <row r="793" spans="1:11" x14ac:dyDescent="0.25">
      <c r="A793" s="372"/>
      <c r="B793" s="474"/>
      <c r="C793" s="372"/>
      <c r="D793" s="372"/>
      <c r="E793" s="372"/>
      <c r="F793" s="126" t="s">
        <v>7384</v>
      </c>
      <c r="G793" s="372"/>
      <c r="H793" s="474"/>
      <c r="I793" s="474"/>
      <c r="J793" s="476"/>
      <c r="K793" s="372"/>
    </row>
    <row r="794" spans="1:11" x14ac:dyDescent="0.25">
      <c r="A794" s="372"/>
      <c r="B794" s="474"/>
      <c r="C794" s="372"/>
      <c r="D794" s="372"/>
      <c r="E794" s="372"/>
      <c r="F794" s="126" t="s">
        <v>7385</v>
      </c>
      <c r="G794" s="372"/>
      <c r="H794" s="474"/>
      <c r="I794" s="474"/>
      <c r="J794" s="476"/>
      <c r="K794" s="372"/>
    </row>
    <row r="795" spans="1:11" x14ac:dyDescent="0.25">
      <c r="A795" s="372"/>
      <c r="B795" s="474"/>
      <c r="C795" s="372"/>
      <c r="D795" s="372"/>
      <c r="E795" s="372"/>
      <c r="F795" s="126" t="s">
        <v>7386</v>
      </c>
      <c r="G795" s="372"/>
      <c r="H795" s="474"/>
      <c r="I795" s="474"/>
      <c r="J795" s="476"/>
      <c r="K795" s="372"/>
    </row>
    <row r="796" spans="1:11" x14ac:dyDescent="0.25">
      <c r="A796" s="372"/>
      <c r="B796" s="474"/>
      <c r="C796" s="372"/>
      <c r="D796" s="372"/>
      <c r="E796" s="372"/>
      <c r="F796" s="126" t="s">
        <v>7387</v>
      </c>
      <c r="G796" s="372"/>
      <c r="H796" s="474"/>
      <c r="I796" s="474"/>
      <c r="J796" s="476"/>
      <c r="K796" s="372"/>
    </row>
    <row r="797" spans="1:11" x14ac:dyDescent="0.25">
      <c r="A797" s="372"/>
      <c r="B797" s="474"/>
      <c r="C797" s="372"/>
      <c r="D797" s="372"/>
      <c r="E797" s="372"/>
      <c r="F797" s="126" t="s">
        <v>7388</v>
      </c>
      <c r="G797" s="372"/>
      <c r="H797" s="474"/>
      <c r="I797" s="474"/>
      <c r="J797" s="476"/>
      <c r="K797" s="372"/>
    </row>
    <row r="798" spans="1:11" x14ac:dyDescent="0.25">
      <c r="A798" s="372"/>
      <c r="B798" s="474"/>
      <c r="C798" s="372"/>
      <c r="D798" s="372"/>
      <c r="E798" s="372"/>
      <c r="F798" s="126" t="s">
        <v>7389</v>
      </c>
      <c r="G798" s="372"/>
      <c r="H798" s="474"/>
      <c r="I798" s="474"/>
      <c r="J798" s="476"/>
      <c r="K798" s="372"/>
    </row>
    <row r="799" spans="1:11" x14ac:dyDescent="0.25">
      <c r="A799" s="372"/>
      <c r="B799" s="474"/>
      <c r="C799" s="372"/>
      <c r="D799" s="372"/>
      <c r="E799" s="372"/>
      <c r="F799" s="126" t="s">
        <v>7390</v>
      </c>
      <c r="G799" s="372"/>
      <c r="H799" s="474"/>
      <c r="I799" s="474"/>
      <c r="J799" s="476"/>
      <c r="K799" s="372"/>
    </row>
    <row r="800" spans="1:11" x14ac:dyDescent="0.25">
      <c r="A800" s="372"/>
      <c r="B800" s="474"/>
      <c r="C800" s="372"/>
      <c r="D800" s="372"/>
      <c r="E800" s="372"/>
      <c r="F800" s="126" t="s">
        <v>7391</v>
      </c>
      <c r="G800" s="372"/>
      <c r="H800" s="474"/>
      <c r="I800" s="474"/>
      <c r="J800" s="476"/>
      <c r="K800" s="372"/>
    </row>
    <row r="801" spans="1:11" x14ac:dyDescent="0.25">
      <c r="A801" s="372"/>
      <c r="B801" s="474"/>
      <c r="C801" s="372"/>
      <c r="D801" s="372"/>
      <c r="E801" s="372"/>
      <c r="F801" s="126" t="s">
        <v>7392</v>
      </c>
      <c r="G801" s="372"/>
      <c r="H801" s="474"/>
      <c r="I801" s="474"/>
      <c r="J801" s="476"/>
      <c r="K801" s="372"/>
    </row>
    <row r="802" spans="1:11" x14ac:dyDescent="0.25">
      <c r="A802" s="372"/>
      <c r="B802" s="474"/>
      <c r="C802" s="372"/>
      <c r="D802" s="372"/>
      <c r="E802" s="372"/>
      <c r="F802" s="126" t="s">
        <v>7393</v>
      </c>
      <c r="G802" s="372"/>
      <c r="H802" s="474"/>
      <c r="I802" s="474"/>
      <c r="J802" s="476"/>
      <c r="K802" s="372"/>
    </row>
    <row r="803" spans="1:11" x14ac:dyDescent="0.25">
      <c r="A803" s="372"/>
      <c r="B803" s="474"/>
      <c r="C803" s="372"/>
      <c r="D803" s="372"/>
      <c r="E803" s="372"/>
      <c r="F803" s="126" t="s">
        <v>7394</v>
      </c>
      <c r="G803" s="372"/>
      <c r="H803" s="474"/>
      <c r="I803" s="474"/>
      <c r="J803" s="476"/>
      <c r="K803" s="372"/>
    </row>
    <row r="804" spans="1:11" x14ac:dyDescent="0.25">
      <c r="A804" s="372"/>
      <c r="B804" s="474"/>
      <c r="C804" s="372"/>
      <c r="D804" s="372"/>
      <c r="E804" s="372"/>
      <c r="F804" s="126" t="s">
        <v>7395</v>
      </c>
      <c r="G804" s="372"/>
      <c r="H804" s="474"/>
      <c r="I804" s="474"/>
      <c r="J804" s="476"/>
      <c r="K804" s="372"/>
    </row>
    <row r="805" spans="1:11" x14ac:dyDescent="0.25">
      <c r="A805" s="372"/>
      <c r="B805" s="474"/>
      <c r="C805" s="372"/>
      <c r="D805" s="372"/>
      <c r="E805" s="372"/>
      <c r="F805" s="126" t="s">
        <v>7396</v>
      </c>
      <c r="G805" s="372"/>
      <c r="H805" s="474"/>
      <c r="I805" s="474"/>
      <c r="J805" s="476"/>
      <c r="K805" s="372"/>
    </row>
    <row r="806" spans="1:11" x14ac:dyDescent="0.25">
      <c r="A806" s="372"/>
      <c r="B806" s="474"/>
      <c r="C806" s="372"/>
      <c r="D806" s="372"/>
      <c r="E806" s="372"/>
      <c r="F806" s="126" t="s">
        <v>7397</v>
      </c>
      <c r="G806" s="372"/>
      <c r="H806" s="474"/>
      <c r="I806" s="474"/>
      <c r="J806" s="476"/>
      <c r="K806" s="372"/>
    </row>
    <row r="807" spans="1:11" x14ac:dyDescent="0.25">
      <c r="A807" s="372"/>
      <c r="B807" s="474"/>
      <c r="C807" s="372"/>
      <c r="D807" s="372"/>
      <c r="E807" s="372"/>
      <c r="F807" s="126" t="s">
        <v>7398</v>
      </c>
      <c r="G807" s="372"/>
      <c r="H807" s="474"/>
      <c r="I807" s="474"/>
      <c r="J807" s="476"/>
      <c r="K807" s="372"/>
    </row>
    <row r="808" spans="1:11" x14ac:dyDescent="0.25">
      <c r="A808" s="372"/>
      <c r="B808" s="474"/>
      <c r="C808" s="372"/>
      <c r="D808" s="372"/>
      <c r="E808" s="372"/>
      <c r="F808" s="126" t="s">
        <v>7399</v>
      </c>
      <c r="G808" s="372"/>
      <c r="H808" s="474"/>
      <c r="I808" s="474"/>
      <c r="J808" s="476"/>
      <c r="K808" s="372"/>
    </row>
    <row r="809" spans="1:11" x14ac:dyDescent="0.25">
      <c r="A809" s="372"/>
      <c r="B809" s="474"/>
      <c r="C809" s="372"/>
      <c r="D809" s="372"/>
      <c r="E809" s="372"/>
      <c r="F809" s="126" t="s">
        <v>7400</v>
      </c>
      <c r="G809" s="372"/>
      <c r="H809" s="474"/>
      <c r="I809" s="474"/>
      <c r="J809" s="476"/>
      <c r="K809" s="372"/>
    </row>
    <row r="810" spans="1:11" x14ac:dyDescent="0.25">
      <c r="A810" s="372"/>
      <c r="B810" s="474"/>
      <c r="C810" s="372"/>
      <c r="D810" s="372"/>
      <c r="E810" s="372"/>
      <c r="F810" s="126" t="s">
        <v>7401</v>
      </c>
      <c r="G810" s="372"/>
      <c r="H810" s="474"/>
      <c r="I810" s="474"/>
      <c r="J810" s="476"/>
      <c r="K810" s="372"/>
    </row>
    <row r="811" spans="1:11" x14ac:dyDescent="0.25">
      <c r="A811" s="372"/>
      <c r="B811" s="474"/>
      <c r="C811" s="372"/>
      <c r="D811" s="372"/>
      <c r="E811" s="372"/>
      <c r="F811" s="126" t="s">
        <v>7402</v>
      </c>
      <c r="G811" s="372"/>
      <c r="H811" s="474"/>
      <c r="I811" s="474"/>
      <c r="J811" s="476"/>
      <c r="K811" s="372"/>
    </row>
    <row r="812" spans="1:11" x14ac:dyDescent="0.25">
      <c r="A812" s="372"/>
      <c r="B812" s="474"/>
      <c r="C812" s="372"/>
      <c r="D812" s="372"/>
      <c r="E812" s="372"/>
      <c r="F812" s="126" t="s">
        <v>7403</v>
      </c>
      <c r="G812" s="372"/>
      <c r="H812" s="474"/>
      <c r="I812" s="474"/>
      <c r="J812" s="476"/>
      <c r="K812" s="372"/>
    </row>
    <row r="813" spans="1:11" x14ac:dyDescent="0.25">
      <c r="A813" s="372"/>
      <c r="B813" s="474"/>
      <c r="C813" s="372"/>
      <c r="D813" s="372"/>
      <c r="E813" s="372"/>
      <c r="F813" s="126" t="s">
        <v>7404</v>
      </c>
      <c r="G813" s="372"/>
      <c r="H813" s="474"/>
      <c r="I813" s="474"/>
      <c r="J813" s="476"/>
      <c r="K813" s="372"/>
    </row>
    <row r="814" spans="1:11" x14ac:dyDescent="0.25">
      <c r="A814" s="372"/>
      <c r="B814" s="474"/>
      <c r="C814" s="372"/>
      <c r="D814" s="372"/>
      <c r="E814" s="372"/>
      <c r="F814" s="126" t="s">
        <v>7405</v>
      </c>
      <c r="G814" s="372"/>
      <c r="H814" s="474"/>
      <c r="I814" s="474"/>
      <c r="J814" s="476"/>
      <c r="K814" s="372"/>
    </row>
    <row r="815" spans="1:11" x14ac:dyDescent="0.25">
      <c r="A815" s="372"/>
      <c r="B815" s="474"/>
      <c r="C815" s="372"/>
      <c r="D815" s="372"/>
      <c r="E815" s="372"/>
      <c r="F815" s="126" t="s">
        <v>7406</v>
      </c>
      <c r="G815" s="372"/>
      <c r="H815" s="474"/>
      <c r="I815" s="474"/>
      <c r="J815" s="476"/>
      <c r="K815" s="372"/>
    </row>
    <row r="816" spans="1:11" x14ac:dyDescent="0.25">
      <c r="A816" s="372"/>
      <c r="B816" s="474"/>
      <c r="C816" s="372"/>
      <c r="D816" s="372"/>
      <c r="E816" s="372"/>
      <c r="F816" s="126" t="s">
        <v>7407</v>
      </c>
      <c r="G816" s="372"/>
      <c r="H816" s="474"/>
      <c r="I816" s="474"/>
      <c r="J816" s="476"/>
      <c r="K816" s="372"/>
    </row>
    <row r="817" spans="1:11" x14ac:dyDescent="0.25">
      <c r="A817" s="372"/>
      <c r="B817" s="474"/>
      <c r="C817" s="372"/>
      <c r="D817" s="372"/>
      <c r="E817" s="372"/>
      <c r="F817" s="126" t="s">
        <v>7408</v>
      </c>
      <c r="G817" s="372"/>
      <c r="H817" s="474"/>
      <c r="I817" s="474"/>
      <c r="J817" s="476"/>
      <c r="K817" s="372"/>
    </row>
    <row r="818" spans="1:11" x14ac:dyDescent="0.25">
      <c r="A818" s="372"/>
      <c r="B818" s="474"/>
      <c r="C818" s="372"/>
      <c r="D818" s="372"/>
      <c r="E818" s="372"/>
      <c r="F818" s="126" t="s">
        <v>7409</v>
      </c>
      <c r="G818" s="372"/>
      <c r="H818" s="474"/>
      <c r="I818" s="474"/>
      <c r="J818" s="476"/>
      <c r="K818" s="372"/>
    </row>
    <row r="819" spans="1:11" x14ac:dyDescent="0.25">
      <c r="A819" s="372"/>
      <c r="B819" s="474"/>
      <c r="C819" s="372"/>
      <c r="D819" s="372"/>
      <c r="E819" s="372"/>
      <c r="F819" s="126" t="s">
        <v>7410</v>
      </c>
      <c r="G819" s="372"/>
      <c r="H819" s="474"/>
      <c r="I819" s="474"/>
      <c r="J819" s="476"/>
      <c r="K819" s="372"/>
    </row>
    <row r="820" spans="1:11" x14ac:dyDescent="0.25">
      <c r="A820" s="372"/>
      <c r="B820" s="474"/>
      <c r="C820" s="372"/>
      <c r="D820" s="372"/>
      <c r="E820" s="372"/>
      <c r="F820" s="126" t="s">
        <v>7411</v>
      </c>
      <c r="G820" s="372"/>
      <c r="H820" s="474"/>
      <c r="I820" s="474"/>
      <c r="J820" s="476"/>
      <c r="K820" s="372"/>
    </row>
    <row r="821" spans="1:11" x14ac:dyDescent="0.25">
      <c r="A821" s="372"/>
      <c r="B821" s="474"/>
      <c r="C821" s="372"/>
      <c r="D821" s="372"/>
      <c r="E821" s="372"/>
      <c r="F821" s="126" t="s">
        <v>7412</v>
      </c>
      <c r="G821" s="372"/>
      <c r="H821" s="474"/>
      <c r="I821" s="474"/>
      <c r="J821" s="476"/>
      <c r="K821" s="372"/>
    </row>
    <row r="822" spans="1:11" x14ac:dyDescent="0.25">
      <c r="A822" s="372"/>
      <c r="B822" s="474"/>
      <c r="C822" s="372"/>
      <c r="D822" s="372"/>
      <c r="E822" s="372"/>
      <c r="F822" s="126" t="s">
        <v>7413</v>
      </c>
      <c r="G822" s="372"/>
      <c r="H822" s="474"/>
      <c r="I822" s="474"/>
      <c r="J822" s="476"/>
      <c r="K822" s="372"/>
    </row>
    <row r="823" spans="1:11" x14ac:dyDescent="0.25">
      <c r="A823" s="372"/>
      <c r="B823" s="474"/>
      <c r="C823" s="372"/>
      <c r="D823" s="372"/>
      <c r="E823" s="372"/>
      <c r="F823" s="126" t="s">
        <v>7414</v>
      </c>
      <c r="G823" s="372"/>
      <c r="H823" s="474"/>
      <c r="I823" s="474"/>
      <c r="J823" s="476"/>
      <c r="K823" s="372"/>
    </row>
    <row r="824" spans="1:11" x14ac:dyDescent="0.25">
      <c r="A824" s="372"/>
      <c r="B824" s="474"/>
      <c r="C824" s="372"/>
      <c r="D824" s="372"/>
      <c r="E824" s="372"/>
      <c r="F824" s="126" t="s">
        <v>7415</v>
      </c>
      <c r="G824" s="372"/>
      <c r="H824" s="474"/>
      <c r="I824" s="474"/>
      <c r="J824" s="476"/>
      <c r="K824" s="372"/>
    </row>
    <row r="825" spans="1:11" x14ac:dyDescent="0.25">
      <c r="A825" s="372"/>
      <c r="B825" s="474"/>
      <c r="C825" s="372"/>
      <c r="D825" s="372"/>
      <c r="E825" s="372"/>
      <c r="F825" s="126" t="s">
        <v>7416</v>
      </c>
      <c r="G825" s="372"/>
      <c r="H825" s="474"/>
      <c r="I825" s="474"/>
      <c r="J825" s="476"/>
      <c r="K825" s="372"/>
    </row>
    <row r="826" spans="1:11" x14ac:dyDescent="0.25">
      <c r="A826" s="372"/>
      <c r="B826" s="474"/>
      <c r="C826" s="372"/>
      <c r="D826" s="372"/>
      <c r="E826" s="372"/>
      <c r="F826" s="126" t="s">
        <v>7417</v>
      </c>
      <c r="G826" s="372"/>
      <c r="H826" s="474"/>
      <c r="I826" s="474"/>
      <c r="J826" s="476"/>
      <c r="K826" s="372"/>
    </row>
    <row r="827" spans="1:11" x14ac:dyDescent="0.25">
      <c r="A827" s="372"/>
      <c r="B827" s="474"/>
      <c r="C827" s="372"/>
      <c r="D827" s="372"/>
      <c r="E827" s="372"/>
      <c r="F827" s="126" t="s">
        <v>7418</v>
      </c>
      <c r="G827" s="372"/>
      <c r="H827" s="474"/>
      <c r="I827" s="474"/>
      <c r="J827" s="476"/>
      <c r="K827" s="372"/>
    </row>
    <row r="828" spans="1:11" x14ac:dyDescent="0.25">
      <c r="A828" s="372"/>
      <c r="B828" s="474"/>
      <c r="C828" s="372"/>
      <c r="D828" s="372"/>
      <c r="E828" s="372"/>
      <c r="F828" s="126" t="s">
        <v>7419</v>
      </c>
      <c r="G828" s="372"/>
      <c r="H828" s="474"/>
      <c r="I828" s="474"/>
      <c r="J828" s="476"/>
      <c r="K828" s="372"/>
    </row>
    <row r="829" spans="1:11" x14ac:dyDescent="0.25">
      <c r="A829" s="372"/>
      <c r="B829" s="474"/>
      <c r="C829" s="372"/>
      <c r="D829" s="372"/>
      <c r="E829" s="372"/>
      <c r="F829" s="126" t="s">
        <v>7420</v>
      </c>
      <c r="G829" s="372"/>
      <c r="H829" s="474"/>
      <c r="I829" s="474"/>
      <c r="J829" s="476"/>
      <c r="K829" s="372"/>
    </row>
    <row r="830" spans="1:11" x14ac:dyDescent="0.25">
      <c r="A830" s="372"/>
      <c r="B830" s="474"/>
      <c r="C830" s="372"/>
      <c r="D830" s="372"/>
      <c r="E830" s="372"/>
      <c r="F830" s="126" t="s">
        <v>7421</v>
      </c>
      <c r="G830" s="372"/>
      <c r="H830" s="474"/>
      <c r="I830" s="474"/>
      <c r="J830" s="476"/>
      <c r="K830" s="372"/>
    </row>
    <row r="831" spans="1:11" x14ac:dyDescent="0.25">
      <c r="A831" s="372"/>
      <c r="B831" s="474"/>
      <c r="C831" s="372"/>
      <c r="D831" s="372"/>
      <c r="E831" s="372"/>
      <c r="F831" s="126" t="s">
        <v>7422</v>
      </c>
      <c r="G831" s="372"/>
      <c r="H831" s="474"/>
      <c r="I831" s="474"/>
      <c r="J831" s="476"/>
      <c r="K831" s="372"/>
    </row>
    <row r="832" spans="1:11" x14ac:dyDescent="0.25">
      <c r="A832" s="372"/>
      <c r="B832" s="474"/>
      <c r="C832" s="372"/>
      <c r="D832" s="372"/>
      <c r="E832" s="372"/>
      <c r="F832" s="126" t="s">
        <v>7423</v>
      </c>
      <c r="G832" s="372"/>
      <c r="H832" s="474"/>
      <c r="I832" s="474"/>
      <c r="J832" s="476"/>
      <c r="K832" s="372"/>
    </row>
    <row r="833" spans="1:11" x14ac:dyDescent="0.25">
      <c r="A833" s="372"/>
      <c r="B833" s="474"/>
      <c r="C833" s="372"/>
      <c r="D833" s="372"/>
      <c r="E833" s="372"/>
      <c r="F833" s="126" t="s">
        <v>7424</v>
      </c>
      <c r="G833" s="372"/>
      <c r="H833" s="474"/>
      <c r="I833" s="474"/>
      <c r="J833" s="476"/>
      <c r="K833" s="372"/>
    </row>
    <row r="834" spans="1:11" x14ac:dyDescent="0.25">
      <c r="A834" s="372"/>
      <c r="B834" s="474"/>
      <c r="C834" s="372"/>
      <c r="D834" s="372"/>
      <c r="E834" s="372"/>
      <c r="F834" s="126" t="s">
        <v>7425</v>
      </c>
      <c r="G834" s="372"/>
      <c r="H834" s="474"/>
      <c r="I834" s="474"/>
      <c r="J834" s="476"/>
      <c r="K834" s="372"/>
    </row>
    <row r="835" spans="1:11" x14ac:dyDescent="0.25">
      <c r="A835" s="372"/>
      <c r="B835" s="474"/>
      <c r="C835" s="372"/>
      <c r="D835" s="372"/>
      <c r="E835" s="372"/>
      <c r="F835" s="126" t="s">
        <v>7426</v>
      </c>
      <c r="G835" s="372"/>
      <c r="H835" s="474"/>
      <c r="I835" s="474"/>
      <c r="J835" s="476"/>
      <c r="K835" s="372"/>
    </row>
    <row r="836" spans="1:11" x14ac:dyDescent="0.25">
      <c r="A836" s="372"/>
      <c r="B836" s="474"/>
      <c r="C836" s="372"/>
      <c r="D836" s="372"/>
      <c r="E836" s="372"/>
      <c r="F836" s="126" t="s">
        <v>7427</v>
      </c>
      <c r="G836" s="372"/>
      <c r="H836" s="474"/>
      <c r="I836" s="474"/>
      <c r="J836" s="476"/>
      <c r="K836" s="372"/>
    </row>
    <row r="837" spans="1:11" x14ac:dyDescent="0.25">
      <c r="A837" s="372"/>
      <c r="B837" s="474"/>
      <c r="C837" s="372"/>
      <c r="D837" s="372"/>
      <c r="E837" s="372"/>
      <c r="F837" s="126" t="s">
        <v>7428</v>
      </c>
      <c r="G837" s="372"/>
      <c r="H837" s="474"/>
      <c r="I837" s="474"/>
      <c r="J837" s="476"/>
      <c r="K837" s="372"/>
    </row>
    <row r="838" spans="1:11" x14ac:dyDescent="0.25">
      <c r="A838" s="372"/>
      <c r="B838" s="474"/>
      <c r="C838" s="372"/>
      <c r="D838" s="372"/>
      <c r="E838" s="372"/>
      <c r="F838" s="126" t="s">
        <v>7429</v>
      </c>
      <c r="G838" s="372"/>
      <c r="H838" s="474"/>
      <c r="I838" s="474"/>
      <c r="J838" s="476"/>
      <c r="K838" s="372"/>
    </row>
    <row r="839" spans="1:11" x14ac:dyDescent="0.25">
      <c r="A839" s="372"/>
      <c r="B839" s="474"/>
      <c r="C839" s="372"/>
      <c r="D839" s="372"/>
      <c r="E839" s="372"/>
      <c r="F839" s="126" t="s">
        <v>7430</v>
      </c>
      <c r="G839" s="372"/>
      <c r="H839" s="474"/>
      <c r="I839" s="474"/>
      <c r="J839" s="476"/>
      <c r="K839" s="372"/>
    </row>
    <row r="840" spans="1:11" x14ac:dyDescent="0.25">
      <c r="A840" s="372"/>
      <c r="B840" s="474"/>
      <c r="C840" s="372"/>
      <c r="D840" s="372"/>
      <c r="E840" s="372"/>
      <c r="F840" s="126" t="s">
        <v>7431</v>
      </c>
      <c r="G840" s="372"/>
      <c r="H840" s="474"/>
      <c r="I840" s="474"/>
      <c r="J840" s="476"/>
      <c r="K840" s="372"/>
    </row>
    <row r="841" spans="1:11" x14ac:dyDescent="0.25">
      <c r="A841" s="372"/>
      <c r="B841" s="474"/>
      <c r="C841" s="372"/>
      <c r="D841" s="372"/>
      <c r="E841" s="372"/>
      <c r="F841" s="126" t="s">
        <v>7432</v>
      </c>
      <c r="G841" s="372"/>
      <c r="H841" s="474"/>
      <c r="I841" s="474"/>
      <c r="J841" s="476"/>
      <c r="K841" s="372"/>
    </row>
    <row r="842" spans="1:11" x14ac:dyDescent="0.25">
      <c r="A842" s="372"/>
      <c r="B842" s="474"/>
      <c r="C842" s="372"/>
      <c r="D842" s="372"/>
      <c r="E842" s="372"/>
      <c r="F842" s="126" t="s">
        <v>7433</v>
      </c>
      <c r="G842" s="372"/>
      <c r="H842" s="474"/>
      <c r="I842" s="474"/>
      <c r="J842" s="476"/>
      <c r="K842" s="372"/>
    </row>
    <row r="843" spans="1:11" x14ac:dyDescent="0.25">
      <c r="A843" s="372"/>
      <c r="B843" s="474"/>
      <c r="C843" s="372"/>
      <c r="D843" s="372"/>
      <c r="E843" s="372"/>
      <c r="F843" s="126" t="s">
        <v>7434</v>
      </c>
      <c r="G843" s="372"/>
      <c r="H843" s="474"/>
      <c r="I843" s="474"/>
      <c r="J843" s="476"/>
      <c r="K843" s="372"/>
    </row>
    <row r="844" spans="1:11" x14ac:dyDescent="0.25">
      <c r="A844" s="372"/>
      <c r="B844" s="474"/>
      <c r="C844" s="372"/>
      <c r="D844" s="372"/>
      <c r="E844" s="372"/>
      <c r="F844" s="126" t="s">
        <v>7435</v>
      </c>
      <c r="G844" s="372"/>
      <c r="H844" s="474"/>
      <c r="I844" s="474"/>
      <c r="J844" s="476"/>
      <c r="K844" s="372"/>
    </row>
    <row r="845" spans="1:11" x14ac:dyDescent="0.25">
      <c r="A845" s="372"/>
      <c r="B845" s="474"/>
      <c r="C845" s="372"/>
      <c r="D845" s="372"/>
      <c r="E845" s="372"/>
      <c r="F845" s="126" t="s">
        <v>7436</v>
      </c>
      <c r="G845" s="372"/>
      <c r="H845" s="474"/>
      <c r="I845" s="474"/>
      <c r="J845" s="476"/>
      <c r="K845" s="372"/>
    </row>
    <row r="846" spans="1:11" x14ac:dyDescent="0.25">
      <c r="A846" s="372"/>
      <c r="B846" s="474"/>
      <c r="C846" s="372"/>
      <c r="D846" s="372"/>
      <c r="E846" s="372"/>
      <c r="F846" s="126" t="s">
        <v>7437</v>
      </c>
      <c r="G846" s="372"/>
      <c r="H846" s="474"/>
      <c r="I846" s="474"/>
      <c r="J846" s="476"/>
      <c r="K846" s="372"/>
    </row>
    <row r="847" spans="1:11" x14ac:dyDescent="0.25">
      <c r="A847" s="372"/>
      <c r="B847" s="474"/>
      <c r="C847" s="372"/>
      <c r="D847" s="372"/>
      <c r="E847" s="372"/>
      <c r="F847" s="126" t="s">
        <v>7438</v>
      </c>
      <c r="G847" s="372"/>
      <c r="H847" s="474"/>
      <c r="I847" s="474"/>
      <c r="J847" s="476"/>
      <c r="K847" s="372"/>
    </row>
    <row r="848" spans="1:11" x14ac:dyDescent="0.25">
      <c r="A848" s="372"/>
      <c r="B848" s="474"/>
      <c r="C848" s="372"/>
      <c r="D848" s="372"/>
      <c r="E848" s="372"/>
      <c r="F848" s="126" t="s">
        <v>7439</v>
      </c>
      <c r="G848" s="372"/>
      <c r="H848" s="474"/>
      <c r="I848" s="474"/>
      <c r="J848" s="476"/>
      <c r="K848" s="372"/>
    </row>
    <row r="849" spans="1:11" x14ac:dyDescent="0.25">
      <c r="A849" s="372"/>
      <c r="B849" s="474"/>
      <c r="C849" s="372"/>
      <c r="D849" s="372"/>
      <c r="E849" s="372"/>
      <c r="F849" s="126" t="s">
        <v>7440</v>
      </c>
      <c r="G849" s="372"/>
      <c r="H849" s="474"/>
      <c r="I849" s="474"/>
      <c r="J849" s="476"/>
      <c r="K849" s="372"/>
    </row>
    <row r="850" spans="1:11" x14ac:dyDescent="0.25">
      <c r="A850" s="372"/>
      <c r="B850" s="474"/>
      <c r="C850" s="372"/>
      <c r="D850" s="372"/>
      <c r="E850" s="372"/>
      <c r="F850" s="126" t="s">
        <v>7441</v>
      </c>
      <c r="G850" s="372"/>
      <c r="H850" s="474"/>
      <c r="I850" s="474"/>
      <c r="J850" s="476"/>
      <c r="K850" s="372"/>
    </row>
    <row r="851" spans="1:11" x14ac:dyDescent="0.25">
      <c r="A851" s="372"/>
      <c r="B851" s="474"/>
      <c r="C851" s="372"/>
      <c r="D851" s="372"/>
      <c r="E851" s="372"/>
      <c r="F851" s="126" t="s">
        <v>7442</v>
      </c>
      <c r="G851" s="372"/>
      <c r="H851" s="474"/>
      <c r="I851" s="474"/>
      <c r="J851" s="476"/>
      <c r="K851" s="372"/>
    </row>
    <row r="852" spans="1:11" x14ac:dyDescent="0.25">
      <c r="A852" s="372"/>
      <c r="B852" s="474"/>
      <c r="C852" s="372"/>
      <c r="D852" s="372"/>
      <c r="E852" s="372"/>
      <c r="F852" s="126" t="s">
        <v>7443</v>
      </c>
      <c r="G852" s="372"/>
      <c r="H852" s="474"/>
      <c r="I852" s="474"/>
      <c r="J852" s="476"/>
      <c r="K852" s="372"/>
    </row>
    <row r="853" spans="1:11" x14ac:dyDescent="0.25">
      <c r="A853" s="372"/>
      <c r="B853" s="474"/>
      <c r="C853" s="372"/>
      <c r="D853" s="372"/>
      <c r="E853" s="372"/>
      <c r="F853" s="126" t="s">
        <v>7444</v>
      </c>
      <c r="G853" s="372"/>
      <c r="H853" s="474"/>
      <c r="I853" s="474"/>
      <c r="J853" s="476"/>
      <c r="K853" s="372"/>
    </row>
    <row r="854" spans="1:11" x14ac:dyDescent="0.25">
      <c r="A854" s="372"/>
      <c r="B854" s="474"/>
      <c r="C854" s="372"/>
      <c r="D854" s="372"/>
      <c r="E854" s="372"/>
      <c r="F854" s="126" t="s">
        <v>7445</v>
      </c>
      <c r="G854" s="372"/>
      <c r="H854" s="474"/>
      <c r="I854" s="474"/>
      <c r="J854" s="476"/>
      <c r="K854" s="372"/>
    </row>
    <row r="855" spans="1:11" x14ac:dyDescent="0.25">
      <c r="A855" s="372"/>
      <c r="B855" s="474"/>
      <c r="C855" s="372"/>
      <c r="D855" s="372"/>
      <c r="E855" s="372"/>
      <c r="F855" s="126" t="s">
        <v>7446</v>
      </c>
      <c r="G855" s="372"/>
      <c r="H855" s="474"/>
      <c r="I855" s="474"/>
      <c r="J855" s="476"/>
      <c r="K855" s="372"/>
    </row>
    <row r="856" spans="1:11" x14ac:dyDescent="0.25">
      <c r="A856" s="372"/>
      <c r="B856" s="474"/>
      <c r="C856" s="372"/>
      <c r="D856" s="372"/>
      <c r="E856" s="372"/>
      <c r="F856" s="126" t="s">
        <v>7447</v>
      </c>
      <c r="G856" s="372"/>
      <c r="H856" s="474"/>
      <c r="I856" s="474"/>
      <c r="J856" s="476"/>
      <c r="K856" s="372"/>
    </row>
    <row r="857" spans="1:11" x14ac:dyDescent="0.25">
      <c r="A857" s="372"/>
      <c r="B857" s="474"/>
      <c r="C857" s="372"/>
      <c r="D857" s="372"/>
      <c r="E857" s="372"/>
      <c r="F857" s="126" t="s">
        <v>7448</v>
      </c>
      <c r="G857" s="372"/>
      <c r="H857" s="474"/>
      <c r="I857" s="474"/>
      <c r="J857" s="476"/>
      <c r="K857" s="372"/>
    </row>
    <row r="858" spans="1:11" x14ac:dyDescent="0.25">
      <c r="A858" s="372"/>
      <c r="B858" s="474"/>
      <c r="C858" s="372"/>
      <c r="D858" s="372"/>
      <c r="E858" s="372"/>
      <c r="F858" s="126" t="s">
        <v>7449</v>
      </c>
      <c r="G858" s="372"/>
      <c r="H858" s="474"/>
      <c r="I858" s="474"/>
      <c r="J858" s="476"/>
      <c r="K858" s="372"/>
    </row>
    <row r="859" spans="1:11" x14ac:dyDescent="0.25">
      <c r="A859" s="372"/>
      <c r="B859" s="474"/>
      <c r="C859" s="372"/>
      <c r="D859" s="372"/>
      <c r="E859" s="372"/>
      <c r="F859" s="126" t="s">
        <v>7450</v>
      </c>
      <c r="G859" s="372"/>
      <c r="H859" s="474"/>
      <c r="I859" s="474"/>
      <c r="J859" s="476"/>
      <c r="K859" s="372"/>
    </row>
    <row r="860" spans="1:11" x14ac:dyDescent="0.25">
      <c r="A860" s="372"/>
      <c r="B860" s="474"/>
      <c r="C860" s="372"/>
      <c r="D860" s="372"/>
      <c r="E860" s="372"/>
      <c r="F860" s="126" t="s">
        <v>7451</v>
      </c>
      <c r="G860" s="372"/>
      <c r="H860" s="474"/>
      <c r="I860" s="474"/>
      <c r="J860" s="476"/>
      <c r="K860" s="372"/>
    </row>
    <row r="861" spans="1:11" x14ac:dyDescent="0.25">
      <c r="A861" s="372"/>
      <c r="B861" s="474"/>
      <c r="C861" s="372"/>
      <c r="D861" s="372"/>
      <c r="E861" s="372"/>
      <c r="F861" s="126" t="s">
        <v>7452</v>
      </c>
      <c r="G861" s="372"/>
      <c r="H861" s="474"/>
      <c r="I861" s="474"/>
      <c r="J861" s="476"/>
      <c r="K861" s="372"/>
    </row>
    <row r="862" spans="1:11" x14ac:dyDescent="0.25">
      <c r="A862" s="372"/>
      <c r="B862" s="474"/>
      <c r="C862" s="372"/>
      <c r="D862" s="372"/>
      <c r="E862" s="372"/>
      <c r="F862" s="126" t="s">
        <v>7453</v>
      </c>
      <c r="G862" s="372"/>
      <c r="H862" s="474"/>
      <c r="I862" s="474"/>
      <c r="J862" s="476"/>
      <c r="K862" s="372"/>
    </row>
    <row r="863" spans="1:11" x14ac:dyDescent="0.25">
      <c r="A863" s="372"/>
      <c r="B863" s="474"/>
      <c r="C863" s="372"/>
      <c r="D863" s="372"/>
      <c r="E863" s="372"/>
      <c r="F863" s="126" t="s">
        <v>7454</v>
      </c>
      <c r="G863" s="372"/>
      <c r="H863" s="474"/>
      <c r="I863" s="474"/>
      <c r="J863" s="476"/>
      <c r="K863" s="372"/>
    </row>
    <row r="864" spans="1:11" x14ac:dyDescent="0.25">
      <c r="A864" s="372"/>
      <c r="B864" s="474"/>
      <c r="C864" s="372"/>
      <c r="D864" s="372"/>
      <c r="E864" s="372"/>
      <c r="F864" s="126" t="s">
        <v>7455</v>
      </c>
      <c r="G864" s="372"/>
      <c r="H864" s="474"/>
      <c r="I864" s="474"/>
      <c r="J864" s="476"/>
      <c r="K864" s="372"/>
    </row>
    <row r="865" spans="1:11" x14ac:dyDescent="0.25">
      <c r="A865" s="372"/>
      <c r="B865" s="474"/>
      <c r="C865" s="372"/>
      <c r="D865" s="372"/>
      <c r="E865" s="372"/>
      <c r="F865" s="126" t="s">
        <v>7456</v>
      </c>
      <c r="G865" s="372"/>
      <c r="H865" s="474"/>
      <c r="I865" s="474"/>
      <c r="J865" s="476"/>
      <c r="K865" s="372"/>
    </row>
    <row r="866" spans="1:11" x14ac:dyDescent="0.25">
      <c r="A866" s="372"/>
      <c r="B866" s="474"/>
      <c r="C866" s="372"/>
      <c r="D866" s="372"/>
      <c r="E866" s="372"/>
      <c r="F866" s="126" t="s">
        <v>7457</v>
      </c>
      <c r="G866" s="372"/>
      <c r="H866" s="474"/>
      <c r="I866" s="474"/>
      <c r="J866" s="476"/>
      <c r="K866" s="372"/>
    </row>
    <row r="867" spans="1:11" x14ac:dyDescent="0.25">
      <c r="A867" s="372"/>
      <c r="B867" s="474"/>
      <c r="C867" s="372"/>
      <c r="D867" s="372"/>
      <c r="E867" s="372"/>
      <c r="F867" s="126" t="s">
        <v>7458</v>
      </c>
      <c r="G867" s="372"/>
      <c r="H867" s="474"/>
      <c r="I867" s="474"/>
      <c r="J867" s="476"/>
      <c r="K867" s="372"/>
    </row>
    <row r="868" spans="1:11" x14ac:dyDescent="0.25">
      <c r="A868" s="372"/>
      <c r="B868" s="474"/>
      <c r="C868" s="372"/>
      <c r="D868" s="372"/>
      <c r="E868" s="372"/>
      <c r="F868" s="126" t="s">
        <v>7459</v>
      </c>
      <c r="G868" s="372"/>
      <c r="H868" s="474"/>
      <c r="I868" s="474"/>
      <c r="J868" s="476"/>
      <c r="K868" s="372"/>
    </row>
    <row r="869" spans="1:11" x14ac:dyDescent="0.25">
      <c r="A869" s="372"/>
      <c r="B869" s="474"/>
      <c r="C869" s="372"/>
      <c r="D869" s="372"/>
      <c r="E869" s="372"/>
      <c r="F869" s="126" t="s">
        <v>7460</v>
      </c>
      <c r="G869" s="372"/>
      <c r="H869" s="474"/>
      <c r="I869" s="474"/>
      <c r="J869" s="476"/>
      <c r="K869" s="372"/>
    </row>
    <row r="870" spans="1:11" x14ac:dyDescent="0.25">
      <c r="A870" s="372"/>
      <c r="B870" s="474"/>
      <c r="C870" s="372"/>
      <c r="D870" s="372"/>
      <c r="E870" s="372"/>
      <c r="F870" s="126" t="s">
        <v>7461</v>
      </c>
      <c r="G870" s="372"/>
      <c r="H870" s="474"/>
      <c r="I870" s="474"/>
      <c r="J870" s="476"/>
      <c r="K870" s="372"/>
    </row>
    <row r="871" spans="1:11" x14ac:dyDescent="0.25">
      <c r="A871" s="372"/>
      <c r="B871" s="474"/>
      <c r="C871" s="372"/>
      <c r="D871" s="372"/>
      <c r="E871" s="372"/>
      <c r="F871" s="126" t="s">
        <v>7462</v>
      </c>
      <c r="G871" s="372"/>
      <c r="H871" s="474"/>
      <c r="I871" s="474"/>
      <c r="J871" s="476"/>
      <c r="K871" s="372"/>
    </row>
    <row r="872" spans="1:11" x14ac:dyDescent="0.25">
      <c r="A872" s="372"/>
      <c r="B872" s="474"/>
      <c r="C872" s="372"/>
      <c r="D872" s="372"/>
      <c r="E872" s="372"/>
      <c r="F872" s="126" t="s">
        <v>7463</v>
      </c>
      <c r="G872" s="372"/>
      <c r="H872" s="474"/>
      <c r="I872" s="474"/>
      <c r="J872" s="476"/>
      <c r="K872" s="372"/>
    </row>
    <row r="873" spans="1:11" x14ac:dyDescent="0.25">
      <c r="A873" s="372"/>
      <c r="B873" s="474"/>
      <c r="C873" s="372"/>
      <c r="D873" s="372"/>
      <c r="E873" s="372"/>
      <c r="F873" s="126" t="s">
        <v>7464</v>
      </c>
      <c r="G873" s="372"/>
      <c r="H873" s="474"/>
      <c r="I873" s="474"/>
      <c r="J873" s="476"/>
      <c r="K873" s="372"/>
    </row>
    <row r="874" spans="1:11" x14ac:dyDescent="0.25">
      <c r="A874" s="372"/>
      <c r="B874" s="474"/>
      <c r="C874" s="372"/>
      <c r="D874" s="372"/>
      <c r="E874" s="372"/>
      <c r="F874" s="126" t="s">
        <v>7465</v>
      </c>
      <c r="G874" s="372"/>
      <c r="H874" s="474"/>
      <c r="I874" s="474"/>
      <c r="J874" s="476"/>
      <c r="K874" s="372"/>
    </row>
    <row r="875" spans="1:11" x14ac:dyDescent="0.25">
      <c r="A875" s="372"/>
      <c r="B875" s="474"/>
      <c r="C875" s="372"/>
      <c r="D875" s="372"/>
      <c r="E875" s="372"/>
      <c r="F875" s="126" t="s">
        <v>7466</v>
      </c>
      <c r="G875" s="372"/>
      <c r="H875" s="474"/>
      <c r="I875" s="474"/>
      <c r="J875" s="476"/>
      <c r="K875" s="372"/>
    </row>
    <row r="876" spans="1:11" x14ac:dyDescent="0.25">
      <c r="A876" s="372"/>
      <c r="B876" s="474"/>
      <c r="C876" s="372"/>
      <c r="D876" s="372"/>
      <c r="E876" s="372"/>
      <c r="F876" s="126" t="s">
        <v>7467</v>
      </c>
      <c r="G876" s="372"/>
      <c r="H876" s="474"/>
      <c r="I876" s="474"/>
      <c r="J876" s="476"/>
      <c r="K876" s="372"/>
    </row>
    <row r="877" spans="1:11" x14ac:dyDescent="0.25">
      <c r="A877" s="372"/>
      <c r="B877" s="474"/>
      <c r="C877" s="372"/>
      <c r="D877" s="372"/>
      <c r="E877" s="372"/>
      <c r="F877" s="126" t="s">
        <v>7468</v>
      </c>
      <c r="G877" s="372"/>
      <c r="H877" s="474"/>
      <c r="I877" s="474"/>
      <c r="J877" s="476"/>
      <c r="K877" s="372"/>
    </row>
    <row r="878" spans="1:11" x14ac:dyDescent="0.25">
      <c r="A878" s="372"/>
      <c r="B878" s="474"/>
      <c r="C878" s="372"/>
      <c r="D878" s="372"/>
      <c r="E878" s="372"/>
      <c r="F878" s="126" t="s">
        <v>7469</v>
      </c>
      <c r="G878" s="372"/>
      <c r="H878" s="474"/>
      <c r="I878" s="474"/>
      <c r="J878" s="476"/>
      <c r="K878" s="372"/>
    </row>
    <row r="879" spans="1:11" x14ac:dyDescent="0.25">
      <c r="A879" s="372"/>
      <c r="B879" s="474"/>
      <c r="C879" s="372"/>
      <c r="D879" s="372"/>
      <c r="E879" s="372"/>
      <c r="F879" s="126" t="s">
        <v>7470</v>
      </c>
      <c r="G879" s="372"/>
      <c r="H879" s="474"/>
      <c r="I879" s="474"/>
      <c r="J879" s="476"/>
      <c r="K879" s="372"/>
    </row>
    <row r="880" spans="1:11" x14ac:dyDescent="0.25">
      <c r="A880" s="372"/>
      <c r="B880" s="474"/>
      <c r="C880" s="372"/>
      <c r="D880" s="372"/>
      <c r="E880" s="372"/>
      <c r="F880" s="126" t="s">
        <v>7471</v>
      </c>
      <c r="G880" s="372"/>
      <c r="H880" s="474"/>
      <c r="I880" s="474"/>
      <c r="J880" s="476"/>
      <c r="K880" s="372"/>
    </row>
    <row r="881" spans="1:11" x14ac:dyDescent="0.25">
      <c r="A881" s="372"/>
      <c r="B881" s="474"/>
      <c r="C881" s="372"/>
      <c r="D881" s="372"/>
      <c r="E881" s="372"/>
      <c r="F881" s="126" t="s">
        <v>7472</v>
      </c>
      <c r="G881" s="372"/>
      <c r="H881" s="474"/>
      <c r="I881" s="474"/>
      <c r="J881" s="476"/>
      <c r="K881" s="372"/>
    </row>
    <row r="882" spans="1:11" x14ac:dyDescent="0.25">
      <c r="A882" s="372"/>
      <c r="B882" s="474"/>
      <c r="C882" s="372"/>
      <c r="D882" s="372"/>
      <c r="E882" s="372"/>
      <c r="F882" s="126" t="s">
        <v>7473</v>
      </c>
      <c r="G882" s="372"/>
      <c r="H882" s="474"/>
      <c r="I882" s="474"/>
      <c r="J882" s="476"/>
      <c r="K882" s="372"/>
    </row>
    <row r="883" spans="1:11" x14ac:dyDescent="0.25">
      <c r="A883" s="372"/>
      <c r="B883" s="474"/>
      <c r="C883" s="372"/>
      <c r="D883" s="372"/>
      <c r="E883" s="372"/>
      <c r="F883" s="126" t="s">
        <v>7474</v>
      </c>
      <c r="G883" s="372"/>
      <c r="H883" s="474"/>
      <c r="I883" s="474"/>
      <c r="J883" s="476"/>
      <c r="K883" s="372"/>
    </row>
    <row r="884" spans="1:11" x14ac:dyDescent="0.25">
      <c r="A884" s="372"/>
      <c r="B884" s="474"/>
      <c r="C884" s="372"/>
      <c r="D884" s="372"/>
      <c r="E884" s="372"/>
      <c r="F884" s="126" t="s">
        <v>7475</v>
      </c>
      <c r="G884" s="372"/>
      <c r="H884" s="474"/>
      <c r="I884" s="474"/>
      <c r="J884" s="476"/>
      <c r="K884" s="372"/>
    </row>
    <row r="885" spans="1:11" x14ac:dyDescent="0.25">
      <c r="A885" s="372"/>
      <c r="B885" s="474"/>
      <c r="C885" s="372"/>
      <c r="D885" s="372"/>
      <c r="E885" s="372"/>
      <c r="F885" s="126" t="s">
        <v>7476</v>
      </c>
      <c r="G885" s="372"/>
      <c r="H885" s="474"/>
      <c r="I885" s="474"/>
      <c r="J885" s="476"/>
      <c r="K885" s="372"/>
    </row>
    <row r="886" spans="1:11" x14ac:dyDescent="0.25">
      <c r="A886" s="372"/>
      <c r="B886" s="474"/>
      <c r="C886" s="372"/>
      <c r="D886" s="372"/>
      <c r="E886" s="372"/>
      <c r="F886" s="126" t="s">
        <v>7477</v>
      </c>
      <c r="G886" s="372"/>
      <c r="H886" s="474"/>
      <c r="I886" s="474"/>
      <c r="J886" s="476"/>
      <c r="K886" s="372"/>
    </row>
    <row r="887" spans="1:11" x14ac:dyDescent="0.25">
      <c r="A887" s="372"/>
      <c r="B887" s="474"/>
      <c r="C887" s="372"/>
      <c r="D887" s="372"/>
      <c r="E887" s="372"/>
      <c r="F887" s="126" t="s">
        <v>7478</v>
      </c>
      <c r="G887" s="372"/>
      <c r="H887" s="474"/>
      <c r="I887" s="474"/>
      <c r="J887" s="476"/>
      <c r="K887" s="372"/>
    </row>
    <row r="888" spans="1:11" x14ac:dyDescent="0.25">
      <c r="A888" s="372"/>
      <c r="B888" s="474"/>
      <c r="C888" s="372"/>
      <c r="D888" s="372"/>
      <c r="E888" s="372"/>
      <c r="F888" s="126" t="s">
        <v>7479</v>
      </c>
      <c r="G888" s="372"/>
      <c r="H888" s="474"/>
      <c r="I888" s="474"/>
      <c r="J888" s="476"/>
      <c r="K888" s="372"/>
    </row>
    <row r="889" spans="1:11" x14ac:dyDescent="0.25">
      <c r="A889" s="372"/>
      <c r="B889" s="474"/>
      <c r="C889" s="372"/>
      <c r="D889" s="372"/>
      <c r="E889" s="372"/>
      <c r="F889" s="126" t="s">
        <v>7480</v>
      </c>
      <c r="G889" s="372"/>
      <c r="H889" s="474"/>
      <c r="I889" s="474"/>
      <c r="J889" s="476"/>
      <c r="K889" s="372"/>
    </row>
    <row r="890" spans="1:11" x14ac:dyDescent="0.25">
      <c r="A890" s="372"/>
      <c r="B890" s="474"/>
      <c r="C890" s="372"/>
      <c r="D890" s="372"/>
      <c r="E890" s="372"/>
      <c r="F890" s="126" t="s">
        <v>7481</v>
      </c>
      <c r="G890" s="372"/>
      <c r="H890" s="474"/>
      <c r="I890" s="474"/>
      <c r="J890" s="476"/>
      <c r="K890" s="372"/>
    </row>
    <row r="891" spans="1:11" x14ac:dyDescent="0.25">
      <c r="A891" s="372"/>
      <c r="B891" s="474"/>
      <c r="C891" s="372"/>
      <c r="D891" s="372"/>
      <c r="E891" s="372"/>
      <c r="F891" s="126" t="s">
        <v>7482</v>
      </c>
      <c r="G891" s="372"/>
      <c r="H891" s="474"/>
      <c r="I891" s="474"/>
      <c r="J891" s="476"/>
      <c r="K891" s="372"/>
    </row>
    <row r="892" spans="1:11" x14ac:dyDescent="0.25">
      <c r="A892" s="372"/>
      <c r="B892" s="474"/>
      <c r="C892" s="372"/>
      <c r="D892" s="372"/>
      <c r="E892" s="372"/>
      <c r="F892" s="126" t="s">
        <v>7483</v>
      </c>
      <c r="G892" s="372"/>
      <c r="H892" s="474"/>
      <c r="I892" s="474"/>
      <c r="J892" s="476"/>
      <c r="K892" s="372"/>
    </row>
    <row r="893" spans="1:11" x14ac:dyDescent="0.25">
      <c r="A893" s="372"/>
      <c r="B893" s="474"/>
      <c r="C893" s="372"/>
      <c r="D893" s="372"/>
      <c r="E893" s="372"/>
      <c r="F893" s="126" t="s">
        <v>7484</v>
      </c>
      <c r="G893" s="372"/>
      <c r="H893" s="474"/>
      <c r="I893" s="474"/>
      <c r="J893" s="476"/>
      <c r="K893" s="372"/>
    </row>
    <row r="894" spans="1:11" x14ac:dyDescent="0.25">
      <c r="A894" s="372"/>
      <c r="B894" s="474"/>
      <c r="C894" s="372"/>
      <c r="D894" s="372"/>
      <c r="E894" s="372"/>
      <c r="F894" s="126" t="s">
        <v>7485</v>
      </c>
      <c r="G894" s="372"/>
      <c r="H894" s="474"/>
      <c r="I894" s="474"/>
      <c r="J894" s="476"/>
      <c r="K894" s="372"/>
    </row>
    <row r="895" spans="1:11" x14ac:dyDescent="0.25">
      <c r="A895" s="372"/>
      <c r="B895" s="474"/>
      <c r="C895" s="372"/>
      <c r="D895" s="372"/>
      <c r="E895" s="372"/>
      <c r="F895" s="126" t="s">
        <v>7486</v>
      </c>
      <c r="G895" s="372"/>
      <c r="H895" s="474"/>
      <c r="I895" s="474"/>
      <c r="J895" s="476"/>
      <c r="K895" s="372"/>
    </row>
    <row r="896" spans="1:11" x14ac:dyDescent="0.25">
      <c r="A896" s="372"/>
      <c r="B896" s="474"/>
      <c r="C896" s="372"/>
      <c r="D896" s="372"/>
      <c r="E896" s="372"/>
      <c r="F896" s="126" t="s">
        <v>7487</v>
      </c>
      <c r="G896" s="372"/>
      <c r="H896" s="474"/>
      <c r="I896" s="474"/>
      <c r="J896" s="476"/>
      <c r="K896" s="372"/>
    </row>
    <row r="897" spans="1:11" x14ac:dyDescent="0.25">
      <c r="A897" s="372"/>
      <c r="B897" s="474"/>
      <c r="C897" s="372"/>
      <c r="D897" s="372"/>
      <c r="E897" s="372"/>
      <c r="F897" s="126" t="s">
        <v>7488</v>
      </c>
      <c r="G897" s="372"/>
      <c r="H897" s="474"/>
      <c r="I897" s="474"/>
      <c r="J897" s="476"/>
      <c r="K897" s="372"/>
    </row>
    <row r="898" spans="1:11" x14ac:dyDescent="0.25">
      <c r="A898" s="372"/>
      <c r="B898" s="474"/>
      <c r="C898" s="372"/>
      <c r="D898" s="372"/>
      <c r="E898" s="372"/>
      <c r="F898" s="126" t="s">
        <v>7489</v>
      </c>
      <c r="G898" s="372"/>
      <c r="H898" s="474"/>
      <c r="I898" s="474"/>
      <c r="J898" s="476"/>
      <c r="K898" s="372"/>
    </row>
    <row r="899" spans="1:11" x14ac:dyDescent="0.25">
      <c r="A899" s="372"/>
      <c r="B899" s="474"/>
      <c r="C899" s="372"/>
      <c r="D899" s="372"/>
      <c r="E899" s="372"/>
      <c r="F899" s="126" t="s">
        <v>7490</v>
      </c>
      <c r="G899" s="372"/>
      <c r="H899" s="474"/>
      <c r="I899" s="474"/>
      <c r="J899" s="476"/>
      <c r="K899" s="372"/>
    </row>
    <row r="900" spans="1:11" x14ac:dyDescent="0.25">
      <c r="A900" s="372"/>
      <c r="B900" s="474"/>
      <c r="C900" s="372"/>
      <c r="D900" s="372"/>
      <c r="E900" s="372"/>
      <c r="F900" s="126" t="s">
        <v>7491</v>
      </c>
      <c r="G900" s="372"/>
      <c r="H900" s="474"/>
      <c r="I900" s="474"/>
      <c r="J900" s="476"/>
      <c r="K900" s="372"/>
    </row>
    <row r="901" spans="1:11" x14ac:dyDescent="0.25">
      <c r="A901" s="372"/>
      <c r="B901" s="474"/>
      <c r="C901" s="372"/>
      <c r="D901" s="372"/>
      <c r="E901" s="372"/>
      <c r="F901" s="126" t="s">
        <v>7492</v>
      </c>
      <c r="G901" s="372"/>
      <c r="H901" s="474"/>
      <c r="I901" s="474"/>
      <c r="J901" s="476"/>
      <c r="K901" s="372"/>
    </row>
    <row r="902" spans="1:11" x14ac:dyDescent="0.25">
      <c r="A902" s="372"/>
      <c r="B902" s="474"/>
      <c r="C902" s="372"/>
      <c r="D902" s="372"/>
      <c r="E902" s="372"/>
      <c r="F902" s="126" t="s">
        <v>7493</v>
      </c>
      <c r="G902" s="372"/>
      <c r="H902" s="474"/>
      <c r="I902" s="474"/>
      <c r="J902" s="476"/>
      <c r="K902" s="372"/>
    </row>
    <row r="903" spans="1:11" x14ac:dyDescent="0.25">
      <c r="A903" s="372"/>
      <c r="B903" s="474"/>
      <c r="C903" s="372"/>
      <c r="D903" s="372"/>
      <c r="E903" s="372"/>
      <c r="F903" s="126" t="s">
        <v>7494</v>
      </c>
      <c r="G903" s="372"/>
      <c r="H903" s="474"/>
      <c r="I903" s="474"/>
      <c r="J903" s="476"/>
      <c r="K903" s="372"/>
    </row>
    <row r="904" spans="1:11" x14ac:dyDescent="0.25">
      <c r="A904" s="372"/>
      <c r="B904" s="474"/>
      <c r="C904" s="372"/>
      <c r="D904" s="372"/>
      <c r="E904" s="372"/>
      <c r="F904" s="126" t="s">
        <v>7495</v>
      </c>
      <c r="G904" s="372"/>
      <c r="H904" s="474"/>
      <c r="I904" s="474"/>
      <c r="J904" s="476"/>
      <c r="K904" s="372"/>
    </row>
    <row r="905" spans="1:11" x14ac:dyDescent="0.25">
      <c r="A905" s="372"/>
      <c r="B905" s="474"/>
      <c r="C905" s="372"/>
      <c r="D905" s="372"/>
      <c r="E905" s="372"/>
      <c r="F905" s="126" t="s">
        <v>7496</v>
      </c>
      <c r="G905" s="372"/>
      <c r="H905" s="474"/>
      <c r="I905" s="474"/>
      <c r="J905" s="476"/>
      <c r="K905" s="372"/>
    </row>
    <row r="906" spans="1:11" x14ac:dyDescent="0.25">
      <c r="A906" s="372"/>
      <c r="B906" s="474"/>
      <c r="C906" s="372"/>
      <c r="D906" s="372"/>
      <c r="E906" s="372"/>
      <c r="F906" s="126" t="s">
        <v>7497</v>
      </c>
      <c r="G906" s="372"/>
      <c r="H906" s="474"/>
      <c r="I906" s="474"/>
      <c r="J906" s="476"/>
      <c r="K906" s="372"/>
    </row>
    <row r="907" spans="1:11" x14ac:dyDescent="0.25">
      <c r="A907" s="372"/>
      <c r="B907" s="474"/>
      <c r="C907" s="372"/>
      <c r="D907" s="372"/>
      <c r="E907" s="372"/>
      <c r="F907" s="126" t="s">
        <v>7498</v>
      </c>
      <c r="G907" s="372"/>
      <c r="H907" s="474"/>
      <c r="I907" s="474"/>
      <c r="J907" s="476"/>
      <c r="K907" s="372"/>
    </row>
    <row r="908" spans="1:11" x14ac:dyDescent="0.25">
      <c r="A908" s="372"/>
      <c r="B908" s="474"/>
      <c r="C908" s="372"/>
      <c r="D908" s="372"/>
      <c r="E908" s="372"/>
      <c r="F908" s="126" t="s">
        <v>7499</v>
      </c>
      <c r="G908" s="372"/>
      <c r="H908" s="474"/>
      <c r="I908" s="474"/>
      <c r="J908" s="476"/>
      <c r="K908" s="372"/>
    </row>
    <row r="909" spans="1:11" x14ac:dyDescent="0.25">
      <c r="A909" s="372"/>
      <c r="B909" s="474"/>
      <c r="C909" s="372"/>
      <c r="D909" s="372"/>
      <c r="E909" s="372"/>
      <c r="F909" s="126" t="s">
        <v>7500</v>
      </c>
      <c r="G909" s="372"/>
      <c r="H909" s="474"/>
      <c r="I909" s="474"/>
      <c r="J909" s="476"/>
      <c r="K909" s="372"/>
    </row>
    <row r="910" spans="1:11" x14ac:dyDescent="0.25">
      <c r="A910" s="372"/>
      <c r="B910" s="474"/>
      <c r="C910" s="372"/>
      <c r="D910" s="372"/>
      <c r="E910" s="372"/>
      <c r="F910" s="126" t="s">
        <v>7501</v>
      </c>
      <c r="G910" s="372"/>
      <c r="H910" s="474"/>
      <c r="I910" s="474"/>
      <c r="J910" s="476"/>
      <c r="K910" s="372"/>
    </row>
    <row r="911" spans="1:11" x14ac:dyDescent="0.25">
      <c r="A911" s="372"/>
      <c r="B911" s="474"/>
      <c r="C911" s="372"/>
      <c r="D911" s="372"/>
      <c r="E911" s="372"/>
      <c r="F911" s="126" t="s">
        <v>7502</v>
      </c>
      <c r="G911" s="372"/>
      <c r="H911" s="474"/>
      <c r="I911" s="474"/>
      <c r="J911" s="476"/>
      <c r="K911" s="372"/>
    </row>
    <row r="912" spans="1:11" x14ac:dyDescent="0.25">
      <c r="A912" s="372"/>
      <c r="B912" s="474"/>
      <c r="C912" s="372"/>
      <c r="D912" s="372"/>
      <c r="E912" s="372"/>
      <c r="F912" s="126" t="s">
        <v>7503</v>
      </c>
      <c r="G912" s="372"/>
      <c r="H912" s="474"/>
      <c r="I912" s="474"/>
      <c r="J912" s="476"/>
      <c r="K912" s="372"/>
    </row>
    <row r="913" spans="1:11" x14ac:dyDescent="0.25">
      <c r="A913" s="372"/>
      <c r="B913" s="474"/>
      <c r="C913" s="372"/>
      <c r="D913" s="372"/>
      <c r="E913" s="372"/>
      <c r="F913" s="126" t="s">
        <v>7504</v>
      </c>
      <c r="G913" s="372"/>
      <c r="H913" s="474"/>
      <c r="I913" s="474"/>
      <c r="J913" s="476"/>
      <c r="K913" s="372"/>
    </row>
    <row r="914" spans="1:11" x14ac:dyDescent="0.25">
      <c r="A914" s="372"/>
      <c r="B914" s="474"/>
      <c r="C914" s="372"/>
      <c r="D914" s="372"/>
      <c r="E914" s="372"/>
      <c r="F914" s="126" t="s">
        <v>7505</v>
      </c>
      <c r="G914" s="372"/>
      <c r="H914" s="474"/>
      <c r="I914" s="474"/>
      <c r="J914" s="476"/>
      <c r="K914" s="372"/>
    </row>
    <row r="915" spans="1:11" x14ac:dyDescent="0.25">
      <c r="A915" s="372"/>
      <c r="B915" s="474"/>
      <c r="C915" s="372"/>
      <c r="D915" s="372"/>
      <c r="E915" s="372"/>
      <c r="F915" s="126" t="s">
        <v>7506</v>
      </c>
      <c r="G915" s="372"/>
      <c r="H915" s="474"/>
      <c r="I915" s="474"/>
      <c r="J915" s="476"/>
      <c r="K915" s="372"/>
    </row>
    <row r="916" spans="1:11" x14ac:dyDescent="0.25">
      <c r="A916" s="372"/>
      <c r="B916" s="474"/>
      <c r="C916" s="372"/>
      <c r="D916" s="372"/>
      <c r="E916" s="372"/>
      <c r="F916" s="126" t="s">
        <v>7507</v>
      </c>
      <c r="G916" s="372"/>
      <c r="H916" s="474"/>
      <c r="I916" s="474"/>
      <c r="J916" s="476"/>
      <c r="K916" s="372"/>
    </row>
    <row r="917" spans="1:11" x14ac:dyDescent="0.25">
      <c r="A917" s="372"/>
      <c r="B917" s="474"/>
      <c r="C917" s="372"/>
      <c r="D917" s="372"/>
      <c r="E917" s="372"/>
      <c r="F917" s="126" t="s">
        <v>7508</v>
      </c>
      <c r="G917" s="372"/>
      <c r="H917" s="474"/>
      <c r="I917" s="474"/>
      <c r="J917" s="476"/>
      <c r="K917" s="372"/>
    </row>
    <row r="918" spans="1:11" x14ac:dyDescent="0.25">
      <c r="A918" s="372"/>
      <c r="B918" s="474"/>
      <c r="C918" s="372"/>
      <c r="D918" s="372"/>
      <c r="E918" s="372"/>
      <c r="F918" s="126" t="s">
        <v>7509</v>
      </c>
      <c r="G918" s="372"/>
      <c r="H918" s="474"/>
      <c r="I918" s="474"/>
      <c r="J918" s="476"/>
      <c r="K918" s="372"/>
    </row>
    <row r="919" spans="1:11" x14ac:dyDescent="0.25">
      <c r="A919" s="372"/>
      <c r="B919" s="474"/>
      <c r="C919" s="372"/>
      <c r="D919" s="372"/>
      <c r="E919" s="372"/>
      <c r="F919" s="126" t="s">
        <v>7510</v>
      </c>
      <c r="G919" s="372"/>
      <c r="H919" s="474"/>
      <c r="I919" s="474"/>
      <c r="J919" s="476"/>
      <c r="K919" s="372"/>
    </row>
    <row r="920" spans="1:11" x14ac:dyDescent="0.25">
      <c r="A920" s="372"/>
      <c r="B920" s="474"/>
      <c r="C920" s="372"/>
      <c r="D920" s="372"/>
      <c r="E920" s="372"/>
      <c r="F920" s="126" t="s">
        <v>7511</v>
      </c>
      <c r="G920" s="372"/>
      <c r="H920" s="474"/>
      <c r="I920" s="474"/>
      <c r="J920" s="476"/>
      <c r="K920" s="372"/>
    </row>
    <row r="921" spans="1:11" x14ac:dyDescent="0.25">
      <c r="A921" s="372"/>
      <c r="B921" s="474"/>
      <c r="C921" s="372"/>
      <c r="D921" s="372"/>
      <c r="E921" s="372"/>
      <c r="F921" s="126" t="s">
        <v>7512</v>
      </c>
      <c r="G921" s="372"/>
      <c r="H921" s="474"/>
      <c r="I921" s="474"/>
      <c r="J921" s="476"/>
      <c r="K921" s="372"/>
    </row>
    <row r="922" spans="1:11" x14ac:dyDescent="0.25">
      <c r="A922" s="372"/>
      <c r="B922" s="474"/>
      <c r="C922" s="372"/>
      <c r="D922" s="372"/>
      <c r="E922" s="372"/>
      <c r="F922" s="126" t="s">
        <v>7513</v>
      </c>
      <c r="G922" s="372"/>
      <c r="H922" s="474"/>
      <c r="I922" s="474"/>
      <c r="J922" s="476"/>
      <c r="K922" s="372"/>
    </row>
    <row r="923" spans="1:11" x14ac:dyDescent="0.25">
      <c r="A923" s="372"/>
      <c r="B923" s="474"/>
      <c r="C923" s="372"/>
      <c r="D923" s="372"/>
      <c r="E923" s="372"/>
      <c r="F923" s="126" t="s">
        <v>7514</v>
      </c>
      <c r="G923" s="372"/>
      <c r="H923" s="474"/>
      <c r="I923" s="474"/>
      <c r="J923" s="476"/>
      <c r="K923" s="372"/>
    </row>
    <row r="924" spans="1:11" x14ac:dyDescent="0.25">
      <c r="A924" s="372"/>
      <c r="B924" s="474"/>
      <c r="C924" s="372"/>
      <c r="D924" s="372"/>
      <c r="E924" s="372"/>
      <c r="F924" s="126" t="s">
        <v>7515</v>
      </c>
      <c r="G924" s="372"/>
      <c r="H924" s="474"/>
      <c r="I924" s="474"/>
      <c r="J924" s="476"/>
      <c r="K924" s="372"/>
    </row>
    <row r="925" spans="1:11" x14ac:dyDescent="0.25">
      <c r="A925" s="372"/>
      <c r="B925" s="474"/>
      <c r="C925" s="372"/>
      <c r="D925" s="372"/>
      <c r="E925" s="372"/>
      <c r="F925" s="126" t="s">
        <v>7516</v>
      </c>
      <c r="G925" s="372"/>
      <c r="H925" s="474"/>
      <c r="I925" s="474"/>
      <c r="J925" s="476"/>
      <c r="K925" s="372"/>
    </row>
    <row r="926" spans="1:11" x14ac:dyDescent="0.25">
      <c r="A926" s="372"/>
      <c r="B926" s="474"/>
      <c r="C926" s="372"/>
      <c r="D926" s="372"/>
      <c r="E926" s="372"/>
      <c r="F926" s="126" t="s">
        <v>7517</v>
      </c>
      <c r="G926" s="372"/>
      <c r="H926" s="474"/>
      <c r="I926" s="474"/>
      <c r="J926" s="476"/>
      <c r="K926" s="372"/>
    </row>
    <row r="927" spans="1:11" x14ac:dyDescent="0.25">
      <c r="A927" s="372"/>
      <c r="B927" s="474"/>
      <c r="C927" s="372"/>
      <c r="D927" s="372"/>
      <c r="E927" s="372"/>
      <c r="F927" s="126" t="s">
        <v>7518</v>
      </c>
      <c r="G927" s="372"/>
      <c r="H927" s="474"/>
      <c r="I927" s="474"/>
      <c r="J927" s="476"/>
      <c r="K927" s="372"/>
    </row>
    <row r="928" spans="1:11" x14ac:dyDescent="0.25">
      <c r="A928" s="372"/>
      <c r="B928" s="474"/>
      <c r="C928" s="372"/>
      <c r="D928" s="372"/>
      <c r="E928" s="372"/>
      <c r="F928" s="126" t="s">
        <v>7519</v>
      </c>
      <c r="G928" s="372"/>
      <c r="H928" s="474"/>
      <c r="I928" s="474"/>
      <c r="J928" s="476"/>
      <c r="K928" s="372"/>
    </row>
    <row r="929" spans="1:11" x14ac:dyDescent="0.25">
      <c r="A929" s="372"/>
      <c r="B929" s="474"/>
      <c r="C929" s="372"/>
      <c r="D929" s="372"/>
      <c r="E929" s="372"/>
      <c r="F929" s="126" t="s">
        <v>7520</v>
      </c>
      <c r="G929" s="372"/>
      <c r="H929" s="474"/>
      <c r="I929" s="474"/>
      <c r="J929" s="476"/>
      <c r="K929" s="372"/>
    </row>
    <row r="930" spans="1:11" x14ac:dyDescent="0.25">
      <c r="A930" s="372"/>
      <c r="B930" s="474"/>
      <c r="C930" s="372"/>
      <c r="D930" s="372"/>
      <c r="E930" s="372"/>
      <c r="F930" s="126" t="s">
        <v>7521</v>
      </c>
      <c r="G930" s="372"/>
      <c r="H930" s="474"/>
      <c r="I930" s="474"/>
      <c r="J930" s="476"/>
      <c r="K930" s="372"/>
    </row>
    <row r="931" spans="1:11" x14ac:dyDescent="0.25">
      <c r="A931" s="372"/>
      <c r="B931" s="474"/>
      <c r="C931" s="372"/>
      <c r="D931" s="372"/>
      <c r="E931" s="372"/>
      <c r="F931" s="126" t="s">
        <v>7522</v>
      </c>
      <c r="G931" s="372"/>
      <c r="H931" s="474"/>
      <c r="I931" s="474"/>
      <c r="J931" s="476"/>
      <c r="K931" s="372"/>
    </row>
    <row r="932" spans="1:11" x14ac:dyDescent="0.25">
      <c r="A932" s="372"/>
      <c r="B932" s="474"/>
      <c r="C932" s="372"/>
      <c r="D932" s="372"/>
      <c r="E932" s="372"/>
      <c r="F932" s="126" t="s">
        <v>7523</v>
      </c>
      <c r="G932" s="372"/>
      <c r="H932" s="474"/>
      <c r="I932" s="474"/>
      <c r="J932" s="476"/>
      <c r="K932" s="372"/>
    </row>
    <row r="933" spans="1:11" x14ac:dyDescent="0.25">
      <c r="A933" s="372"/>
      <c r="B933" s="474"/>
      <c r="C933" s="372"/>
      <c r="D933" s="372"/>
      <c r="E933" s="372"/>
      <c r="F933" s="126" t="s">
        <v>7524</v>
      </c>
      <c r="G933" s="372"/>
      <c r="H933" s="474"/>
      <c r="I933" s="474"/>
      <c r="J933" s="476"/>
      <c r="K933" s="372"/>
    </row>
    <row r="934" spans="1:11" x14ac:dyDescent="0.25">
      <c r="A934" s="372"/>
      <c r="B934" s="474"/>
      <c r="C934" s="372"/>
      <c r="D934" s="372"/>
      <c r="E934" s="372"/>
      <c r="F934" s="126" t="s">
        <v>7525</v>
      </c>
      <c r="G934" s="372"/>
      <c r="H934" s="474"/>
      <c r="I934" s="474"/>
      <c r="J934" s="476"/>
      <c r="K934" s="372"/>
    </row>
    <row r="935" spans="1:11" x14ac:dyDescent="0.25">
      <c r="A935" s="372"/>
      <c r="B935" s="474"/>
      <c r="C935" s="372"/>
      <c r="D935" s="372"/>
      <c r="E935" s="372"/>
      <c r="F935" s="126" t="s">
        <v>7526</v>
      </c>
      <c r="G935" s="372"/>
      <c r="H935" s="474"/>
      <c r="I935" s="474"/>
      <c r="J935" s="476"/>
      <c r="K935" s="372"/>
    </row>
    <row r="936" spans="1:11" x14ac:dyDescent="0.25">
      <c r="A936" s="372"/>
      <c r="B936" s="474"/>
      <c r="C936" s="372"/>
      <c r="D936" s="372"/>
      <c r="E936" s="372"/>
      <c r="F936" s="126" t="s">
        <v>7527</v>
      </c>
      <c r="G936" s="372"/>
      <c r="H936" s="474"/>
      <c r="I936" s="474"/>
      <c r="J936" s="476"/>
      <c r="K936" s="372"/>
    </row>
    <row r="937" spans="1:11" x14ac:dyDescent="0.25">
      <c r="A937" s="372"/>
      <c r="B937" s="474"/>
      <c r="C937" s="372"/>
      <c r="D937" s="372"/>
      <c r="E937" s="372"/>
      <c r="F937" s="126" t="s">
        <v>7528</v>
      </c>
      <c r="G937" s="372"/>
      <c r="H937" s="474"/>
      <c r="I937" s="474"/>
      <c r="J937" s="476"/>
      <c r="K937" s="372"/>
    </row>
    <row r="938" spans="1:11" x14ac:dyDescent="0.25">
      <c r="A938" s="372"/>
      <c r="B938" s="474"/>
      <c r="C938" s="372"/>
      <c r="D938" s="372"/>
      <c r="E938" s="372"/>
      <c r="F938" s="126" t="s">
        <v>7529</v>
      </c>
      <c r="G938" s="372"/>
      <c r="H938" s="474"/>
      <c r="I938" s="474"/>
      <c r="J938" s="476"/>
      <c r="K938" s="372"/>
    </row>
    <row r="939" spans="1:11" x14ac:dyDescent="0.25">
      <c r="A939" s="372"/>
      <c r="B939" s="474"/>
      <c r="C939" s="372"/>
      <c r="D939" s="372"/>
      <c r="E939" s="372"/>
      <c r="F939" s="126" t="s">
        <v>7530</v>
      </c>
      <c r="G939" s="372"/>
      <c r="H939" s="474"/>
      <c r="I939" s="474"/>
      <c r="J939" s="476"/>
      <c r="K939" s="372"/>
    </row>
    <row r="940" spans="1:11" x14ac:dyDescent="0.25">
      <c r="A940" s="372"/>
      <c r="B940" s="474"/>
      <c r="C940" s="372"/>
      <c r="D940" s="372"/>
      <c r="E940" s="372"/>
      <c r="F940" s="126" t="s">
        <v>7531</v>
      </c>
      <c r="G940" s="372"/>
      <c r="H940" s="474"/>
      <c r="I940" s="474"/>
      <c r="J940" s="476"/>
      <c r="K940" s="372"/>
    </row>
    <row r="941" spans="1:11" x14ac:dyDescent="0.25">
      <c r="A941" s="372"/>
      <c r="B941" s="474"/>
      <c r="C941" s="372"/>
      <c r="D941" s="372"/>
      <c r="E941" s="372"/>
      <c r="F941" s="126" t="s">
        <v>7532</v>
      </c>
      <c r="G941" s="372"/>
      <c r="H941" s="474"/>
      <c r="I941" s="474"/>
      <c r="J941" s="476"/>
      <c r="K941" s="372"/>
    </row>
    <row r="942" spans="1:11" x14ac:dyDescent="0.25">
      <c r="A942" s="372"/>
      <c r="B942" s="474"/>
      <c r="C942" s="372"/>
      <c r="D942" s="372"/>
      <c r="E942" s="372"/>
      <c r="F942" s="126" t="s">
        <v>7533</v>
      </c>
      <c r="G942" s="372"/>
      <c r="H942" s="474"/>
      <c r="I942" s="474"/>
      <c r="J942" s="476"/>
      <c r="K942" s="372"/>
    </row>
    <row r="943" spans="1:11" x14ac:dyDescent="0.25">
      <c r="A943" s="372"/>
      <c r="B943" s="474"/>
      <c r="C943" s="372"/>
      <c r="D943" s="372"/>
      <c r="E943" s="372"/>
      <c r="F943" s="126" t="s">
        <v>7534</v>
      </c>
      <c r="G943" s="372"/>
      <c r="H943" s="474"/>
      <c r="I943" s="474"/>
      <c r="J943" s="476"/>
      <c r="K943" s="372"/>
    </row>
    <row r="944" spans="1:11" x14ac:dyDescent="0.25">
      <c r="A944" s="372"/>
      <c r="B944" s="474"/>
      <c r="C944" s="372"/>
      <c r="D944" s="372"/>
      <c r="E944" s="372"/>
      <c r="F944" s="126" t="s">
        <v>7535</v>
      </c>
      <c r="G944" s="372"/>
      <c r="H944" s="474"/>
      <c r="I944" s="474"/>
      <c r="J944" s="476"/>
      <c r="K944" s="372"/>
    </row>
    <row r="945" spans="1:11" x14ac:dyDescent="0.25">
      <c r="A945" s="372"/>
      <c r="B945" s="474"/>
      <c r="C945" s="372"/>
      <c r="D945" s="372"/>
      <c r="E945" s="372"/>
      <c r="F945" s="126" t="s">
        <v>7536</v>
      </c>
      <c r="G945" s="372"/>
      <c r="H945" s="474"/>
      <c r="I945" s="474"/>
      <c r="J945" s="476"/>
      <c r="K945" s="372"/>
    </row>
    <row r="946" spans="1:11" x14ac:dyDescent="0.25">
      <c r="A946" s="372"/>
      <c r="B946" s="474"/>
      <c r="C946" s="372"/>
      <c r="D946" s="372"/>
      <c r="E946" s="372"/>
      <c r="F946" s="126" t="s">
        <v>7537</v>
      </c>
      <c r="G946" s="372"/>
      <c r="H946" s="474"/>
      <c r="I946" s="474"/>
      <c r="J946" s="476"/>
      <c r="K946" s="372"/>
    </row>
    <row r="947" spans="1:11" x14ac:dyDescent="0.25">
      <c r="A947" s="372"/>
      <c r="B947" s="474"/>
      <c r="C947" s="372"/>
      <c r="D947" s="372"/>
      <c r="E947" s="372"/>
      <c r="F947" s="126" t="s">
        <v>7538</v>
      </c>
      <c r="G947" s="372"/>
      <c r="H947" s="474"/>
      <c r="I947" s="474"/>
      <c r="J947" s="476"/>
      <c r="K947" s="372"/>
    </row>
    <row r="948" spans="1:11" x14ac:dyDescent="0.25">
      <c r="A948" s="372"/>
      <c r="B948" s="474"/>
      <c r="C948" s="372"/>
      <c r="D948" s="372"/>
      <c r="E948" s="372"/>
      <c r="F948" s="126" t="s">
        <v>7539</v>
      </c>
      <c r="G948" s="372"/>
      <c r="H948" s="474"/>
      <c r="I948" s="474"/>
      <c r="J948" s="476"/>
      <c r="K948" s="372"/>
    </row>
    <row r="949" spans="1:11" x14ac:dyDescent="0.25">
      <c r="A949" s="372"/>
      <c r="B949" s="474"/>
      <c r="C949" s="372"/>
      <c r="D949" s="372"/>
      <c r="E949" s="372"/>
      <c r="F949" s="126" t="s">
        <v>7540</v>
      </c>
      <c r="G949" s="372"/>
      <c r="H949" s="474"/>
      <c r="I949" s="474"/>
      <c r="J949" s="476"/>
      <c r="K949" s="372"/>
    </row>
    <row r="950" spans="1:11" x14ac:dyDescent="0.25">
      <c r="A950" s="372"/>
      <c r="B950" s="474"/>
      <c r="C950" s="372"/>
      <c r="D950" s="372"/>
      <c r="E950" s="372"/>
      <c r="F950" s="126" t="s">
        <v>7541</v>
      </c>
      <c r="G950" s="372"/>
      <c r="H950" s="474"/>
      <c r="I950" s="474"/>
      <c r="J950" s="476"/>
      <c r="K950" s="372"/>
    </row>
    <row r="951" spans="1:11" x14ac:dyDescent="0.25">
      <c r="A951" s="372"/>
      <c r="B951" s="474"/>
      <c r="C951" s="372"/>
      <c r="D951" s="372"/>
      <c r="E951" s="372"/>
      <c r="F951" s="126" t="s">
        <v>7542</v>
      </c>
      <c r="G951" s="372"/>
      <c r="H951" s="474"/>
      <c r="I951" s="474"/>
      <c r="J951" s="476"/>
      <c r="K951" s="372"/>
    </row>
    <row r="952" spans="1:11" x14ac:dyDescent="0.25">
      <c r="A952" s="372"/>
      <c r="B952" s="474"/>
      <c r="C952" s="372"/>
      <c r="D952" s="372"/>
      <c r="E952" s="372"/>
      <c r="F952" s="126" t="s">
        <v>7543</v>
      </c>
      <c r="G952" s="372"/>
      <c r="H952" s="474"/>
      <c r="I952" s="474"/>
      <c r="J952" s="476"/>
      <c r="K952" s="372"/>
    </row>
    <row r="953" spans="1:11" x14ac:dyDescent="0.25">
      <c r="A953" s="372"/>
      <c r="B953" s="474"/>
      <c r="C953" s="372"/>
      <c r="D953" s="372"/>
      <c r="E953" s="372"/>
      <c r="F953" s="126" t="s">
        <v>7544</v>
      </c>
      <c r="G953" s="372"/>
      <c r="H953" s="474"/>
      <c r="I953" s="474"/>
      <c r="J953" s="476"/>
      <c r="K953" s="372"/>
    </row>
    <row r="954" spans="1:11" x14ac:dyDescent="0.25">
      <c r="A954" s="372"/>
      <c r="B954" s="474"/>
      <c r="C954" s="372"/>
      <c r="D954" s="372"/>
      <c r="E954" s="372"/>
      <c r="F954" s="126" t="s">
        <v>7545</v>
      </c>
      <c r="G954" s="372"/>
      <c r="H954" s="474"/>
      <c r="I954" s="474"/>
      <c r="J954" s="476"/>
      <c r="K954" s="372"/>
    </row>
    <row r="955" spans="1:11" x14ac:dyDescent="0.25">
      <c r="A955" s="372"/>
      <c r="B955" s="474"/>
      <c r="C955" s="372"/>
      <c r="D955" s="372"/>
      <c r="E955" s="372"/>
      <c r="F955" s="126" t="s">
        <v>7546</v>
      </c>
      <c r="G955" s="372"/>
      <c r="H955" s="474"/>
      <c r="I955" s="474"/>
      <c r="J955" s="476"/>
      <c r="K955" s="372"/>
    </row>
    <row r="956" spans="1:11" x14ac:dyDescent="0.25">
      <c r="A956" s="372"/>
      <c r="B956" s="474"/>
      <c r="C956" s="372"/>
      <c r="D956" s="372"/>
      <c r="E956" s="372"/>
      <c r="F956" s="126" t="s">
        <v>7547</v>
      </c>
      <c r="G956" s="372"/>
      <c r="H956" s="474"/>
      <c r="I956" s="474"/>
      <c r="J956" s="476"/>
      <c r="K956" s="372"/>
    </row>
    <row r="957" spans="1:11" x14ac:dyDescent="0.25">
      <c r="A957" s="372"/>
      <c r="B957" s="474"/>
      <c r="C957" s="372"/>
      <c r="D957" s="372"/>
      <c r="E957" s="372"/>
      <c r="F957" s="126" t="s">
        <v>7548</v>
      </c>
      <c r="G957" s="372"/>
      <c r="H957" s="474"/>
      <c r="I957" s="474"/>
      <c r="J957" s="476"/>
      <c r="K957" s="372"/>
    </row>
    <row r="958" spans="1:11" x14ac:dyDescent="0.25">
      <c r="A958" s="372"/>
      <c r="B958" s="474"/>
      <c r="C958" s="372"/>
      <c r="D958" s="372"/>
      <c r="E958" s="372"/>
      <c r="F958" s="126" t="s">
        <v>7549</v>
      </c>
      <c r="G958" s="372"/>
      <c r="H958" s="474"/>
      <c r="I958" s="474"/>
      <c r="J958" s="476"/>
      <c r="K958" s="372"/>
    </row>
    <row r="959" spans="1:11" x14ac:dyDescent="0.25">
      <c r="A959" s="372"/>
      <c r="B959" s="474"/>
      <c r="C959" s="372"/>
      <c r="D959" s="372"/>
      <c r="E959" s="372"/>
      <c r="F959" s="126" t="s">
        <v>7550</v>
      </c>
      <c r="G959" s="372"/>
      <c r="H959" s="474"/>
      <c r="I959" s="474"/>
      <c r="J959" s="476"/>
      <c r="K959" s="372"/>
    </row>
    <row r="960" spans="1:11" x14ac:dyDescent="0.25">
      <c r="A960" s="372"/>
      <c r="B960" s="474"/>
      <c r="C960" s="372"/>
      <c r="D960" s="372"/>
      <c r="E960" s="372"/>
      <c r="F960" s="126" t="s">
        <v>7551</v>
      </c>
      <c r="G960" s="372"/>
      <c r="H960" s="474"/>
      <c r="I960" s="474"/>
      <c r="J960" s="476"/>
      <c r="K960" s="372"/>
    </row>
    <row r="961" spans="1:11" x14ac:dyDescent="0.25">
      <c r="A961" s="372"/>
      <c r="B961" s="474"/>
      <c r="C961" s="372"/>
      <c r="D961" s="372"/>
      <c r="E961" s="372"/>
      <c r="F961" s="126" t="s">
        <v>7552</v>
      </c>
      <c r="G961" s="372"/>
      <c r="H961" s="474"/>
      <c r="I961" s="474"/>
      <c r="J961" s="476"/>
      <c r="K961" s="372"/>
    </row>
    <row r="962" spans="1:11" x14ac:dyDescent="0.25">
      <c r="A962" s="372"/>
      <c r="B962" s="474"/>
      <c r="C962" s="372"/>
      <c r="D962" s="372"/>
      <c r="E962" s="372"/>
      <c r="F962" s="126" t="s">
        <v>7553</v>
      </c>
      <c r="G962" s="372"/>
      <c r="H962" s="474"/>
      <c r="I962" s="474"/>
      <c r="J962" s="476"/>
      <c r="K962" s="372"/>
    </row>
    <row r="963" spans="1:11" x14ac:dyDescent="0.25">
      <c r="A963" s="372"/>
      <c r="B963" s="474"/>
      <c r="C963" s="372"/>
      <c r="D963" s="372"/>
      <c r="E963" s="372"/>
      <c r="F963" s="126" t="s">
        <v>7554</v>
      </c>
      <c r="G963" s="372"/>
      <c r="H963" s="474"/>
      <c r="I963" s="474"/>
      <c r="J963" s="476"/>
      <c r="K963" s="372"/>
    </row>
    <row r="964" spans="1:11" x14ac:dyDescent="0.25">
      <c r="A964" s="372"/>
      <c r="B964" s="474"/>
      <c r="C964" s="372"/>
      <c r="D964" s="372"/>
      <c r="E964" s="372"/>
      <c r="F964" s="126" t="s">
        <v>7555</v>
      </c>
      <c r="G964" s="372"/>
      <c r="H964" s="474"/>
      <c r="I964" s="474"/>
      <c r="J964" s="476"/>
      <c r="K964" s="372"/>
    </row>
    <row r="965" spans="1:11" x14ac:dyDescent="0.25">
      <c r="A965" s="372"/>
      <c r="B965" s="474"/>
      <c r="C965" s="372"/>
      <c r="D965" s="372"/>
      <c r="E965" s="372"/>
      <c r="F965" s="126" t="s">
        <v>7556</v>
      </c>
      <c r="G965" s="372"/>
      <c r="H965" s="474"/>
      <c r="I965" s="474"/>
      <c r="J965" s="476"/>
      <c r="K965" s="372"/>
    </row>
    <row r="966" spans="1:11" x14ac:dyDescent="0.25">
      <c r="A966" s="372"/>
      <c r="B966" s="474"/>
      <c r="C966" s="372"/>
      <c r="D966" s="372"/>
      <c r="E966" s="372"/>
      <c r="F966" s="126" t="s">
        <v>7557</v>
      </c>
      <c r="G966" s="372"/>
      <c r="H966" s="474"/>
      <c r="I966" s="474"/>
      <c r="J966" s="476"/>
      <c r="K966" s="372"/>
    </row>
    <row r="967" spans="1:11" x14ac:dyDescent="0.25">
      <c r="A967" s="372"/>
      <c r="B967" s="474"/>
      <c r="C967" s="372"/>
      <c r="D967" s="372"/>
      <c r="E967" s="372"/>
      <c r="F967" s="126" t="s">
        <v>7558</v>
      </c>
      <c r="G967" s="372"/>
      <c r="H967" s="474"/>
      <c r="I967" s="474"/>
      <c r="J967" s="476"/>
      <c r="K967" s="372"/>
    </row>
    <row r="968" spans="1:11" x14ac:dyDescent="0.25">
      <c r="A968" s="372"/>
      <c r="B968" s="474"/>
      <c r="C968" s="372"/>
      <c r="D968" s="372"/>
      <c r="E968" s="372"/>
      <c r="F968" s="126" t="s">
        <v>7559</v>
      </c>
      <c r="G968" s="372"/>
      <c r="H968" s="474"/>
      <c r="I968" s="474"/>
      <c r="J968" s="476"/>
      <c r="K968" s="372"/>
    </row>
    <row r="969" spans="1:11" x14ac:dyDescent="0.25">
      <c r="A969" s="372"/>
      <c r="B969" s="474"/>
      <c r="C969" s="372"/>
      <c r="D969" s="372"/>
      <c r="E969" s="372"/>
      <c r="F969" s="126" t="s">
        <v>7560</v>
      </c>
      <c r="G969" s="372"/>
      <c r="H969" s="474"/>
      <c r="I969" s="474"/>
      <c r="J969" s="476"/>
      <c r="K969" s="372"/>
    </row>
    <row r="970" spans="1:11" x14ac:dyDescent="0.25">
      <c r="A970" s="372"/>
      <c r="B970" s="474"/>
      <c r="C970" s="372"/>
      <c r="D970" s="372"/>
      <c r="E970" s="372"/>
      <c r="F970" s="126" t="s">
        <v>7561</v>
      </c>
      <c r="G970" s="372"/>
      <c r="H970" s="474"/>
      <c r="I970" s="474"/>
      <c r="J970" s="476"/>
      <c r="K970" s="372"/>
    </row>
    <row r="971" spans="1:11" x14ac:dyDescent="0.25">
      <c r="A971" s="372"/>
      <c r="B971" s="474"/>
      <c r="C971" s="372"/>
      <c r="D971" s="372"/>
      <c r="E971" s="372"/>
      <c r="F971" s="126" t="s">
        <v>7562</v>
      </c>
      <c r="G971" s="372"/>
      <c r="H971" s="474"/>
      <c r="I971" s="474"/>
      <c r="J971" s="476"/>
      <c r="K971" s="372"/>
    </row>
    <row r="972" spans="1:11" x14ac:dyDescent="0.25">
      <c r="A972" s="372"/>
      <c r="B972" s="474"/>
      <c r="C972" s="372"/>
      <c r="D972" s="372"/>
      <c r="E972" s="372"/>
      <c r="F972" s="126" t="s">
        <v>7563</v>
      </c>
      <c r="G972" s="372"/>
      <c r="H972" s="474"/>
      <c r="I972" s="474"/>
      <c r="J972" s="476"/>
      <c r="K972" s="372"/>
    </row>
    <row r="973" spans="1:11" x14ac:dyDescent="0.25">
      <c r="A973" s="372"/>
      <c r="B973" s="474"/>
      <c r="C973" s="372"/>
      <c r="D973" s="372"/>
      <c r="E973" s="372"/>
      <c r="F973" s="126" t="s">
        <v>7564</v>
      </c>
      <c r="G973" s="372"/>
      <c r="H973" s="474"/>
      <c r="I973" s="474"/>
      <c r="J973" s="476"/>
      <c r="K973" s="372"/>
    </row>
    <row r="974" spans="1:11" x14ac:dyDescent="0.25">
      <c r="A974" s="372"/>
      <c r="B974" s="474"/>
      <c r="C974" s="372"/>
      <c r="D974" s="372"/>
      <c r="E974" s="372"/>
      <c r="F974" s="126" t="s">
        <v>7565</v>
      </c>
      <c r="G974" s="372"/>
      <c r="H974" s="474"/>
      <c r="I974" s="474"/>
      <c r="J974" s="476"/>
      <c r="K974" s="372"/>
    </row>
    <row r="975" spans="1:11" x14ac:dyDescent="0.25">
      <c r="A975" s="372"/>
      <c r="B975" s="474"/>
      <c r="C975" s="372"/>
      <c r="D975" s="372"/>
      <c r="E975" s="372"/>
      <c r="F975" s="126" t="s">
        <v>7566</v>
      </c>
      <c r="G975" s="372"/>
      <c r="H975" s="474"/>
      <c r="I975" s="474"/>
      <c r="J975" s="476"/>
      <c r="K975" s="372"/>
    </row>
    <row r="976" spans="1:11" x14ac:dyDescent="0.25">
      <c r="A976" s="372"/>
      <c r="B976" s="474"/>
      <c r="C976" s="372"/>
      <c r="D976" s="372"/>
      <c r="E976" s="372"/>
      <c r="F976" s="126" t="s">
        <v>7567</v>
      </c>
      <c r="G976" s="372"/>
      <c r="H976" s="474"/>
      <c r="I976" s="474"/>
      <c r="J976" s="476"/>
      <c r="K976" s="372"/>
    </row>
    <row r="977" spans="1:11" x14ac:dyDescent="0.25">
      <c r="A977" s="372"/>
      <c r="B977" s="474"/>
      <c r="C977" s="372"/>
      <c r="D977" s="372"/>
      <c r="E977" s="372"/>
      <c r="F977" s="126" t="s">
        <v>7568</v>
      </c>
      <c r="G977" s="372"/>
      <c r="H977" s="474"/>
      <c r="I977" s="474"/>
      <c r="J977" s="476"/>
      <c r="K977" s="372"/>
    </row>
    <row r="978" spans="1:11" x14ac:dyDescent="0.25">
      <c r="A978" s="372"/>
      <c r="B978" s="474"/>
      <c r="C978" s="372"/>
      <c r="D978" s="372"/>
      <c r="E978" s="372"/>
      <c r="F978" s="126" t="s">
        <v>7569</v>
      </c>
      <c r="G978" s="372"/>
      <c r="H978" s="474"/>
      <c r="I978" s="474"/>
      <c r="J978" s="476"/>
      <c r="K978" s="372"/>
    </row>
    <row r="979" spans="1:11" x14ac:dyDescent="0.25">
      <c r="A979" s="372"/>
      <c r="B979" s="474"/>
      <c r="C979" s="372"/>
      <c r="D979" s="372"/>
      <c r="E979" s="372"/>
      <c r="F979" s="126" t="s">
        <v>7570</v>
      </c>
      <c r="G979" s="372"/>
      <c r="H979" s="474"/>
      <c r="I979" s="474"/>
      <c r="J979" s="476"/>
      <c r="K979" s="372"/>
    </row>
    <row r="980" spans="1:11" x14ac:dyDescent="0.25">
      <c r="A980" s="372"/>
      <c r="B980" s="474"/>
      <c r="C980" s="372"/>
      <c r="D980" s="372"/>
      <c r="E980" s="372"/>
      <c r="F980" s="126" t="s">
        <v>7571</v>
      </c>
      <c r="G980" s="372"/>
      <c r="H980" s="474"/>
      <c r="I980" s="474"/>
      <c r="J980" s="476"/>
      <c r="K980" s="372"/>
    </row>
    <row r="981" spans="1:11" x14ac:dyDescent="0.25">
      <c r="A981" s="372"/>
      <c r="B981" s="474"/>
      <c r="C981" s="372"/>
      <c r="D981" s="372"/>
      <c r="E981" s="372"/>
      <c r="F981" s="126" t="s">
        <v>7572</v>
      </c>
      <c r="G981" s="372"/>
      <c r="H981" s="474"/>
      <c r="I981" s="474"/>
      <c r="J981" s="476"/>
      <c r="K981" s="372"/>
    </row>
    <row r="982" spans="1:11" x14ac:dyDescent="0.25">
      <c r="A982" s="372"/>
      <c r="B982" s="474"/>
      <c r="C982" s="372"/>
      <c r="D982" s="372"/>
      <c r="E982" s="372"/>
      <c r="F982" s="126" t="s">
        <v>7573</v>
      </c>
      <c r="G982" s="372"/>
      <c r="H982" s="474"/>
      <c r="I982" s="474"/>
      <c r="J982" s="476"/>
      <c r="K982" s="372"/>
    </row>
    <row r="983" spans="1:11" x14ac:dyDescent="0.25">
      <c r="A983" s="372"/>
      <c r="B983" s="474"/>
      <c r="C983" s="372"/>
      <c r="D983" s="372"/>
      <c r="E983" s="372"/>
      <c r="F983" s="126" t="s">
        <v>7574</v>
      </c>
      <c r="G983" s="372"/>
      <c r="H983" s="474"/>
      <c r="I983" s="474"/>
      <c r="J983" s="476"/>
      <c r="K983" s="372"/>
    </row>
    <row r="984" spans="1:11" x14ac:dyDescent="0.25">
      <c r="A984" s="372"/>
      <c r="B984" s="474"/>
      <c r="C984" s="372"/>
      <c r="D984" s="372"/>
      <c r="E984" s="372"/>
      <c r="F984" s="126" t="s">
        <v>7575</v>
      </c>
      <c r="G984" s="372"/>
      <c r="H984" s="474"/>
      <c r="I984" s="474"/>
      <c r="J984" s="476"/>
      <c r="K984" s="372"/>
    </row>
    <row r="985" spans="1:11" x14ac:dyDescent="0.25">
      <c r="A985" s="372"/>
      <c r="B985" s="474"/>
      <c r="C985" s="372"/>
      <c r="D985" s="372"/>
      <c r="E985" s="372"/>
      <c r="F985" s="126" t="s">
        <v>7576</v>
      </c>
      <c r="G985" s="372"/>
      <c r="H985" s="474"/>
      <c r="I985" s="474"/>
      <c r="J985" s="476"/>
      <c r="K985" s="372"/>
    </row>
    <row r="986" spans="1:11" x14ac:dyDescent="0.25">
      <c r="A986" s="372"/>
      <c r="B986" s="474"/>
      <c r="C986" s="372"/>
      <c r="D986" s="372"/>
      <c r="E986" s="372"/>
      <c r="F986" s="126" t="s">
        <v>7577</v>
      </c>
      <c r="G986" s="372"/>
      <c r="H986" s="474"/>
      <c r="I986" s="474"/>
      <c r="J986" s="476"/>
      <c r="K986" s="372"/>
    </row>
    <row r="987" spans="1:11" x14ac:dyDescent="0.25">
      <c r="A987" s="372"/>
      <c r="B987" s="474"/>
      <c r="C987" s="372"/>
      <c r="D987" s="372"/>
      <c r="E987" s="372"/>
      <c r="F987" s="126" t="s">
        <v>7578</v>
      </c>
      <c r="G987" s="372"/>
      <c r="H987" s="474"/>
      <c r="I987" s="474"/>
      <c r="J987" s="476"/>
      <c r="K987" s="372"/>
    </row>
    <row r="988" spans="1:11" x14ac:dyDescent="0.25">
      <c r="A988" s="372"/>
      <c r="B988" s="474"/>
      <c r="C988" s="372"/>
      <c r="D988" s="372"/>
      <c r="E988" s="372"/>
      <c r="F988" s="126" t="s">
        <v>7579</v>
      </c>
      <c r="G988" s="372"/>
      <c r="H988" s="474"/>
      <c r="I988" s="474"/>
      <c r="J988" s="476"/>
      <c r="K988" s="372"/>
    </row>
    <row r="989" spans="1:11" x14ac:dyDescent="0.25">
      <c r="A989" s="372"/>
      <c r="B989" s="474"/>
      <c r="C989" s="372"/>
      <c r="D989" s="372"/>
      <c r="E989" s="372"/>
      <c r="F989" s="126" t="s">
        <v>7580</v>
      </c>
      <c r="G989" s="372"/>
      <c r="H989" s="474"/>
      <c r="I989" s="474"/>
      <c r="J989" s="476"/>
      <c r="K989" s="372"/>
    </row>
    <row r="990" spans="1:11" x14ac:dyDescent="0.25">
      <c r="A990" s="372"/>
      <c r="B990" s="474"/>
      <c r="C990" s="372"/>
      <c r="D990" s="372"/>
      <c r="E990" s="372"/>
      <c r="F990" s="126" t="s">
        <v>7581</v>
      </c>
      <c r="G990" s="372"/>
      <c r="H990" s="474"/>
      <c r="I990" s="474"/>
      <c r="J990" s="476"/>
      <c r="K990" s="372"/>
    </row>
    <row r="991" spans="1:11" x14ac:dyDescent="0.25">
      <c r="A991" s="372"/>
      <c r="B991" s="474"/>
      <c r="C991" s="372"/>
      <c r="D991" s="372"/>
      <c r="E991" s="372"/>
      <c r="F991" s="126" t="s">
        <v>7582</v>
      </c>
      <c r="G991" s="372"/>
      <c r="H991" s="474"/>
      <c r="I991" s="474"/>
      <c r="J991" s="476"/>
      <c r="K991" s="372"/>
    </row>
    <row r="992" spans="1:11" x14ac:dyDescent="0.25">
      <c r="A992" s="372"/>
      <c r="B992" s="474"/>
      <c r="C992" s="372"/>
      <c r="D992" s="372"/>
      <c r="E992" s="372"/>
      <c r="F992" s="126" t="s">
        <v>7583</v>
      </c>
      <c r="G992" s="372"/>
      <c r="H992" s="474"/>
      <c r="I992" s="474"/>
      <c r="J992" s="476"/>
      <c r="K992" s="372"/>
    </row>
    <row r="993" spans="1:11" x14ac:dyDescent="0.25">
      <c r="A993" s="372"/>
      <c r="B993" s="474"/>
      <c r="C993" s="372"/>
      <c r="D993" s="372"/>
      <c r="E993" s="372"/>
      <c r="F993" s="126" t="s">
        <v>7584</v>
      </c>
      <c r="G993" s="372"/>
      <c r="H993" s="474"/>
      <c r="I993" s="474"/>
      <c r="J993" s="476"/>
      <c r="K993" s="372"/>
    </row>
    <row r="994" spans="1:11" x14ac:dyDescent="0.25">
      <c r="A994" s="372"/>
      <c r="B994" s="474"/>
      <c r="C994" s="372"/>
      <c r="D994" s="372"/>
      <c r="E994" s="372"/>
      <c r="F994" s="126" t="s">
        <v>7585</v>
      </c>
      <c r="G994" s="372"/>
      <c r="H994" s="474"/>
      <c r="I994" s="474"/>
      <c r="J994" s="476"/>
      <c r="K994" s="372"/>
    </row>
    <row r="995" spans="1:11" x14ac:dyDescent="0.25">
      <c r="A995" s="372"/>
      <c r="B995" s="474"/>
      <c r="C995" s="372"/>
      <c r="D995" s="372"/>
      <c r="E995" s="372"/>
      <c r="F995" s="126" t="s">
        <v>7586</v>
      </c>
      <c r="G995" s="372"/>
      <c r="H995" s="474"/>
      <c r="I995" s="474"/>
      <c r="J995" s="476"/>
      <c r="K995" s="372"/>
    </row>
    <row r="996" spans="1:11" x14ac:dyDescent="0.25">
      <c r="A996" s="372"/>
      <c r="B996" s="474"/>
      <c r="C996" s="372"/>
      <c r="D996" s="372"/>
      <c r="E996" s="372"/>
      <c r="F996" s="126" t="s">
        <v>7587</v>
      </c>
      <c r="G996" s="372"/>
      <c r="H996" s="474"/>
      <c r="I996" s="474"/>
      <c r="J996" s="476"/>
      <c r="K996" s="372"/>
    </row>
    <row r="997" spans="1:11" x14ac:dyDescent="0.25">
      <c r="A997" s="372"/>
      <c r="B997" s="474"/>
      <c r="C997" s="372"/>
      <c r="D997" s="372"/>
      <c r="E997" s="372"/>
      <c r="F997" s="126" t="s">
        <v>7588</v>
      </c>
      <c r="G997" s="372"/>
      <c r="H997" s="474"/>
      <c r="I997" s="474"/>
      <c r="J997" s="476"/>
      <c r="K997" s="372"/>
    </row>
    <row r="998" spans="1:11" x14ac:dyDescent="0.25">
      <c r="A998" s="372"/>
      <c r="B998" s="474"/>
      <c r="C998" s="372"/>
      <c r="D998" s="372"/>
      <c r="E998" s="372"/>
      <c r="F998" s="126" t="s">
        <v>7589</v>
      </c>
      <c r="G998" s="372"/>
      <c r="H998" s="474"/>
      <c r="I998" s="474"/>
      <c r="J998" s="476"/>
      <c r="K998" s="372"/>
    </row>
    <row r="999" spans="1:11" x14ac:dyDescent="0.25">
      <c r="A999" s="372"/>
      <c r="B999" s="474"/>
      <c r="C999" s="372"/>
      <c r="D999" s="372"/>
      <c r="E999" s="372"/>
      <c r="F999" s="126" t="s">
        <v>7590</v>
      </c>
      <c r="G999" s="372"/>
      <c r="H999" s="474"/>
      <c r="I999" s="474"/>
      <c r="J999" s="476"/>
      <c r="K999" s="372"/>
    </row>
    <row r="1000" spans="1:11" x14ac:dyDescent="0.25">
      <c r="A1000" s="372"/>
      <c r="B1000" s="474"/>
      <c r="C1000" s="372"/>
      <c r="D1000" s="372"/>
      <c r="E1000" s="372"/>
      <c r="F1000" s="126" t="s">
        <v>7591</v>
      </c>
      <c r="G1000" s="372"/>
      <c r="H1000" s="474"/>
      <c r="I1000" s="474"/>
      <c r="J1000" s="476"/>
      <c r="K1000" s="372"/>
    </row>
    <row r="1001" spans="1:11" x14ac:dyDescent="0.25">
      <c r="A1001" s="372"/>
      <c r="B1001" s="474"/>
      <c r="C1001" s="372"/>
      <c r="D1001" s="372"/>
      <c r="E1001" s="372"/>
      <c r="F1001" s="126" t="s">
        <v>7592</v>
      </c>
      <c r="G1001" s="372"/>
      <c r="H1001" s="474"/>
      <c r="I1001" s="474"/>
      <c r="J1001" s="476"/>
      <c r="K1001" s="372"/>
    </row>
    <row r="1002" spans="1:11" x14ac:dyDescent="0.25">
      <c r="A1002" s="372"/>
      <c r="B1002" s="474"/>
      <c r="C1002" s="372"/>
      <c r="D1002" s="372"/>
      <c r="E1002" s="372"/>
      <c r="F1002" s="126" t="s">
        <v>7593</v>
      </c>
      <c r="G1002" s="372"/>
      <c r="H1002" s="474"/>
      <c r="I1002" s="474"/>
      <c r="J1002" s="476"/>
      <c r="K1002" s="372"/>
    </row>
    <row r="1003" spans="1:11" x14ac:dyDescent="0.25">
      <c r="A1003" s="372"/>
      <c r="B1003" s="474"/>
      <c r="C1003" s="372"/>
      <c r="D1003" s="372"/>
      <c r="E1003" s="372"/>
      <c r="F1003" s="126" t="s">
        <v>7594</v>
      </c>
      <c r="G1003" s="372"/>
      <c r="H1003" s="474"/>
      <c r="I1003" s="474"/>
      <c r="J1003" s="476"/>
      <c r="K1003" s="372"/>
    </row>
    <row r="1004" spans="1:11" x14ac:dyDescent="0.25">
      <c r="A1004" s="372"/>
      <c r="B1004" s="474"/>
      <c r="C1004" s="372"/>
      <c r="D1004" s="372"/>
      <c r="E1004" s="372"/>
      <c r="F1004" s="126" t="s">
        <v>7595</v>
      </c>
      <c r="G1004" s="372"/>
      <c r="H1004" s="474"/>
      <c r="I1004" s="474"/>
      <c r="J1004" s="476"/>
      <c r="K1004" s="372"/>
    </row>
    <row r="1005" spans="1:11" x14ac:dyDescent="0.25">
      <c r="A1005" s="372"/>
      <c r="B1005" s="474"/>
      <c r="C1005" s="372"/>
      <c r="D1005" s="372"/>
      <c r="E1005" s="372"/>
      <c r="F1005" s="126" t="s">
        <v>7596</v>
      </c>
      <c r="G1005" s="372"/>
      <c r="H1005" s="474"/>
      <c r="I1005" s="474"/>
      <c r="J1005" s="476"/>
      <c r="K1005" s="372"/>
    </row>
    <row r="1006" spans="1:11" x14ac:dyDescent="0.25">
      <c r="A1006" s="372"/>
      <c r="B1006" s="474"/>
      <c r="C1006" s="372"/>
      <c r="D1006" s="372"/>
      <c r="E1006" s="372"/>
      <c r="F1006" s="126" t="s">
        <v>7597</v>
      </c>
      <c r="G1006" s="372"/>
      <c r="H1006" s="474"/>
      <c r="I1006" s="474"/>
      <c r="J1006" s="476"/>
      <c r="K1006" s="372"/>
    </row>
    <row r="1007" spans="1:11" x14ac:dyDescent="0.25">
      <c r="A1007" s="372"/>
      <c r="B1007" s="474"/>
      <c r="C1007" s="372"/>
      <c r="D1007" s="372"/>
      <c r="E1007" s="372"/>
      <c r="F1007" s="126" t="s">
        <v>7598</v>
      </c>
      <c r="G1007" s="372"/>
      <c r="H1007" s="474"/>
      <c r="I1007" s="474"/>
      <c r="J1007" s="476"/>
      <c r="K1007" s="372"/>
    </row>
    <row r="1008" spans="1:11" x14ac:dyDescent="0.25">
      <c r="A1008" s="372"/>
      <c r="B1008" s="474"/>
      <c r="C1008" s="372"/>
      <c r="D1008" s="372"/>
      <c r="E1008" s="372"/>
      <c r="F1008" s="126" t="s">
        <v>7599</v>
      </c>
      <c r="G1008" s="372"/>
      <c r="H1008" s="474"/>
      <c r="I1008" s="474"/>
      <c r="J1008" s="476"/>
      <c r="K1008" s="372"/>
    </row>
    <row r="1009" spans="1:11" x14ac:dyDescent="0.25">
      <c r="A1009" s="372"/>
      <c r="B1009" s="474"/>
      <c r="C1009" s="372"/>
      <c r="D1009" s="372"/>
      <c r="E1009" s="372"/>
      <c r="F1009" s="126" t="s">
        <v>7600</v>
      </c>
      <c r="G1009" s="372"/>
      <c r="H1009" s="474"/>
      <c r="I1009" s="474"/>
      <c r="J1009" s="476"/>
      <c r="K1009" s="372"/>
    </row>
    <row r="1010" spans="1:11" x14ac:dyDescent="0.25">
      <c r="A1010" s="372"/>
      <c r="B1010" s="474"/>
      <c r="C1010" s="372"/>
      <c r="D1010" s="372"/>
      <c r="E1010" s="372"/>
      <c r="F1010" s="126" t="s">
        <v>7601</v>
      </c>
      <c r="G1010" s="372"/>
      <c r="H1010" s="474"/>
      <c r="I1010" s="474"/>
      <c r="J1010" s="476"/>
      <c r="K1010" s="372"/>
    </row>
    <row r="1011" spans="1:11" x14ac:dyDescent="0.25">
      <c r="A1011" s="372"/>
      <c r="B1011" s="474"/>
      <c r="C1011" s="372"/>
      <c r="D1011" s="372"/>
      <c r="E1011" s="372"/>
      <c r="F1011" s="126" t="s">
        <v>7602</v>
      </c>
      <c r="G1011" s="372"/>
      <c r="H1011" s="474"/>
      <c r="I1011" s="474"/>
      <c r="J1011" s="476"/>
      <c r="K1011" s="372"/>
    </row>
    <row r="1012" spans="1:11" x14ac:dyDescent="0.25">
      <c r="A1012" s="372"/>
      <c r="B1012" s="474"/>
      <c r="C1012" s="372"/>
      <c r="D1012" s="372"/>
      <c r="E1012" s="372"/>
      <c r="F1012" s="126" t="s">
        <v>7603</v>
      </c>
      <c r="G1012" s="372"/>
      <c r="H1012" s="474"/>
      <c r="I1012" s="474"/>
      <c r="J1012" s="476"/>
      <c r="K1012" s="372"/>
    </row>
    <row r="1013" spans="1:11" x14ac:dyDescent="0.25">
      <c r="A1013" s="372"/>
      <c r="B1013" s="474"/>
      <c r="C1013" s="372"/>
      <c r="D1013" s="372"/>
      <c r="E1013" s="372"/>
      <c r="F1013" s="126" t="s">
        <v>7604</v>
      </c>
      <c r="G1013" s="372"/>
      <c r="H1013" s="474"/>
      <c r="I1013" s="474"/>
      <c r="J1013" s="476"/>
      <c r="K1013" s="372"/>
    </row>
    <row r="1014" spans="1:11" x14ac:dyDescent="0.25">
      <c r="A1014" s="372"/>
      <c r="B1014" s="474"/>
      <c r="C1014" s="372"/>
      <c r="D1014" s="372"/>
      <c r="E1014" s="372"/>
      <c r="F1014" s="126" t="s">
        <v>7605</v>
      </c>
      <c r="G1014" s="372"/>
      <c r="H1014" s="474"/>
      <c r="I1014" s="474"/>
      <c r="J1014" s="476"/>
      <c r="K1014" s="372"/>
    </row>
    <row r="1015" spans="1:11" x14ac:dyDescent="0.25">
      <c r="A1015" s="372"/>
      <c r="B1015" s="474"/>
      <c r="C1015" s="372"/>
      <c r="D1015" s="372"/>
      <c r="E1015" s="372"/>
      <c r="F1015" s="126" t="s">
        <v>7606</v>
      </c>
      <c r="G1015" s="372"/>
      <c r="H1015" s="474"/>
      <c r="I1015" s="474"/>
      <c r="J1015" s="476"/>
      <c r="K1015" s="372"/>
    </row>
    <row r="1016" spans="1:11" x14ac:dyDescent="0.25">
      <c r="A1016" s="372"/>
      <c r="B1016" s="474"/>
      <c r="C1016" s="372"/>
      <c r="D1016" s="372"/>
      <c r="E1016" s="372"/>
      <c r="F1016" s="126" t="s">
        <v>7607</v>
      </c>
      <c r="G1016" s="372"/>
      <c r="H1016" s="474"/>
      <c r="I1016" s="474"/>
      <c r="J1016" s="476"/>
      <c r="K1016" s="372"/>
    </row>
    <row r="1017" spans="1:11" x14ac:dyDescent="0.25">
      <c r="A1017" s="372"/>
      <c r="B1017" s="474"/>
      <c r="C1017" s="372"/>
      <c r="D1017" s="372"/>
      <c r="E1017" s="372"/>
      <c r="F1017" s="126" t="s">
        <v>7608</v>
      </c>
      <c r="G1017" s="372"/>
      <c r="H1017" s="474"/>
      <c r="I1017" s="474"/>
      <c r="J1017" s="476"/>
      <c r="K1017" s="372"/>
    </row>
    <row r="1018" spans="1:11" x14ac:dyDescent="0.25">
      <c r="A1018" s="372"/>
      <c r="B1018" s="474"/>
      <c r="C1018" s="372"/>
      <c r="D1018" s="372"/>
      <c r="E1018" s="372"/>
      <c r="F1018" s="126" t="s">
        <v>7609</v>
      </c>
      <c r="G1018" s="372"/>
      <c r="H1018" s="474"/>
      <c r="I1018" s="474"/>
      <c r="J1018" s="476"/>
      <c r="K1018" s="372"/>
    </row>
    <row r="1019" spans="1:11" x14ac:dyDescent="0.25">
      <c r="A1019" s="372"/>
      <c r="B1019" s="474"/>
      <c r="C1019" s="372"/>
      <c r="D1019" s="372"/>
      <c r="E1019" s="372"/>
      <c r="F1019" s="126" t="s">
        <v>7610</v>
      </c>
      <c r="G1019" s="372"/>
      <c r="H1019" s="474"/>
      <c r="I1019" s="474"/>
      <c r="J1019" s="476"/>
      <c r="K1019" s="372"/>
    </row>
    <row r="1020" spans="1:11" x14ac:dyDescent="0.25">
      <c r="A1020" s="372"/>
      <c r="B1020" s="474"/>
      <c r="C1020" s="372"/>
      <c r="D1020" s="372"/>
      <c r="E1020" s="372"/>
      <c r="F1020" s="126" t="s">
        <v>7611</v>
      </c>
      <c r="G1020" s="372"/>
      <c r="H1020" s="474"/>
      <c r="I1020" s="474"/>
      <c r="J1020" s="476"/>
      <c r="K1020" s="372"/>
    </row>
    <row r="1021" spans="1:11" x14ac:dyDescent="0.25">
      <c r="A1021" s="372"/>
      <c r="B1021" s="474"/>
      <c r="C1021" s="372"/>
      <c r="D1021" s="372"/>
      <c r="E1021" s="372"/>
      <c r="F1021" s="126" t="s">
        <v>7612</v>
      </c>
      <c r="G1021" s="372"/>
      <c r="H1021" s="474"/>
      <c r="I1021" s="474"/>
      <c r="J1021" s="476"/>
      <c r="K1021" s="372"/>
    </row>
    <row r="1022" spans="1:11" x14ac:dyDescent="0.25">
      <c r="A1022" s="372"/>
      <c r="B1022" s="474"/>
      <c r="C1022" s="372"/>
      <c r="D1022" s="372"/>
      <c r="E1022" s="372"/>
      <c r="F1022" s="126" t="s">
        <v>7613</v>
      </c>
      <c r="G1022" s="372"/>
      <c r="H1022" s="474"/>
      <c r="I1022" s="474"/>
      <c r="J1022" s="476"/>
      <c r="K1022" s="372"/>
    </row>
    <row r="1023" spans="1:11" x14ac:dyDescent="0.25">
      <c r="A1023" s="372"/>
      <c r="B1023" s="474"/>
      <c r="C1023" s="372"/>
      <c r="D1023" s="372"/>
      <c r="E1023" s="372"/>
      <c r="F1023" s="126" t="s">
        <v>7614</v>
      </c>
      <c r="G1023" s="372"/>
      <c r="H1023" s="474"/>
      <c r="I1023" s="474"/>
      <c r="J1023" s="476"/>
      <c r="K1023" s="372"/>
    </row>
    <row r="1024" spans="1:11" x14ac:dyDescent="0.25">
      <c r="A1024" s="372"/>
      <c r="B1024" s="474"/>
      <c r="C1024" s="372"/>
      <c r="D1024" s="372"/>
      <c r="E1024" s="372"/>
      <c r="F1024" s="126" t="s">
        <v>7615</v>
      </c>
      <c r="G1024" s="372"/>
      <c r="H1024" s="474"/>
      <c r="I1024" s="474"/>
      <c r="J1024" s="476"/>
      <c r="K1024" s="372"/>
    </row>
    <row r="1025" spans="1:11" x14ac:dyDescent="0.25">
      <c r="A1025" s="372"/>
      <c r="B1025" s="474"/>
      <c r="C1025" s="372"/>
      <c r="D1025" s="372"/>
      <c r="E1025" s="372"/>
      <c r="F1025" s="126" t="s">
        <v>7616</v>
      </c>
      <c r="G1025" s="372"/>
      <c r="H1025" s="474"/>
      <c r="I1025" s="474"/>
      <c r="J1025" s="476"/>
      <c r="K1025" s="372"/>
    </row>
    <row r="1026" spans="1:11" x14ac:dyDescent="0.25">
      <c r="A1026" s="372"/>
      <c r="B1026" s="474"/>
      <c r="C1026" s="372"/>
      <c r="D1026" s="372"/>
      <c r="E1026" s="372"/>
      <c r="F1026" s="126" t="s">
        <v>7617</v>
      </c>
      <c r="G1026" s="372"/>
      <c r="H1026" s="474"/>
      <c r="I1026" s="474"/>
      <c r="J1026" s="476"/>
      <c r="K1026" s="372"/>
    </row>
    <row r="1027" spans="1:11" x14ac:dyDescent="0.25">
      <c r="A1027" s="372"/>
      <c r="B1027" s="474"/>
      <c r="C1027" s="372"/>
      <c r="D1027" s="372"/>
      <c r="E1027" s="372"/>
      <c r="F1027" s="126" t="s">
        <v>7618</v>
      </c>
      <c r="G1027" s="372"/>
      <c r="H1027" s="474"/>
      <c r="I1027" s="474"/>
      <c r="J1027" s="476"/>
      <c r="K1027" s="372"/>
    </row>
    <row r="1028" spans="1:11" x14ac:dyDescent="0.25">
      <c r="A1028" s="372"/>
      <c r="B1028" s="474"/>
      <c r="C1028" s="372"/>
      <c r="D1028" s="372"/>
      <c r="E1028" s="372"/>
      <c r="F1028" s="126" t="s">
        <v>7619</v>
      </c>
      <c r="G1028" s="372"/>
      <c r="H1028" s="474"/>
      <c r="I1028" s="474"/>
      <c r="J1028" s="476"/>
      <c r="K1028" s="372"/>
    </row>
    <row r="1029" spans="1:11" x14ac:dyDescent="0.25">
      <c r="A1029" s="372"/>
      <c r="B1029" s="474"/>
      <c r="C1029" s="372"/>
      <c r="D1029" s="372"/>
      <c r="E1029" s="372"/>
      <c r="F1029" s="126" t="s">
        <v>7620</v>
      </c>
      <c r="G1029" s="372"/>
      <c r="H1029" s="474"/>
      <c r="I1029" s="474"/>
      <c r="J1029" s="476"/>
      <c r="K1029" s="372"/>
    </row>
    <row r="1030" spans="1:11" x14ac:dyDescent="0.25">
      <c r="A1030" s="372"/>
      <c r="B1030" s="474"/>
      <c r="C1030" s="372"/>
      <c r="D1030" s="372"/>
      <c r="E1030" s="372"/>
      <c r="F1030" s="126" t="s">
        <v>7621</v>
      </c>
      <c r="G1030" s="372"/>
      <c r="H1030" s="474"/>
      <c r="I1030" s="474"/>
      <c r="J1030" s="476"/>
      <c r="K1030" s="372"/>
    </row>
    <row r="1031" spans="1:11" x14ac:dyDescent="0.25">
      <c r="A1031" s="372"/>
      <c r="B1031" s="474"/>
      <c r="C1031" s="372"/>
      <c r="D1031" s="372"/>
      <c r="E1031" s="372"/>
      <c r="F1031" s="126" t="s">
        <v>7622</v>
      </c>
      <c r="G1031" s="372"/>
      <c r="H1031" s="474"/>
      <c r="I1031" s="474"/>
      <c r="J1031" s="476"/>
      <c r="K1031" s="372"/>
    </row>
    <row r="1032" spans="1:11" x14ac:dyDescent="0.25">
      <c r="A1032" s="372"/>
      <c r="B1032" s="474"/>
      <c r="C1032" s="372"/>
      <c r="D1032" s="372"/>
      <c r="E1032" s="372"/>
      <c r="F1032" s="126" t="s">
        <v>7623</v>
      </c>
      <c r="G1032" s="372"/>
      <c r="H1032" s="474"/>
      <c r="I1032" s="474"/>
      <c r="J1032" s="476"/>
      <c r="K1032" s="372"/>
    </row>
    <row r="1033" spans="1:11" x14ac:dyDescent="0.25">
      <c r="A1033" s="372"/>
      <c r="B1033" s="474"/>
      <c r="C1033" s="372"/>
      <c r="D1033" s="372"/>
      <c r="E1033" s="372"/>
      <c r="F1033" s="126" t="s">
        <v>7624</v>
      </c>
      <c r="G1033" s="372"/>
      <c r="H1033" s="474"/>
      <c r="I1033" s="474"/>
      <c r="J1033" s="476"/>
      <c r="K1033" s="372"/>
    </row>
    <row r="1034" spans="1:11" x14ac:dyDescent="0.25">
      <c r="A1034" s="372"/>
      <c r="B1034" s="474"/>
      <c r="C1034" s="372"/>
      <c r="D1034" s="372"/>
      <c r="E1034" s="372"/>
      <c r="F1034" s="126" t="s">
        <v>7625</v>
      </c>
      <c r="G1034" s="372"/>
      <c r="H1034" s="474"/>
      <c r="I1034" s="474"/>
      <c r="J1034" s="476"/>
      <c r="K1034" s="372"/>
    </row>
    <row r="1035" spans="1:11" x14ac:dyDescent="0.25">
      <c r="A1035" s="372"/>
      <c r="B1035" s="474"/>
      <c r="C1035" s="372"/>
      <c r="D1035" s="372"/>
      <c r="E1035" s="372"/>
      <c r="F1035" s="126" t="s">
        <v>7626</v>
      </c>
      <c r="G1035" s="372"/>
      <c r="H1035" s="474"/>
      <c r="I1035" s="474"/>
      <c r="J1035" s="476"/>
      <c r="K1035" s="372"/>
    </row>
    <row r="1036" spans="1:11" x14ac:dyDescent="0.25">
      <c r="A1036" s="372"/>
      <c r="B1036" s="474"/>
      <c r="C1036" s="372"/>
      <c r="D1036" s="372"/>
      <c r="E1036" s="372"/>
      <c r="F1036" s="126" t="s">
        <v>7627</v>
      </c>
      <c r="G1036" s="372"/>
      <c r="H1036" s="474"/>
      <c r="I1036" s="474"/>
      <c r="J1036" s="476"/>
      <c r="K1036" s="372"/>
    </row>
    <row r="1037" spans="1:11" x14ac:dyDescent="0.25">
      <c r="A1037" s="372"/>
      <c r="B1037" s="474"/>
      <c r="C1037" s="372"/>
      <c r="D1037" s="372"/>
      <c r="E1037" s="372"/>
      <c r="F1037" s="126" t="s">
        <v>7628</v>
      </c>
      <c r="G1037" s="372"/>
      <c r="H1037" s="474"/>
      <c r="I1037" s="474"/>
      <c r="J1037" s="476"/>
      <c r="K1037" s="372"/>
    </row>
    <row r="1038" spans="1:11" x14ac:dyDescent="0.25">
      <c r="A1038" s="372"/>
      <c r="B1038" s="474"/>
      <c r="C1038" s="372"/>
      <c r="D1038" s="372"/>
      <c r="E1038" s="372"/>
      <c r="F1038" s="126" t="s">
        <v>7629</v>
      </c>
      <c r="G1038" s="372"/>
      <c r="H1038" s="474"/>
      <c r="I1038" s="474"/>
      <c r="J1038" s="476"/>
      <c r="K1038" s="372"/>
    </row>
    <row r="1039" spans="1:11" x14ac:dyDescent="0.25">
      <c r="A1039" s="372"/>
      <c r="B1039" s="474"/>
      <c r="C1039" s="372"/>
      <c r="D1039" s="372"/>
      <c r="E1039" s="372"/>
      <c r="F1039" s="126" t="s">
        <v>7630</v>
      </c>
      <c r="G1039" s="372"/>
      <c r="H1039" s="474"/>
      <c r="I1039" s="474"/>
      <c r="J1039" s="476"/>
      <c r="K1039" s="372"/>
    </row>
    <row r="1040" spans="1:11" x14ac:dyDescent="0.25">
      <c r="A1040" s="372"/>
      <c r="B1040" s="474"/>
      <c r="C1040" s="372"/>
      <c r="D1040" s="372"/>
      <c r="E1040" s="372"/>
      <c r="F1040" s="126" t="s">
        <v>7631</v>
      </c>
      <c r="G1040" s="372"/>
      <c r="H1040" s="474"/>
      <c r="I1040" s="474"/>
      <c r="J1040" s="476"/>
      <c r="K1040" s="372"/>
    </row>
    <row r="1041" spans="1:11" x14ac:dyDescent="0.25">
      <c r="A1041" s="372"/>
      <c r="B1041" s="474"/>
      <c r="C1041" s="372"/>
      <c r="D1041" s="372"/>
      <c r="E1041" s="372"/>
      <c r="F1041" s="126" t="s">
        <v>7632</v>
      </c>
      <c r="G1041" s="372"/>
      <c r="H1041" s="474"/>
      <c r="I1041" s="474"/>
      <c r="J1041" s="476"/>
      <c r="K1041" s="372"/>
    </row>
    <row r="1042" spans="1:11" x14ac:dyDescent="0.25">
      <c r="A1042" s="372"/>
      <c r="B1042" s="474"/>
      <c r="C1042" s="372"/>
      <c r="D1042" s="372"/>
      <c r="E1042" s="372"/>
      <c r="F1042" s="126" t="s">
        <v>7633</v>
      </c>
      <c r="G1042" s="372"/>
      <c r="H1042" s="474"/>
      <c r="I1042" s="474"/>
      <c r="J1042" s="476"/>
      <c r="K1042" s="372"/>
    </row>
    <row r="1043" spans="1:11" x14ac:dyDescent="0.25">
      <c r="A1043" s="372"/>
      <c r="B1043" s="474"/>
      <c r="C1043" s="372"/>
      <c r="D1043" s="372"/>
      <c r="E1043" s="372"/>
      <c r="F1043" s="126" t="s">
        <v>7634</v>
      </c>
      <c r="G1043" s="372"/>
      <c r="H1043" s="474"/>
      <c r="I1043" s="474"/>
      <c r="J1043" s="476"/>
      <c r="K1043" s="372"/>
    </row>
    <row r="1044" spans="1:11" x14ac:dyDescent="0.25">
      <c r="A1044" s="372"/>
      <c r="B1044" s="474"/>
      <c r="C1044" s="372"/>
      <c r="D1044" s="372"/>
      <c r="E1044" s="372"/>
      <c r="F1044" s="126" t="s">
        <v>7635</v>
      </c>
      <c r="G1044" s="372"/>
      <c r="H1044" s="474"/>
      <c r="I1044" s="474"/>
      <c r="J1044" s="476"/>
      <c r="K1044" s="372"/>
    </row>
    <row r="1045" spans="1:11" x14ac:dyDescent="0.25">
      <c r="A1045" s="372"/>
      <c r="B1045" s="474"/>
      <c r="C1045" s="372"/>
      <c r="D1045" s="372"/>
      <c r="E1045" s="372"/>
      <c r="F1045" s="126" t="s">
        <v>7636</v>
      </c>
      <c r="G1045" s="372"/>
      <c r="H1045" s="474"/>
      <c r="I1045" s="474"/>
      <c r="J1045" s="476"/>
      <c r="K1045" s="372"/>
    </row>
    <row r="1046" spans="1:11" x14ac:dyDescent="0.25">
      <c r="A1046" s="372"/>
      <c r="B1046" s="474"/>
      <c r="C1046" s="372"/>
      <c r="D1046" s="372"/>
      <c r="E1046" s="372"/>
      <c r="F1046" s="126" t="s">
        <v>7637</v>
      </c>
      <c r="G1046" s="372"/>
      <c r="H1046" s="474"/>
      <c r="I1046" s="474"/>
      <c r="J1046" s="476"/>
      <c r="K1046" s="372"/>
    </row>
    <row r="1047" spans="1:11" x14ac:dyDescent="0.25">
      <c r="A1047" s="372"/>
      <c r="B1047" s="474"/>
      <c r="C1047" s="372"/>
      <c r="D1047" s="372"/>
      <c r="E1047" s="372"/>
      <c r="F1047" s="126" t="s">
        <v>7638</v>
      </c>
      <c r="G1047" s="372"/>
      <c r="H1047" s="474"/>
      <c r="I1047" s="474"/>
      <c r="J1047" s="476"/>
      <c r="K1047" s="372"/>
    </row>
    <row r="1048" spans="1:11" x14ac:dyDescent="0.25">
      <c r="A1048" s="372"/>
      <c r="B1048" s="474"/>
      <c r="C1048" s="372"/>
      <c r="D1048" s="372"/>
      <c r="E1048" s="372"/>
      <c r="F1048" s="126" t="s">
        <v>7639</v>
      </c>
      <c r="G1048" s="372"/>
      <c r="H1048" s="474"/>
      <c r="I1048" s="474"/>
      <c r="J1048" s="476"/>
      <c r="K1048" s="372"/>
    </row>
    <row r="1049" spans="1:11" x14ac:dyDescent="0.25">
      <c r="A1049" s="372"/>
      <c r="B1049" s="474"/>
      <c r="C1049" s="372"/>
      <c r="D1049" s="372"/>
      <c r="E1049" s="372"/>
      <c r="F1049" s="126" t="s">
        <v>7640</v>
      </c>
      <c r="G1049" s="372"/>
      <c r="H1049" s="474"/>
      <c r="I1049" s="474"/>
      <c r="J1049" s="476"/>
      <c r="K1049" s="372"/>
    </row>
    <row r="1050" spans="1:11" x14ac:dyDescent="0.25">
      <c r="A1050" s="372"/>
      <c r="B1050" s="474"/>
      <c r="C1050" s="372"/>
      <c r="D1050" s="372"/>
      <c r="E1050" s="372"/>
      <c r="F1050" s="126" t="s">
        <v>7641</v>
      </c>
      <c r="G1050" s="372"/>
      <c r="H1050" s="474"/>
      <c r="I1050" s="474"/>
      <c r="J1050" s="476"/>
      <c r="K1050" s="372"/>
    </row>
    <row r="1051" spans="1:11" x14ac:dyDescent="0.25">
      <c r="A1051" s="372"/>
      <c r="B1051" s="474"/>
      <c r="C1051" s="372"/>
      <c r="D1051" s="372"/>
      <c r="E1051" s="372"/>
      <c r="F1051" s="126" t="s">
        <v>7642</v>
      </c>
      <c r="G1051" s="372"/>
      <c r="H1051" s="474"/>
      <c r="I1051" s="474"/>
      <c r="J1051" s="476"/>
      <c r="K1051" s="372"/>
    </row>
    <row r="1052" spans="1:11" x14ac:dyDescent="0.25">
      <c r="A1052" s="372"/>
      <c r="B1052" s="474"/>
      <c r="C1052" s="372"/>
      <c r="D1052" s="372"/>
      <c r="E1052" s="372"/>
      <c r="F1052" s="126" t="s">
        <v>7643</v>
      </c>
      <c r="G1052" s="372"/>
      <c r="H1052" s="474"/>
      <c r="I1052" s="474"/>
      <c r="J1052" s="476"/>
      <c r="K1052" s="372"/>
    </row>
    <row r="1053" spans="1:11" x14ac:dyDescent="0.25">
      <c r="A1053" s="372"/>
      <c r="B1053" s="474"/>
      <c r="C1053" s="372"/>
      <c r="D1053" s="372"/>
      <c r="E1053" s="372"/>
      <c r="F1053" s="126" t="s">
        <v>7644</v>
      </c>
      <c r="G1053" s="372"/>
      <c r="H1053" s="474"/>
      <c r="I1053" s="474"/>
      <c r="J1053" s="476"/>
      <c r="K1053" s="372"/>
    </row>
    <row r="1054" spans="1:11" x14ac:dyDescent="0.25">
      <c r="A1054" s="372"/>
      <c r="B1054" s="474"/>
      <c r="C1054" s="372"/>
      <c r="D1054" s="372"/>
      <c r="E1054" s="372"/>
      <c r="F1054" s="126" t="s">
        <v>7645</v>
      </c>
      <c r="G1054" s="372"/>
      <c r="H1054" s="474"/>
      <c r="I1054" s="474"/>
      <c r="J1054" s="476"/>
      <c r="K1054" s="372"/>
    </row>
    <row r="1055" spans="1:11" x14ac:dyDescent="0.25">
      <c r="A1055" s="372"/>
      <c r="B1055" s="474"/>
      <c r="C1055" s="372"/>
      <c r="D1055" s="372"/>
      <c r="E1055" s="372"/>
      <c r="F1055" s="126" t="s">
        <v>7646</v>
      </c>
      <c r="G1055" s="372"/>
      <c r="H1055" s="474"/>
      <c r="I1055" s="474"/>
      <c r="J1055" s="476"/>
      <c r="K1055" s="372"/>
    </row>
    <row r="1056" spans="1:11" x14ac:dyDescent="0.25">
      <c r="A1056" s="372"/>
      <c r="B1056" s="474"/>
      <c r="C1056" s="372"/>
      <c r="D1056" s="372"/>
      <c r="E1056" s="372"/>
      <c r="F1056" s="126" t="s">
        <v>7647</v>
      </c>
      <c r="G1056" s="372"/>
      <c r="H1056" s="474"/>
      <c r="I1056" s="474"/>
      <c r="J1056" s="476"/>
      <c r="K1056" s="372"/>
    </row>
    <row r="1057" spans="1:11" x14ac:dyDescent="0.25">
      <c r="A1057" s="372"/>
      <c r="B1057" s="474"/>
      <c r="C1057" s="372"/>
      <c r="D1057" s="372"/>
      <c r="E1057" s="372"/>
      <c r="F1057" s="126" t="s">
        <v>7648</v>
      </c>
      <c r="G1057" s="372"/>
      <c r="H1057" s="474"/>
      <c r="I1057" s="474"/>
      <c r="J1057" s="476"/>
      <c r="K1057" s="372"/>
    </row>
    <row r="1058" spans="1:11" x14ac:dyDescent="0.25">
      <c r="A1058" s="372"/>
      <c r="B1058" s="474"/>
      <c r="C1058" s="372"/>
      <c r="D1058" s="372"/>
      <c r="E1058" s="372"/>
      <c r="F1058" s="126" t="s">
        <v>7649</v>
      </c>
      <c r="G1058" s="372"/>
      <c r="H1058" s="474"/>
      <c r="I1058" s="474"/>
      <c r="J1058" s="476"/>
      <c r="K1058" s="372"/>
    </row>
    <row r="1059" spans="1:11" x14ac:dyDescent="0.25">
      <c r="A1059" s="372"/>
      <c r="B1059" s="474"/>
      <c r="C1059" s="372"/>
      <c r="D1059" s="372"/>
      <c r="E1059" s="372"/>
      <c r="F1059" s="126" t="s">
        <v>7650</v>
      </c>
      <c r="G1059" s="372"/>
      <c r="H1059" s="474"/>
      <c r="I1059" s="474"/>
      <c r="J1059" s="476"/>
      <c r="K1059" s="372"/>
    </row>
    <row r="1060" spans="1:11" x14ac:dyDescent="0.25">
      <c r="A1060" s="372"/>
      <c r="B1060" s="474"/>
      <c r="C1060" s="372"/>
      <c r="D1060" s="372"/>
      <c r="E1060" s="372"/>
      <c r="F1060" s="126" t="s">
        <v>7651</v>
      </c>
      <c r="G1060" s="372"/>
      <c r="H1060" s="474"/>
      <c r="I1060" s="474"/>
      <c r="J1060" s="476"/>
      <c r="K1060" s="372"/>
    </row>
    <row r="1061" spans="1:11" x14ac:dyDescent="0.25">
      <c r="A1061" s="372"/>
      <c r="B1061" s="474"/>
      <c r="C1061" s="372"/>
      <c r="D1061" s="372"/>
      <c r="E1061" s="372"/>
      <c r="F1061" s="126" t="s">
        <v>7652</v>
      </c>
      <c r="G1061" s="372"/>
      <c r="H1061" s="474"/>
      <c r="I1061" s="474"/>
      <c r="J1061" s="476"/>
      <c r="K1061" s="372"/>
    </row>
    <row r="1062" spans="1:11" x14ac:dyDescent="0.25">
      <c r="A1062" s="372"/>
      <c r="B1062" s="474"/>
      <c r="C1062" s="372"/>
      <c r="D1062" s="372"/>
      <c r="E1062" s="372"/>
      <c r="F1062" s="126" t="s">
        <v>7653</v>
      </c>
      <c r="G1062" s="372"/>
      <c r="H1062" s="474"/>
      <c r="I1062" s="474"/>
      <c r="J1062" s="476"/>
      <c r="K1062" s="372"/>
    </row>
    <row r="1063" spans="1:11" x14ac:dyDescent="0.25">
      <c r="A1063" s="372"/>
      <c r="B1063" s="474"/>
      <c r="C1063" s="372"/>
      <c r="D1063" s="372"/>
      <c r="E1063" s="372"/>
      <c r="F1063" s="126" t="s">
        <v>7654</v>
      </c>
      <c r="G1063" s="372"/>
      <c r="H1063" s="474"/>
      <c r="I1063" s="474"/>
      <c r="J1063" s="476"/>
      <c r="K1063" s="372"/>
    </row>
    <row r="1064" spans="1:11" x14ac:dyDescent="0.25">
      <c r="A1064" s="372"/>
      <c r="B1064" s="474"/>
      <c r="C1064" s="372"/>
      <c r="D1064" s="372"/>
      <c r="E1064" s="372"/>
      <c r="F1064" s="126" t="s">
        <v>7655</v>
      </c>
      <c r="G1064" s="372"/>
      <c r="H1064" s="474"/>
      <c r="I1064" s="474"/>
      <c r="J1064" s="476"/>
      <c r="K1064" s="372"/>
    </row>
    <row r="1065" spans="1:11" x14ac:dyDescent="0.25">
      <c r="A1065" s="372"/>
      <c r="B1065" s="474"/>
      <c r="C1065" s="372"/>
      <c r="D1065" s="372"/>
      <c r="E1065" s="372"/>
      <c r="F1065" s="126" t="s">
        <v>7656</v>
      </c>
      <c r="G1065" s="372"/>
      <c r="H1065" s="474"/>
      <c r="I1065" s="474"/>
      <c r="J1065" s="476"/>
      <c r="K1065" s="372"/>
    </row>
    <row r="1066" spans="1:11" x14ac:dyDescent="0.25">
      <c r="A1066" s="372"/>
      <c r="B1066" s="474"/>
      <c r="C1066" s="372"/>
      <c r="D1066" s="372"/>
      <c r="E1066" s="372"/>
      <c r="F1066" s="126" t="s">
        <v>7657</v>
      </c>
      <c r="G1066" s="372"/>
      <c r="H1066" s="474"/>
      <c r="I1066" s="474"/>
      <c r="J1066" s="476"/>
      <c r="K1066" s="372"/>
    </row>
    <row r="1067" spans="1:11" x14ac:dyDescent="0.25">
      <c r="A1067" s="372"/>
      <c r="B1067" s="474"/>
      <c r="C1067" s="372"/>
      <c r="D1067" s="372"/>
      <c r="E1067" s="372"/>
      <c r="F1067" s="126" t="s">
        <v>7658</v>
      </c>
      <c r="G1067" s="372"/>
      <c r="H1067" s="474"/>
      <c r="I1067" s="474"/>
      <c r="J1067" s="476"/>
      <c r="K1067" s="372"/>
    </row>
    <row r="1068" spans="1:11" x14ac:dyDescent="0.25">
      <c r="A1068" s="372"/>
      <c r="B1068" s="474"/>
      <c r="C1068" s="372"/>
      <c r="D1068" s="372"/>
      <c r="E1068" s="372"/>
      <c r="F1068" s="126" t="s">
        <v>7659</v>
      </c>
      <c r="G1068" s="372"/>
      <c r="H1068" s="474"/>
      <c r="I1068" s="474"/>
      <c r="J1068" s="476"/>
      <c r="K1068" s="372"/>
    </row>
    <row r="1069" spans="1:11" x14ac:dyDescent="0.25">
      <c r="A1069" s="372"/>
      <c r="B1069" s="474"/>
      <c r="C1069" s="372"/>
      <c r="D1069" s="372"/>
      <c r="E1069" s="372"/>
      <c r="F1069" s="126" t="s">
        <v>7660</v>
      </c>
      <c r="G1069" s="372"/>
      <c r="H1069" s="474"/>
      <c r="I1069" s="474"/>
      <c r="J1069" s="476"/>
      <c r="K1069" s="372"/>
    </row>
    <row r="1070" spans="1:11" x14ac:dyDescent="0.25">
      <c r="A1070" s="372"/>
      <c r="B1070" s="474"/>
      <c r="C1070" s="372"/>
      <c r="D1070" s="372"/>
      <c r="E1070" s="372"/>
      <c r="F1070" s="126" t="s">
        <v>7661</v>
      </c>
      <c r="G1070" s="372"/>
      <c r="H1070" s="474"/>
      <c r="I1070" s="474"/>
      <c r="J1070" s="476"/>
      <c r="K1070" s="372"/>
    </row>
    <row r="1071" spans="1:11" x14ac:dyDescent="0.25">
      <c r="A1071" s="372"/>
      <c r="B1071" s="474"/>
      <c r="C1071" s="372"/>
      <c r="D1071" s="372"/>
      <c r="E1071" s="372"/>
      <c r="F1071" s="126" t="s">
        <v>7662</v>
      </c>
      <c r="G1071" s="372"/>
      <c r="H1071" s="474"/>
      <c r="I1071" s="474"/>
      <c r="J1071" s="476"/>
      <c r="K1071" s="372"/>
    </row>
    <row r="1072" spans="1:11" x14ac:dyDescent="0.25">
      <c r="A1072" s="372"/>
      <c r="B1072" s="474"/>
      <c r="C1072" s="372"/>
      <c r="D1072" s="372"/>
      <c r="E1072" s="372"/>
      <c r="F1072" s="126" t="s">
        <v>7663</v>
      </c>
      <c r="G1072" s="372"/>
      <c r="H1072" s="474"/>
      <c r="I1072" s="474"/>
      <c r="J1072" s="476"/>
      <c r="K1072" s="372"/>
    </row>
    <row r="1073" spans="1:11" x14ac:dyDescent="0.25">
      <c r="A1073" s="372"/>
      <c r="B1073" s="474"/>
      <c r="C1073" s="372"/>
      <c r="D1073" s="372"/>
      <c r="E1073" s="372"/>
      <c r="F1073" s="126" t="s">
        <v>7664</v>
      </c>
      <c r="G1073" s="372"/>
      <c r="H1073" s="474"/>
      <c r="I1073" s="474"/>
      <c r="J1073" s="476"/>
      <c r="K1073" s="372"/>
    </row>
    <row r="1074" spans="1:11" x14ac:dyDescent="0.25">
      <c r="A1074" s="372"/>
      <c r="B1074" s="474"/>
      <c r="C1074" s="372"/>
      <c r="D1074" s="372"/>
      <c r="E1074" s="372"/>
      <c r="F1074" s="126" t="s">
        <v>7665</v>
      </c>
      <c r="G1074" s="372"/>
      <c r="H1074" s="474"/>
      <c r="I1074" s="474"/>
      <c r="J1074" s="476"/>
      <c r="K1074" s="372"/>
    </row>
    <row r="1075" spans="1:11" x14ac:dyDescent="0.25">
      <c r="A1075" s="372"/>
      <c r="B1075" s="474"/>
      <c r="C1075" s="372"/>
      <c r="D1075" s="372"/>
      <c r="E1075" s="372"/>
      <c r="F1075" s="126" t="s">
        <v>7666</v>
      </c>
      <c r="G1075" s="372"/>
      <c r="H1075" s="474"/>
      <c r="I1075" s="474"/>
      <c r="J1075" s="476"/>
      <c r="K1075" s="372"/>
    </row>
    <row r="1076" spans="1:11" x14ac:dyDescent="0.25">
      <c r="A1076" s="372"/>
      <c r="B1076" s="474"/>
      <c r="C1076" s="372"/>
      <c r="D1076" s="372"/>
      <c r="E1076" s="372"/>
      <c r="F1076" s="126" t="s">
        <v>7667</v>
      </c>
      <c r="G1076" s="372"/>
      <c r="H1076" s="474"/>
      <c r="I1076" s="474"/>
      <c r="J1076" s="476"/>
      <c r="K1076" s="372"/>
    </row>
    <row r="1077" spans="1:11" x14ac:dyDescent="0.25">
      <c r="A1077" s="372"/>
      <c r="B1077" s="474"/>
      <c r="C1077" s="372"/>
      <c r="D1077" s="372"/>
      <c r="E1077" s="372"/>
      <c r="F1077" s="126" t="s">
        <v>7668</v>
      </c>
      <c r="G1077" s="372"/>
      <c r="H1077" s="474"/>
      <c r="I1077" s="474"/>
      <c r="J1077" s="476"/>
      <c r="K1077" s="372"/>
    </row>
    <row r="1078" spans="1:11" x14ac:dyDescent="0.25">
      <c r="A1078" s="372"/>
      <c r="B1078" s="474"/>
      <c r="C1078" s="372"/>
      <c r="D1078" s="372"/>
      <c r="E1078" s="372"/>
      <c r="F1078" s="126" t="s">
        <v>7669</v>
      </c>
      <c r="G1078" s="372"/>
      <c r="H1078" s="474"/>
      <c r="I1078" s="474"/>
      <c r="J1078" s="476"/>
      <c r="K1078" s="372"/>
    </row>
    <row r="1079" spans="1:11" x14ac:dyDescent="0.25">
      <c r="A1079" s="372"/>
      <c r="B1079" s="474"/>
      <c r="C1079" s="372"/>
      <c r="D1079" s="372"/>
      <c r="E1079" s="372"/>
      <c r="F1079" s="126" t="s">
        <v>7670</v>
      </c>
      <c r="G1079" s="372"/>
      <c r="H1079" s="474"/>
      <c r="I1079" s="474"/>
      <c r="J1079" s="476"/>
      <c r="K1079" s="372"/>
    </row>
    <row r="1080" spans="1:11" x14ac:dyDescent="0.25">
      <c r="A1080" s="372"/>
      <c r="B1080" s="474"/>
      <c r="C1080" s="372"/>
      <c r="D1080" s="372"/>
      <c r="E1080" s="372"/>
      <c r="F1080" s="126" t="s">
        <v>7671</v>
      </c>
      <c r="G1080" s="372"/>
      <c r="H1080" s="474"/>
      <c r="I1080" s="474"/>
      <c r="J1080" s="476"/>
      <c r="K1080" s="372"/>
    </row>
    <row r="1081" spans="1:11" x14ac:dyDescent="0.25">
      <c r="A1081" s="372"/>
      <c r="B1081" s="474"/>
      <c r="C1081" s="372"/>
      <c r="D1081" s="372"/>
      <c r="E1081" s="372"/>
      <c r="F1081" s="126" t="s">
        <v>7672</v>
      </c>
      <c r="G1081" s="372"/>
      <c r="H1081" s="474"/>
      <c r="I1081" s="474"/>
      <c r="J1081" s="476"/>
      <c r="K1081" s="372"/>
    </row>
    <row r="1082" spans="1:11" x14ac:dyDescent="0.25">
      <c r="A1082" s="372"/>
      <c r="B1082" s="474"/>
      <c r="C1082" s="372"/>
      <c r="D1082" s="372"/>
      <c r="E1082" s="372"/>
      <c r="F1082" s="126" t="s">
        <v>7673</v>
      </c>
      <c r="G1082" s="372"/>
      <c r="H1082" s="474"/>
      <c r="I1082" s="474"/>
      <c r="J1082" s="476"/>
      <c r="K1082" s="372"/>
    </row>
    <row r="1083" spans="1:11" x14ac:dyDescent="0.25">
      <c r="A1083" s="372"/>
      <c r="B1083" s="474"/>
      <c r="C1083" s="372"/>
      <c r="D1083" s="372"/>
      <c r="E1083" s="372"/>
      <c r="F1083" s="126" t="s">
        <v>7674</v>
      </c>
      <c r="G1083" s="372"/>
      <c r="H1083" s="474"/>
      <c r="I1083" s="474"/>
      <c r="J1083" s="476"/>
      <c r="K1083" s="372"/>
    </row>
    <row r="1084" spans="1:11" x14ac:dyDescent="0.25">
      <c r="A1084" s="372"/>
      <c r="B1084" s="474"/>
      <c r="C1084" s="372"/>
      <c r="D1084" s="372"/>
      <c r="E1084" s="372"/>
      <c r="F1084" s="126" t="s">
        <v>7675</v>
      </c>
      <c r="G1084" s="372"/>
      <c r="H1084" s="474"/>
      <c r="I1084" s="474"/>
      <c r="J1084" s="476"/>
      <c r="K1084" s="372"/>
    </row>
    <row r="1085" spans="1:11" x14ac:dyDescent="0.25">
      <c r="A1085" s="372"/>
      <c r="B1085" s="474"/>
      <c r="C1085" s="372"/>
      <c r="D1085" s="372"/>
      <c r="E1085" s="372"/>
      <c r="F1085" s="126" t="s">
        <v>7676</v>
      </c>
      <c r="G1085" s="372"/>
      <c r="H1085" s="474"/>
      <c r="I1085" s="474"/>
      <c r="J1085" s="476"/>
      <c r="K1085" s="372"/>
    </row>
    <row r="1086" spans="1:11" x14ac:dyDescent="0.25">
      <c r="A1086" s="372"/>
      <c r="B1086" s="474"/>
      <c r="C1086" s="372"/>
      <c r="D1086" s="372"/>
      <c r="E1086" s="372"/>
      <c r="F1086" s="126" t="s">
        <v>7677</v>
      </c>
      <c r="G1086" s="372"/>
      <c r="H1086" s="474"/>
      <c r="I1086" s="474"/>
      <c r="J1086" s="476"/>
      <c r="K1086" s="372"/>
    </row>
    <row r="1087" spans="1:11" x14ac:dyDescent="0.25">
      <c r="A1087" s="372"/>
      <c r="B1087" s="474"/>
      <c r="C1087" s="372"/>
      <c r="D1087" s="372"/>
      <c r="E1087" s="372"/>
      <c r="F1087" s="126" t="s">
        <v>7678</v>
      </c>
      <c r="G1087" s="372"/>
      <c r="H1087" s="474"/>
      <c r="I1087" s="474"/>
      <c r="J1087" s="476"/>
      <c r="K1087" s="372"/>
    </row>
    <row r="1088" spans="1:11" x14ac:dyDescent="0.25">
      <c r="A1088" s="372"/>
      <c r="B1088" s="474"/>
      <c r="C1088" s="372"/>
      <c r="D1088" s="372"/>
      <c r="E1088" s="372"/>
      <c r="F1088" s="126" t="s">
        <v>7679</v>
      </c>
      <c r="G1088" s="372"/>
      <c r="H1088" s="474"/>
      <c r="I1088" s="474"/>
      <c r="J1088" s="476"/>
      <c r="K1088" s="372"/>
    </row>
    <row r="1089" spans="1:11" x14ac:dyDescent="0.25">
      <c r="A1089" s="372"/>
      <c r="B1089" s="474"/>
      <c r="C1089" s="372"/>
      <c r="D1089" s="372"/>
      <c r="E1089" s="372"/>
      <c r="F1089" s="126" t="s">
        <v>7680</v>
      </c>
      <c r="G1089" s="372"/>
      <c r="H1089" s="474"/>
      <c r="I1089" s="474"/>
      <c r="J1089" s="476"/>
      <c r="K1089" s="372"/>
    </row>
    <row r="1090" spans="1:11" x14ac:dyDescent="0.25">
      <c r="A1090" s="372"/>
      <c r="B1090" s="474"/>
      <c r="C1090" s="372"/>
      <c r="D1090" s="372"/>
      <c r="E1090" s="372"/>
      <c r="F1090" s="126" t="s">
        <v>7681</v>
      </c>
      <c r="G1090" s="372"/>
      <c r="H1090" s="474"/>
      <c r="I1090" s="474"/>
      <c r="J1090" s="476"/>
      <c r="K1090" s="372"/>
    </row>
    <row r="1091" spans="1:11" x14ac:dyDescent="0.25">
      <c r="A1091" s="372"/>
      <c r="B1091" s="474"/>
      <c r="C1091" s="372"/>
      <c r="D1091" s="372"/>
      <c r="E1091" s="372"/>
      <c r="F1091" s="126" t="s">
        <v>7682</v>
      </c>
      <c r="G1091" s="372"/>
      <c r="H1091" s="474"/>
      <c r="I1091" s="474"/>
      <c r="J1091" s="476"/>
      <c r="K1091" s="372"/>
    </row>
    <row r="1092" spans="1:11" x14ac:dyDescent="0.25">
      <c r="A1092" s="372"/>
      <c r="B1092" s="474"/>
      <c r="C1092" s="372"/>
      <c r="D1092" s="372"/>
      <c r="E1092" s="372"/>
      <c r="F1092" s="126" t="s">
        <v>7683</v>
      </c>
      <c r="G1092" s="372"/>
      <c r="H1092" s="474"/>
      <c r="I1092" s="474"/>
      <c r="J1092" s="476"/>
      <c r="K1092" s="372"/>
    </row>
    <row r="1093" spans="1:11" x14ac:dyDescent="0.25">
      <c r="A1093" s="372"/>
      <c r="B1093" s="474"/>
      <c r="C1093" s="372"/>
      <c r="D1093" s="372"/>
      <c r="E1093" s="372"/>
      <c r="F1093" s="126" t="s">
        <v>7684</v>
      </c>
      <c r="G1093" s="372"/>
      <c r="H1093" s="474"/>
      <c r="I1093" s="474"/>
      <c r="J1093" s="476"/>
      <c r="K1093" s="372"/>
    </row>
    <row r="1094" spans="1:11" x14ac:dyDescent="0.25">
      <c r="A1094" s="372"/>
      <c r="B1094" s="474"/>
      <c r="C1094" s="372"/>
      <c r="D1094" s="372"/>
      <c r="E1094" s="372"/>
      <c r="F1094" s="126" t="s">
        <v>7685</v>
      </c>
      <c r="G1094" s="372"/>
      <c r="H1094" s="474"/>
      <c r="I1094" s="474"/>
      <c r="J1094" s="476"/>
      <c r="K1094" s="372"/>
    </row>
    <row r="1095" spans="1:11" x14ac:dyDescent="0.25">
      <c r="A1095" s="372"/>
      <c r="B1095" s="474"/>
      <c r="C1095" s="372"/>
      <c r="D1095" s="372"/>
      <c r="E1095" s="372"/>
      <c r="F1095" s="126" t="s">
        <v>7686</v>
      </c>
      <c r="G1095" s="372"/>
      <c r="H1095" s="474"/>
      <c r="I1095" s="474"/>
      <c r="J1095" s="476"/>
      <c r="K1095" s="372"/>
    </row>
    <row r="1096" spans="1:11" x14ac:dyDescent="0.25">
      <c r="A1096" s="372"/>
      <c r="B1096" s="474"/>
      <c r="C1096" s="372"/>
      <c r="D1096" s="372"/>
      <c r="E1096" s="372"/>
      <c r="F1096" s="126" t="s">
        <v>7687</v>
      </c>
      <c r="G1096" s="372"/>
      <c r="H1096" s="474"/>
      <c r="I1096" s="474"/>
      <c r="J1096" s="476"/>
      <c r="K1096" s="372"/>
    </row>
    <row r="1097" spans="1:11" x14ac:dyDescent="0.25">
      <c r="A1097" s="372"/>
      <c r="B1097" s="474"/>
      <c r="C1097" s="372"/>
      <c r="D1097" s="372"/>
      <c r="E1097" s="372"/>
      <c r="F1097" s="126" t="s">
        <v>7688</v>
      </c>
      <c r="G1097" s="372"/>
      <c r="H1097" s="474"/>
      <c r="I1097" s="474"/>
      <c r="J1097" s="476"/>
      <c r="K1097" s="372"/>
    </row>
    <row r="1098" spans="1:11" x14ac:dyDescent="0.25">
      <c r="A1098" s="372"/>
      <c r="B1098" s="474"/>
      <c r="C1098" s="372"/>
      <c r="D1098" s="372"/>
      <c r="E1098" s="372"/>
      <c r="F1098" s="126" t="s">
        <v>7689</v>
      </c>
      <c r="G1098" s="372"/>
      <c r="H1098" s="474"/>
      <c r="I1098" s="474"/>
      <c r="J1098" s="476"/>
      <c r="K1098" s="372"/>
    </row>
    <row r="1099" spans="1:11" x14ac:dyDescent="0.25">
      <c r="A1099" s="372"/>
      <c r="B1099" s="474"/>
      <c r="C1099" s="372"/>
      <c r="D1099" s="372"/>
      <c r="E1099" s="372"/>
      <c r="F1099" s="126" t="s">
        <v>7690</v>
      </c>
      <c r="G1099" s="372"/>
      <c r="H1099" s="474"/>
      <c r="I1099" s="474"/>
      <c r="J1099" s="476"/>
      <c r="K1099" s="372"/>
    </row>
    <row r="1100" spans="1:11" x14ac:dyDescent="0.25">
      <c r="A1100" s="372"/>
      <c r="B1100" s="474"/>
      <c r="C1100" s="372"/>
      <c r="D1100" s="372"/>
      <c r="E1100" s="372"/>
      <c r="F1100" s="126" t="s">
        <v>7691</v>
      </c>
      <c r="G1100" s="372"/>
      <c r="H1100" s="474"/>
      <c r="I1100" s="474"/>
      <c r="J1100" s="476"/>
      <c r="K1100" s="372"/>
    </row>
    <row r="1101" spans="1:11" x14ac:dyDescent="0.25">
      <c r="A1101" s="372"/>
      <c r="B1101" s="474"/>
      <c r="C1101" s="372"/>
      <c r="D1101" s="372"/>
      <c r="E1101" s="372"/>
      <c r="F1101" s="126" t="s">
        <v>7692</v>
      </c>
      <c r="G1101" s="372"/>
      <c r="H1101" s="474"/>
      <c r="I1101" s="474"/>
      <c r="J1101" s="476"/>
      <c r="K1101" s="372"/>
    </row>
    <row r="1102" spans="1:11" x14ac:dyDescent="0.25">
      <c r="A1102" s="372"/>
      <c r="B1102" s="474"/>
      <c r="C1102" s="372"/>
      <c r="D1102" s="372"/>
      <c r="E1102" s="372"/>
      <c r="F1102" s="126" t="s">
        <v>7693</v>
      </c>
      <c r="G1102" s="372"/>
      <c r="H1102" s="474"/>
      <c r="I1102" s="474"/>
      <c r="J1102" s="476"/>
      <c r="K1102" s="372"/>
    </row>
    <row r="1103" spans="1:11" x14ac:dyDescent="0.25">
      <c r="A1103" s="372"/>
      <c r="B1103" s="474"/>
      <c r="C1103" s="372"/>
      <c r="D1103" s="372"/>
      <c r="E1103" s="372"/>
      <c r="F1103" s="126" t="s">
        <v>7694</v>
      </c>
      <c r="G1103" s="372"/>
      <c r="H1103" s="474"/>
      <c r="I1103" s="474"/>
      <c r="J1103" s="476"/>
      <c r="K1103" s="372"/>
    </row>
    <row r="1104" spans="1:11" x14ac:dyDescent="0.25">
      <c r="A1104" s="372"/>
      <c r="B1104" s="474"/>
      <c r="C1104" s="372"/>
      <c r="D1104" s="372"/>
      <c r="E1104" s="372"/>
      <c r="F1104" s="126" t="s">
        <v>7695</v>
      </c>
      <c r="G1104" s="372"/>
      <c r="H1104" s="474"/>
      <c r="I1104" s="474"/>
      <c r="J1104" s="476"/>
      <c r="K1104" s="372"/>
    </row>
    <row r="1105" spans="1:11" x14ac:dyDescent="0.25">
      <c r="A1105" s="372"/>
      <c r="B1105" s="474"/>
      <c r="C1105" s="372"/>
      <c r="D1105" s="372"/>
      <c r="E1105" s="372"/>
      <c r="F1105" s="126" t="s">
        <v>7696</v>
      </c>
      <c r="G1105" s="372"/>
      <c r="H1105" s="474"/>
      <c r="I1105" s="474"/>
      <c r="J1105" s="476"/>
      <c r="K1105" s="372"/>
    </row>
    <row r="1106" spans="1:11" x14ac:dyDescent="0.25">
      <c r="A1106" s="372"/>
      <c r="B1106" s="474"/>
      <c r="C1106" s="372"/>
      <c r="D1106" s="372"/>
      <c r="E1106" s="372"/>
      <c r="F1106" s="126" t="s">
        <v>7697</v>
      </c>
      <c r="G1106" s="372"/>
      <c r="H1106" s="474"/>
      <c r="I1106" s="474"/>
      <c r="J1106" s="476"/>
      <c r="K1106" s="372"/>
    </row>
    <row r="1107" spans="1:11" x14ac:dyDescent="0.25">
      <c r="A1107" s="372"/>
      <c r="B1107" s="474"/>
      <c r="C1107" s="372"/>
      <c r="D1107" s="372"/>
      <c r="E1107" s="372"/>
      <c r="F1107" s="126" t="s">
        <v>7698</v>
      </c>
      <c r="G1107" s="372"/>
      <c r="H1107" s="474"/>
      <c r="I1107" s="474"/>
      <c r="J1107" s="476"/>
      <c r="K1107" s="372"/>
    </row>
    <row r="1108" spans="1:11" x14ac:dyDescent="0.25">
      <c r="A1108" s="372"/>
      <c r="B1108" s="474"/>
      <c r="C1108" s="372"/>
      <c r="D1108" s="372"/>
      <c r="E1108" s="372"/>
      <c r="F1108" s="126" t="s">
        <v>7699</v>
      </c>
      <c r="G1108" s="372"/>
      <c r="H1108" s="474"/>
      <c r="I1108" s="474"/>
      <c r="J1108" s="476"/>
      <c r="K1108" s="372"/>
    </row>
    <row r="1109" spans="1:11" x14ac:dyDescent="0.25">
      <c r="A1109" s="372"/>
      <c r="B1109" s="474"/>
      <c r="C1109" s="372"/>
      <c r="D1109" s="372"/>
      <c r="E1109" s="372"/>
      <c r="F1109" s="126" t="s">
        <v>7700</v>
      </c>
      <c r="G1109" s="372"/>
      <c r="H1109" s="474"/>
      <c r="I1109" s="474"/>
      <c r="J1109" s="476"/>
      <c r="K1109" s="372"/>
    </row>
    <row r="1110" spans="1:11" x14ac:dyDescent="0.25">
      <c r="A1110" s="372"/>
      <c r="B1110" s="474"/>
      <c r="C1110" s="372"/>
      <c r="D1110" s="372"/>
      <c r="E1110" s="372"/>
      <c r="F1110" s="126" t="s">
        <v>7701</v>
      </c>
      <c r="G1110" s="372"/>
      <c r="H1110" s="474"/>
      <c r="I1110" s="474"/>
      <c r="J1110" s="476"/>
      <c r="K1110" s="372"/>
    </row>
    <row r="1111" spans="1:11" x14ac:dyDescent="0.25">
      <c r="A1111" s="372"/>
      <c r="B1111" s="474"/>
      <c r="C1111" s="372"/>
      <c r="D1111" s="372"/>
      <c r="E1111" s="372"/>
      <c r="F1111" s="126" t="s">
        <v>7702</v>
      </c>
      <c r="G1111" s="372"/>
      <c r="H1111" s="474"/>
      <c r="I1111" s="474"/>
      <c r="J1111" s="476"/>
      <c r="K1111" s="372"/>
    </row>
    <row r="1112" spans="1:11" x14ac:dyDescent="0.25">
      <c r="A1112" s="372"/>
      <c r="B1112" s="474"/>
      <c r="C1112" s="372"/>
      <c r="D1112" s="372"/>
      <c r="E1112" s="372"/>
      <c r="F1112" s="126" t="s">
        <v>7703</v>
      </c>
      <c r="G1112" s="372"/>
      <c r="H1112" s="474"/>
      <c r="I1112" s="474"/>
      <c r="J1112" s="476"/>
      <c r="K1112" s="372"/>
    </row>
    <row r="1113" spans="1:11" x14ac:dyDescent="0.25">
      <c r="A1113" s="372"/>
      <c r="B1113" s="474"/>
      <c r="C1113" s="372"/>
      <c r="D1113" s="372"/>
      <c r="E1113" s="372"/>
      <c r="F1113" s="126" t="s">
        <v>7704</v>
      </c>
      <c r="G1113" s="372"/>
      <c r="H1113" s="474"/>
      <c r="I1113" s="474"/>
      <c r="J1113" s="476"/>
      <c r="K1113" s="372"/>
    </row>
    <row r="1114" spans="1:11" x14ac:dyDescent="0.25">
      <c r="A1114" s="372"/>
      <c r="B1114" s="474"/>
      <c r="C1114" s="372"/>
      <c r="D1114" s="372"/>
      <c r="E1114" s="372"/>
      <c r="F1114" s="126" t="s">
        <v>7705</v>
      </c>
      <c r="G1114" s="372"/>
      <c r="H1114" s="474"/>
      <c r="I1114" s="474"/>
      <c r="J1114" s="476"/>
      <c r="K1114" s="372"/>
    </row>
    <row r="1115" spans="1:11" x14ac:dyDescent="0.25">
      <c r="A1115" s="372"/>
      <c r="B1115" s="474"/>
      <c r="C1115" s="372"/>
      <c r="D1115" s="372"/>
      <c r="E1115" s="372"/>
      <c r="F1115" s="126" t="s">
        <v>7706</v>
      </c>
      <c r="G1115" s="372"/>
      <c r="H1115" s="474"/>
      <c r="I1115" s="474"/>
      <c r="J1115" s="476"/>
      <c r="K1115" s="372"/>
    </row>
    <row r="1116" spans="1:11" x14ac:dyDescent="0.25">
      <c r="A1116" s="372"/>
      <c r="B1116" s="474"/>
      <c r="C1116" s="372"/>
      <c r="D1116" s="372"/>
      <c r="E1116" s="372"/>
      <c r="F1116" s="126" t="s">
        <v>7707</v>
      </c>
      <c r="G1116" s="372"/>
      <c r="H1116" s="474"/>
      <c r="I1116" s="474"/>
      <c r="J1116" s="476"/>
      <c r="K1116" s="372"/>
    </row>
    <row r="1117" spans="1:11" x14ac:dyDescent="0.25">
      <c r="A1117" s="372"/>
      <c r="B1117" s="474"/>
      <c r="C1117" s="372"/>
      <c r="D1117" s="372"/>
      <c r="E1117" s="372"/>
      <c r="F1117" s="126" t="s">
        <v>7708</v>
      </c>
      <c r="G1117" s="372"/>
      <c r="H1117" s="474"/>
      <c r="I1117" s="474"/>
      <c r="J1117" s="476"/>
      <c r="K1117" s="372"/>
    </row>
    <row r="1118" spans="1:11" x14ac:dyDescent="0.25">
      <c r="A1118" s="372"/>
      <c r="B1118" s="474"/>
      <c r="C1118" s="372"/>
      <c r="D1118" s="372"/>
      <c r="E1118" s="372"/>
      <c r="F1118" s="126" t="s">
        <v>7709</v>
      </c>
      <c r="G1118" s="372"/>
      <c r="H1118" s="474"/>
      <c r="I1118" s="474"/>
      <c r="J1118" s="476"/>
      <c r="K1118" s="372"/>
    </row>
    <row r="1119" spans="1:11" x14ac:dyDescent="0.25">
      <c r="A1119" s="372"/>
      <c r="B1119" s="474"/>
      <c r="C1119" s="372"/>
      <c r="D1119" s="372"/>
      <c r="E1119" s="372"/>
      <c r="F1119" s="126" t="s">
        <v>7710</v>
      </c>
      <c r="G1119" s="372"/>
      <c r="H1119" s="474"/>
      <c r="I1119" s="474"/>
      <c r="J1119" s="476"/>
      <c r="K1119" s="372"/>
    </row>
    <row r="1120" spans="1:11" x14ac:dyDescent="0.25">
      <c r="A1120" s="372"/>
      <c r="B1120" s="474"/>
      <c r="C1120" s="372"/>
      <c r="D1120" s="372"/>
      <c r="E1120" s="372"/>
      <c r="F1120" s="126" t="s">
        <v>7711</v>
      </c>
      <c r="G1120" s="372"/>
      <c r="H1120" s="474"/>
      <c r="I1120" s="474"/>
      <c r="J1120" s="476"/>
      <c r="K1120" s="372"/>
    </row>
    <row r="1121" spans="1:11" x14ac:dyDescent="0.25">
      <c r="A1121" s="372"/>
      <c r="B1121" s="474"/>
      <c r="C1121" s="372"/>
      <c r="D1121" s="372"/>
      <c r="E1121" s="372"/>
      <c r="F1121" s="126" t="s">
        <v>7712</v>
      </c>
      <c r="G1121" s="372"/>
      <c r="H1121" s="474"/>
      <c r="I1121" s="474"/>
      <c r="J1121" s="476"/>
      <c r="K1121" s="372"/>
    </row>
    <row r="1122" spans="1:11" x14ac:dyDescent="0.25">
      <c r="A1122" s="372"/>
      <c r="B1122" s="474"/>
      <c r="C1122" s="372"/>
      <c r="D1122" s="372"/>
      <c r="E1122" s="372"/>
      <c r="F1122" s="126" t="s">
        <v>7713</v>
      </c>
      <c r="G1122" s="372"/>
      <c r="H1122" s="474"/>
      <c r="I1122" s="474"/>
      <c r="J1122" s="476"/>
      <c r="K1122" s="372"/>
    </row>
    <row r="1123" spans="1:11" x14ac:dyDescent="0.25">
      <c r="A1123" s="372"/>
      <c r="B1123" s="474"/>
      <c r="C1123" s="372"/>
      <c r="D1123" s="372"/>
      <c r="E1123" s="372"/>
      <c r="F1123" s="126" t="s">
        <v>7714</v>
      </c>
      <c r="G1123" s="372"/>
      <c r="H1123" s="474"/>
      <c r="I1123" s="474"/>
      <c r="J1123" s="476"/>
      <c r="K1123" s="372"/>
    </row>
    <row r="1124" spans="1:11" x14ac:dyDescent="0.25">
      <c r="A1124" s="372"/>
      <c r="B1124" s="474"/>
      <c r="C1124" s="372"/>
      <c r="D1124" s="372"/>
      <c r="E1124" s="372"/>
      <c r="F1124" s="126" t="s">
        <v>7715</v>
      </c>
      <c r="G1124" s="372"/>
      <c r="H1124" s="474"/>
      <c r="I1124" s="474"/>
      <c r="J1124" s="476"/>
      <c r="K1124" s="372"/>
    </row>
    <row r="1125" spans="1:11" x14ac:dyDescent="0.25">
      <c r="A1125" s="372"/>
      <c r="B1125" s="474"/>
      <c r="C1125" s="372"/>
      <c r="D1125" s="372"/>
      <c r="E1125" s="372"/>
      <c r="F1125" s="126" t="s">
        <v>7716</v>
      </c>
      <c r="G1125" s="372"/>
      <c r="H1125" s="474"/>
      <c r="I1125" s="474"/>
      <c r="J1125" s="476"/>
      <c r="K1125" s="372"/>
    </row>
    <row r="1126" spans="1:11" x14ac:dyDescent="0.25">
      <c r="A1126" s="372"/>
      <c r="B1126" s="474"/>
      <c r="C1126" s="372"/>
      <c r="D1126" s="372"/>
      <c r="E1126" s="372"/>
      <c r="F1126" s="126" t="s">
        <v>7717</v>
      </c>
      <c r="G1126" s="372"/>
      <c r="H1126" s="474"/>
      <c r="I1126" s="474"/>
      <c r="J1126" s="476"/>
      <c r="K1126" s="372"/>
    </row>
    <row r="1127" spans="1:11" x14ac:dyDescent="0.25">
      <c r="A1127" s="372"/>
      <c r="B1127" s="474"/>
      <c r="C1127" s="372"/>
      <c r="D1127" s="372"/>
      <c r="E1127" s="372"/>
      <c r="F1127" s="126" t="s">
        <v>7718</v>
      </c>
      <c r="G1127" s="372"/>
      <c r="H1127" s="474"/>
      <c r="I1127" s="474"/>
      <c r="J1127" s="476"/>
      <c r="K1127" s="372"/>
    </row>
    <row r="1128" spans="1:11" x14ac:dyDescent="0.25">
      <c r="A1128" s="372"/>
      <c r="B1128" s="474"/>
      <c r="C1128" s="372"/>
      <c r="D1128" s="372"/>
      <c r="E1128" s="372"/>
      <c r="F1128" s="126" t="s">
        <v>7719</v>
      </c>
      <c r="G1128" s="372"/>
      <c r="H1128" s="474"/>
      <c r="I1128" s="474"/>
      <c r="J1128" s="476"/>
      <c r="K1128" s="372"/>
    </row>
    <row r="1129" spans="1:11" x14ac:dyDescent="0.25">
      <c r="A1129" s="372"/>
      <c r="B1129" s="474"/>
      <c r="C1129" s="372"/>
      <c r="D1129" s="372"/>
      <c r="E1129" s="372"/>
      <c r="F1129" s="126" t="s">
        <v>7720</v>
      </c>
      <c r="G1129" s="372"/>
      <c r="H1129" s="474"/>
      <c r="I1129" s="474"/>
      <c r="J1129" s="476"/>
      <c r="K1129" s="372"/>
    </row>
    <row r="1130" spans="1:11" x14ac:dyDescent="0.25">
      <c r="A1130" s="372"/>
      <c r="B1130" s="474"/>
      <c r="C1130" s="372"/>
      <c r="D1130" s="372"/>
      <c r="E1130" s="372"/>
      <c r="F1130" s="126" t="s">
        <v>7721</v>
      </c>
      <c r="G1130" s="372"/>
      <c r="H1130" s="474"/>
      <c r="I1130" s="474"/>
      <c r="J1130" s="476"/>
      <c r="K1130" s="372"/>
    </row>
    <row r="1131" spans="1:11" x14ac:dyDescent="0.25">
      <c r="A1131" s="372"/>
      <c r="B1131" s="474"/>
      <c r="C1131" s="372"/>
      <c r="D1131" s="372"/>
      <c r="E1131" s="372"/>
      <c r="F1131" s="126" t="s">
        <v>7722</v>
      </c>
      <c r="G1131" s="372"/>
      <c r="H1131" s="474"/>
      <c r="I1131" s="474"/>
      <c r="J1131" s="476"/>
      <c r="K1131" s="372"/>
    </row>
    <row r="1132" spans="1:11" x14ac:dyDescent="0.25">
      <c r="A1132" s="372"/>
      <c r="B1132" s="474"/>
      <c r="C1132" s="372"/>
      <c r="D1132" s="372"/>
      <c r="E1132" s="372"/>
      <c r="F1132" s="126" t="s">
        <v>7723</v>
      </c>
      <c r="G1132" s="372"/>
      <c r="H1132" s="474"/>
      <c r="I1132" s="474"/>
      <c r="J1132" s="476"/>
      <c r="K1132" s="372"/>
    </row>
    <row r="1133" spans="1:11" x14ac:dyDescent="0.25">
      <c r="A1133" s="372"/>
      <c r="B1133" s="474"/>
      <c r="C1133" s="372"/>
      <c r="D1133" s="372"/>
      <c r="E1133" s="372"/>
      <c r="F1133" s="126" t="s">
        <v>7724</v>
      </c>
      <c r="G1133" s="372"/>
      <c r="H1133" s="474"/>
      <c r="I1133" s="474"/>
      <c r="J1133" s="476"/>
      <c r="K1133" s="372"/>
    </row>
    <row r="1134" spans="1:11" x14ac:dyDescent="0.25">
      <c r="A1134" s="372"/>
      <c r="B1134" s="474"/>
      <c r="C1134" s="372"/>
      <c r="D1134" s="372"/>
      <c r="E1134" s="372"/>
      <c r="F1134" s="126" t="s">
        <v>7725</v>
      </c>
      <c r="G1134" s="372"/>
      <c r="H1134" s="474"/>
      <c r="I1134" s="474"/>
      <c r="J1134" s="476"/>
      <c r="K1134" s="372"/>
    </row>
    <row r="1135" spans="1:11" x14ac:dyDescent="0.25">
      <c r="A1135" s="372"/>
      <c r="B1135" s="474"/>
      <c r="C1135" s="372"/>
      <c r="D1135" s="372"/>
      <c r="E1135" s="372"/>
      <c r="F1135" s="126" t="s">
        <v>7726</v>
      </c>
      <c r="G1135" s="372"/>
      <c r="H1135" s="474"/>
      <c r="I1135" s="474"/>
      <c r="J1135" s="476"/>
      <c r="K1135" s="372"/>
    </row>
    <row r="1136" spans="1:11" x14ac:dyDescent="0.25">
      <c r="A1136" s="372"/>
      <c r="B1136" s="474"/>
      <c r="C1136" s="372"/>
      <c r="D1136" s="372"/>
      <c r="E1136" s="372"/>
      <c r="F1136" s="126" t="s">
        <v>7727</v>
      </c>
      <c r="G1136" s="372"/>
      <c r="H1136" s="474"/>
      <c r="I1136" s="474"/>
      <c r="J1136" s="476"/>
      <c r="K1136" s="372"/>
    </row>
    <row r="1137" spans="1:11" x14ac:dyDescent="0.25">
      <c r="A1137" s="372"/>
      <c r="B1137" s="474"/>
      <c r="C1137" s="372"/>
      <c r="D1137" s="372"/>
      <c r="E1137" s="372"/>
      <c r="F1137" s="126" t="s">
        <v>7728</v>
      </c>
      <c r="G1137" s="372"/>
      <c r="H1137" s="474"/>
      <c r="I1137" s="474"/>
      <c r="J1137" s="476"/>
      <c r="K1137" s="372"/>
    </row>
    <row r="1138" spans="1:11" x14ac:dyDescent="0.25">
      <c r="A1138" s="372"/>
      <c r="B1138" s="474"/>
      <c r="C1138" s="372"/>
      <c r="D1138" s="372"/>
      <c r="E1138" s="372"/>
      <c r="F1138" s="126" t="s">
        <v>7729</v>
      </c>
      <c r="G1138" s="372"/>
      <c r="H1138" s="474"/>
      <c r="I1138" s="474"/>
      <c r="J1138" s="476"/>
      <c r="K1138" s="372"/>
    </row>
    <row r="1139" spans="1:11" x14ac:dyDescent="0.25">
      <c r="A1139" s="372"/>
      <c r="B1139" s="474"/>
      <c r="C1139" s="372"/>
      <c r="D1139" s="372"/>
      <c r="E1139" s="372"/>
      <c r="F1139" s="126" t="s">
        <v>7730</v>
      </c>
      <c r="G1139" s="372"/>
      <c r="H1139" s="474"/>
      <c r="I1139" s="474"/>
      <c r="J1139" s="476"/>
      <c r="K1139" s="372"/>
    </row>
    <row r="1140" spans="1:11" x14ac:dyDescent="0.25">
      <c r="A1140" s="372"/>
      <c r="B1140" s="474"/>
      <c r="C1140" s="372"/>
      <c r="D1140" s="372"/>
      <c r="E1140" s="372"/>
      <c r="F1140" s="126" t="s">
        <v>7731</v>
      </c>
      <c r="G1140" s="372"/>
      <c r="H1140" s="474"/>
      <c r="I1140" s="474"/>
      <c r="J1140" s="476"/>
      <c r="K1140" s="372"/>
    </row>
    <row r="1141" spans="1:11" x14ac:dyDescent="0.25">
      <c r="A1141" s="372"/>
      <c r="B1141" s="474"/>
      <c r="C1141" s="372"/>
      <c r="D1141" s="372"/>
      <c r="E1141" s="372"/>
      <c r="F1141" s="126" t="s">
        <v>7732</v>
      </c>
      <c r="G1141" s="372"/>
      <c r="H1141" s="474"/>
      <c r="I1141" s="474"/>
      <c r="J1141" s="476"/>
      <c r="K1141" s="372"/>
    </row>
    <row r="1142" spans="1:11" x14ac:dyDescent="0.25">
      <c r="A1142" s="372"/>
      <c r="B1142" s="474"/>
      <c r="C1142" s="372"/>
      <c r="D1142" s="372"/>
      <c r="E1142" s="372"/>
      <c r="F1142" s="126" t="s">
        <v>7733</v>
      </c>
      <c r="G1142" s="372"/>
      <c r="H1142" s="474"/>
      <c r="I1142" s="474"/>
      <c r="J1142" s="476"/>
      <c r="K1142" s="372"/>
    </row>
    <row r="1143" spans="1:11" x14ac:dyDescent="0.25">
      <c r="A1143" s="372"/>
      <c r="B1143" s="474"/>
      <c r="C1143" s="372"/>
      <c r="D1143" s="372"/>
      <c r="E1143" s="372"/>
      <c r="F1143" s="126" t="s">
        <v>7734</v>
      </c>
      <c r="G1143" s="372"/>
      <c r="H1143" s="474"/>
      <c r="I1143" s="474"/>
      <c r="J1143" s="476"/>
      <c r="K1143" s="372"/>
    </row>
    <row r="1144" spans="1:11" x14ac:dyDescent="0.25">
      <c r="A1144" s="372"/>
      <c r="B1144" s="474"/>
      <c r="C1144" s="372"/>
      <c r="D1144" s="372"/>
      <c r="E1144" s="372"/>
      <c r="F1144" s="126" t="s">
        <v>7735</v>
      </c>
      <c r="G1144" s="372"/>
      <c r="H1144" s="474"/>
      <c r="I1144" s="474"/>
      <c r="J1144" s="476"/>
      <c r="K1144" s="372"/>
    </row>
    <row r="1145" spans="1:11" x14ac:dyDescent="0.25">
      <c r="A1145" s="372"/>
      <c r="B1145" s="474"/>
      <c r="C1145" s="372"/>
      <c r="D1145" s="372"/>
      <c r="E1145" s="372"/>
      <c r="F1145" s="126" t="s">
        <v>7736</v>
      </c>
      <c r="G1145" s="372"/>
      <c r="H1145" s="474"/>
      <c r="I1145" s="474"/>
      <c r="J1145" s="476"/>
      <c r="K1145" s="372"/>
    </row>
    <row r="1146" spans="1:11" x14ac:dyDescent="0.25">
      <c r="A1146" s="372"/>
      <c r="B1146" s="474"/>
      <c r="C1146" s="372"/>
      <c r="D1146" s="372"/>
      <c r="E1146" s="372"/>
      <c r="F1146" s="126" t="s">
        <v>7737</v>
      </c>
      <c r="G1146" s="372"/>
      <c r="H1146" s="474"/>
      <c r="I1146" s="474"/>
      <c r="J1146" s="476"/>
      <c r="K1146" s="372"/>
    </row>
    <row r="1147" spans="1:11" x14ac:dyDescent="0.25">
      <c r="A1147" s="372"/>
      <c r="B1147" s="474"/>
      <c r="C1147" s="372"/>
      <c r="D1147" s="372"/>
      <c r="E1147" s="372"/>
      <c r="F1147" s="126" t="s">
        <v>7738</v>
      </c>
      <c r="G1147" s="372"/>
      <c r="H1147" s="474"/>
      <c r="I1147" s="474"/>
      <c r="J1147" s="476"/>
      <c r="K1147" s="372"/>
    </row>
    <row r="1148" spans="1:11" x14ac:dyDescent="0.25">
      <c r="A1148" s="372"/>
      <c r="B1148" s="474"/>
      <c r="C1148" s="372"/>
      <c r="D1148" s="372"/>
      <c r="E1148" s="372"/>
      <c r="F1148" s="126" t="s">
        <v>7739</v>
      </c>
      <c r="G1148" s="372"/>
      <c r="H1148" s="474"/>
      <c r="I1148" s="474"/>
      <c r="J1148" s="476"/>
      <c r="K1148" s="372"/>
    </row>
    <row r="1149" spans="1:11" x14ac:dyDescent="0.25">
      <c r="A1149" s="372"/>
      <c r="B1149" s="474"/>
      <c r="C1149" s="372"/>
      <c r="D1149" s="372"/>
      <c r="E1149" s="372"/>
      <c r="F1149" s="126" t="s">
        <v>7740</v>
      </c>
      <c r="G1149" s="372"/>
      <c r="H1149" s="474"/>
      <c r="I1149" s="474"/>
      <c r="J1149" s="476"/>
      <c r="K1149" s="372"/>
    </row>
    <row r="1150" spans="1:11" x14ac:dyDescent="0.25">
      <c r="A1150" s="372"/>
      <c r="B1150" s="474"/>
      <c r="C1150" s="372"/>
      <c r="D1150" s="372"/>
      <c r="E1150" s="372"/>
      <c r="F1150" s="126" t="s">
        <v>7741</v>
      </c>
      <c r="G1150" s="372"/>
      <c r="H1150" s="474"/>
      <c r="I1150" s="474"/>
      <c r="J1150" s="476"/>
      <c r="K1150" s="372"/>
    </row>
    <row r="1151" spans="1:11" x14ac:dyDescent="0.25">
      <c r="A1151" s="372"/>
      <c r="B1151" s="474"/>
      <c r="C1151" s="372"/>
      <c r="D1151" s="372"/>
      <c r="E1151" s="372"/>
      <c r="F1151" s="126" t="s">
        <v>7742</v>
      </c>
      <c r="G1151" s="372"/>
      <c r="H1151" s="474"/>
      <c r="I1151" s="474"/>
      <c r="J1151" s="476"/>
      <c r="K1151" s="372"/>
    </row>
    <row r="1152" spans="1:11" x14ac:dyDescent="0.25">
      <c r="A1152" s="372"/>
      <c r="B1152" s="474"/>
      <c r="C1152" s="372"/>
      <c r="D1152" s="372"/>
      <c r="E1152" s="372"/>
      <c r="F1152" s="126" t="s">
        <v>7743</v>
      </c>
      <c r="G1152" s="372"/>
      <c r="H1152" s="474"/>
      <c r="I1152" s="474"/>
      <c r="J1152" s="476"/>
      <c r="K1152" s="372"/>
    </row>
    <row r="1153" spans="1:11" x14ac:dyDescent="0.25">
      <c r="A1153" s="372"/>
      <c r="B1153" s="474"/>
      <c r="C1153" s="372"/>
      <c r="D1153" s="372"/>
      <c r="E1153" s="372"/>
      <c r="F1153" s="126" t="s">
        <v>7744</v>
      </c>
      <c r="G1153" s="372"/>
      <c r="H1153" s="474"/>
      <c r="I1153" s="474"/>
      <c r="J1153" s="476"/>
      <c r="K1153" s="372"/>
    </row>
    <row r="1154" spans="1:11" x14ac:dyDescent="0.25">
      <c r="A1154" s="372"/>
      <c r="B1154" s="474"/>
      <c r="C1154" s="372"/>
      <c r="D1154" s="372"/>
      <c r="E1154" s="372"/>
      <c r="F1154" s="126" t="s">
        <v>7745</v>
      </c>
      <c r="G1154" s="372"/>
      <c r="H1154" s="474"/>
      <c r="I1154" s="474"/>
      <c r="J1154" s="476"/>
      <c r="K1154" s="372"/>
    </row>
    <row r="1155" spans="1:11" x14ac:dyDescent="0.25">
      <c r="A1155" s="372"/>
      <c r="B1155" s="474"/>
      <c r="C1155" s="372"/>
      <c r="D1155" s="372"/>
      <c r="E1155" s="372"/>
      <c r="F1155" s="126" t="s">
        <v>7746</v>
      </c>
      <c r="G1155" s="372"/>
      <c r="H1155" s="474"/>
      <c r="I1155" s="474"/>
      <c r="J1155" s="476"/>
      <c r="K1155" s="372"/>
    </row>
    <row r="1156" spans="1:11" x14ac:dyDescent="0.25">
      <c r="A1156" s="372"/>
      <c r="B1156" s="474"/>
      <c r="C1156" s="372"/>
      <c r="D1156" s="372"/>
      <c r="E1156" s="372"/>
      <c r="F1156" s="126" t="s">
        <v>7747</v>
      </c>
      <c r="G1156" s="372"/>
      <c r="H1156" s="474"/>
      <c r="I1156" s="474"/>
      <c r="J1156" s="476"/>
      <c r="K1156" s="372"/>
    </row>
    <row r="1157" spans="1:11" x14ac:dyDescent="0.25">
      <c r="A1157" s="372"/>
      <c r="B1157" s="474"/>
      <c r="C1157" s="372"/>
      <c r="D1157" s="372"/>
      <c r="E1157" s="372"/>
      <c r="F1157" s="126" t="s">
        <v>7748</v>
      </c>
      <c r="G1157" s="372"/>
      <c r="H1157" s="474"/>
      <c r="I1157" s="474"/>
      <c r="J1157" s="476"/>
      <c r="K1157" s="372"/>
    </row>
    <row r="1158" spans="1:11" ht="15.75" thickBot="1" x14ac:dyDescent="0.3">
      <c r="A1158" s="370"/>
      <c r="B1158" s="477"/>
      <c r="C1158" s="370"/>
      <c r="D1158" s="370"/>
      <c r="E1158" s="370"/>
      <c r="F1158" s="318"/>
      <c r="G1158" s="370"/>
      <c r="H1158" s="477"/>
      <c r="I1158" s="477"/>
      <c r="J1158" s="478"/>
      <c r="K1158" s="370"/>
    </row>
    <row r="1159" spans="1:11" ht="60" x14ac:dyDescent="0.25">
      <c r="A1159" s="470">
        <v>96</v>
      </c>
      <c r="B1159" s="471" t="s">
        <v>7750</v>
      </c>
      <c r="C1159" s="470" t="s">
        <v>7095</v>
      </c>
      <c r="D1159" s="470" t="s">
        <v>6392</v>
      </c>
      <c r="E1159" s="470" t="s">
        <v>9222</v>
      </c>
      <c r="F1159" s="470"/>
      <c r="G1159" s="470" t="s">
        <v>7751</v>
      </c>
      <c r="H1159" s="471"/>
      <c r="I1159" s="471"/>
      <c r="J1159" s="473">
        <v>0</v>
      </c>
      <c r="K1159" s="470"/>
    </row>
    <row r="1160" spans="1:11" ht="15.75" thickBot="1" x14ac:dyDescent="0.3">
      <c r="A1160" s="370"/>
      <c r="B1160" s="477"/>
      <c r="C1160" s="370"/>
      <c r="D1160" s="370"/>
      <c r="E1160" s="370"/>
      <c r="F1160" s="370"/>
      <c r="G1160" s="370"/>
      <c r="H1160" s="477"/>
      <c r="I1160" s="477"/>
      <c r="J1160" s="478"/>
      <c r="K1160" s="370"/>
    </row>
    <row r="1161" spans="1:11" ht="60" x14ac:dyDescent="0.25">
      <c r="A1161" s="470">
        <v>97</v>
      </c>
      <c r="B1161" s="471" t="s">
        <v>7752</v>
      </c>
      <c r="C1161" s="470" t="s">
        <v>7095</v>
      </c>
      <c r="D1161" s="470" t="s">
        <v>6392</v>
      </c>
      <c r="E1161" s="470" t="s">
        <v>9222</v>
      </c>
      <c r="F1161" s="470"/>
      <c r="G1161" s="470" t="s">
        <v>7751</v>
      </c>
      <c r="H1161" s="471"/>
      <c r="I1161" s="471"/>
      <c r="J1161" s="473">
        <v>0</v>
      </c>
      <c r="K1161" s="470"/>
    </row>
    <row r="1162" spans="1:11" ht="15.75" thickBot="1" x14ac:dyDescent="0.3">
      <c r="A1162" s="370"/>
      <c r="B1162" s="477"/>
      <c r="C1162" s="370"/>
      <c r="D1162" s="370"/>
      <c r="E1162" s="370"/>
      <c r="F1162" s="370"/>
      <c r="G1162" s="370"/>
      <c r="H1162" s="477"/>
      <c r="I1162" s="477"/>
      <c r="J1162" s="478"/>
      <c r="K1162" s="370"/>
    </row>
    <row r="1163" spans="1:11" ht="60" x14ac:dyDescent="0.25">
      <c r="A1163" s="470">
        <v>98</v>
      </c>
      <c r="B1163" s="471" t="s">
        <v>7753</v>
      </c>
      <c r="C1163" s="470" t="s">
        <v>7095</v>
      </c>
      <c r="D1163" s="470" t="s">
        <v>6392</v>
      </c>
      <c r="E1163" s="470" t="s">
        <v>9222</v>
      </c>
      <c r="F1163" s="470"/>
      <c r="G1163" s="470" t="s">
        <v>7751</v>
      </c>
      <c r="H1163" s="471"/>
      <c r="I1163" s="471"/>
      <c r="J1163" s="473">
        <v>0</v>
      </c>
      <c r="K1163" s="470"/>
    </row>
    <row r="1164" spans="1:11" ht="15.75" thickBot="1" x14ac:dyDescent="0.3">
      <c r="A1164" s="370"/>
      <c r="B1164" s="477"/>
      <c r="C1164" s="370"/>
      <c r="D1164" s="370"/>
      <c r="E1164" s="370"/>
      <c r="F1164" s="370"/>
      <c r="G1164" s="370"/>
      <c r="H1164" s="477"/>
      <c r="I1164" s="477"/>
      <c r="J1164" s="478"/>
      <c r="K1164" s="370"/>
    </row>
    <row r="1165" spans="1:11" ht="60" x14ac:dyDescent="0.25">
      <c r="A1165" s="470">
        <v>99</v>
      </c>
      <c r="B1165" s="471" t="s">
        <v>7754</v>
      </c>
      <c r="C1165" s="470" t="s">
        <v>7095</v>
      </c>
      <c r="D1165" s="470" t="s">
        <v>6392</v>
      </c>
      <c r="E1165" s="470" t="s">
        <v>9222</v>
      </c>
      <c r="F1165" s="470"/>
      <c r="G1165" s="470" t="s">
        <v>7751</v>
      </c>
      <c r="H1165" s="471"/>
      <c r="I1165" s="471"/>
      <c r="J1165" s="473">
        <v>0</v>
      </c>
      <c r="K1165" s="470"/>
    </row>
    <row r="1166" spans="1:11" ht="15.75" thickBot="1" x14ac:dyDescent="0.3">
      <c r="A1166" s="370"/>
      <c r="B1166" s="477"/>
      <c r="C1166" s="370"/>
      <c r="D1166" s="370"/>
      <c r="E1166" s="370"/>
      <c r="F1166" s="370"/>
      <c r="G1166" s="370"/>
      <c r="H1166" s="477"/>
      <c r="I1166" s="477"/>
      <c r="J1166" s="478"/>
      <c r="K1166" s="370"/>
    </row>
    <row r="1167" spans="1:11" ht="60" x14ac:dyDescent="0.25">
      <c r="A1167" s="470">
        <v>100</v>
      </c>
      <c r="B1167" s="471" t="s">
        <v>7755</v>
      </c>
      <c r="C1167" s="470" t="s">
        <v>7095</v>
      </c>
      <c r="D1167" s="470" t="s">
        <v>6392</v>
      </c>
      <c r="E1167" s="470" t="s">
        <v>9222</v>
      </c>
      <c r="F1167" s="470"/>
      <c r="G1167" s="470" t="s">
        <v>7751</v>
      </c>
      <c r="H1167" s="471"/>
      <c r="I1167" s="471"/>
      <c r="J1167" s="473">
        <v>0</v>
      </c>
      <c r="K1167" s="470"/>
    </row>
    <row r="1168" spans="1:11" ht="15.75" thickBot="1" x14ac:dyDescent="0.3">
      <c r="A1168" s="370"/>
      <c r="B1168" s="477"/>
      <c r="C1168" s="370"/>
      <c r="D1168" s="370"/>
      <c r="E1168" s="370"/>
      <c r="F1168" s="370"/>
      <c r="G1168" s="370"/>
      <c r="H1168" s="477"/>
      <c r="I1168" s="477"/>
      <c r="J1168" s="478"/>
      <c r="K1168" s="370"/>
    </row>
    <row r="1169" spans="1:11" ht="60" x14ac:dyDescent="0.25">
      <c r="A1169" s="470">
        <v>101</v>
      </c>
      <c r="B1169" s="471" t="s">
        <v>7756</v>
      </c>
      <c r="C1169" s="470" t="s">
        <v>7095</v>
      </c>
      <c r="D1169" s="470" t="s">
        <v>6392</v>
      </c>
      <c r="E1169" s="470" t="s">
        <v>9222</v>
      </c>
      <c r="F1169" s="470"/>
      <c r="G1169" s="470" t="s">
        <v>7751</v>
      </c>
      <c r="H1169" s="471"/>
      <c r="I1169" s="471"/>
      <c r="J1169" s="473">
        <v>0</v>
      </c>
      <c r="K1169" s="470"/>
    </row>
    <row r="1170" spans="1:11" ht="15.75" thickBot="1" x14ac:dyDescent="0.3">
      <c r="A1170" s="370"/>
      <c r="B1170" s="477"/>
      <c r="C1170" s="370"/>
      <c r="D1170" s="370"/>
      <c r="E1170" s="370"/>
      <c r="F1170" s="370"/>
      <c r="G1170" s="370"/>
      <c r="H1170" s="477"/>
      <c r="I1170" s="477"/>
      <c r="J1170" s="478"/>
      <c r="K1170" s="370"/>
    </row>
    <row r="1171" spans="1:11" ht="60" x14ac:dyDescent="0.25">
      <c r="A1171" s="470">
        <v>102</v>
      </c>
      <c r="B1171" s="471" t="s">
        <v>7757</v>
      </c>
      <c r="C1171" s="470" t="s">
        <v>7095</v>
      </c>
      <c r="D1171" s="470" t="s">
        <v>6392</v>
      </c>
      <c r="E1171" s="470" t="s">
        <v>9222</v>
      </c>
      <c r="F1171" s="470"/>
      <c r="G1171" s="470" t="s">
        <v>7751</v>
      </c>
      <c r="H1171" s="471"/>
      <c r="I1171" s="471"/>
      <c r="J1171" s="473">
        <v>0</v>
      </c>
      <c r="K1171" s="470"/>
    </row>
    <row r="1172" spans="1:11" ht="15.75" thickBot="1" x14ac:dyDescent="0.3">
      <c r="A1172" s="370"/>
      <c r="B1172" s="477"/>
      <c r="C1172" s="370"/>
      <c r="D1172" s="370"/>
      <c r="E1172" s="370"/>
      <c r="F1172" s="370"/>
      <c r="G1172" s="370"/>
      <c r="H1172" s="477"/>
      <c r="I1172" s="477"/>
      <c r="J1172" s="478"/>
      <c r="K1172" s="370"/>
    </row>
    <row r="1173" spans="1:11" ht="60" x14ac:dyDescent="0.25">
      <c r="A1173" s="470">
        <v>103</v>
      </c>
      <c r="B1173" s="471" t="s">
        <v>7758</v>
      </c>
      <c r="C1173" s="470" t="s">
        <v>7095</v>
      </c>
      <c r="D1173" s="470" t="s">
        <v>6392</v>
      </c>
      <c r="E1173" s="470" t="s">
        <v>9222</v>
      </c>
      <c r="F1173" s="470"/>
      <c r="G1173" s="470" t="s">
        <v>7751</v>
      </c>
      <c r="H1173" s="471"/>
      <c r="I1173" s="471"/>
      <c r="J1173" s="473">
        <v>0</v>
      </c>
      <c r="K1173" s="470"/>
    </row>
    <row r="1174" spans="1:11" ht="15.75" thickBot="1" x14ac:dyDescent="0.3">
      <c r="A1174" s="370"/>
      <c r="B1174" s="477"/>
      <c r="C1174" s="370"/>
      <c r="D1174" s="370"/>
      <c r="E1174" s="370"/>
      <c r="F1174" s="370"/>
      <c r="G1174" s="370"/>
      <c r="H1174" s="477"/>
      <c r="I1174" s="477"/>
      <c r="J1174" s="478"/>
      <c r="K1174" s="370"/>
    </row>
    <row r="1175" spans="1:11" ht="60" x14ac:dyDescent="0.25">
      <c r="A1175" s="470">
        <v>104</v>
      </c>
      <c r="B1175" s="471" t="s">
        <v>7759</v>
      </c>
      <c r="C1175" s="470" t="s">
        <v>7095</v>
      </c>
      <c r="D1175" s="470" t="s">
        <v>6392</v>
      </c>
      <c r="E1175" s="470" t="s">
        <v>9222</v>
      </c>
      <c r="F1175" s="470"/>
      <c r="G1175" s="470" t="s">
        <v>7751</v>
      </c>
      <c r="H1175" s="471"/>
      <c r="I1175" s="471"/>
      <c r="J1175" s="473">
        <v>0</v>
      </c>
      <c r="K1175" s="470"/>
    </row>
    <row r="1176" spans="1:11" ht="15.75" thickBot="1" x14ac:dyDescent="0.3">
      <c r="A1176" s="370"/>
      <c r="B1176" s="477"/>
      <c r="C1176" s="370"/>
      <c r="D1176" s="370"/>
      <c r="E1176" s="370"/>
      <c r="F1176" s="370"/>
      <c r="G1176" s="370"/>
      <c r="H1176" s="477"/>
      <c r="I1176" s="477"/>
      <c r="J1176" s="478"/>
      <c r="K1176" s="370"/>
    </row>
    <row r="1177" spans="1:11" ht="60" x14ac:dyDescent="0.25">
      <c r="A1177" s="470">
        <v>105</v>
      </c>
      <c r="B1177" s="471" t="s">
        <v>7760</v>
      </c>
      <c r="C1177" s="470" t="s">
        <v>7095</v>
      </c>
      <c r="D1177" s="470" t="s">
        <v>6392</v>
      </c>
      <c r="E1177" s="470" t="s">
        <v>9222</v>
      </c>
      <c r="F1177" s="470"/>
      <c r="G1177" s="470" t="s">
        <v>7751</v>
      </c>
      <c r="H1177" s="471"/>
      <c r="I1177" s="471"/>
      <c r="J1177" s="473">
        <v>0</v>
      </c>
      <c r="K1177" s="470"/>
    </row>
    <row r="1178" spans="1:11" ht="15.75" thickBot="1" x14ac:dyDescent="0.3">
      <c r="A1178" s="370"/>
      <c r="B1178" s="477"/>
      <c r="C1178" s="370"/>
      <c r="D1178" s="370"/>
      <c r="E1178" s="370"/>
      <c r="F1178" s="370"/>
      <c r="G1178" s="370"/>
      <c r="H1178" s="477"/>
      <c r="I1178" s="477"/>
      <c r="J1178" s="478"/>
      <c r="K1178" s="370"/>
    </row>
    <row r="1179" spans="1:11" ht="60" x14ac:dyDescent="0.25">
      <c r="A1179" s="470">
        <v>106</v>
      </c>
      <c r="B1179" s="471" t="s">
        <v>7761</v>
      </c>
      <c r="C1179" s="470" t="s">
        <v>7095</v>
      </c>
      <c r="D1179" s="470" t="s">
        <v>6392</v>
      </c>
      <c r="E1179" s="470" t="s">
        <v>9222</v>
      </c>
      <c r="F1179" s="470"/>
      <c r="G1179" s="470" t="s">
        <v>7751</v>
      </c>
      <c r="H1179" s="471"/>
      <c r="I1179" s="471"/>
      <c r="J1179" s="473">
        <v>0</v>
      </c>
      <c r="K1179" s="470"/>
    </row>
    <row r="1180" spans="1:11" x14ac:dyDescent="0.25">
      <c r="A1180" s="372"/>
      <c r="B1180" s="474"/>
      <c r="C1180" s="372"/>
      <c r="D1180" s="372"/>
      <c r="E1180" s="372"/>
      <c r="F1180" s="372"/>
      <c r="G1180" s="372"/>
      <c r="H1180" s="474"/>
      <c r="I1180" s="474"/>
      <c r="J1180" s="476"/>
      <c r="K1180" s="372"/>
    </row>
    <row r="1181" spans="1:11" ht="15.75" thickBot="1" x14ac:dyDescent="0.3">
      <c r="A1181" s="370"/>
      <c r="B1181" s="477"/>
      <c r="C1181" s="370"/>
      <c r="D1181" s="370"/>
      <c r="E1181" s="370"/>
      <c r="F1181" s="370"/>
      <c r="G1181" s="370"/>
      <c r="H1181" s="477"/>
      <c r="I1181" s="477"/>
      <c r="J1181" s="478"/>
      <c r="K1181" s="370"/>
    </row>
    <row r="1182" spans="1:11" ht="60" x14ac:dyDescent="0.25">
      <c r="A1182" s="470">
        <v>107</v>
      </c>
      <c r="B1182" s="471" t="s">
        <v>7762</v>
      </c>
      <c r="C1182" s="470" t="s">
        <v>7095</v>
      </c>
      <c r="D1182" s="470" t="s">
        <v>6392</v>
      </c>
      <c r="E1182" s="470" t="s">
        <v>9222</v>
      </c>
      <c r="F1182" s="470"/>
      <c r="G1182" s="470" t="s">
        <v>7751</v>
      </c>
      <c r="H1182" s="471"/>
      <c r="I1182" s="471"/>
      <c r="J1182" s="473">
        <v>0</v>
      </c>
      <c r="K1182" s="470"/>
    </row>
    <row r="1183" spans="1:11" ht="15.75" thickBot="1" x14ac:dyDescent="0.3">
      <c r="A1183" s="370"/>
      <c r="B1183" s="477"/>
      <c r="C1183" s="370"/>
      <c r="D1183" s="370"/>
      <c r="E1183" s="370"/>
      <c r="F1183" s="370"/>
      <c r="G1183" s="370"/>
      <c r="H1183" s="477"/>
      <c r="I1183" s="477"/>
      <c r="J1183" s="478"/>
      <c r="K1183" s="370"/>
    </row>
    <row r="1184" spans="1:11" ht="60" x14ac:dyDescent="0.25">
      <c r="A1184" s="470">
        <v>108</v>
      </c>
      <c r="B1184" s="471" t="s">
        <v>7763</v>
      </c>
      <c r="C1184" s="470" t="s">
        <v>7095</v>
      </c>
      <c r="D1184" s="470" t="s">
        <v>6392</v>
      </c>
      <c r="E1184" s="470" t="s">
        <v>9222</v>
      </c>
      <c r="F1184" s="470"/>
      <c r="G1184" s="470" t="s">
        <v>7751</v>
      </c>
      <c r="H1184" s="471"/>
      <c r="I1184" s="471"/>
      <c r="J1184" s="473">
        <v>0</v>
      </c>
      <c r="K1184" s="470"/>
    </row>
    <row r="1185" spans="1:11" ht="15.75" thickBot="1" x14ac:dyDescent="0.3">
      <c r="A1185" s="370"/>
      <c r="B1185" s="477"/>
      <c r="C1185" s="370"/>
      <c r="D1185" s="370"/>
      <c r="E1185" s="370"/>
      <c r="F1185" s="370"/>
      <c r="G1185" s="370"/>
      <c r="H1185" s="477"/>
      <c r="I1185" s="477"/>
      <c r="J1185" s="478"/>
      <c r="K1185" s="370"/>
    </row>
    <row r="1186" spans="1:11" ht="60" x14ac:dyDescent="0.25">
      <c r="A1186" s="470">
        <v>109</v>
      </c>
      <c r="B1186" s="471" t="s">
        <v>7764</v>
      </c>
      <c r="C1186" s="470" t="s">
        <v>7095</v>
      </c>
      <c r="D1186" s="470" t="s">
        <v>6392</v>
      </c>
      <c r="E1186" s="470" t="s">
        <v>9222</v>
      </c>
      <c r="F1186" s="470"/>
      <c r="G1186" s="470" t="s">
        <v>7751</v>
      </c>
      <c r="H1186" s="471"/>
      <c r="I1186" s="471"/>
      <c r="J1186" s="473">
        <v>0</v>
      </c>
      <c r="K1186" s="470"/>
    </row>
    <row r="1187" spans="1:11" ht="15.75" thickBot="1" x14ac:dyDescent="0.3">
      <c r="A1187" s="370"/>
      <c r="B1187" s="477"/>
      <c r="C1187" s="370"/>
      <c r="D1187" s="370"/>
      <c r="E1187" s="370"/>
      <c r="F1187" s="370"/>
      <c r="G1187" s="370"/>
      <c r="H1187" s="477"/>
      <c r="I1187" s="477"/>
      <c r="J1187" s="478"/>
      <c r="K1187" s="370"/>
    </row>
    <row r="1188" spans="1:11" ht="60" x14ac:dyDescent="0.25">
      <c r="A1188" s="470">
        <v>110</v>
      </c>
      <c r="B1188" s="471" t="s">
        <v>7765</v>
      </c>
      <c r="C1188" s="470" t="s">
        <v>7095</v>
      </c>
      <c r="D1188" s="470" t="s">
        <v>6392</v>
      </c>
      <c r="E1188" s="470" t="s">
        <v>9222</v>
      </c>
      <c r="F1188" s="470"/>
      <c r="G1188" s="470" t="s">
        <v>7751</v>
      </c>
      <c r="H1188" s="471"/>
      <c r="I1188" s="471"/>
      <c r="J1188" s="473">
        <v>0</v>
      </c>
      <c r="K1188" s="470"/>
    </row>
    <row r="1189" spans="1:11" ht="15.75" thickBot="1" x14ac:dyDescent="0.3">
      <c r="A1189" s="370"/>
      <c r="B1189" s="477"/>
      <c r="C1189" s="370"/>
      <c r="D1189" s="370"/>
      <c r="E1189" s="370"/>
      <c r="F1189" s="370"/>
      <c r="G1189" s="370"/>
      <c r="H1189" s="477"/>
      <c r="I1189" s="477"/>
      <c r="J1189" s="478"/>
      <c r="K1189" s="370"/>
    </row>
    <row r="1190" spans="1:11" ht="60" x14ac:dyDescent="0.25">
      <c r="A1190" s="470">
        <v>111</v>
      </c>
      <c r="B1190" s="471" t="s">
        <v>7766</v>
      </c>
      <c r="C1190" s="470" t="s">
        <v>7095</v>
      </c>
      <c r="D1190" s="470" t="s">
        <v>6392</v>
      </c>
      <c r="E1190" s="470" t="s">
        <v>9222</v>
      </c>
      <c r="F1190" s="470"/>
      <c r="G1190" s="470" t="s">
        <v>7751</v>
      </c>
      <c r="H1190" s="471"/>
      <c r="I1190" s="471"/>
      <c r="J1190" s="473">
        <v>0</v>
      </c>
      <c r="K1190" s="470"/>
    </row>
    <row r="1191" spans="1:11" ht="15.75" thickBot="1" x14ac:dyDescent="0.3">
      <c r="A1191" s="370"/>
      <c r="B1191" s="477"/>
      <c r="C1191" s="370"/>
      <c r="D1191" s="370"/>
      <c r="E1191" s="370"/>
      <c r="F1191" s="370"/>
      <c r="G1191" s="370"/>
      <c r="H1191" s="477"/>
      <c r="I1191" s="477"/>
      <c r="J1191" s="478"/>
      <c r="K1191" s="370"/>
    </row>
    <row r="1192" spans="1:11" ht="60" x14ac:dyDescent="0.25">
      <c r="A1192" s="470">
        <v>112</v>
      </c>
      <c r="B1192" s="471" t="s">
        <v>7767</v>
      </c>
      <c r="C1192" s="470" t="s">
        <v>7095</v>
      </c>
      <c r="D1192" s="470" t="s">
        <v>6392</v>
      </c>
      <c r="E1192" s="470" t="s">
        <v>9222</v>
      </c>
      <c r="F1192" s="470"/>
      <c r="G1192" s="470" t="s">
        <v>7751</v>
      </c>
      <c r="H1192" s="471"/>
      <c r="I1192" s="471"/>
      <c r="J1192" s="473">
        <v>0</v>
      </c>
      <c r="K1192" s="470"/>
    </row>
    <row r="1193" spans="1:11" ht="15.75" thickBot="1" x14ac:dyDescent="0.3">
      <c r="A1193" s="370"/>
      <c r="B1193" s="477"/>
      <c r="C1193" s="370"/>
      <c r="D1193" s="370"/>
      <c r="E1193" s="370"/>
      <c r="F1193" s="370"/>
      <c r="G1193" s="370"/>
      <c r="H1193" s="477"/>
      <c r="I1193" s="477"/>
      <c r="J1193" s="478"/>
      <c r="K1193" s="370"/>
    </row>
    <row r="1194" spans="1:11" ht="60" x14ac:dyDescent="0.25">
      <c r="A1194" s="470">
        <v>113</v>
      </c>
      <c r="B1194" s="471" t="s">
        <v>7768</v>
      </c>
      <c r="C1194" s="470" t="s">
        <v>7095</v>
      </c>
      <c r="D1194" s="470" t="s">
        <v>6392</v>
      </c>
      <c r="E1194" s="470" t="s">
        <v>9222</v>
      </c>
      <c r="F1194" s="470"/>
      <c r="G1194" s="470" t="s">
        <v>7751</v>
      </c>
      <c r="H1194" s="471"/>
      <c r="I1194" s="471"/>
      <c r="J1194" s="473">
        <v>0</v>
      </c>
      <c r="K1194" s="470"/>
    </row>
    <row r="1195" spans="1:11" ht="15.75" thickBot="1" x14ac:dyDescent="0.3">
      <c r="A1195" s="370"/>
      <c r="B1195" s="477"/>
      <c r="C1195" s="370"/>
      <c r="D1195" s="370"/>
      <c r="E1195" s="370"/>
      <c r="F1195" s="370"/>
      <c r="G1195" s="370"/>
      <c r="H1195" s="477"/>
      <c r="I1195" s="477"/>
      <c r="J1195" s="478"/>
      <c r="K1195" s="370"/>
    </row>
    <row r="1196" spans="1:11" ht="75" x14ac:dyDescent="0.25">
      <c r="A1196" s="470">
        <v>114</v>
      </c>
      <c r="B1196" s="471" t="s">
        <v>7769</v>
      </c>
      <c r="C1196" s="470" t="s">
        <v>7095</v>
      </c>
      <c r="D1196" s="470" t="s">
        <v>6392</v>
      </c>
      <c r="E1196" s="470" t="s">
        <v>9222</v>
      </c>
      <c r="F1196" s="470"/>
      <c r="G1196" s="470" t="s">
        <v>7751</v>
      </c>
      <c r="H1196" s="471"/>
      <c r="I1196" s="471"/>
      <c r="J1196" s="473">
        <v>0</v>
      </c>
      <c r="K1196" s="470"/>
    </row>
    <row r="1197" spans="1:11" ht="15.75" thickBot="1" x14ac:dyDescent="0.3">
      <c r="A1197" s="370"/>
      <c r="B1197" s="477"/>
      <c r="C1197" s="370"/>
      <c r="D1197" s="370"/>
      <c r="E1197" s="370"/>
      <c r="F1197" s="370"/>
      <c r="G1197" s="370"/>
      <c r="H1197" s="477"/>
      <c r="I1197" s="477"/>
      <c r="J1197" s="478"/>
      <c r="K1197" s="370"/>
    </row>
    <row r="1198" spans="1:11" ht="60" x14ac:dyDescent="0.25">
      <c r="A1198" s="470">
        <v>115</v>
      </c>
      <c r="B1198" s="471" t="s">
        <v>7770</v>
      </c>
      <c r="C1198" s="470" t="s">
        <v>7095</v>
      </c>
      <c r="D1198" s="470" t="s">
        <v>6392</v>
      </c>
      <c r="E1198" s="470" t="s">
        <v>9222</v>
      </c>
      <c r="F1198" s="470"/>
      <c r="G1198" s="470" t="s">
        <v>7751</v>
      </c>
      <c r="H1198" s="471"/>
      <c r="I1198" s="471"/>
      <c r="J1198" s="473">
        <v>0</v>
      </c>
      <c r="K1198" s="470"/>
    </row>
    <row r="1199" spans="1:11" ht="15.75" thickBot="1" x14ac:dyDescent="0.3">
      <c r="A1199" s="370"/>
      <c r="B1199" s="477"/>
      <c r="C1199" s="370"/>
      <c r="D1199" s="370"/>
      <c r="E1199" s="370"/>
      <c r="F1199" s="370"/>
      <c r="G1199" s="370"/>
      <c r="H1199" s="477"/>
      <c r="I1199" s="477"/>
      <c r="J1199" s="478"/>
      <c r="K1199" s="370"/>
    </row>
    <row r="1200" spans="1:11" ht="60" x14ac:dyDescent="0.25">
      <c r="A1200" s="470">
        <v>116</v>
      </c>
      <c r="B1200" s="471" t="s">
        <v>7771</v>
      </c>
      <c r="C1200" s="470" t="s">
        <v>7095</v>
      </c>
      <c r="D1200" s="470" t="s">
        <v>6392</v>
      </c>
      <c r="E1200" s="470" t="s">
        <v>9222</v>
      </c>
      <c r="F1200" s="470"/>
      <c r="G1200" s="470" t="s">
        <v>7751</v>
      </c>
      <c r="H1200" s="471"/>
      <c r="I1200" s="471"/>
      <c r="J1200" s="473">
        <v>0</v>
      </c>
      <c r="K1200" s="470"/>
    </row>
    <row r="1201" spans="1:11" ht="15.75" thickBot="1" x14ac:dyDescent="0.3">
      <c r="A1201" s="370"/>
      <c r="B1201" s="477"/>
      <c r="C1201" s="370"/>
      <c r="D1201" s="370"/>
      <c r="E1201" s="370"/>
      <c r="F1201" s="370"/>
      <c r="G1201" s="370"/>
      <c r="H1201" s="477"/>
      <c r="I1201" s="477"/>
      <c r="J1201" s="478"/>
      <c r="K1201" s="370"/>
    </row>
    <row r="1202" spans="1:11" ht="60" x14ac:dyDescent="0.25">
      <c r="A1202" s="470">
        <v>117</v>
      </c>
      <c r="B1202" s="471" t="s">
        <v>7772</v>
      </c>
      <c r="C1202" s="470" t="s">
        <v>7095</v>
      </c>
      <c r="D1202" s="470" t="s">
        <v>6392</v>
      </c>
      <c r="E1202" s="470" t="s">
        <v>9222</v>
      </c>
      <c r="F1202" s="470"/>
      <c r="G1202" s="470" t="s">
        <v>7751</v>
      </c>
      <c r="H1202" s="471"/>
      <c r="I1202" s="471"/>
      <c r="J1202" s="473">
        <v>0</v>
      </c>
      <c r="K1202" s="470"/>
    </row>
    <row r="1203" spans="1:11" ht="15.75" thickBot="1" x14ac:dyDescent="0.3">
      <c r="A1203" s="370"/>
      <c r="B1203" s="477"/>
      <c r="C1203" s="370"/>
      <c r="D1203" s="370"/>
      <c r="E1203" s="370"/>
      <c r="F1203" s="370"/>
      <c r="G1203" s="370"/>
      <c r="H1203" s="477"/>
      <c r="I1203" s="477"/>
      <c r="J1203" s="478"/>
      <c r="K1203" s="370"/>
    </row>
    <row r="1204" spans="1:11" ht="60" x14ac:dyDescent="0.25">
      <c r="A1204" s="470">
        <v>118</v>
      </c>
      <c r="B1204" s="471" t="s">
        <v>7773</v>
      </c>
      <c r="C1204" s="470" t="s">
        <v>7095</v>
      </c>
      <c r="D1204" s="470" t="s">
        <v>6392</v>
      </c>
      <c r="E1204" s="470" t="s">
        <v>9222</v>
      </c>
      <c r="F1204" s="470"/>
      <c r="G1204" s="470" t="s">
        <v>7751</v>
      </c>
      <c r="H1204" s="471"/>
      <c r="I1204" s="471"/>
      <c r="J1204" s="473">
        <v>0</v>
      </c>
      <c r="K1204" s="470"/>
    </row>
    <row r="1205" spans="1:11" ht="15.75" thickBot="1" x14ac:dyDescent="0.3">
      <c r="A1205" s="370"/>
      <c r="B1205" s="477"/>
      <c r="C1205" s="370"/>
      <c r="D1205" s="370"/>
      <c r="E1205" s="370"/>
      <c r="F1205" s="370"/>
      <c r="G1205" s="370"/>
      <c r="H1205" s="477"/>
      <c r="I1205" s="477"/>
      <c r="J1205" s="478"/>
      <c r="K1205" s="370"/>
    </row>
    <row r="1206" spans="1:11" ht="60" x14ac:dyDescent="0.25">
      <c r="A1206" s="470">
        <v>119</v>
      </c>
      <c r="B1206" s="471" t="s">
        <v>7774</v>
      </c>
      <c r="C1206" s="470" t="s">
        <v>7095</v>
      </c>
      <c r="D1206" s="470" t="s">
        <v>6392</v>
      </c>
      <c r="E1206" s="470" t="s">
        <v>9222</v>
      </c>
      <c r="F1206" s="470"/>
      <c r="G1206" s="470" t="s">
        <v>7751</v>
      </c>
      <c r="H1206" s="471"/>
      <c r="I1206" s="471"/>
      <c r="J1206" s="473">
        <v>0</v>
      </c>
      <c r="K1206" s="470"/>
    </row>
    <row r="1207" spans="1:11" ht="15.75" thickBot="1" x14ac:dyDescent="0.3">
      <c r="A1207" s="370"/>
      <c r="B1207" s="477"/>
      <c r="C1207" s="370"/>
      <c r="D1207" s="370"/>
      <c r="E1207" s="370"/>
      <c r="F1207" s="370"/>
      <c r="G1207" s="370"/>
      <c r="H1207" s="477"/>
      <c r="I1207" s="477"/>
      <c r="J1207" s="478"/>
      <c r="K1207" s="370"/>
    </row>
    <row r="1208" spans="1:11" ht="45" x14ac:dyDescent="0.25">
      <c r="A1208" s="470">
        <v>120</v>
      </c>
      <c r="B1208" s="471" t="s">
        <v>7775</v>
      </c>
      <c r="C1208" s="126" t="s">
        <v>7095</v>
      </c>
      <c r="D1208" s="470" t="s">
        <v>6891</v>
      </c>
      <c r="E1208" s="470" t="s">
        <v>9222</v>
      </c>
      <c r="F1208" s="470"/>
      <c r="G1208" s="470" t="s">
        <v>7776</v>
      </c>
      <c r="H1208" s="490">
        <v>6930864817.6499996</v>
      </c>
      <c r="I1208" s="471"/>
      <c r="J1208" s="470"/>
      <c r="K1208" s="470"/>
    </row>
    <row r="1209" spans="1:11" ht="15.75" thickBot="1" x14ac:dyDescent="0.3">
      <c r="A1209" s="370"/>
      <c r="B1209" s="477"/>
      <c r="C1209" s="491">
        <v>6930864817.6499996</v>
      </c>
      <c r="D1209" s="370"/>
      <c r="E1209" s="370"/>
      <c r="F1209" s="370"/>
      <c r="G1209" s="370"/>
      <c r="H1209" s="492"/>
      <c r="I1209" s="477"/>
      <c r="J1209" s="370"/>
      <c r="K1209" s="370"/>
    </row>
    <row r="1210" spans="1:11" x14ac:dyDescent="0.25">
      <c r="A1210" s="493"/>
      <c r="B1210" s="493"/>
      <c r="C1210" s="493"/>
      <c r="D1210" s="493"/>
      <c r="E1210" s="493"/>
      <c r="F1210" s="493"/>
      <c r="G1210" s="493"/>
      <c r="H1210" s="493"/>
      <c r="I1210" s="493"/>
      <c r="J1210" s="493"/>
      <c r="K1210" s="493"/>
    </row>
    <row r="1211" spans="1:11" x14ac:dyDescent="0.25">
      <c r="A1211" s="493"/>
      <c r="B1211" s="493"/>
      <c r="C1211" s="493"/>
      <c r="D1211" s="493"/>
      <c r="E1211" s="493"/>
      <c r="F1211" s="493"/>
      <c r="G1211" s="493"/>
      <c r="H1211" s="493"/>
      <c r="I1211" s="493"/>
      <c r="J1211" s="493"/>
      <c r="K1211" s="493"/>
    </row>
    <row r="1212" spans="1:11" x14ac:dyDescent="0.25">
      <c r="A1212" s="493"/>
      <c r="B1212" s="493"/>
      <c r="C1212" s="493"/>
      <c r="D1212" s="493"/>
      <c r="E1212" s="493"/>
      <c r="F1212" s="493"/>
      <c r="G1212" s="493"/>
      <c r="H1212" s="493"/>
      <c r="I1212" s="493"/>
      <c r="J1212" s="493"/>
      <c r="K1212" s="493"/>
    </row>
    <row r="1213" spans="1:11" x14ac:dyDescent="0.25">
      <c r="A1213" s="493"/>
      <c r="B1213" s="493"/>
      <c r="C1213" s="493"/>
      <c r="D1213" s="493"/>
      <c r="E1213" s="493"/>
      <c r="F1213" s="493"/>
      <c r="G1213" s="493"/>
      <c r="H1213" s="493"/>
      <c r="I1213" s="493"/>
      <c r="J1213" s="493"/>
      <c r="K1213" s="493"/>
    </row>
    <row r="1214" spans="1:11" x14ac:dyDescent="0.25">
      <c r="A1214" s="493"/>
      <c r="B1214" s="493"/>
      <c r="C1214" s="493"/>
      <c r="D1214" s="493"/>
      <c r="E1214" s="493"/>
      <c r="F1214" s="493"/>
      <c r="G1214" s="493"/>
      <c r="H1214" s="493"/>
      <c r="I1214" s="493"/>
      <c r="J1214" s="493"/>
      <c r="K1214" s="493"/>
    </row>
    <row r="1215" spans="1:11" x14ac:dyDescent="0.25">
      <c r="A1215" s="493"/>
      <c r="B1215" s="493"/>
      <c r="C1215" s="493"/>
      <c r="D1215" s="493"/>
      <c r="E1215" s="493"/>
      <c r="F1215" s="493"/>
      <c r="G1215" s="493"/>
      <c r="H1215" s="493"/>
      <c r="I1215" s="493"/>
      <c r="J1215" s="493"/>
      <c r="K1215" s="493"/>
    </row>
    <row r="1216" spans="1:11" x14ac:dyDescent="0.25">
      <c r="A1216" s="493"/>
      <c r="B1216" s="493"/>
      <c r="C1216" s="493"/>
      <c r="D1216" s="493"/>
      <c r="E1216" s="493"/>
      <c r="F1216" s="493"/>
      <c r="G1216" s="493"/>
      <c r="H1216" s="493"/>
      <c r="I1216" s="493"/>
      <c r="J1216" s="493"/>
      <c r="K1216" s="493"/>
    </row>
    <row r="1217" spans="1:11" x14ac:dyDescent="0.25">
      <c r="A1217" s="493"/>
      <c r="B1217" s="493"/>
      <c r="C1217" s="493"/>
      <c r="D1217" s="493"/>
      <c r="E1217" s="493"/>
      <c r="F1217" s="493"/>
      <c r="G1217" s="493"/>
      <c r="H1217" s="493"/>
      <c r="I1217" s="493"/>
      <c r="J1217" s="493"/>
      <c r="K1217" s="493"/>
    </row>
    <row r="1218" spans="1:11" x14ac:dyDescent="0.25">
      <c r="A1218" s="493"/>
      <c r="B1218" s="493"/>
      <c r="C1218" s="493"/>
      <c r="D1218" s="493"/>
      <c r="E1218" s="493"/>
      <c r="F1218" s="493"/>
      <c r="G1218" s="493"/>
      <c r="H1218" s="493"/>
      <c r="I1218" s="493"/>
      <c r="J1218" s="493"/>
      <c r="K1218" s="493"/>
    </row>
    <row r="1219" spans="1:11" x14ac:dyDescent="0.25">
      <c r="A1219" s="493"/>
      <c r="B1219" s="493"/>
      <c r="C1219" s="493"/>
      <c r="D1219" s="493"/>
      <c r="E1219" s="493"/>
      <c r="F1219" s="493"/>
      <c r="G1219" s="493"/>
      <c r="H1219" s="493"/>
      <c r="I1219" s="493"/>
      <c r="J1219" s="493"/>
      <c r="K1219" s="493"/>
    </row>
    <row r="1220" spans="1:11" x14ac:dyDescent="0.25">
      <c r="A1220" s="493"/>
      <c r="B1220" s="493"/>
      <c r="C1220" s="493"/>
      <c r="D1220" s="493"/>
      <c r="E1220" s="493"/>
      <c r="F1220" s="493"/>
      <c r="G1220" s="493"/>
      <c r="H1220" s="493"/>
      <c r="I1220" s="493"/>
      <c r="J1220" s="493"/>
      <c r="K1220" s="493"/>
    </row>
    <row r="1221" spans="1:11" x14ac:dyDescent="0.25">
      <c r="A1221" s="493"/>
      <c r="B1221" s="493"/>
      <c r="C1221" s="493"/>
      <c r="D1221" s="493"/>
      <c r="E1221" s="493"/>
      <c r="F1221" s="493"/>
      <c r="G1221" s="493"/>
      <c r="H1221" s="493"/>
      <c r="I1221" s="493"/>
      <c r="J1221" s="493"/>
      <c r="K1221" s="493"/>
    </row>
    <row r="1222" spans="1:11" x14ac:dyDescent="0.25">
      <c r="A1222" s="493"/>
      <c r="B1222" s="493"/>
      <c r="C1222" s="493"/>
      <c r="D1222" s="493"/>
      <c r="E1222" s="493"/>
      <c r="F1222" s="493"/>
      <c r="G1222" s="493"/>
      <c r="H1222" s="493"/>
      <c r="I1222" s="493"/>
      <c r="J1222" s="493"/>
      <c r="K1222" s="493"/>
    </row>
    <row r="1223" spans="1:11" x14ac:dyDescent="0.25">
      <c r="A1223" s="493"/>
      <c r="B1223" s="493"/>
      <c r="C1223" s="493"/>
      <c r="D1223" s="493"/>
      <c r="E1223" s="493"/>
      <c r="F1223" s="493"/>
      <c r="G1223" s="493"/>
      <c r="H1223" s="493"/>
      <c r="I1223" s="493"/>
      <c r="J1223" s="493"/>
      <c r="K1223" s="493"/>
    </row>
    <row r="1224" spans="1:11" x14ac:dyDescent="0.25">
      <c r="A1224" s="493"/>
      <c r="B1224" s="493"/>
      <c r="C1224" s="493"/>
      <c r="D1224" s="493"/>
      <c r="E1224" s="493"/>
      <c r="F1224" s="493"/>
      <c r="G1224" s="493"/>
      <c r="H1224" s="493"/>
      <c r="I1224" s="493"/>
      <c r="J1224" s="493"/>
      <c r="K1224" s="493"/>
    </row>
    <row r="1225" spans="1:11" x14ac:dyDescent="0.25">
      <c r="A1225" s="493"/>
      <c r="B1225" s="493"/>
      <c r="C1225" s="493"/>
      <c r="D1225" s="493"/>
      <c r="E1225" s="493"/>
      <c r="F1225" s="493"/>
      <c r="G1225" s="493"/>
      <c r="H1225" s="493"/>
      <c r="I1225" s="493"/>
      <c r="J1225" s="493"/>
      <c r="K1225" s="493"/>
    </row>
    <row r="1226" spans="1:11" x14ac:dyDescent="0.25">
      <c r="A1226" s="493"/>
      <c r="B1226" s="493"/>
      <c r="C1226" s="493"/>
      <c r="D1226" s="493"/>
      <c r="E1226" s="493"/>
      <c r="F1226" s="493"/>
      <c r="G1226" s="493"/>
      <c r="H1226" s="493"/>
      <c r="I1226" s="493"/>
      <c r="J1226" s="493"/>
      <c r="K1226" s="493"/>
    </row>
    <row r="1227" spans="1:11" x14ac:dyDescent="0.25">
      <c r="A1227" s="493"/>
      <c r="B1227" s="493"/>
      <c r="C1227" s="493"/>
      <c r="D1227" s="493"/>
      <c r="E1227" s="493"/>
      <c r="F1227" s="493"/>
      <c r="G1227" s="493"/>
      <c r="H1227" s="493"/>
      <c r="I1227" s="493"/>
      <c r="J1227" s="493"/>
      <c r="K1227" s="493"/>
    </row>
    <row r="1228" spans="1:11" x14ac:dyDescent="0.25">
      <c r="A1228" s="493"/>
      <c r="B1228" s="493"/>
      <c r="C1228" s="493"/>
      <c r="D1228" s="493"/>
      <c r="E1228" s="493"/>
      <c r="F1228" s="493"/>
      <c r="G1228" s="493"/>
      <c r="H1228" s="493"/>
      <c r="I1228" s="493"/>
      <c r="J1228" s="493"/>
      <c r="K1228" s="493"/>
    </row>
    <row r="1229" spans="1:11" x14ac:dyDescent="0.25">
      <c r="A1229" s="493"/>
      <c r="B1229" s="493"/>
      <c r="C1229" s="493"/>
      <c r="D1229" s="493"/>
      <c r="E1229" s="493"/>
      <c r="F1229" s="493"/>
      <c r="G1229" s="493"/>
      <c r="H1229" s="493"/>
      <c r="I1229" s="493"/>
      <c r="J1229" s="493"/>
      <c r="K1229" s="493"/>
    </row>
    <row r="1230" spans="1:11" x14ac:dyDescent="0.25">
      <c r="A1230" s="493"/>
      <c r="B1230" s="493"/>
      <c r="C1230" s="493"/>
      <c r="D1230" s="493"/>
      <c r="E1230" s="493"/>
      <c r="F1230" s="493"/>
      <c r="G1230" s="493"/>
      <c r="H1230" s="493"/>
      <c r="I1230" s="493"/>
      <c r="J1230" s="493"/>
      <c r="K1230" s="493"/>
    </row>
    <row r="1231" spans="1:11" x14ac:dyDescent="0.25">
      <c r="A1231" s="493"/>
      <c r="B1231" s="493"/>
      <c r="C1231" s="493"/>
      <c r="D1231" s="493"/>
      <c r="E1231" s="493"/>
      <c r="F1231" s="493"/>
      <c r="G1231" s="493"/>
      <c r="H1231" s="493"/>
      <c r="I1231" s="493"/>
      <c r="J1231" s="493"/>
      <c r="K1231" s="493"/>
    </row>
    <row r="1232" spans="1:11" x14ac:dyDescent="0.25">
      <c r="A1232" s="493"/>
      <c r="B1232" s="493"/>
      <c r="C1232" s="493"/>
      <c r="D1232" s="493"/>
      <c r="E1232" s="493"/>
      <c r="F1232" s="493"/>
      <c r="G1232" s="493"/>
      <c r="H1232" s="493"/>
      <c r="I1232" s="493"/>
      <c r="J1232" s="493"/>
      <c r="K1232" s="493"/>
    </row>
    <row r="1233" spans="1:11" x14ac:dyDescent="0.25">
      <c r="A1233" s="493"/>
      <c r="B1233" s="493"/>
      <c r="C1233" s="493"/>
      <c r="D1233" s="493"/>
      <c r="E1233" s="493"/>
      <c r="F1233" s="493"/>
      <c r="G1233" s="493"/>
      <c r="H1233" s="493"/>
      <c r="I1233" s="493"/>
      <c r="J1233" s="493"/>
      <c r="K1233" s="493"/>
    </row>
    <row r="1234" spans="1:11" x14ac:dyDescent="0.25">
      <c r="A1234" s="493"/>
      <c r="B1234" s="493"/>
      <c r="C1234" s="493"/>
      <c r="D1234" s="493"/>
      <c r="E1234" s="493"/>
      <c r="F1234" s="493"/>
      <c r="G1234" s="493"/>
      <c r="H1234" s="493"/>
      <c r="I1234" s="493"/>
      <c r="J1234" s="493"/>
      <c r="K1234" s="493"/>
    </row>
    <row r="1235" spans="1:11" x14ac:dyDescent="0.25">
      <c r="A1235" s="493"/>
      <c r="B1235" s="493"/>
      <c r="C1235" s="493"/>
      <c r="D1235" s="493"/>
      <c r="E1235" s="493"/>
      <c r="F1235" s="493"/>
      <c r="G1235" s="493"/>
      <c r="H1235" s="493"/>
      <c r="I1235" s="493"/>
      <c r="J1235" s="493"/>
      <c r="K1235" s="493"/>
    </row>
    <row r="1236" spans="1:11" x14ac:dyDescent="0.25">
      <c r="A1236" s="493"/>
      <c r="B1236" s="493"/>
      <c r="C1236" s="493"/>
      <c r="D1236" s="493"/>
      <c r="E1236" s="493"/>
      <c r="F1236" s="493"/>
      <c r="G1236" s="493"/>
      <c r="H1236" s="493"/>
      <c r="I1236" s="493"/>
      <c r="J1236" s="493"/>
      <c r="K1236" s="493"/>
    </row>
    <row r="1237" spans="1:11" x14ac:dyDescent="0.25">
      <c r="A1237" s="493"/>
      <c r="B1237" s="493"/>
      <c r="C1237" s="493"/>
      <c r="D1237" s="493"/>
      <c r="E1237" s="493"/>
      <c r="F1237" s="493"/>
      <c r="G1237" s="493"/>
      <c r="H1237" s="493"/>
      <c r="I1237" s="493"/>
      <c r="J1237" s="493"/>
      <c r="K1237" s="493"/>
    </row>
    <row r="1238" spans="1:11" x14ac:dyDescent="0.25">
      <c r="A1238" s="493"/>
      <c r="B1238" s="493"/>
      <c r="C1238" s="493"/>
      <c r="D1238" s="493"/>
      <c r="E1238" s="493"/>
      <c r="F1238" s="493"/>
      <c r="G1238" s="493"/>
      <c r="H1238" s="493"/>
      <c r="I1238" s="493"/>
      <c r="J1238" s="493"/>
      <c r="K1238" s="493"/>
    </row>
    <row r="1239" spans="1:11" x14ac:dyDescent="0.25">
      <c r="A1239" s="493"/>
      <c r="B1239" s="493"/>
      <c r="C1239" s="493"/>
      <c r="D1239" s="493"/>
      <c r="E1239" s="493"/>
      <c r="F1239" s="493"/>
      <c r="G1239" s="493"/>
      <c r="H1239" s="493"/>
      <c r="I1239" s="493"/>
      <c r="J1239" s="493"/>
      <c r="K1239" s="493"/>
    </row>
    <row r="1240" spans="1:11" x14ac:dyDescent="0.25">
      <c r="A1240" s="493"/>
      <c r="B1240" s="493"/>
      <c r="C1240" s="493"/>
      <c r="D1240" s="493"/>
      <c r="E1240" s="493"/>
      <c r="F1240" s="493"/>
      <c r="G1240" s="493"/>
      <c r="H1240" s="493"/>
      <c r="I1240" s="493"/>
      <c r="J1240" s="493"/>
      <c r="K1240" s="493"/>
    </row>
    <row r="1241" spans="1:11" x14ac:dyDescent="0.25">
      <c r="A1241" s="493"/>
      <c r="B1241" s="493"/>
      <c r="C1241" s="493"/>
      <c r="D1241" s="493"/>
      <c r="E1241" s="493"/>
      <c r="F1241" s="493"/>
      <c r="G1241" s="493"/>
      <c r="H1241" s="493"/>
      <c r="I1241" s="493"/>
      <c r="J1241" s="493"/>
      <c r="K1241" s="493"/>
    </row>
    <row r="1242" spans="1:11" x14ac:dyDescent="0.25">
      <c r="A1242" s="493"/>
      <c r="B1242" s="493"/>
      <c r="C1242" s="493"/>
      <c r="D1242" s="493"/>
      <c r="E1242" s="493"/>
      <c r="F1242" s="493"/>
      <c r="G1242" s="493"/>
      <c r="H1242" s="493"/>
      <c r="I1242" s="493"/>
      <c r="J1242" s="493"/>
      <c r="K1242" s="493"/>
    </row>
    <row r="1243" spans="1:11" x14ac:dyDescent="0.25">
      <c r="A1243" s="493"/>
      <c r="B1243" s="493"/>
      <c r="C1243" s="493"/>
      <c r="D1243" s="493"/>
      <c r="E1243" s="493"/>
      <c r="F1243" s="493"/>
      <c r="G1243" s="493"/>
      <c r="H1243" s="493"/>
      <c r="I1243" s="493"/>
      <c r="J1243" s="493"/>
      <c r="K1243" s="493"/>
    </row>
    <row r="1244" spans="1:11" x14ac:dyDescent="0.25">
      <c r="A1244" s="493"/>
      <c r="B1244" s="493"/>
      <c r="C1244" s="493"/>
      <c r="D1244" s="493"/>
      <c r="E1244" s="493"/>
      <c r="F1244" s="493"/>
      <c r="G1244" s="493"/>
      <c r="H1244" s="493"/>
      <c r="I1244" s="493"/>
      <c r="J1244" s="493"/>
      <c r="K1244" s="493"/>
    </row>
    <row r="1245" spans="1:11" x14ac:dyDescent="0.25">
      <c r="A1245" s="493"/>
      <c r="B1245" s="493"/>
      <c r="C1245" s="493"/>
      <c r="D1245" s="493"/>
      <c r="E1245" s="493"/>
      <c r="F1245" s="493"/>
      <c r="G1245" s="493"/>
      <c r="H1245" s="493"/>
      <c r="I1245" s="493"/>
      <c r="J1245" s="493"/>
      <c r="K1245" s="493"/>
    </row>
    <row r="1246" spans="1:11" x14ac:dyDescent="0.25">
      <c r="A1246" s="493"/>
      <c r="B1246" s="493"/>
      <c r="C1246" s="493"/>
      <c r="D1246" s="493"/>
      <c r="E1246" s="493"/>
      <c r="F1246" s="493"/>
      <c r="G1246" s="493"/>
      <c r="H1246" s="493"/>
      <c r="I1246" s="493"/>
      <c r="J1246" s="493"/>
      <c r="K1246" s="493"/>
    </row>
    <row r="1247" spans="1:11" x14ac:dyDescent="0.25">
      <c r="A1247" s="493"/>
      <c r="B1247" s="493"/>
      <c r="C1247" s="493"/>
      <c r="D1247" s="493"/>
      <c r="E1247" s="493"/>
      <c r="F1247" s="493"/>
      <c r="G1247" s="493"/>
      <c r="H1247" s="493"/>
      <c r="I1247" s="493"/>
      <c r="J1247" s="493"/>
      <c r="K1247" s="493"/>
    </row>
    <row r="1248" spans="1:11" x14ac:dyDescent="0.25">
      <c r="A1248" s="493"/>
      <c r="B1248" s="493"/>
      <c r="C1248" s="493"/>
      <c r="D1248" s="493"/>
      <c r="E1248" s="493"/>
      <c r="F1248" s="493"/>
      <c r="G1248" s="493"/>
      <c r="H1248" s="493"/>
      <c r="I1248" s="493"/>
      <c r="J1248" s="493"/>
      <c r="K1248" s="493"/>
    </row>
    <row r="1249" spans="1:11" x14ac:dyDescent="0.25">
      <c r="A1249" s="493"/>
      <c r="B1249" s="493"/>
      <c r="C1249" s="493"/>
      <c r="D1249" s="493"/>
      <c r="E1249" s="493"/>
      <c r="F1249" s="493"/>
      <c r="G1249" s="493"/>
      <c r="H1249" s="493"/>
      <c r="I1249" s="493"/>
      <c r="J1249" s="493"/>
      <c r="K1249" s="493"/>
    </row>
    <row r="1250" spans="1:11" x14ac:dyDescent="0.25">
      <c r="A1250" s="493"/>
      <c r="B1250" s="493"/>
      <c r="C1250" s="493"/>
      <c r="D1250" s="493"/>
      <c r="E1250" s="493"/>
      <c r="F1250" s="493"/>
      <c r="G1250" s="493"/>
      <c r="H1250" s="493"/>
      <c r="I1250" s="493"/>
      <c r="J1250" s="493"/>
      <c r="K1250" s="493"/>
    </row>
    <row r="1251" spans="1:11" x14ac:dyDescent="0.25">
      <c r="A1251" s="493"/>
      <c r="B1251" s="493"/>
      <c r="C1251" s="493"/>
      <c r="D1251" s="493"/>
      <c r="E1251" s="493"/>
      <c r="F1251" s="493"/>
      <c r="G1251" s="493"/>
      <c r="H1251" s="493"/>
      <c r="I1251" s="493"/>
      <c r="J1251" s="493"/>
      <c r="K1251" s="493"/>
    </row>
    <row r="1252" spans="1:11" x14ac:dyDescent="0.25">
      <c r="A1252" s="493"/>
      <c r="B1252" s="493"/>
      <c r="C1252" s="493"/>
      <c r="D1252" s="493"/>
      <c r="E1252" s="493"/>
      <c r="F1252" s="493"/>
      <c r="G1252" s="493"/>
      <c r="H1252" s="493"/>
      <c r="I1252" s="493"/>
      <c r="J1252" s="493"/>
      <c r="K1252" s="493"/>
    </row>
    <row r="1253" spans="1:11" x14ac:dyDescent="0.25">
      <c r="A1253" s="493"/>
      <c r="B1253" s="493"/>
      <c r="C1253" s="493"/>
      <c r="D1253" s="493"/>
      <c r="E1253" s="493"/>
      <c r="F1253" s="493"/>
      <c r="G1253" s="493"/>
      <c r="H1253" s="493"/>
      <c r="I1253" s="493"/>
      <c r="J1253" s="493"/>
      <c r="K1253" s="493"/>
    </row>
    <row r="1254" spans="1:11" x14ac:dyDescent="0.25">
      <c r="A1254" s="493"/>
      <c r="B1254" s="493"/>
      <c r="C1254" s="493"/>
      <c r="D1254" s="493"/>
      <c r="E1254" s="493"/>
      <c r="F1254" s="493"/>
      <c r="G1254" s="493"/>
      <c r="H1254" s="493"/>
      <c r="I1254" s="493"/>
      <c r="J1254" s="493"/>
      <c r="K1254" s="493"/>
    </row>
    <row r="1255" spans="1:11" x14ac:dyDescent="0.25">
      <c r="A1255" s="493"/>
      <c r="B1255" s="493"/>
      <c r="C1255" s="493"/>
      <c r="D1255" s="493"/>
      <c r="E1255" s="493"/>
      <c r="F1255" s="493"/>
      <c r="G1255" s="493"/>
      <c r="H1255" s="493"/>
      <c r="I1255" s="493"/>
      <c r="J1255" s="493"/>
      <c r="K1255" s="493"/>
    </row>
    <row r="1256" spans="1:11" x14ac:dyDescent="0.25">
      <c r="A1256" s="493"/>
      <c r="B1256" s="493"/>
      <c r="C1256" s="493"/>
      <c r="D1256" s="493"/>
      <c r="E1256" s="493"/>
      <c r="F1256" s="493"/>
      <c r="G1256" s="493"/>
      <c r="H1256" s="493"/>
      <c r="I1256" s="493"/>
      <c r="J1256" s="493"/>
      <c r="K1256" s="493"/>
    </row>
    <row r="1257" spans="1:11" x14ac:dyDescent="0.25">
      <c r="A1257" s="493"/>
      <c r="B1257" s="493"/>
      <c r="C1257" s="493"/>
      <c r="D1257" s="493"/>
      <c r="E1257" s="493"/>
      <c r="F1257" s="493"/>
      <c r="G1257" s="493"/>
      <c r="H1257" s="493"/>
      <c r="I1257" s="493"/>
      <c r="J1257" s="493"/>
      <c r="K1257" s="493"/>
    </row>
    <row r="1258" spans="1:11" x14ac:dyDescent="0.25">
      <c r="A1258" s="493"/>
      <c r="B1258" s="493"/>
      <c r="C1258" s="493"/>
      <c r="D1258" s="493"/>
      <c r="E1258" s="493"/>
      <c r="F1258" s="493"/>
      <c r="G1258" s="493"/>
      <c r="H1258" s="493"/>
      <c r="I1258" s="493"/>
      <c r="J1258" s="493"/>
      <c r="K1258" s="493"/>
    </row>
    <row r="1259" spans="1:11" x14ac:dyDescent="0.25">
      <c r="A1259" s="493"/>
      <c r="B1259" s="493"/>
      <c r="C1259" s="493"/>
      <c r="D1259" s="493"/>
      <c r="E1259" s="493"/>
      <c r="F1259" s="493"/>
      <c r="G1259" s="493"/>
      <c r="H1259" s="493"/>
      <c r="I1259" s="493"/>
      <c r="J1259" s="493"/>
      <c r="K1259" s="493"/>
    </row>
    <row r="1260" spans="1:11" x14ac:dyDescent="0.25">
      <c r="A1260" s="493"/>
      <c r="B1260" s="493"/>
      <c r="C1260" s="493"/>
      <c r="D1260" s="493"/>
      <c r="E1260" s="493"/>
      <c r="F1260" s="493"/>
      <c r="G1260" s="493"/>
      <c r="H1260" s="493"/>
      <c r="I1260" s="493"/>
      <c r="J1260" s="493"/>
      <c r="K1260" s="493"/>
    </row>
    <row r="1261" spans="1:11" x14ac:dyDescent="0.25">
      <c r="A1261" s="493"/>
      <c r="B1261" s="493"/>
      <c r="C1261" s="493"/>
      <c r="D1261" s="493"/>
      <c r="E1261" s="493"/>
      <c r="F1261" s="493"/>
      <c r="G1261" s="493"/>
      <c r="H1261" s="493"/>
      <c r="I1261" s="493"/>
      <c r="J1261" s="493"/>
      <c r="K1261" s="493"/>
    </row>
    <row r="1262" spans="1:11" x14ac:dyDescent="0.25">
      <c r="A1262" s="493"/>
      <c r="B1262" s="493"/>
      <c r="C1262" s="493"/>
      <c r="D1262" s="493"/>
      <c r="E1262" s="493"/>
      <c r="F1262" s="493"/>
      <c r="G1262" s="493"/>
      <c r="H1262" s="493"/>
      <c r="I1262" s="493"/>
      <c r="J1262" s="493"/>
      <c r="K1262" s="493"/>
    </row>
    <row r="1263" spans="1:11" x14ac:dyDescent="0.25">
      <c r="A1263" s="493"/>
      <c r="B1263" s="493"/>
      <c r="C1263" s="493"/>
      <c r="D1263" s="493"/>
      <c r="E1263" s="493"/>
      <c r="F1263" s="493"/>
      <c r="G1263" s="493"/>
      <c r="H1263" s="493"/>
      <c r="I1263" s="493"/>
      <c r="J1263" s="493"/>
      <c r="K1263" s="493"/>
    </row>
    <row r="1264" spans="1:11" x14ac:dyDescent="0.25">
      <c r="A1264" s="493"/>
      <c r="B1264" s="493"/>
      <c r="C1264" s="493"/>
      <c r="D1264" s="493"/>
      <c r="E1264" s="493"/>
      <c r="F1264" s="493"/>
      <c r="G1264" s="493"/>
      <c r="H1264" s="493"/>
      <c r="I1264" s="493"/>
      <c r="J1264" s="493"/>
      <c r="K1264" s="493"/>
    </row>
    <row r="1265" spans="1:11" x14ac:dyDescent="0.25">
      <c r="A1265" s="493"/>
      <c r="B1265" s="493"/>
      <c r="C1265" s="493"/>
      <c r="D1265" s="493"/>
      <c r="E1265" s="493"/>
      <c r="F1265" s="493"/>
      <c r="G1265" s="493"/>
      <c r="H1265" s="493"/>
      <c r="I1265" s="493"/>
      <c r="J1265" s="493"/>
      <c r="K1265" s="493"/>
    </row>
    <row r="1266" spans="1:11" x14ac:dyDescent="0.25">
      <c r="A1266" s="493"/>
      <c r="B1266" s="493"/>
      <c r="C1266" s="493"/>
      <c r="D1266" s="493"/>
      <c r="E1266" s="493"/>
      <c r="F1266" s="493"/>
      <c r="G1266" s="493"/>
      <c r="H1266" s="493"/>
      <c r="I1266" s="493"/>
      <c r="J1266" s="493"/>
      <c r="K1266" s="493"/>
    </row>
    <row r="1267" spans="1:11" x14ac:dyDescent="0.25">
      <c r="A1267" s="493"/>
      <c r="B1267" s="493"/>
      <c r="C1267" s="493"/>
      <c r="D1267" s="493"/>
      <c r="E1267" s="493"/>
      <c r="F1267" s="493"/>
      <c r="G1267" s="493"/>
      <c r="H1267" s="493"/>
      <c r="I1267" s="493"/>
      <c r="J1267" s="493"/>
      <c r="K1267" s="493"/>
    </row>
  </sheetData>
  <pageMargins left="0.25" right="0.25" top="0.75" bottom="0.75" header="0.3" footer="0.3"/>
  <pageSetup paperSize="8" scale="76" fitToHeight="0" orientation="landscape"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O62"/>
  <sheetViews>
    <sheetView view="pageBreakPreview" zoomScale="60" zoomScaleNormal="56" workbookViewId="0">
      <selection activeCell="B1" sqref="B1"/>
    </sheetView>
  </sheetViews>
  <sheetFormatPr defaultRowHeight="15" x14ac:dyDescent="0.2"/>
  <cols>
    <col min="1" max="1" width="7.42578125" style="129" customWidth="1"/>
    <col min="2" max="2" width="106" style="129" bestFit="1" customWidth="1"/>
    <col min="3" max="3" width="93" style="129" bestFit="1" customWidth="1"/>
    <col min="4" max="4" width="54" style="129" bestFit="1" customWidth="1"/>
    <col min="5" max="5" width="27.42578125" style="129" bestFit="1" customWidth="1"/>
    <col min="6" max="6" width="27.7109375" style="129" bestFit="1" customWidth="1"/>
    <col min="7" max="7" width="29.7109375" style="129" bestFit="1" customWidth="1"/>
    <col min="8" max="8" width="19.85546875" style="129" bestFit="1" customWidth="1"/>
    <col min="9" max="9" width="19.28515625" style="129" bestFit="1" customWidth="1"/>
    <col min="10" max="10" width="45.5703125" style="129" bestFit="1" customWidth="1"/>
    <col min="11" max="11" width="18.28515625" style="129" bestFit="1" customWidth="1"/>
    <col min="12" max="12" width="58.28515625" style="129" bestFit="1" customWidth="1"/>
    <col min="13" max="13" width="27.42578125" style="129" bestFit="1" customWidth="1"/>
    <col min="14" max="14" width="21.5703125" style="129" bestFit="1" customWidth="1"/>
    <col min="15" max="15" width="26.42578125" style="129" customWidth="1"/>
    <col min="16" max="16384" width="9.140625" style="129"/>
  </cols>
  <sheetData>
    <row r="1" spans="1:15" s="5" customFormat="1" ht="18" x14ac:dyDescent="0.25">
      <c r="A1" s="669" t="s">
        <v>8178</v>
      </c>
      <c r="B1" s="72"/>
      <c r="C1" s="72"/>
      <c r="D1" s="72"/>
      <c r="E1" s="72"/>
      <c r="F1" s="72"/>
      <c r="G1" s="72"/>
      <c r="H1" s="72"/>
      <c r="I1" s="72"/>
      <c r="J1" s="72"/>
      <c r="K1" s="72"/>
      <c r="L1" s="72"/>
      <c r="M1" s="72"/>
      <c r="N1" s="72"/>
      <c r="O1" s="670"/>
    </row>
    <row r="2" spans="1:15" x14ac:dyDescent="0.2">
      <c r="A2" s="609"/>
      <c r="B2" s="536"/>
      <c r="C2" s="536"/>
      <c r="D2" s="536"/>
      <c r="E2" s="536"/>
      <c r="F2" s="536"/>
      <c r="G2" s="536"/>
      <c r="H2" s="536"/>
      <c r="I2" s="536"/>
      <c r="J2" s="536"/>
      <c r="K2" s="536"/>
      <c r="L2" s="536"/>
      <c r="M2" s="536"/>
      <c r="N2" s="536"/>
      <c r="O2" s="610"/>
    </row>
    <row r="3" spans="1:15" s="5" customFormat="1" ht="18" x14ac:dyDescent="0.25">
      <c r="A3" s="671" t="s">
        <v>9254</v>
      </c>
      <c r="B3" s="672"/>
      <c r="C3" s="672"/>
      <c r="D3" s="672"/>
      <c r="E3" s="672"/>
      <c r="F3" s="672"/>
      <c r="G3" s="672"/>
      <c r="H3" s="672"/>
      <c r="I3" s="672"/>
      <c r="J3" s="672"/>
      <c r="K3" s="672"/>
      <c r="L3" s="672"/>
      <c r="M3" s="672"/>
      <c r="N3" s="672"/>
      <c r="O3" s="673"/>
    </row>
    <row r="4" spans="1:15" x14ac:dyDescent="0.2">
      <c r="A4" s="440"/>
      <c r="B4" s="441"/>
      <c r="C4" s="441"/>
      <c r="D4" s="441"/>
      <c r="E4" s="441"/>
      <c r="F4" s="441"/>
      <c r="G4" s="441"/>
      <c r="H4" s="441"/>
      <c r="I4" s="441"/>
      <c r="J4" s="898" t="s">
        <v>8179</v>
      </c>
      <c r="K4" s="899"/>
      <c r="L4" s="898" t="s">
        <v>8180</v>
      </c>
      <c r="M4" s="899"/>
      <c r="N4" s="900"/>
      <c r="O4" s="611"/>
    </row>
    <row r="5" spans="1:15" ht="45" x14ac:dyDescent="0.2">
      <c r="A5" s="248" t="s">
        <v>203</v>
      </c>
      <c r="B5" s="248" t="s">
        <v>8181</v>
      </c>
      <c r="C5" s="248" t="s">
        <v>8182</v>
      </c>
      <c r="D5" s="248" t="s">
        <v>8183</v>
      </c>
      <c r="E5" s="248" t="s">
        <v>8184</v>
      </c>
      <c r="F5" s="248" t="s">
        <v>8185</v>
      </c>
      <c r="G5" s="248" t="s">
        <v>8186</v>
      </c>
      <c r="H5" s="248" t="s">
        <v>8187</v>
      </c>
      <c r="I5" s="248" t="s">
        <v>8188</v>
      </c>
      <c r="J5" s="248" t="s">
        <v>8189</v>
      </c>
      <c r="K5" s="248" t="s">
        <v>8190</v>
      </c>
      <c r="L5" s="248" t="s">
        <v>8191</v>
      </c>
      <c r="M5" s="248" t="s">
        <v>8192</v>
      </c>
      <c r="N5" s="248" t="s">
        <v>8193</v>
      </c>
      <c r="O5" s="248" t="s">
        <v>8194</v>
      </c>
    </row>
    <row r="6" spans="1:15" x14ac:dyDescent="0.2">
      <c r="A6" s="612">
        <v>1</v>
      </c>
      <c r="B6" s="612">
        <v>2</v>
      </c>
      <c r="C6" s="612">
        <v>3</v>
      </c>
      <c r="D6" s="612">
        <v>4</v>
      </c>
      <c r="E6" s="612">
        <v>5</v>
      </c>
      <c r="F6" s="612">
        <v>6</v>
      </c>
      <c r="G6" s="612">
        <v>7</v>
      </c>
      <c r="H6" s="612">
        <v>8</v>
      </c>
      <c r="I6" s="612">
        <v>10</v>
      </c>
      <c r="J6" s="612">
        <v>11</v>
      </c>
      <c r="K6" s="612">
        <v>12</v>
      </c>
      <c r="L6" s="612">
        <v>13</v>
      </c>
      <c r="M6" s="612">
        <v>14</v>
      </c>
      <c r="N6" s="612">
        <v>15</v>
      </c>
      <c r="O6" s="612">
        <v>16</v>
      </c>
    </row>
    <row r="7" spans="1:15" ht="45" x14ac:dyDescent="0.2">
      <c r="A7" s="436">
        <v>1</v>
      </c>
      <c r="B7" s="613" t="s">
        <v>8195</v>
      </c>
      <c r="C7" s="82" t="s">
        <v>8196</v>
      </c>
      <c r="D7" s="225" t="s">
        <v>8197</v>
      </c>
      <c r="E7" s="225" t="s">
        <v>8198</v>
      </c>
      <c r="F7" s="614">
        <v>210000000</v>
      </c>
      <c r="G7" s="614">
        <v>98101659</v>
      </c>
      <c r="H7" s="615">
        <v>57032804</v>
      </c>
      <c r="I7" s="614">
        <v>20000000</v>
      </c>
      <c r="J7" s="225" t="s">
        <v>8199</v>
      </c>
      <c r="K7" s="616">
        <v>11140989.49</v>
      </c>
      <c r="L7" s="511" t="s">
        <v>8200</v>
      </c>
      <c r="M7" s="511" t="s">
        <v>8201</v>
      </c>
      <c r="N7" s="511" t="s">
        <v>8202</v>
      </c>
      <c r="O7" s="511" t="s">
        <v>8203</v>
      </c>
    </row>
    <row r="8" spans="1:15" ht="45" x14ac:dyDescent="0.2">
      <c r="A8" s="901">
        <v>2</v>
      </c>
      <c r="B8" s="874" t="s">
        <v>8204</v>
      </c>
      <c r="C8" s="82" t="s">
        <v>8205</v>
      </c>
      <c r="D8" s="617" t="s">
        <v>8206</v>
      </c>
      <c r="E8" s="225" t="s">
        <v>8207</v>
      </c>
      <c r="F8" s="618">
        <v>25861000</v>
      </c>
      <c r="G8" s="618">
        <v>3879937</v>
      </c>
      <c r="H8" s="903">
        <f>25861000+30296913</f>
        <v>56157913</v>
      </c>
      <c r="I8" s="614">
        <v>5000000</v>
      </c>
      <c r="J8" s="748" t="s">
        <v>8208</v>
      </c>
      <c r="K8" s="614"/>
      <c r="L8" s="225" t="s">
        <v>8209</v>
      </c>
      <c r="M8" s="225" t="s">
        <v>8210</v>
      </c>
      <c r="N8" s="619">
        <v>0.3</v>
      </c>
      <c r="O8" s="511" t="s">
        <v>8203</v>
      </c>
    </row>
    <row r="9" spans="1:15" ht="45" x14ac:dyDescent="0.2">
      <c r="A9" s="894"/>
      <c r="B9" s="902"/>
      <c r="C9" s="82" t="s">
        <v>8211</v>
      </c>
      <c r="D9" s="617"/>
      <c r="E9" s="225" t="s">
        <v>8212</v>
      </c>
      <c r="F9" s="620">
        <v>106069933</v>
      </c>
      <c r="G9" s="618">
        <v>4449020</v>
      </c>
      <c r="H9" s="904"/>
      <c r="I9" s="621"/>
      <c r="J9" s="750"/>
      <c r="K9" s="614"/>
      <c r="L9" s="225" t="s">
        <v>8213</v>
      </c>
      <c r="M9" s="225" t="s">
        <v>8214</v>
      </c>
      <c r="N9" s="225"/>
      <c r="O9" s="225" t="s">
        <v>8215</v>
      </c>
    </row>
    <row r="10" spans="1:15" ht="45" x14ac:dyDescent="0.2">
      <c r="A10" s="622">
        <v>3</v>
      </c>
      <c r="B10" s="623" t="s">
        <v>8216</v>
      </c>
      <c r="C10" s="623" t="s">
        <v>8217</v>
      </c>
      <c r="D10" s="225"/>
      <c r="E10" s="225" t="s">
        <v>8212</v>
      </c>
      <c r="F10" s="614">
        <v>90110386</v>
      </c>
      <c r="G10" s="624">
        <v>38866290</v>
      </c>
      <c r="H10" s="614">
        <v>51244096</v>
      </c>
      <c r="I10" s="614"/>
      <c r="J10" s="225" t="s">
        <v>8218</v>
      </c>
      <c r="K10" s="614"/>
      <c r="L10" s="225" t="s">
        <v>8213</v>
      </c>
      <c r="M10" s="225" t="s">
        <v>8214</v>
      </c>
      <c r="N10" s="225"/>
      <c r="O10" s="225" t="s">
        <v>8215</v>
      </c>
    </row>
    <row r="11" spans="1:15" ht="45" x14ac:dyDescent="0.2">
      <c r="A11" s="622">
        <v>4</v>
      </c>
      <c r="B11" s="625" t="s">
        <v>8219</v>
      </c>
      <c r="C11" s="623" t="s">
        <v>8220</v>
      </c>
      <c r="D11" s="626"/>
      <c r="E11" s="225" t="s">
        <v>8212</v>
      </c>
      <c r="F11" s="614">
        <v>59385000</v>
      </c>
      <c r="G11" s="627">
        <v>14385000</v>
      </c>
      <c r="H11" s="614">
        <v>14039478</v>
      </c>
      <c r="I11" s="628">
        <v>5120300</v>
      </c>
      <c r="J11" s="225" t="s">
        <v>8221</v>
      </c>
      <c r="K11" s="628"/>
      <c r="L11" s="626" t="s">
        <v>8222</v>
      </c>
      <c r="M11" s="626" t="s">
        <v>8223</v>
      </c>
      <c r="N11" s="626"/>
      <c r="O11" s="225" t="s">
        <v>8215</v>
      </c>
    </row>
    <row r="12" spans="1:15" ht="45" x14ac:dyDescent="0.2">
      <c r="A12" s="622">
        <v>5</v>
      </c>
      <c r="B12" s="623" t="s">
        <v>8224</v>
      </c>
      <c r="C12" s="626" t="s">
        <v>8225</v>
      </c>
      <c r="D12" s="629"/>
      <c r="E12" s="225" t="s">
        <v>8212</v>
      </c>
      <c r="F12" s="628">
        <f>42118435+4750000</f>
        <v>46868435</v>
      </c>
      <c r="G12" s="627">
        <v>4750000</v>
      </c>
      <c r="H12" s="628">
        <v>42118435</v>
      </c>
      <c r="I12" s="629"/>
      <c r="J12" s="225" t="s">
        <v>8226</v>
      </c>
      <c r="K12" s="629"/>
      <c r="L12" s="225" t="s">
        <v>8213</v>
      </c>
      <c r="M12" s="225" t="s">
        <v>8214</v>
      </c>
      <c r="N12" s="626"/>
      <c r="O12" s="225" t="s">
        <v>8215</v>
      </c>
    </row>
    <row r="13" spans="1:15" ht="45" x14ac:dyDescent="0.2">
      <c r="A13" s="622">
        <v>6</v>
      </c>
      <c r="B13" s="630" t="s">
        <v>8227</v>
      </c>
      <c r="C13" s="623" t="s">
        <v>8228</v>
      </c>
      <c r="D13" s="626"/>
      <c r="E13" s="225" t="s">
        <v>8212</v>
      </c>
      <c r="F13" s="618">
        <v>14039478</v>
      </c>
      <c r="G13" s="627"/>
      <c r="H13" s="618">
        <v>14039478</v>
      </c>
      <c r="I13" s="628"/>
      <c r="J13" s="225" t="s">
        <v>8229</v>
      </c>
      <c r="K13" s="628"/>
      <c r="L13" s="225" t="s">
        <v>8213</v>
      </c>
      <c r="M13" s="225" t="s">
        <v>8214</v>
      </c>
      <c r="N13" s="626"/>
      <c r="O13" s="225" t="s">
        <v>8215</v>
      </c>
    </row>
    <row r="14" spans="1:15" ht="45" x14ac:dyDescent="0.2">
      <c r="A14" s="622">
        <v>7</v>
      </c>
      <c r="B14" s="630" t="s">
        <v>8230</v>
      </c>
      <c r="C14" s="623" t="s">
        <v>8231</v>
      </c>
      <c r="D14" s="626"/>
      <c r="E14" s="225" t="s">
        <v>8212</v>
      </c>
      <c r="F14" s="618">
        <v>195000000</v>
      </c>
      <c r="G14" s="627"/>
      <c r="H14" s="618">
        <v>42118435</v>
      </c>
      <c r="I14" s="628"/>
      <c r="J14" s="225" t="s">
        <v>8232</v>
      </c>
      <c r="K14" s="628"/>
      <c r="L14" s="225" t="s">
        <v>8213</v>
      </c>
      <c r="M14" s="225" t="s">
        <v>8214</v>
      </c>
      <c r="N14" s="626"/>
      <c r="O14" s="225" t="s">
        <v>8215</v>
      </c>
    </row>
    <row r="15" spans="1:15" ht="75" x14ac:dyDescent="0.2">
      <c r="A15" s="622">
        <v>8</v>
      </c>
      <c r="B15" s="630" t="s">
        <v>8233</v>
      </c>
      <c r="C15" s="630" t="s">
        <v>8234</v>
      </c>
      <c r="D15" s="629"/>
      <c r="E15" s="225" t="s">
        <v>8212</v>
      </c>
      <c r="F15" s="618">
        <v>10637481</v>
      </c>
      <c r="G15" s="627"/>
      <c r="H15" s="618">
        <v>10637481</v>
      </c>
      <c r="I15" s="629"/>
      <c r="J15" s="630" t="s">
        <v>8235</v>
      </c>
      <c r="K15" s="629"/>
      <c r="L15" s="225" t="s">
        <v>8213</v>
      </c>
      <c r="M15" s="225" t="s">
        <v>8214</v>
      </c>
      <c r="N15" s="626"/>
      <c r="O15" s="225" t="s">
        <v>8215</v>
      </c>
    </row>
    <row r="16" spans="1:15" x14ac:dyDescent="0.2">
      <c r="A16" s="224"/>
      <c r="B16" s="613"/>
      <c r="C16" s="224"/>
      <c r="D16" s="224"/>
      <c r="E16" s="225"/>
      <c r="F16" s="614">
        <f>SUM(F7:F15)</f>
        <v>757971713</v>
      </c>
      <c r="G16" s="614">
        <f>SUM(G7:G15)</f>
        <v>164431906</v>
      </c>
      <c r="H16" s="614">
        <f>SUM(H7:H15)</f>
        <v>287388120</v>
      </c>
      <c r="I16" s="614">
        <f>SUM(I7:I15)</f>
        <v>30120300</v>
      </c>
      <c r="J16" s="614"/>
      <c r="K16" s="614">
        <f>SUM(K7:K15)</f>
        <v>11140989.49</v>
      </c>
      <c r="L16" s="614">
        <f>SUM(L7:L15)</f>
        <v>0</v>
      </c>
      <c r="M16" s="614"/>
      <c r="N16" s="614">
        <f>SUM(N7:N15)</f>
        <v>0.3</v>
      </c>
      <c r="O16" s="614">
        <f>SUM(O7:O15)</f>
        <v>0</v>
      </c>
    </row>
    <row r="17" spans="1:14" x14ac:dyDescent="0.2">
      <c r="A17" s="129" t="s">
        <v>8236</v>
      </c>
    </row>
    <row r="18" spans="1:14" x14ac:dyDescent="0.2">
      <c r="A18" s="129" t="s">
        <v>8237</v>
      </c>
    </row>
    <row r="22" spans="1:14" ht="18" x14ac:dyDescent="0.25">
      <c r="A22" s="882" t="s">
        <v>8238</v>
      </c>
      <c r="B22" s="883"/>
      <c r="C22" s="883"/>
      <c r="D22" s="883"/>
      <c r="E22" s="883"/>
      <c r="F22" s="883"/>
      <c r="G22" s="883"/>
      <c r="H22" s="883"/>
      <c r="I22" s="883"/>
      <c r="J22" s="883"/>
      <c r="K22" s="883"/>
      <c r="L22" s="883"/>
      <c r="M22" s="883"/>
      <c r="N22" s="884"/>
    </row>
    <row r="23" spans="1:14" x14ac:dyDescent="0.2">
      <c r="A23" s="631"/>
      <c r="B23" s="536"/>
      <c r="C23" s="536"/>
      <c r="D23" s="536"/>
      <c r="E23" s="536"/>
      <c r="F23" s="536"/>
      <c r="G23" s="536"/>
      <c r="H23" s="536"/>
      <c r="I23" s="536"/>
      <c r="J23" s="536"/>
      <c r="K23" s="536"/>
      <c r="L23" s="536"/>
      <c r="M23" s="536"/>
      <c r="N23" s="610"/>
    </row>
    <row r="24" spans="1:14" s="5" customFormat="1" ht="18" x14ac:dyDescent="0.25">
      <c r="A24" s="669" t="s">
        <v>8239</v>
      </c>
      <c r="B24" s="72"/>
      <c r="C24" s="72"/>
      <c r="D24" s="72"/>
      <c r="E24" s="72"/>
      <c r="F24" s="72"/>
      <c r="G24" s="72"/>
      <c r="H24" s="72"/>
      <c r="I24" s="72"/>
      <c r="J24" s="72"/>
      <c r="K24" s="72"/>
      <c r="L24" s="72"/>
      <c r="M24" s="72"/>
      <c r="N24" s="670"/>
    </row>
    <row r="25" spans="1:14" s="5" customFormat="1" ht="18" x14ac:dyDescent="0.25">
      <c r="A25" s="669" t="s">
        <v>8240</v>
      </c>
      <c r="B25" s="72"/>
      <c r="C25" s="72"/>
      <c r="D25" s="72"/>
      <c r="E25" s="72"/>
      <c r="F25" s="72"/>
      <c r="G25" s="72"/>
      <c r="H25" s="72"/>
      <c r="I25" s="72"/>
      <c r="J25" s="72"/>
      <c r="K25" s="72"/>
      <c r="L25" s="72"/>
      <c r="M25" s="72"/>
      <c r="N25" s="670"/>
    </row>
    <row r="26" spans="1:14" ht="75" x14ac:dyDescent="0.2">
      <c r="A26" s="632" t="s">
        <v>3</v>
      </c>
      <c r="B26" s="632" t="s">
        <v>359</v>
      </c>
      <c r="C26" s="24" t="s">
        <v>8182</v>
      </c>
      <c r="D26" s="24" t="s">
        <v>8183</v>
      </c>
      <c r="E26" s="24" t="s">
        <v>8241</v>
      </c>
      <c r="F26" s="24" t="s">
        <v>8242</v>
      </c>
      <c r="G26" s="24" t="s">
        <v>8243</v>
      </c>
      <c r="H26" s="24" t="s">
        <v>8244</v>
      </c>
      <c r="I26" s="24" t="s">
        <v>8245</v>
      </c>
      <c r="J26" s="24" t="s">
        <v>8246</v>
      </c>
      <c r="K26" s="24" t="s">
        <v>8247</v>
      </c>
      <c r="L26" s="24" t="s">
        <v>8248</v>
      </c>
      <c r="M26" s="24" t="s">
        <v>8249</v>
      </c>
      <c r="N26" s="24" t="s">
        <v>8250</v>
      </c>
    </row>
    <row r="27" spans="1:14" ht="60" x14ac:dyDescent="0.2">
      <c r="A27" s="633">
        <v>1</v>
      </c>
      <c r="B27" s="634" t="s">
        <v>8251</v>
      </c>
      <c r="C27" s="635" t="s">
        <v>8196</v>
      </c>
      <c r="D27" s="342" t="s">
        <v>8197</v>
      </c>
      <c r="E27" s="342" t="s">
        <v>8252</v>
      </c>
      <c r="F27" s="636">
        <v>210000000</v>
      </c>
      <c r="G27" s="636">
        <v>40000000</v>
      </c>
      <c r="H27" s="637">
        <v>140000000</v>
      </c>
      <c r="I27" s="638">
        <v>88865497</v>
      </c>
      <c r="J27" s="636">
        <v>58164212</v>
      </c>
      <c r="K27" s="636">
        <v>58164212</v>
      </c>
      <c r="L27" s="639">
        <v>0.5</v>
      </c>
      <c r="M27" s="640" t="s">
        <v>8253</v>
      </c>
      <c r="N27" s="640" t="s">
        <v>8254</v>
      </c>
    </row>
    <row r="28" spans="1:14" ht="45" x14ac:dyDescent="0.2">
      <c r="A28" s="885">
        <v>2</v>
      </c>
      <c r="B28" s="888" t="s">
        <v>8255</v>
      </c>
      <c r="C28" s="635" t="s">
        <v>8256</v>
      </c>
      <c r="D28" s="641" t="s">
        <v>8257</v>
      </c>
      <c r="E28" s="641" t="s">
        <v>8258</v>
      </c>
      <c r="F28" s="642">
        <f>24584800+5955378</f>
        <v>30540178</v>
      </c>
      <c r="G28" s="642">
        <f>11874919+6673457</f>
        <v>18548376</v>
      </c>
      <c r="H28" s="637">
        <v>5955378</v>
      </c>
      <c r="I28" s="638">
        <v>5955378</v>
      </c>
      <c r="J28" s="636">
        <v>4511667</v>
      </c>
      <c r="K28" s="640">
        <v>4511667</v>
      </c>
      <c r="L28" s="639">
        <v>1</v>
      </c>
      <c r="M28" s="640"/>
      <c r="N28" s="640" t="s">
        <v>8259</v>
      </c>
    </row>
    <row r="29" spans="1:14" ht="60" x14ac:dyDescent="0.2">
      <c r="A29" s="886"/>
      <c r="B29" s="889"/>
      <c r="C29" s="635" t="s">
        <v>8260</v>
      </c>
      <c r="D29" s="641" t="s">
        <v>8206</v>
      </c>
      <c r="E29" s="643">
        <v>40187</v>
      </c>
      <c r="F29" s="644">
        <v>104044622</v>
      </c>
      <c r="G29" s="642">
        <v>9575200</v>
      </c>
      <c r="H29" s="637">
        <f>50000000-5955378</f>
        <v>44044622</v>
      </c>
      <c r="I29" s="638">
        <v>25861000</v>
      </c>
      <c r="J29" s="614">
        <v>3879150</v>
      </c>
      <c r="K29" s="640">
        <v>3879150</v>
      </c>
      <c r="L29" s="639">
        <v>0.45</v>
      </c>
      <c r="M29" s="640" t="s">
        <v>8261</v>
      </c>
      <c r="N29" s="640" t="s">
        <v>8262</v>
      </c>
    </row>
    <row r="30" spans="1:14" ht="30" x14ac:dyDescent="0.2">
      <c r="A30" s="887"/>
      <c r="B30" s="890"/>
      <c r="C30" s="635" t="s">
        <v>8263</v>
      </c>
      <c r="D30" s="641" t="s">
        <v>8264</v>
      </c>
      <c r="E30" s="643">
        <v>40187</v>
      </c>
      <c r="F30" s="644">
        <v>4449020</v>
      </c>
      <c r="G30" s="642">
        <v>0</v>
      </c>
      <c r="H30" s="637">
        <v>4449020</v>
      </c>
      <c r="I30" s="638">
        <v>4449020</v>
      </c>
      <c r="J30" s="638">
        <v>4449020</v>
      </c>
      <c r="K30" s="638">
        <v>4449020</v>
      </c>
      <c r="L30" s="639">
        <v>1</v>
      </c>
      <c r="M30" s="640"/>
      <c r="N30" s="640" t="s">
        <v>8265</v>
      </c>
    </row>
    <row r="31" spans="1:14" ht="45" x14ac:dyDescent="0.2">
      <c r="A31" s="885">
        <v>3</v>
      </c>
      <c r="B31" s="891" t="s">
        <v>8266</v>
      </c>
      <c r="C31" s="635" t="s">
        <v>8267</v>
      </c>
      <c r="D31" s="641" t="s">
        <v>8268</v>
      </c>
      <c r="E31" s="641" t="s">
        <v>8269</v>
      </c>
      <c r="F31" s="644">
        <v>55449795</v>
      </c>
      <c r="G31" s="645">
        <v>45800000</v>
      </c>
      <c r="H31" s="646">
        <v>9649795</v>
      </c>
      <c r="I31" s="647">
        <v>9649795</v>
      </c>
      <c r="J31" s="636">
        <v>8484795</v>
      </c>
      <c r="K31" s="640">
        <v>8484795</v>
      </c>
      <c r="L31" s="639">
        <v>1</v>
      </c>
      <c r="M31" s="640"/>
      <c r="N31" s="640" t="s">
        <v>8259</v>
      </c>
    </row>
    <row r="32" spans="1:14" ht="45" x14ac:dyDescent="0.2">
      <c r="A32" s="887"/>
      <c r="B32" s="892"/>
      <c r="C32" s="648" t="s">
        <v>8270</v>
      </c>
      <c r="D32" s="641" t="s">
        <v>8271</v>
      </c>
      <c r="E32" s="643">
        <v>40187</v>
      </c>
      <c r="F32" s="644">
        <v>14100434</v>
      </c>
      <c r="G32" s="645"/>
      <c r="H32" s="646">
        <v>14000000</v>
      </c>
      <c r="I32" s="647">
        <v>0</v>
      </c>
      <c r="J32" s="636">
        <v>0</v>
      </c>
      <c r="K32" s="640">
        <v>0</v>
      </c>
      <c r="L32" s="639">
        <v>0.8</v>
      </c>
      <c r="M32" s="640"/>
      <c r="N32" s="640" t="s">
        <v>8272</v>
      </c>
    </row>
    <row r="33" spans="1:14" ht="45" x14ac:dyDescent="0.2">
      <c r="A33" s="885">
        <v>4</v>
      </c>
      <c r="B33" s="895" t="s">
        <v>8216</v>
      </c>
      <c r="C33" s="649" t="s">
        <v>8273</v>
      </c>
      <c r="D33" s="641" t="s">
        <v>8274</v>
      </c>
      <c r="E33" s="641" t="s">
        <v>8275</v>
      </c>
      <c r="F33" s="644">
        <v>43675277</v>
      </c>
      <c r="G33" s="645">
        <v>38866290</v>
      </c>
      <c r="H33" s="650" t="s">
        <v>8276</v>
      </c>
      <c r="I33" s="651"/>
      <c r="J33" s="636"/>
      <c r="K33" s="640"/>
      <c r="L33" s="639">
        <v>0.75</v>
      </c>
      <c r="M33" s="640" t="s">
        <v>8277</v>
      </c>
      <c r="N33" s="640" t="s">
        <v>8278</v>
      </c>
    </row>
    <row r="34" spans="1:14" ht="30" x14ac:dyDescent="0.2">
      <c r="A34" s="893"/>
      <c r="B34" s="779"/>
      <c r="C34" s="648" t="s">
        <v>8279</v>
      </c>
      <c r="D34" s="641" t="s">
        <v>8268</v>
      </c>
      <c r="E34" s="652">
        <v>40187</v>
      </c>
      <c r="F34" s="636">
        <v>15000000</v>
      </c>
      <c r="G34" s="896">
        <v>38866290</v>
      </c>
      <c r="H34" s="646">
        <v>15000000</v>
      </c>
      <c r="I34" s="647">
        <v>18669310</v>
      </c>
      <c r="J34" s="636">
        <v>17154867</v>
      </c>
      <c r="K34" s="640">
        <v>17154867</v>
      </c>
      <c r="L34" s="639">
        <v>0.95</v>
      </c>
      <c r="M34" s="640" t="s">
        <v>8280</v>
      </c>
      <c r="N34" s="640" t="s">
        <v>8281</v>
      </c>
    </row>
    <row r="35" spans="1:14" ht="60" x14ac:dyDescent="0.2">
      <c r="A35" s="894"/>
      <c r="B35" s="779"/>
      <c r="C35" s="648" t="s">
        <v>8282</v>
      </c>
      <c r="D35" s="641" t="s">
        <v>8283</v>
      </c>
      <c r="E35" s="342"/>
      <c r="F35" s="636">
        <v>60000000</v>
      </c>
      <c r="G35" s="897"/>
      <c r="H35" s="646">
        <v>25000000</v>
      </c>
      <c r="I35" s="647">
        <v>0</v>
      </c>
      <c r="J35" s="636"/>
      <c r="K35" s="640"/>
      <c r="L35" s="639"/>
      <c r="M35" s="640"/>
      <c r="N35" s="640" t="s">
        <v>8284</v>
      </c>
    </row>
    <row r="36" spans="1:14" x14ac:dyDescent="0.2">
      <c r="A36" s="341"/>
      <c r="B36" s="634" t="s">
        <v>1036</v>
      </c>
      <c r="C36" s="341"/>
      <c r="D36" s="341"/>
      <c r="E36" s="341"/>
      <c r="F36" s="653">
        <f t="shared" ref="F36:K36" si="0">SUM(F27:F35)</f>
        <v>537259326</v>
      </c>
      <c r="G36" s="653">
        <f t="shared" si="0"/>
        <v>191656156</v>
      </c>
      <c r="H36" s="653">
        <f t="shared" si="0"/>
        <v>258098815</v>
      </c>
      <c r="I36" s="653">
        <f t="shared" si="0"/>
        <v>153450000</v>
      </c>
      <c r="J36" s="653">
        <f t="shared" si="0"/>
        <v>96643711</v>
      </c>
      <c r="K36" s="653">
        <f t="shared" si="0"/>
        <v>96643711</v>
      </c>
      <c r="L36" s="653"/>
      <c r="M36" s="653">
        <f>SUM(M27:M35)</f>
        <v>0</v>
      </c>
      <c r="N36" s="653">
        <f>SUM(N27:N35)</f>
        <v>0</v>
      </c>
    </row>
    <row r="40" spans="1:14" s="5" customFormat="1" ht="18" x14ac:dyDescent="0.25">
      <c r="A40" s="130" t="s">
        <v>8285</v>
      </c>
      <c r="B40" s="674"/>
      <c r="C40" s="130"/>
      <c r="D40" s="130"/>
      <c r="E40" s="130"/>
      <c r="F40" s="130"/>
      <c r="G40" s="130"/>
      <c r="H40" s="130"/>
      <c r="I40" s="130"/>
      <c r="J40" s="130"/>
      <c r="K40" s="130"/>
      <c r="L40" s="75"/>
    </row>
    <row r="41" spans="1:14" s="5" customFormat="1" ht="18" x14ac:dyDescent="0.25">
      <c r="A41" s="130" t="s">
        <v>8286</v>
      </c>
      <c r="B41" s="131"/>
      <c r="C41" s="131"/>
      <c r="D41" s="131"/>
      <c r="E41" s="131"/>
      <c r="F41" s="131"/>
      <c r="G41" s="131"/>
      <c r="H41" s="131"/>
      <c r="I41" s="131"/>
      <c r="J41" s="131"/>
      <c r="K41" s="131"/>
      <c r="L41" s="75"/>
    </row>
    <row r="42" spans="1:14" ht="45" x14ac:dyDescent="0.2">
      <c r="A42" s="635" t="s">
        <v>203</v>
      </c>
      <c r="B42" s="635" t="s">
        <v>8287</v>
      </c>
      <c r="C42" s="635" t="s">
        <v>8288</v>
      </c>
      <c r="D42" s="635" t="s">
        <v>4836</v>
      </c>
      <c r="E42" s="635" t="s">
        <v>361</v>
      </c>
      <c r="F42" s="635" t="s">
        <v>8289</v>
      </c>
      <c r="G42" s="635" t="s">
        <v>8290</v>
      </c>
      <c r="H42" s="878" t="s">
        <v>8291</v>
      </c>
      <c r="I42" s="878"/>
      <c r="J42" s="635" t="s">
        <v>8292</v>
      </c>
      <c r="K42" s="635" t="s">
        <v>8293</v>
      </c>
      <c r="L42" s="635" t="s">
        <v>13</v>
      </c>
    </row>
    <row r="43" spans="1:14" ht="30" x14ac:dyDescent="0.2">
      <c r="A43" s="635"/>
      <c r="B43" s="634"/>
      <c r="C43" s="635"/>
      <c r="D43" s="635"/>
      <c r="E43" s="635"/>
      <c r="F43" s="654"/>
      <c r="G43" s="654"/>
      <c r="H43" s="635" t="s">
        <v>8294</v>
      </c>
      <c r="I43" s="635" t="s">
        <v>8295</v>
      </c>
      <c r="J43" s="635"/>
      <c r="K43" s="635"/>
      <c r="L43" s="635"/>
    </row>
    <row r="44" spans="1:14" x14ac:dyDescent="0.2">
      <c r="A44" s="879">
        <v>1</v>
      </c>
      <c r="B44" s="880" t="s">
        <v>8296</v>
      </c>
      <c r="C44" s="82" t="s">
        <v>8297</v>
      </c>
      <c r="D44" s="82" t="s">
        <v>8298</v>
      </c>
      <c r="E44" s="82" t="s">
        <v>8299</v>
      </c>
      <c r="F44" s="655" t="s">
        <v>8300</v>
      </c>
      <c r="G44" s="618">
        <f>24584800+5955378</f>
        <v>30540178</v>
      </c>
      <c r="H44" s="615">
        <v>5955378</v>
      </c>
      <c r="I44" s="618">
        <v>5955378</v>
      </c>
      <c r="J44" s="656">
        <v>4511667</v>
      </c>
      <c r="K44" s="656">
        <f t="shared" ref="K44:K51" si="1">SUM(I44-J44)</f>
        <v>1443711</v>
      </c>
      <c r="L44" s="881" t="s">
        <v>8301</v>
      </c>
    </row>
    <row r="45" spans="1:14" x14ac:dyDescent="0.2">
      <c r="A45" s="879"/>
      <c r="B45" s="779"/>
      <c r="C45" s="82" t="s">
        <v>8302</v>
      </c>
      <c r="D45" s="82" t="s">
        <v>8268</v>
      </c>
      <c r="E45" s="82" t="s">
        <v>8303</v>
      </c>
      <c r="F45" s="655" t="s">
        <v>8300</v>
      </c>
      <c r="G45" s="618">
        <f>45800000+9649795</f>
        <v>55449795</v>
      </c>
      <c r="H45" s="615">
        <v>9649795</v>
      </c>
      <c r="I45" s="618">
        <v>9649795</v>
      </c>
      <c r="J45" s="656">
        <v>8484795</v>
      </c>
      <c r="K45" s="656">
        <f t="shared" si="1"/>
        <v>1165000</v>
      </c>
      <c r="L45" s="778"/>
    </row>
    <row r="46" spans="1:14" ht="30" x14ac:dyDescent="0.2">
      <c r="A46" s="375">
        <v>2</v>
      </c>
      <c r="B46" s="613" t="s">
        <v>8304</v>
      </c>
      <c r="C46" s="82" t="s">
        <v>8305</v>
      </c>
      <c r="D46" s="82" t="s">
        <v>8306</v>
      </c>
      <c r="E46" s="82" t="s">
        <v>8307</v>
      </c>
      <c r="F46" s="655" t="s">
        <v>8300</v>
      </c>
      <c r="G46" s="618">
        <v>180111826.91</v>
      </c>
      <c r="H46" s="615">
        <v>140000000</v>
      </c>
      <c r="I46" s="618">
        <f>49406527.79+79449251.52-40000000+9718</f>
        <v>88865497.310000002</v>
      </c>
      <c r="J46" s="618">
        <f>58101659-3040000</f>
        <v>55061659</v>
      </c>
      <c r="K46" s="656">
        <f t="shared" si="1"/>
        <v>33803838.310000002</v>
      </c>
      <c r="L46" s="225" t="s">
        <v>8308</v>
      </c>
    </row>
    <row r="47" spans="1:14" ht="30" x14ac:dyDescent="0.2">
      <c r="A47" s="375">
        <v>3</v>
      </c>
      <c r="B47" s="613" t="s">
        <v>8309</v>
      </c>
      <c r="C47" s="613" t="s">
        <v>8309</v>
      </c>
      <c r="D47" s="82" t="s">
        <v>8310</v>
      </c>
      <c r="E47" s="82"/>
      <c r="F47" s="655" t="s">
        <v>8300</v>
      </c>
      <c r="G47" s="618"/>
      <c r="H47" s="615">
        <v>25000000</v>
      </c>
      <c r="I47" s="618">
        <v>0</v>
      </c>
      <c r="J47" s="618"/>
      <c r="K47" s="656">
        <f t="shared" si="1"/>
        <v>0</v>
      </c>
      <c r="L47" s="82" t="s">
        <v>8310</v>
      </c>
    </row>
    <row r="48" spans="1:14" ht="30" x14ac:dyDescent="0.2">
      <c r="A48" s="375">
        <v>4</v>
      </c>
      <c r="B48" s="874" t="s">
        <v>8311</v>
      </c>
      <c r="C48" s="82" t="s">
        <v>8312</v>
      </c>
      <c r="D48" s="82" t="s">
        <v>8313</v>
      </c>
      <c r="E48" s="82" t="s">
        <v>8314</v>
      </c>
      <c r="F48" s="655" t="s">
        <v>8300</v>
      </c>
      <c r="G48" s="618">
        <v>25861000</v>
      </c>
      <c r="H48" s="876">
        <v>44044622</v>
      </c>
      <c r="I48" s="618">
        <v>25861000</v>
      </c>
      <c r="J48" s="618">
        <v>3879150</v>
      </c>
      <c r="K48" s="656">
        <f t="shared" si="1"/>
        <v>21981850</v>
      </c>
      <c r="L48" s="225" t="s">
        <v>8315</v>
      </c>
    </row>
    <row r="49" spans="1:12" x14ac:dyDescent="0.2">
      <c r="A49" s="375">
        <v>6</v>
      </c>
      <c r="B49" s="875"/>
      <c r="C49" s="82" t="s">
        <v>8316</v>
      </c>
      <c r="D49" s="82" t="s">
        <v>8317</v>
      </c>
      <c r="E49" s="657">
        <v>40187</v>
      </c>
      <c r="F49" s="655"/>
      <c r="G49" s="618">
        <v>4449020</v>
      </c>
      <c r="H49" s="877"/>
      <c r="I49" s="618">
        <v>4449020.1900000004</v>
      </c>
      <c r="J49" s="618">
        <v>4449020</v>
      </c>
      <c r="K49" s="656">
        <f t="shared" si="1"/>
        <v>0.19000000040978193</v>
      </c>
      <c r="L49" s="225" t="s">
        <v>8318</v>
      </c>
    </row>
    <row r="50" spans="1:12" x14ac:dyDescent="0.2">
      <c r="A50" s="375">
        <v>7</v>
      </c>
      <c r="B50" s="613" t="s">
        <v>8319</v>
      </c>
      <c r="C50" s="613" t="s">
        <v>8319</v>
      </c>
      <c r="D50" s="82" t="s">
        <v>8268</v>
      </c>
      <c r="E50" s="657">
        <v>40187</v>
      </c>
      <c r="F50" s="655" t="s">
        <v>8300</v>
      </c>
      <c r="G50" s="618">
        <v>18669310</v>
      </c>
      <c r="H50" s="615">
        <v>19000000</v>
      </c>
      <c r="I50" s="618">
        <v>18669309.75</v>
      </c>
      <c r="J50" s="618">
        <v>17154867</v>
      </c>
      <c r="K50" s="656">
        <f t="shared" si="1"/>
        <v>1514442.75</v>
      </c>
      <c r="L50" s="225" t="s">
        <v>8281</v>
      </c>
    </row>
    <row r="51" spans="1:12" ht="30" x14ac:dyDescent="0.2">
      <c r="A51" s="375">
        <v>8</v>
      </c>
      <c r="B51" s="613" t="s">
        <v>8224</v>
      </c>
      <c r="C51" s="613" t="s">
        <v>8224</v>
      </c>
      <c r="D51" s="82" t="s">
        <v>8310</v>
      </c>
      <c r="E51" s="82"/>
      <c r="F51" s="655" t="s">
        <v>8300</v>
      </c>
      <c r="G51" s="618"/>
      <c r="H51" s="615">
        <v>50000000</v>
      </c>
      <c r="I51" s="618"/>
      <c r="J51" s="618"/>
      <c r="K51" s="656">
        <f t="shared" si="1"/>
        <v>0</v>
      </c>
      <c r="L51" s="82" t="s">
        <v>8310</v>
      </c>
    </row>
    <row r="52" spans="1:12" x14ac:dyDescent="0.2">
      <c r="A52" s="341"/>
      <c r="B52" s="341" t="s">
        <v>1036</v>
      </c>
      <c r="C52" s="341"/>
      <c r="D52" s="341"/>
      <c r="E52" s="341"/>
      <c r="F52" s="341"/>
      <c r="G52" s="658">
        <f>SUM(G44:G51)</f>
        <v>315081129.90999997</v>
      </c>
      <c r="H52" s="658">
        <f>SUM(H44:H51)</f>
        <v>293649795</v>
      </c>
      <c r="I52" s="636">
        <f>SUM(I44:I51)</f>
        <v>153450000.25</v>
      </c>
      <c r="J52" s="658">
        <f>SUM(J44:J51)</f>
        <v>93541158</v>
      </c>
      <c r="K52" s="658">
        <f>SUM(K44:K51)</f>
        <v>59908842.25</v>
      </c>
      <c r="L52" s="341"/>
    </row>
    <row r="53" spans="1:12" x14ac:dyDescent="0.2">
      <c r="A53" s="341"/>
      <c r="B53" s="659" t="s">
        <v>8320</v>
      </c>
      <c r="C53" s="660"/>
      <c r="D53" s="660"/>
      <c r="E53" s="341"/>
      <c r="F53" s="341"/>
      <c r="G53" s="341"/>
      <c r="H53" s="636">
        <v>153450000</v>
      </c>
      <c r="I53" s="636">
        <v>153450000</v>
      </c>
      <c r="J53" s="341"/>
      <c r="K53" s="341"/>
      <c r="L53" s="341"/>
    </row>
    <row r="54" spans="1:12" x14ac:dyDescent="0.2">
      <c r="A54" s="661"/>
      <c r="B54" s="659"/>
      <c r="C54" s="660"/>
      <c r="D54" s="660"/>
      <c r="E54" s="341"/>
      <c r="F54" s="341"/>
      <c r="G54" s="341"/>
      <c r="H54" s="636"/>
      <c r="I54" s="636"/>
      <c r="J54" s="661"/>
      <c r="K54" s="661"/>
      <c r="L54" s="661"/>
    </row>
    <row r="55" spans="1:12" x14ac:dyDescent="0.2">
      <c r="A55" s="661"/>
      <c r="B55" s="659" t="s">
        <v>8321</v>
      </c>
      <c r="C55" s="660"/>
      <c r="D55" s="660"/>
      <c r="E55" s="341"/>
      <c r="F55" s="341"/>
      <c r="G55" s="341"/>
      <c r="H55" s="636"/>
      <c r="I55" s="636"/>
      <c r="J55" s="661"/>
      <c r="K55" s="661"/>
      <c r="L55" s="661"/>
    </row>
    <row r="56" spans="1:12" x14ac:dyDescent="0.2">
      <c r="A56" s="536"/>
      <c r="B56" s="659" t="s">
        <v>8322</v>
      </c>
      <c r="C56" s="224"/>
      <c r="D56" s="224"/>
      <c r="E56" s="224"/>
      <c r="F56" s="224"/>
      <c r="G56" s="224"/>
      <c r="H56" s="662"/>
      <c r="I56" s="224"/>
      <c r="J56" s="536"/>
      <c r="K56" s="536"/>
      <c r="L56" s="536"/>
    </row>
    <row r="57" spans="1:12" x14ac:dyDescent="0.2">
      <c r="A57" s="224">
        <v>1</v>
      </c>
      <c r="B57" s="874" t="s">
        <v>8323</v>
      </c>
      <c r="C57" s="82" t="s">
        <v>8324</v>
      </c>
      <c r="D57" s="82" t="s">
        <v>8325</v>
      </c>
      <c r="E57" s="82" t="s">
        <v>8314</v>
      </c>
      <c r="F57" s="655" t="s">
        <v>8300</v>
      </c>
      <c r="G57" s="618">
        <v>2710008</v>
      </c>
      <c r="H57" s="876">
        <v>12350205</v>
      </c>
      <c r="I57" s="618">
        <v>2710008</v>
      </c>
      <c r="J57" s="618">
        <f>943200+1766808</f>
        <v>2710008</v>
      </c>
      <c r="K57" s="656">
        <f>SUM(I57-J57)</f>
        <v>0</v>
      </c>
      <c r="L57" s="225" t="s">
        <v>8326</v>
      </c>
    </row>
    <row r="58" spans="1:12" ht="30" x14ac:dyDescent="0.2">
      <c r="A58" s="224">
        <v>2</v>
      </c>
      <c r="B58" s="875"/>
      <c r="C58" s="82" t="s">
        <v>8327</v>
      </c>
      <c r="D58" s="82" t="s">
        <v>8328</v>
      </c>
      <c r="E58" s="82"/>
      <c r="F58" s="655" t="s">
        <v>8300</v>
      </c>
      <c r="G58" s="618">
        <v>1848000</v>
      </c>
      <c r="H58" s="877"/>
      <c r="I58" s="618">
        <f>708000+420000+600000+120000</f>
        <v>1848000</v>
      </c>
      <c r="J58" s="618">
        <f>708000+600000+540000</f>
        <v>1848000</v>
      </c>
      <c r="K58" s="656">
        <f>SUM(I58-J58)</f>
        <v>0</v>
      </c>
      <c r="L58" s="225" t="s">
        <v>8318</v>
      </c>
    </row>
    <row r="59" spans="1:12" x14ac:dyDescent="0.2">
      <c r="A59" s="224">
        <v>3</v>
      </c>
      <c r="B59" s="613" t="s">
        <v>8329</v>
      </c>
      <c r="C59" s="613" t="s">
        <v>8329</v>
      </c>
      <c r="D59" s="82" t="s">
        <v>8271</v>
      </c>
      <c r="E59" s="657">
        <v>40187</v>
      </c>
      <c r="F59" s="655" t="s">
        <v>8300</v>
      </c>
      <c r="G59" s="618">
        <v>14100434</v>
      </c>
      <c r="H59" s="615">
        <v>14000000</v>
      </c>
      <c r="I59" s="618">
        <v>14100434.25</v>
      </c>
      <c r="J59" s="618">
        <f>2115065.1+4404850+4504379.2</f>
        <v>11024294.300000001</v>
      </c>
      <c r="K59" s="656">
        <f>SUM(I59-J59)</f>
        <v>3076139.9499999993</v>
      </c>
      <c r="L59" s="225" t="s">
        <v>8281</v>
      </c>
    </row>
    <row r="60" spans="1:12" x14ac:dyDescent="0.2">
      <c r="A60" s="224">
        <v>4</v>
      </c>
      <c r="B60" s="663" t="s">
        <v>8330</v>
      </c>
      <c r="C60" s="626" t="s">
        <v>8331</v>
      </c>
      <c r="D60" s="629" t="s">
        <v>8332</v>
      </c>
      <c r="E60" s="629" t="s">
        <v>8333</v>
      </c>
      <c r="F60" s="664" t="s">
        <v>8300</v>
      </c>
      <c r="G60" s="628">
        <v>18204498</v>
      </c>
      <c r="H60" s="665">
        <v>19000000</v>
      </c>
      <c r="I60" s="628">
        <v>18204498</v>
      </c>
      <c r="J60" s="614">
        <f>2730674+2161691.6+956506.8+3966152.6</f>
        <v>9815025</v>
      </c>
      <c r="K60" s="666">
        <f>SUM(I60-J60)</f>
        <v>8389473</v>
      </c>
      <c r="L60" s="626" t="s">
        <v>8254</v>
      </c>
    </row>
    <row r="61" spans="1:12" ht="30" x14ac:dyDescent="0.2">
      <c r="A61" s="224">
        <v>5</v>
      </c>
      <c r="B61" s="663" t="s">
        <v>8334</v>
      </c>
      <c r="C61" s="626" t="s">
        <v>8335</v>
      </c>
      <c r="D61" s="626" t="s">
        <v>8336</v>
      </c>
      <c r="E61" s="667">
        <v>40187</v>
      </c>
      <c r="F61" s="664" t="s">
        <v>8300</v>
      </c>
      <c r="G61" s="628">
        <v>15000000</v>
      </c>
      <c r="H61" s="665">
        <v>15000000</v>
      </c>
      <c r="I61" s="628">
        <v>15000000</v>
      </c>
      <c r="J61" s="668">
        <v>3132420</v>
      </c>
      <c r="K61" s="666">
        <f>SUM(I61-J61)</f>
        <v>11867580</v>
      </c>
      <c r="L61" s="626" t="s">
        <v>8254</v>
      </c>
    </row>
    <row r="62" spans="1:12" x14ac:dyDescent="0.2">
      <c r="A62" s="224"/>
      <c r="B62" s="341" t="s">
        <v>8337</v>
      </c>
      <c r="C62" s="341"/>
      <c r="D62" s="341"/>
      <c r="E62" s="341"/>
      <c r="F62" s="341"/>
      <c r="G62" s="658">
        <f>SUM(G57:G61)</f>
        <v>51862940</v>
      </c>
      <c r="H62" s="658">
        <f>SUM(H57:H61)</f>
        <v>60350205</v>
      </c>
      <c r="I62" s="658">
        <f>SUM(I57:I61)</f>
        <v>51862940.25</v>
      </c>
      <c r="J62" s="658">
        <f>SUM(J57:J61)</f>
        <v>28529747.300000001</v>
      </c>
      <c r="K62" s="658">
        <f>SUM(K57:K61)</f>
        <v>23333192.949999999</v>
      </c>
      <c r="L62" s="341"/>
    </row>
  </sheetData>
  <mergeCells count="22">
    <mergeCell ref="J4:K4"/>
    <mergeCell ref="L4:N4"/>
    <mergeCell ref="A8:A9"/>
    <mergeCell ref="B8:B9"/>
    <mergeCell ref="H8:H9"/>
    <mergeCell ref="J8:J9"/>
    <mergeCell ref="L44:L45"/>
    <mergeCell ref="B48:B49"/>
    <mergeCell ref="H48:H49"/>
    <mergeCell ref="A22:N22"/>
    <mergeCell ref="A28:A30"/>
    <mergeCell ref="B28:B30"/>
    <mergeCell ref="A31:A32"/>
    <mergeCell ref="B31:B32"/>
    <mergeCell ref="A33:A35"/>
    <mergeCell ref="B33:B35"/>
    <mergeCell ref="G34:G35"/>
    <mergeCell ref="B57:B58"/>
    <mergeCell ref="H57:H58"/>
    <mergeCell ref="H42:I42"/>
    <mergeCell ref="A44:A45"/>
    <mergeCell ref="B44:B45"/>
  </mergeCells>
  <pageMargins left="0.25" right="0.25" top="0.75" bottom="0.75" header="0.3" footer="0.3"/>
  <pageSetup paperSize="8" scale="35" fitToHeight="0" orientation="landscape"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3:J194"/>
  <sheetViews>
    <sheetView view="pageBreakPreview" zoomScale="60" zoomScaleNormal="100" workbookViewId="0">
      <selection activeCell="A5" sqref="A5:XFD5"/>
    </sheetView>
  </sheetViews>
  <sheetFormatPr defaultRowHeight="15" x14ac:dyDescent="0.2"/>
  <cols>
    <col min="1" max="1" width="3.85546875" style="129" bestFit="1" customWidth="1"/>
    <col min="2" max="2" width="88" style="129" bestFit="1" customWidth="1"/>
    <col min="3" max="3" width="22.42578125" style="129" customWidth="1"/>
    <col min="4" max="4" width="23" style="129" customWidth="1"/>
    <col min="5" max="5" width="15.5703125" style="129" customWidth="1"/>
    <col min="6" max="6" width="13.42578125" style="129" bestFit="1" customWidth="1"/>
    <col min="7" max="7" width="38.28515625" style="129" customWidth="1"/>
    <col min="8" max="8" width="13.28515625" style="129" customWidth="1"/>
    <col min="9" max="9" width="17.7109375" style="129" customWidth="1"/>
    <col min="10" max="10" width="15.5703125" style="129" customWidth="1"/>
    <col min="11" max="16384" width="9.140625" style="129"/>
  </cols>
  <sheetData>
    <row r="3" spans="1:10" s="5" customFormat="1" ht="18" x14ac:dyDescent="0.25">
      <c r="B3" s="76" t="s">
        <v>7777</v>
      </c>
      <c r="C3" s="76"/>
      <c r="D3" s="76"/>
      <c r="E3" s="76"/>
      <c r="F3" s="75"/>
    </row>
    <row r="4" spans="1:10" s="5" customFormat="1" ht="18" x14ac:dyDescent="0.25">
      <c r="B4" s="76" t="s">
        <v>7778</v>
      </c>
      <c r="C4" s="76"/>
      <c r="D4" s="76"/>
      <c r="E4" s="76"/>
      <c r="F4" s="75"/>
    </row>
    <row r="5" spans="1:10" s="5" customFormat="1" ht="18" x14ac:dyDescent="0.25">
      <c r="B5" s="76" t="s">
        <v>3830</v>
      </c>
      <c r="C5" s="76"/>
      <c r="D5" s="76"/>
      <c r="E5" s="76"/>
      <c r="F5" s="75"/>
    </row>
    <row r="6" spans="1:10" s="226" customFormat="1" ht="45" x14ac:dyDescent="0.2">
      <c r="A6" s="590" t="s">
        <v>203</v>
      </c>
      <c r="B6" s="590" t="s">
        <v>7779</v>
      </c>
      <c r="C6" s="590" t="s">
        <v>207</v>
      </c>
      <c r="D6" s="590" t="s">
        <v>7780</v>
      </c>
      <c r="E6" s="590" t="s">
        <v>7781</v>
      </c>
      <c r="F6" s="590" t="s">
        <v>7782</v>
      </c>
      <c r="G6" s="590" t="s">
        <v>7783</v>
      </c>
      <c r="H6" s="590" t="s">
        <v>7784</v>
      </c>
      <c r="I6" s="590" t="s">
        <v>6</v>
      </c>
      <c r="J6" s="590" t="s">
        <v>13</v>
      </c>
    </row>
    <row r="7" spans="1:10" s="226" customFormat="1" ht="45" x14ac:dyDescent="0.2">
      <c r="A7" s="494">
        <v>1</v>
      </c>
      <c r="B7" s="136" t="s">
        <v>7785</v>
      </c>
      <c r="C7" s="495" t="s">
        <v>7786</v>
      </c>
      <c r="D7" s="494" t="s">
        <v>7787</v>
      </c>
      <c r="E7" s="494" t="s">
        <v>7788</v>
      </c>
      <c r="F7" s="494" t="s">
        <v>7789</v>
      </c>
      <c r="G7" s="494" t="s">
        <v>7790</v>
      </c>
      <c r="H7" s="496" t="s">
        <v>7791</v>
      </c>
      <c r="I7" s="494" t="s">
        <v>7792</v>
      </c>
      <c r="J7" s="494" t="s">
        <v>5677</v>
      </c>
    </row>
    <row r="8" spans="1:10" s="226" customFormat="1" ht="45" x14ac:dyDescent="0.2">
      <c r="A8" s="494">
        <v>2</v>
      </c>
      <c r="B8" s="136" t="s">
        <v>7793</v>
      </c>
      <c r="C8" s="495" t="s">
        <v>7794</v>
      </c>
      <c r="D8" s="494" t="s">
        <v>7795</v>
      </c>
      <c r="E8" s="494" t="s">
        <v>7796</v>
      </c>
      <c r="F8" s="497">
        <v>40181</v>
      </c>
      <c r="G8" s="494" t="s">
        <v>7797</v>
      </c>
      <c r="H8" s="496" t="s">
        <v>7791</v>
      </c>
      <c r="I8" s="494" t="s">
        <v>7792</v>
      </c>
      <c r="J8" s="494" t="s">
        <v>7798</v>
      </c>
    </row>
    <row r="9" spans="1:10" s="226" customFormat="1" ht="45" x14ac:dyDescent="0.2">
      <c r="A9" s="494">
        <v>3</v>
      </c>
      <c r="B9" s="136" t="s">
        <v>7799</v>
      </c>
      <c r="C9" s="495" t="s">
        <v>7800</v>
      </c>
      <c r="D9" s="494" t="s">
        <v>7801</v>
      </c>
      <c r="E9" s="494" t="s">
        <v>7796</v>
      </c>
      <c r="F9" s="497">
        <v>40181</v>
      </c>
      <c r="G9" s="494" t="s">
        <v>7802</v>
      </c>
      <c r="H9" s="496" t="s">
        <v>7803</v>
      </c>
      <c r="I9" s="494" t="s">
        <v>7792</v>
      </c>
      <c r="J9" s="494" t="s">
        <v>7798</v>
      </c>
    </row>
    <row r="10" spans="1:10" s="226" customFormat="1" ht="45" x14ac:dyDescent="0.2">
      <c r="A10" s="494">
        <v>4</v>
      </c>
      <c r="B10" s="139" t="s">
        <v>7804</v>
      </c>
      <c r="C10" s="498" t="s">
        <v>7805</v>
      </c>
      <c r="D10" s="499" t="s">
        <v>7806</v>
      </c>
      <c r="E10" s="499" t="s">
        <v>7807</v>
      </c>
      <c r="F10" s="499" t="s">
        <v>2805</v>
      </c>
      <c r="G10" s="499" t="s">
        <v>7808</v>
      </c>
      <c r="H10" s="496" t="s">
        <v>7809</v>
      </c>
      <c r="I10" s="494" t="s">
        <v>7792</v>
      </c>
      <c r="J10" s="499" t="s">
        <v>7798</v>
      </c>
    </row>
    <row r="11" spans="1:10" s="226" customFormat="1" ht="45" x14ac:dyDescent="0.2">
      <c r="A11" s="494">
        <v>5</v>
      </c>
      <c r="B11" s="500" t="s">
        <v>7810</v>
      </c>
      <c r="C11" s="501" t="s">
        <v>7811</v>
      </c>
      <c r="D11" s="496" t="s">
        <v>7812</v>
      </c>
      <c r="E11" s="496" t="s">
        <v>1174</v>
      </c>
      <c r="F11" s="496" t="s">
        <v>7813</v>
      </c>
      <c r="G11" s="496" t="s">
        <v>7814</v>
      </c>
      <c r="H11" s="496" t="s">
        <v>7791</v>
      </c>
      <c r="I11" s="494" t="s">
        <v>7792</v>
      </c>
      <c r="J11" s="496" t="s">
        <v>7815</v>
      </c>
    </row>
    <row r="12" spans="1:10" s="226" customFormat="1" ht="45" x14ac:dyDescent="0.2">
      <c r="A12" s="494">
        <v>6</v>
      </c>
      <c r="B12" s="82" t="s">
        <v>7816</v>
      </c>
      <c r="C12" s="502" t="s">
        <v>7817</v>
      </c>
      <c r="D12" s="503" t="s">
        <v>7812</v>
      </c>
      <c r="E12" s="503" t="s">
        <v>1174</v>
      </c>
      <c r="F12" s="503" t="s">
        <v>7813</v>
      </c>
      <c r="G12" s="503" t="s">
        <v>7798</v>
      </c>
      <c r="H12" s="503" t="s">
        <v>7791</v>
      </c>
      <c r="I12" s="494" t="s">
        <v>7792</v>
      </c>
      <c r="J12" s="496" t="s">
        <v>7815</v>
      </c>
    </row>
    <row r="13" spans="1:10" s="226" customFormat="1" ht="45" x14ac:dyDescent="0.2">
      <c r="A13" s="494">
        <v>7</v>
      </c>
      <c r="B13" s="82" t="s">
        <v>7818</v>
      </c>
      <c r="C13" s="502" t="s">
        <v>7819</v>
      </c>
      <c r="D13" s="503" t="s">
        <v>7820</v>
      </c>
      <c r="E13" s="503" t="s">
        <v>1174</v>
      </c>
      <c r="F13" s="503" t="s">
        <v>7813</v>
      </c>
      <c r="G13" s="503" t="s">
        <v>7798</v>
      </c>
      <c r="H13" s="503" t="s">
        <v>7821</v>
      </c>
      <c r="I13" s="494" t="s">
        <v>7792</v>
      </c>
      <c r="J13" s="496" t="s">
        <v>7815</v>
      </c>
    </row>
    <row r="14" spans="1:10" s="226" customFormat="1" ht="60.75" thickBot="1" x14ac:dyDescent="0.25">
      <c r="A14" s="494">
        <v>8</v>
      </c>
      <c r="B14" s="500" t="s">
        <v>7822</v>
      </c>
      <c r="C14" s="501" t="s">
        <v>7823</v>
      </c>
      <c r="D14" s="496" t="s">
        <v>7824</v>
      </c>
      <c r="E14" s="496" t="s">
        <v>7825</v>
      </c>
      <c r="F14" s="496" t="s">
        <v>7826</v>
      </c>
      <c r="G14" s="500" t="s">
        <v>7827</v>
      </c>
      <c r="H14" s="504" t="s">
        <v>7821</v>
      </c>
      <c r="I14" s="494" t="s">
        <v>7792</v>
      </c>
      <c r="J14" s="496" t="s">
        <v>7828</v>
      </c>
    </row>
    <row r="15" spans="1:10" s="226" customFormat="1" ht="45.75" thickBot="1" x14ac:dyDescent="0.25">
      <c r="A15" s="504">
        <v>9</v>
      </c>
      <c r="B15" s="505" t="s">
        <v>7829</v>
      </c>
      <c r="C15" s="506" t="s">
        <v>7830</v>
      </c>
      <c r="D15" s="504" t="s">
        <v>7831</v>
      </c>
      <c r="E15" s="504" t="s">
        <v>7832</v>
      </c>
      <c r="F15" s="504" t="s">
        <v>7826</v>
      </c>
      <c r="G15" s="505" t="s">
        <v>7833</v>
      </c>
      <c r="H15" s="507" t="s">
        <v>7809</v>
      </c>
      <c r="I15" s="504" t="s">
        <v>7792</v>
      </c>
      <c r="J15" s="507" t="s">
        <v>5677</v>
      </c>
    </row>
    <row r="16" spans="1:10" s="226" customFormat="1" ht="75" x14ac:dyDescent="0.2">
      <c r="A16" s="508">
        <v>10</v>
      </c>
      <c r="B16" s="500" t="s">
        <v>7834</v>
      </c>
      <c r="C16" s="501" t="s">
        <v>7835</v>
      </c>
      <c r="D16" s="496" t="s">
        <v>7836</v>
      </c>
      <c r="E16" s="496" t="s">
        <v>7837</v>
      </c>
      <c r="F16" s="496" t="s">
        <v>7826</v>
      </c>
      <c r="G16" s="500" t="s">
        <v>7838</v>
      </c>
      <c r="H16" s="496" t="s">
        <v>7821</v>
      </c>
      <c r="I16" s="508" t="s">
        <v>7792</v>
      </c>
      <c r="J16" s="496" t="s">
        <v>7798</v>
      </c>
    </row>
    <row r="17" spans="1:10" s="226" customFormat="1" ht="75.75" thickBot="1" x14ac:dyDescent="0.25">
      <c r="A17" s="494">
        <v>11</v>
      </c>
      <c r="B17" s="505" t="s">
        <v>7839</v>
      </c>
      <c r="C17" s="506" t="s">
        <v>7840</v>
      </c>
      <c r="D17" s="504" t="s">
        <v>7836</v>
      </c>
      <c r="E17" s="504" t="s">
        <v>7837</v>
      </c>
      <c r="F17" s="504" t="s">
        <v>7826</v>
      </c>
      <c r="G17" s="505" t="s">
        <v>7841</v>
      </c>
      <c r="H17" s="504" t="s">
        <v>7821</v>
      </c>
      <c r="I17" s="494" t="s">
        <v>7792</v>
      </c>
      <c r="J17" s="504" t="s">
        <v>7798</v>
      </c>
    </row>
    <row r="18" spans="1:10" s="226" customFormat="1" ht="30" x14ac:dyDescent="0.2">
      <c r="A18" s="494">
        <v>12</v>
      </c>
      <c r="B18" s="82" t="s">
        <v>7842</v>
      </c>
      <c r="C18" s="502" t="s">
        <v>2031</v>
      </c>
      <c r="D18" s="82" t="s">
        <v>7843</v>
      </c>
      <c r="E18" s="503" t="s">
        <v>7825</v>
      </c>
      <c r="F18" s="509">
        <v>40360</v>
      </c>
      <c r="G18" s="82" t="s">
        <v>7790</v>
      </c>
      <c r="H18" s="503" t="s">
        <v>7809</v>
      </c>
      <c r="I18" s="503" t="s">
        <v>7844</v>
      </c>
      <c r="J18" s="82" t="s">
        <v>5677</v>
      </c>
    </row>
    <row r="19" spans="1:10" s="226" customFormat="1" ht="60" x14ac:dyDescent="0.2">
      <c r="A19" s="494">
        <v>13</v>
      </c>
      <c r="B19" s="82" t="s">
        <v>7845</v>
      </c>
      <c r="C19" s="502" t="s">
        <v>2322</v>
      </c>
      <c r="D19" s="82" t="s">
        <v>7846</v>
      </c>
      <c r="E19" s="503" t="s">
        <v>7825</v>
      </c>
      <c r="F19" s="509">
        <v>40360</v>
      </c>
      <c r="G19" s="82" t="s">
        <v>7847</v>
      </c>
      <c r="H19" s="503" t="s">
        <v>7809</v>
      </c>
      <c r="I19" s="503" t="s">
        <v>7848</v>
      </c>
      <c r="J19" s="225" t="s">
        <v>5677</v>
      </c>
    </row>
    <row r="20" spans="1:10" s="226" customFormat="1" ht="45" x14ac:dyDescent="0.2">
      <c r="A20" s="494">
        <v>14</v>
      </c>
      <c r="B20" s="82" t="s">
        <v>7849</v>
      </c>
      <c r="C20" s="502" t="s">
        <v>2097</v>
      </c>
      <c r="D20" s="82" t="s">
        <v>7850</v>
      </c>
      <c r="E20" s="503" t="s">
        <v>7825</v>
      </c>
      <c r="F20" s="509">
        <v>40360</v>
      </c>
      <c r="G20" s="82" t="s">
        <v>7851</v>
      </c>
      <c r="H20" s="503" t="s">
        <v>7809</v>
      </c>
      <c r="I20" s="503" t="s">
        <v>7844</v>
      </c>
      <c r="J20" s="82" t="s">
        <v>5677</v>
      </c>
    </row>
    <row r="21" spans="1:10" s="226" customFormat="1" ht="45" x14ac:dyDescent="0.2">
      <c r="A21" s="494">
        <v>15</v>
      </c>
      <c r="B21" s="82" t="s">
        <v>7852</v>
      </c>
      <c r="C21" s="502" t="s">
        <v>1208</v>
      </c>
      <c r="D21" s="82" t="s">
        <v>7853</v>
      </c>
      <c r="E21" s="503" t="s">
        <v>7825</v>
      </c>
      <c r="F21" s="509">
        <v>40360</v>
      </c>
      <c r="G21" s="82" t="s">
        <v>7854</v>
      </c>
      <c r="H21" s="503" t="s">
        <v>7809</v>
      </c>
      <c r="I21" s="503" t="s">
        <v>7848</v>
      </c>
      <c r="J21" s="82" t="s">
        <v>5677</v>
      </c>
    </row>
    <row r="22" spans="1:10" s="226" customFormat="1" ht="60" x14ac:dyDescent="0.2">
      <c r="A22" s="494">
        <v>16</v>
      </c>
      <c r="B22" s="82" t="s">
        <v>7855</v>
      </c>
      <c r="C22" s="502" t="s">
        <v>1208</v>
      </c>
      <c r="D22" s="82" t="s">
        <v>7856</v>
      </c>
      <c r="E22" s="503" t="s">
        <v>7825</v>
      </c>
      <c r="F22" s="509">
        <v>40360</v>
      </c>
      <c r="G22" s="82" t="s">
        <v>7857</v>
      </c>
      <c r="H22" s="503" t="s">
        <v>7809</v>
      </c>
      <c r="I22" s="503" t="s">
        <v>7844</v>
      </c>
      <c r="J22" s="82" t="s">
        <v>5677</v>
      </c>
    </row>
    <row r="23" spans="1:10" s="226" customFormat="1" ht="60" x14ac:dyDescent="0.2">
      <c r="A23" s="494">
        <v>17</v>
      </c>
      <c r="B23" s="82" t="s">
        <v>7858</v>
      </c>
      <c r="C23" s="502" t="s">
        <v>7859</v>
      </c>
      <c r="D23" s="82" t="s">
        <v>7824</v>
      </c>
      <c r="E23" s="503" t="s">
        <v>7825</v>
      </c>
      <c r="F23" s="509">
        <v>40483</v>
      </c>
      <c r="G23" s="82" t="s">
        <v>7860</v>
      </c>
      <c r="H23" s="503" t="s">
        <v>7809</v>
      </c>
      <c r="I23" s="503" t="s">
        <v>7848</v>
      </c>
      <c r="J23" s="82" t="s">
        <v>5677</v>
      </c>
    </row>
    <row r="24" spans="1:10" s="226" customFormat="1" ht="60" x14ac:dyDescent="0.2">
      <c r="A24" s="494">
        <v>18</v>
      </c>
      <c r="B24" s="82" t="s">
        <v>7861</v>
      </c>
      <c r="C24" s="502" t="s">
        <v>7862</v>
      </c>
      <c r="D24" s="82" t="s">
        <v>7824</v>
      </c>
      <c r="E24" s="503" t="s">
        <v>7825</v>
      </c>
      <c r="F24" s="509">
        <v>40483</v>
      </c>
      <c r="G24" s="82" t="s">
        <v>7863</v>
      </c>
      <c r="H24" s="503" t="s">
        <v>7809</v>
      </c>
      <c r="I24" s="503" t="s">
        <v>7844</v>
      </c>
      <c r="J24" s="82" t="s">
        <v>5677</v>
      </c>
    </row>
    <row r="25" spans="1:10" s="226" customFormat="1" ht="30" x14ac:dyDescent="0.2">
      <c r="A25" s="494">
        <v>19</v>
      </c>
      <c r="B25" s="82" t="s">
        <v>7864</v>
      </c>
      <c r="C25" s="502" t="s">
        <v>7865</v>
      </c>
      <c r="D25" s="82" t="s">
        <v>7866</v>
      </c>
      <c r="E25" s="503" t="s">
        <v>7867</v>
      </c>
      <c r="F25" s="509">
        <v>40423</v>
      </c>
      <c r="G25" s="82" t="s">
        <v>7868</v>
      </c>
      <c r="H25" s="503" t="s">
        <v>7809</v>
      </c>
      <c r="I25" s="503" t="s">
        <v>7848</v>
      </c>
      <c r="J25" s="82" t="s">
        <v>5677</v>
      </c>
    </row>
    <row r="26" spans="1:10" s="226" customFormat="1" ht="45" x14ac:dyDescent="0.2">
      <c r="A26" s="494">
        <v>20</v>
      </c>
      <c r="B26" s="82" t="s">
        <v>7869</v>
      </c>
      <c r="C26" s="502" t="s">
        <v>7870</v>
      </c>
      <c r="D26" s="82" t="s">
        <v>7853</v>
      </c>
      <c r="E26" s="503" t="s">
        <v>7825</v>
      </c>
      <c r="F26" s="509" t="s">
        <v>7871</v>
      </c>
      <c r="G26" s="82" t="s">
        <v>7872</v>
      </c>
      <c r="H26" s="503" t="s">
        <v>7809</v>
      </c>
      <c r="I26" s="503" t="s">
        <v>7844</v>
      </c>
      <c r="J26" s="82" t="s">
        <v>5677</v>
      </c>
    </row>
    <row r="27" spans="1:10" s="226" customFormat="1" ht="30" x14ac:dyDescent="0.2">
      <c r="A27" s="494">
        <v>21</v>
      </c>
      <c r="B27" s="82" t="s">
        <v>7873</v>
      </c>
      <c r="C27" s="502" t="s">
        <v>7874</v>
      </c>
      <c r="D27" s="82" t="s">
        <v>7875</v>
      </c>
      <c r="E27" s="503" t="s">
        <v>7825</v>
      </c>
      <c r="F27" s="509" t="s">
        <v>7871</v>
      </c>
      <c r="G27" s="82" t="s">
        <v>7876</v>
      </c>
      <c r="H27" s="503" t="s">
        <v>7809</v>
      </c>
      <c r="I27" s="503" t="s">
        <v>7848</v>
      </c>
      <c r="J27" s="82" t="s">
        <v>5677</v>
      </c>
    </row>
    <row r="28" spans="1:10" s="226" customFormat="1" ht="30" x14ac:dyDescent="0.2">
      <c r="A28" s="494">
        <v>22</v>
      </c>
      <c r="B28" s="82" t="s">
        <v>7877</v>
      </c>
      <c r="C28" s="502" t="s">
        <v>7878</v>
      </c>
      <c r="D28" s="82" t="s">
        <v>7879</v>
      </c>
      <c r="E28" s="503" t="s">
        <v>7825</v>
      </c>
      <c r="F28" s="509" t="s">
        <v>7871</v>
      </c>
      <c r="G28" s="82" t="s">
        <v>7880</v>
      </c>
      <c r="H28" s="503" t="s">
        <v>7809</v>
      </c>
      <c r="I28" s="503" t="s">
        <v>7844</v>
      </c>
      <c r="J28" s="82" t="s">
        <v>5677</v>
      </c>
    </row>
    <row r="29" spans="1:10" s="226" customFormat="1" ht="60" x14ac:dyDescent="0.2">
      <c r="A29" s="494">
        <v>23</v>
      </c>
      <c r="B29" s="82" t="s">
        <v>7881</v>
      </c>
      <c r="C29" s="502" t="s">
        <v>7882</v>
      </c>
      <c r="D29" s="82" t="s">
        <v>7846</v>
      </c>
      <c r="E29" s="503" t="s">
        <v>7825</v>
      </c>
      <c r="F29" s="509">
        <v>40299</v>
      </c>
      <c r="G29" s="82" t="s">
        <v>7883</v>
      </c>
      <c r="H29" s="503" t="s">
        <v>7809</v>
      </c>
      <c r="I29" s="503" t="s">
        <v>7848</v>
      </c>
      <c r="J29" s="82" t="s">
        <v>5677</v>
      </c>
    </row>
    <row r="30" spans="1:10" s="226" customFormat="1" ht="30" x14ac:dyDescent="0.2">
      <c r="A30" s="494">
        <v>24</v>
      </c>
      <c r="B30" s="82" t="s">
        <v>7884</v>
      </c>
      <c r="C30" s="502" t="s">
        <v>7885</v>
      </c>
      <c r="D30" s="82" t="s">
        <v>7843</v>
      </c>
      <c r="E30" s="503" t="s">
        <v>7825</v>
      </c>
      <c r="F30" s="509" t="s">
        <v>7886</v>
      </c>
      <c r="G30" s="82" t="s">
        <v>7887</v>
      </c>
      <c r="H30" s="503" t="s">
        <v>7809</v>
      </c>
      <c r="I30" s="503" t="s">
        <v>7844</v>
      </c>
      <c r="J30" s="82" t="s">
        <v>5677</v>
      </c>
    </row>
    <row r="31" spans="1:10" s="226" customFormat="1" ht="45" x14ac:dyDescent="0.2">
      <c r="A31" s="494">
        <v>25</v>
      </c>
      <c r="B31" s="82" t="s">
        <v>7888</v>
      </c>
      <c r="C31" s="502" t="s">
        <v>7889</v>
      </c>
      <c r="D31" s="82" t="s">
        <v>7890</v>
      </c>
      <c r="E31" s="503" t="s">
        <v>7891</v>
      </c>
      <c r="F31" s="509">
        <v>40180</v>
      </c>
      <c r="G31" s="82" t="s">
        <v>7892</v>
      </c>
      <c r="H31" s="503" t="s">
        <v>7809</v>
      </c>
      <c r="I31" s="503" t="s">
        <v>7848</v>
      </c>
      <c r="J31" s="82" t="s">
        <v>5677</v>
      </c>
    </row>
    <row r="32" spans="1:10" s="226" customFormat="1" ht="30" x14ac:dyDescent="0.2">
      <c r="A32" s="494">
        <v>26</v>
      </c>
      <c r="B32" s="82" t="s">
        <v>7893</v>
      </c>
      <c r="C32" s="502" t="s">
        <v>7894</v>
      </c>
      <c r="D32" s="82" t="s">
        <v>7895</v>
      </c>
      <c r="E32" s="503" t="s">
        <v>7825</v>
      </c>
      <c r="F32" s="509">
        <v>40514</v>
      </c>
      <c r="G32" s="82" t="s">
        <v>7896</v>
      </c>
      <c r="H32" s="503" t="s">
        <v>7809</v>
      </c>
      <c r="I32" s="503" t="s">
        <v>7844</v>
      </c>
      <c r="J32" s="82" t="s">
        <v>5677</v>
      </c>
    </row>
    <row r="33" spans="1:10" s="226" customFormat="1" ht="45" x14ac:dyDescent="0.2">
      <c r="A33" s="494">
        <v>27</v>
      </c>
      <c r="B33" s="82" t="s">
        <v>7897</v>
      </c>
      <c r="C33" s="502" t="s">
        <v>7898</v>
      </c>
      <c r="D33" s="82" t="s">
        <v>7850</v>
      </c>
      <c r="E33" s="503" t="s">
        <v>7825</v>
      </c>
      <c r="F33" s="509" t="s">
        <v>7899</v>
      </c>
      <c r="G33" s="82" t="s">
        <v>7900</v>
      </c>
      <c r="H33" s="503" t="s">
        <v>7809</v>
      </c>
      <c r="I33" s="503" t="s">
        <v>7848</v>
      </c>
      <c r="J33" s="82" t="s">
        <v>5677</v>
      </c>
    </row>
    <row r="34" spans="1:10" s="226" customFormat="1" ht="30" x14ac:dyDescent="0.2">
      <c r="A34" s="494">
        <v>28</v>
      </c>
      <c r="B34" s="82" t="s">
        <v>7901</v>
      </c>
      <c r="C34" s="502" t="s">
        <v>7902</v>
      </c>
      <c r="D34" s="82" t="s">
        <v>7903</v>
      </c>
      <c r="E34" s="503" t="s">
        <v>7825</v>
      </c>
      <c r="F34" s="509" t="s">
        <v>7899</v>
      </c>
      <c r="G34" s="82" t="s">
        <v>7904</v>
      </c>
      <c r="H34" s="503" t="s">
        <v>7809</v>
      </c>
      <c r="I34" s="503" t="s">
        <v>7844</v>
      </c>
      <c r="J34" s="82" t="s">
        <v>5677</v>
      </c>
    </row>
    <row r="35" spans="1:10" s="226" customFormat="1" ht="30" x14ac:dyDescent="0.2">
      <c r="A35" s="494">
        <v>29</v>
      </c>
      <c r="B35" s="82" t="s">
        <v>7905</v>
      </c>
      <c r="C35" s="502" t="s">
        <v>7906</v>
      </c>
      <c r="D35" s="82" t="s">
        <v>7907</v>
      </c>
      <c r="E35" s="503" t="s">
        <v>7825</v>
      </c>
      <c r="F35" s="510">
        <v>40212</v>
      </c>
      <c r="G35" s="82" t="s">
        <v>7908</v>
      </c>
      <c r="H35" s="503" t="s">
        <v>7809</v>
      </c>
      <c r="I35" s="503" t="s">
        <v>7848</v>
      </c>
      <c r="J35" s="82" t="s">
        <v>5677</v>
      </c>
    </row>
    <row r="36" spans="1:10" s="226" customFormat="1" ht="30" x14ac:dyDescent="0.2">
      <c r="A36" s="494">
        <v>30</v>
      </c>
      <c r="B36" s="82" t="s">
        <v>7909</v>
      </c>
      <c r="C36" s="502" t="s">
        <v>2432</v>
      </c>
      <c r="D36" s="82" t="s">
        <v>7910</v>
      </c>
      <c r="E36" s="503" t="s">
        <v>7825</v>
      </c>
      <c r="F36" s="509">
        <v>40212</v>
      </c>
      <c r="G36" s="82" t="s">
        <v>7911</v>
      </c>
      <c r="H36" s="503" t="s">
        <v>7809</v>
      </c>
      <c r="I36" s="503" t="s">
        <v>7844</v>
      </c>
      <c r="J36" s="82" t="s">
        <v>5677</v>
      </c>
    </row>
    <row r="37" spans="1:10" s="226" customFormat="1" ht="30" x14ac:dyDescent="0.2">
      <c r="A37" s="494">
        <v>31</v>
      </c>
      <c r="B37" s="82" t="s">
        <v>7912</v>
      </c>
      <c r="C37" s="502" t="s">
        <v>7913</v>
      </c>
      <c r="D37" s="82" t="s">
        <v>7914</v>
      </c>
      <c r="E37" s="503" t="s">
        <v>7825</v>
      </c>
      <c r="F37" s="509">
        <v>40393</v>
      </c>
      <c r="G37" s="82" t="s">
        <v>7915</v>
      </c>
      <c r="H37" s="503" t="s">
        <v>7809</v>
      </c>
      <c r="I37" s="503" t="s">
        <v>7848</v>
      </c>
      <c r="J37" s="82" t="s">
        <v>5677</v>
      </c>
    </row>
    <row r="38" spans="1:10" s="226" customFormat="1" ht="30" x14ac:dyDescent="0.2">
      <c r="A38" s="494">
        <v>32</v>
      </c>
      <c r="B38" s="82" t="s">
        <v>7916</v>
      </c>
      <c r="C38" s="502" t="s">
        <v>7917</v>
      </c>
      <c r="D38" s="82" t="s">
        <v>7918</v>
      </c>
      <c r="E38" s="503" t="s">
        <v>7825</v>
      </c>
      <c r="F38" s="503" t="s">
        <v>7919</v>
      </c>
      <c r="G38" s="82" t="s">
        <v>7920</v>
      </c>
      <c r="H38" s="503" t="s">
        <v>7809</v>
      </c>
      <c r="I38" s="503" t="s">
        <v>7844</v>
      </c>
      <c r="J38" s="82" t="s">
        <v>5677</v>
      </c>
    </row>
    <row r="39" spans="1:10" s="226" customFormat="1" ht="30" x14ac:dyDescent="0.2">
      <c r="A39" s="494">
        <v>33</v>
      </c>
      <c r="B39" s="82" t="s">
        <v>7921</v>
      </c>
      <c r="C39" s="502" t="s">
        <v>7922</v>
      </c>
      <c r="D39" s="82" t="s">
        <v>7923</v>
      </c>
      <c r="E39" s="503" t="s">
        <v>7825</v>
      </c>
      <c r="F39" s="509">
        <v>40424</v>
      </c>
      <c r="G39" s="82" t="s">
        <v>7924</v>
      </c>
      <c r="H39" s="503" t="s">
        <v>7809</v>
      </c>
      <c r="I39" s="503" t="s">
        <v>7848</v>
      </c>
      <c r="J39" s="82" t="s">
        <v>5677</v>
      </c>
    </row>
    <row r="40" spans="1:10" s="226" customFormat="1" ht="60" x14ac:dyDescent="0.2">
      <c r="A40" s="494">
        <v>34</v>
      </c>
      <c r="B40" s="82" t="s">
        <v>7925</v>
      </c>
      <c r="C40" s="502" t="s">
        <v>1208</v>
      </c>
      <c r="D40" s="82" t="s">
        <v>7926</v>
      </c>
      <c r="E40" s="503" t="s">
        <v>7825</v>
      </c>
      <c r="F40" s="509">
        <v>40424</v>
      </c>
      <c r="G40" s="82" t="s">
        <v>7927</v>
      </c>
      <c r="H40" s="503" t="s">
        <v>7809</v>
      </c>
      <c r="I40" s="503" t="s">
        <v>7844</v>
      </c>
      <c r="J40" s="82" t="s">
        <v>5677</v>
      </c>
    </row>
    <row r="41" spans="1:10" s="226" customFormat="1" ht="45" x14ac:dyDescent="0.2">
      <c r="A41" s="494">
        <v>35</v>
      </c>
      <c r="B41" s="82" t="s">
        <v>7928</v>
      </c>
      <c r="C41" s="502" t="s">
        <v>7929</v>
      </c>
      <c r="D41" s="82" t="s">
        <v>7850</v>
      </c>
      <c r="E41" s="503" t="s">
        <v>7867</v>
      </c>
      <c r="F41" s="509">
        <v>40424</v>
      </c>
      <c r="G41" s="82" t="s">
        <v>7930</v>
      </c>
      <c r="H41" s="503" t="s">
        <v>7931</v>
      </c>
      <c r="I41" s="503" t="s">
        <v>7848</v>
      </c>
      <c r="J41" s="82" t="s">
        <v>5677</v>
      </c>
    </row>
    <row r="42" spans="1:10" s="226" customFormat="1" ht="45" x14ac:dyDescent="0.2">
      <c r="A42" s="494">
        <v>36</v>
      </c>
      <c r="B42" s="82" t="s">
        <v>7932</v>
      </c>
      <c r="C42" s="502" t="s">
        <v>2135</v>
      </c>
      <c r="D42" s="82" t="s">
        <v>7933</v>
      </c>
      <c r="E42" s="503" t="s">
        <v>7934</v>
      </c>
      <c r="F42" s="509">
        <v>40485</v>
      </c>
      <c r="G42" s="82" t="s">
        <v>7935</v>
      </c>
      <c r="H42" s="503" t="s">
        <v>7931</v>
      </c>
      <c r="I42" s="503" t="s">
        <v>7844</v>
      </c>
      <c r="J42" s="82" t="s">
        <v>5677</v>
      </c>
    </row>
    <row r="43" spans="1:10" s="226" customFormat="1" ht="30" x14ac:dyDescent="0.2">
      <c r="A43" s="494">
        <v>37</v>
      </c>
      <c r="B43" s="82" t="s">
        <v>4851</v>
      </c>
      <c r="C43" s="502" t="s">
        <v>7936</v>
      </c>
      <c r="D43" s="82" t="s">
        <v>7937</v>
      </c>
      <c r="E43" s="503" t="s">
        <v>7938</v>
      </c>
      <c r="F43" s="503" t="s">
        <v>7939</v>
      </c>
      <c r="G43" s="82" t="s">
        <v>7940</v>
      </c>
      <c r="H43" s="503" t="s">
        <v>7809</v>
      </c>
      <c r="I43" s="503" t="s">
        <v>7848</v>
      </c>
      <c r="J43" s="82" t="s">
        <v>5677</v>
      </c>
    </row>
    <row r="44" spans="1:10" s="226" customFormat="1" ht="30" x14ac:dyDescent="0.2">
      <c r="A44" s="494">
        <v>38</v>
      </c>
      <c r="B44" s="82" t="s">
        <v>7941</v>
      </c>
      <c r="C44" s="502" t="s">
        <v>476</v>
      </c>
      <c r="D44" s="82" t="s">
        <v>7942</v>
      </c>
      <c r="E44" s="503" t="s">
        <v>7825</v>
      </c>
      <c r="F44" s="503" t="s">
        <v>7943</v>
      </c>
      <c r="G44" s="82" t="s">
        <v>7944</v>
      </c>
      <c r="H44" s="503" t="s">
        <v>7809</v>
      </c>
      <c r="I44" s="503" t="s">
        <v>7844</v>
      </c>
      <c r="J44" s="82" t="s">
        <v>5677</v>
      </c>
    </row>
    <row r="45" spans="1:10" s="226" customFormat="1" ht="45" x14ac:dyDescent="0.2">
      <c r="A45" s="494">
        <v>39</v>
      </c>
      <c r="B45" s="82" t="s">
        <v>7945</v>
      </c>
      <c r="C45" s="502" t="s">
        <v>7946</v>
      </c>
      <c r="D45" s="82" t="s">
        <v>7947</v>
      </c>
      <c r="E45" s="503" t="s">
        <v>7948</v>
      </c>
      <c r="F45" s="503" t="s">
        <v>7949</v>
      </c>
      <c r="G45" s="82" t="s">
        <v>7950</v>
      </c>
      <c r="H45" s="503" t="s">
        <v>7809</v>
      </c>
      <c r="I45" s="503" t="s">
        <v>7848</v>
      </c>
      <c r="J45" s="82" t="s">
        <v>5677</v>
      </c>
    </row>
    <row r="46" spans="1:10" s="226" customFormat="1" ht="30" x14ac:dyDescent="0.2">
      <c r="A46" s="494">
        <v>40</v>
      </c>
      <c r="B46" s="82" t="s">
        <v>7951</v>
      </c>
      <c r="C46" s="502" t="s">
        <v>7952</v>
      </c>
      <c r="D46" s="82" t="s">
        <v>7953</v>
      </c>
      <c r="E46" s="503" t="s">
        <v>7825</v>
      </c>
      <c r="F46" s="503" t="s">
        <v>7949</v>
      </c>
      <c r="G46" s="82" t="s">
        <v>7954</v>
      </c>
      <c r="H46" s="503" t="s">
        <v>7809</v>
      </c>
      <c r="I46" s="503" t="s">
        <v>7844</v>
      </c>
      <c r="J46" s="82" t="s">
        <v>5677</v>
      </c>
    </row>
    <row r="47" spans="1:10" s="226" customFormat="1" ht="45" x14ac:dyDescent="0.2">
      <c r="A47" s="494">
        <v>41</v>
      </c>
      <c r="B47" s="82" t="s">
        <v>7955</v>
      </c>
      <c r="C47" s="502" t="s">
        <v>7956</v>
      </c>
      <c r="D47" s="82" t="s">
        <v>7957</v>
      </c>
      <c r="E47" s="503" t="s">
        <v>7825</v>
      </c>
      <c r="F47" s="503" t="s">
        <v>7949</v>
      </c>
      <c r="G47" s="82" t="s">
        <v>7958</v>
      </c>
      <c r="H47" s="503" t="s">
        <v>7809</v>
      </c>
      <c r="I47" s="503" t="s">
        <v>7848</v>
      </c>
      <c r="J47" s="82" t="s">
        <v>5677</v>
      </c>
    </row>
    <row r="48" spans="1:10" s="226" customFormat="1" ht="30" x14ac:dyDescent="0.2">
      <c r="A48" s="494">
        <v>42</v>
      </c>
      <c r="B48" s="82" t="s">
        <v>7951</v>
      </c>
      <c r="C48" s="502" t="s">
        <v>7959</v>
      </c>
      <c r="D48" s="82" t="s">
        <v>7960</v>
      </c>
      <c r="E48" s="503" t="s">
        <v>7825</v>
      </c>
      <c r="F48" s="503" t="s">
        <v>7949</v>
      </c>
      <c r="G48" s="82" t="s">
        <v>7961</v>
      </c>
      <c r="H48" s="503" t="s">
        <v>7809</v>
      </c>
      <c r="I48" s="503" t="s">
        <v>7844</v>
      </c>
      <c r="J48" s="82" t="s">
        <v>5677</v>
      </c>
    </row>
    <row r="49" spans="1:10" s="226" customFormat="1" ht="30" x14ac:dyDescent="0.2">
      <c r="A49" s="494">
        <v>43</v>
      </c>
      <c r="B49" s="82" t="s">
        <v>7912</v>
      </c>
      <c r="C49" s="502" t="s">
        <v>7962</v>
      </c>
      <c r="D49" s="82" t="s">
        <v>7914</v>
      </c>
      <c r="E49" s="503" t="s">
        <v>7867</v>
      </c>
      <c r="F49" s="503" t="s">
        <v>7943</v>
      </c>
      <c r="G49" s="82" t="s">
        <v>7963</v>
      </c>
      <c r="H49" s="503"/>
      <c r="I49" s="503" t="s">
        <v>7848</v>
      </c>
      <c r="J49" s="82" t="s">
        <v>5677</v>
      </c>
    </row>
    <row r="50" spans="1:10" s="226" customFormat="1" ht="30" x14ac:dyDescent="0.2">
      <c r="A50" s="494">
        <v>44</v>
      </c>
      <c r="B50" s="82" t="s">
        <v>7964</v>
      </c>
      <c r="C50" s="502" t="s">
        <v>7965</v>
      </c>
      <c r="D50" s="82" t="s">
        <v>7966</v>
      </c>
      <c r="E50" s="503" t="s">
        <v>7825</v>
      </c>
      <c r="F50" s="503" t="s">
        <v>7967</v>
      </c>
      <c r="G50" s="82" t="s">
        <v>7968</v>
      </c>
      <c r="H50" s="503" t="s">
        <v>7809</v>
      </c>
      <c r="I50" s="503" t="s">
        <v>7844</v>
      </c>
      <c r="J50" s="82" t="s">
        <v>5677</v>
      </c>
    </row>
    <row r="51" spans="1:10" s="226" customFormat="1" ht="30" x14ac:dyDescent="0.2">
      <c r="A51" s="494">
        <v>45</v>
      </c>
      <c r="B51" s="82" t="s">
        <v>7969</v>
      </c>
      <c r="C51" s="502" t="s">
        <v>7970</v>
      </c>
      <c r="D51" s="82" t="s">
        <v>7971</v>
      </c>
      <c r="E51" s="503" t="s">
        <v>7825</v>
      </c>
      <c r="F51" s="503" t="s">
        <v>7967</v>
      </c>
      <c r="G51" s="82" t="s">
        <v>7972</v>
      </c>
      <c r="H51" s="503" t="s">
        <v>7809</v>
      </c>
      <c r="I51" s="503" t="s">
        <v>7848</v>
      </c>
      <c r="J51" s="82" t="s">
        <v>5677</v>
      </c>
    </row>
    <row r="52" spans="1:10" s="226" customFormat="1" ht="30" x14ac:dyDescent="0.2">
      <c r="A52" s="494">
        <v>46</v>
      </c>
      <c r="B52" s="82" t="s">
        <v>7973</v>
      </c>
      <c r="C52" s="502" t="s">
        <v>7974</v>
      </c>
      <c r="D52" s="82" t="s">
        <v>7843</v>
      </c>
      <c r="E52" s="503" t="s">
        <v>7825</v>
      </c>
      <c r="F52" s="503" t="s">
        <v>7967</v>
      </c>
      <c r="G52" s="82" t="s">
        <v>7975</v>
      </c>
      <c r="H52" s="503" t="s">
        <v>7809</v>
      </c>
      <c r="I52" s="503" t="s">
        <v>7844</v>
      </c>
      <c r="J52" s="82" t="s">
        <v>5677</v>
      </c>
    </row>
    <row r="53" spans="1:10" s="226" customFormat="1" ht="45" x14ac:dyDescent="0.2">
      <c r="A53" s="494">
        <v>47</v>
      </c>
      <c r="B53" s="82" t="s">
        <v>7976</v>
      </c>
      <c r="C53" s="502" t="s">
        <v>7977</v>
      </c>
      <c r="D53" s="82" t="s">
        <v>7853</v>
      </c>
      <c r="E53" s="503" t="s">
        <v>7825</v>
      </c>
      <c r="F53" s="503" t="s">
        <v>7978</v>
      </c>
      <c r="G53" s="82" t="s">
        <v>7979</v>
      </c>
      <c r="H53" s="503" t="s">
        <v>7809</v>
      </c>
      <c r="I53" s="503" t="s">
        <v>7848</v>
      </c>
      <c r="J53" s="82" t="s">
        <v>5677</v>
      </c>
    </row>
    <row r="54" spans="1:10" s="226" customFormat="1" ht="60" x14ac:dyDescent="0.2">
      <c r="A54" s="494">
        <v>48</v>
      </c>
      <c r="B54" s="82" t="s">
        <v>7980</v>
      </c>
      <c r="C54" s="502" t="s">
        <v>2322</v>
      </c>
      <c r="D54" s="82" t="s">
        <v>7846</v>
      </c>
      <c r="E54" s="503" t="s">
        <v>7825</v>
      </c>
      <c r="F54" s="503" t="s">
        <v>7967</v>
      </c>
      <c r="G54" s="82" t="s">
        <v>7981</v>
      </c>
      <c r="H54" s="503" t="s">
        <v>7809</v>
      </c>
      <c r="I54" s="503" t="s">
        <v>7844</v>
      </c>
      <c r="J54" s="82" t="s">
        <v>5677</v>
      </c>
    </row>
    <row r="55" spans="1:10" s="226" customFormat="1" ht="30" x14ac:dyDescent="0.2">
      <c r="A55" s="494">
        <v>49</v>
      </c>
      <c r="B55" s="82" t="s">
        <v>7982</v>
      </c>
      <c r="C55" s="502" t="s">
        <v>7983</v>
      </c>
      <c r="D55" s="82" t="s">
        <v>7966</v>
      </c>
      <c r="E55" s="503" t="s">
        <v>7825</v>
      </c>
      <c r="F55" s="503" t="s">
        <v>7984</v>
      </c>
      <c r="G55" s="82" t="s">
        <v>7985</v>
      </c>
      <c r="H55" s="503" t="s">
        <v>7809</v>
      </c>
      <c r="I55" s="503" t="s">
        <v>7848</v>
      </c>
      <c r="J55" s="82" t="s">
        <v>5677</v>
      </c>
    </row>
    <row r="56" spans="1:10" s="226" customFormat="1" ht="45" x14ac:dyDescent="0.2">
      <c r="A56" s="494">
        <v>50</v>
      </c>
      <c r="B56" s="82" t="s">
        <v>7986</v>
      </c>
      <c r="C56" s="502" t="s">
        <v>2240</v>
      </c>
      <c r="D56" s="82" t="s">
        <v>7987</v>
      </c>
      <c r="E56" s="503" t="s">
        <v>7825</v>
      </c>
      <c r="F56" s="503" t="s">
        <v>7967</v>
      </c>
      <c r="G56" s="82" t="s">
        <v>7988</v>
      </c>
      <c r="H56" s="503" t="s">
        <v>7809</v>
      </c>
      <c r="I56" s="503" t="s">
        <v>7844</v>
      </c>
      <c r="J56" s="82" t="s">
        <v>5677</v>
      </c>
    </row>
    <row r="57" spans="1:10" s="226" customFormat="1" ht="30" x14ac:dyDescent="0.2">
      <c r="A57" s="494">
        <v>51</v>
      </c>
      <c r="B57" s="82" t="s">
        <v>4120</v>
      </c>
      <c r="C57" s="502" t="s">
        <v>7989</v>
      </c>
      <c r="D57" s="82" t="s">
        <v>7990</v>
      </c>
      <c r="E57" s="503" t="s">
        <v>7825</v>
      </c>
      <c r="F57" s="503" t="s">
        <v>7978</v>
      </c>
      <c r="G57" s="82" t="s">
        <v>7991</v>
      </c>
      <c r="H57" s="503" t="s">
        <v>7809</v>
      </c>
      <c r="I57" s="503" t="s">
        <v>7848</v>
      </c>
      <c r="J57" s="82" t="s">
        <v>5677</v>
      </c>
    </row>
    <row r="58" spans="1:10" s="226" customFormat="1" ht="45" x14ac:dyDescent="0.2">
      <c r="A58" s="494">
        <v>52</v>
      </c>
      <c r="B58" s="82" t="s">
        <v>7992</v>
      </c>
      <c r="C58" s="502" t="s">
        <v>7993</v>
      </c>
      <c r="D58" s="82" t="s">
        <v>7850</v>
      </c>
      <c r="E58" s="503" t="s">
        <v>7825</v>
      </c>
      <c r="F58" s="503" t="s">
        <v>7967</v>
      </c>
      <c r="G58" s="82" t="s">
        <v>7994</v>
      </c>
      <c r="H58" s="503" t="s">
        <v>7809</v>
      </c>
      <c r="I58" s="503" t="s">
        <v>7844</v>
      </c>
      <c r="J58" s="82" t="s">
        <v>5677</v>
      </c>
    </row>
    <row r="59" spans="1:10" s="226" customFormat="1" ht="30.75" thickBot="1" x14ac:dyDescent="0.25">
      <c r="A59" s="494">
        <v>53</v>
      </c>
      <c r="B59" s="82" t="s">
        <v>7995</v>
      </c>
      <c r="C59" s="502" t="s">
        <v>7996</v>
      </c>
      <c r="D59" s="82" t="s">
        <v>7997</v>
      </c>
      <c r="E59" s="503" t="s">
        <v>7825</v>
      </c>
      <c r="F59" s="503" t="s">
        <v>7998</v>
      </c>
      <c r="G59" s="82" t="s">
        <v>7999</v>
      </c>
      <c r="H59" s="503" t="s">
        <v>7809</v>
      </c>
      <c r="I59" s="504" t="s">
        <v>7848</v>
      </c>
      <c r="J59" s="82" t="s">
        <v>5677</v>
      </c>
    </row>
    <row r="60" spans="1:10" s="226" customFormat="1" ht="45" x14ac:dyDescent="0.2">
      <c r="A60" s="494">
        <v>54</v>
      </c>
      <c r="B60" s="82" t="s">
        <v>8000</v>
      </c>
      <c r="C60" s="502" t="s">
        <v>8001</v>
      </c>
      <c r="D60" s="82" t="s">
        <v>8002</v>
      </c>
      <c r="E60" s="503" t="s">
        <v>8003</v>
      </c>
      <c r="F60" s="503" t="s">
        <v>2805</v>
      </c>
      <c r="G60" s="82" t="s">
        <v>8004</v>
      </c>
      <c r="H60" s="503" t="s">
        <v>7809</v>
      </c>
      <c r="I60" s="496" t="s">
        <v>7844</v>
      </c>
      <c r="J60" s="82" t="s">
        <v>5677</v>
      </c>
    </row>
    <row r="61" spans="1:10" s="226" customFormat="1" ht="45" x14ac:dyDescent="0.2">
      <c r="A61" s="494">
        <v>55</v>
      </c>
      <c r="B61" s="82" t="s">
        <v>8005</v>
      </c>
      <c r="C61" s="502" t="s">
        <v>2432</v>
      </c>
      <c r="D61" s="82" t="s">
        <v>8002</v>
      </c>
      <c r="E61" s="503" t="s">
        <v>8003</v>
      </c>
      <c r="F61" s="503" t="s">
        <v>2805</v>
      </c>
      <c r="G61" s="82" t="s">
        <v>8006</v>
      </c>
      <c r="H61" s="503" t="s">
        <v>7809</v>
      </c>
      <c r="I61" s="503" t="s">
        <v>7848</v>
      </c>
      <c r="J61" s="82" t="s">
        <v>5677</v>
      </c>
    </row>
    <row r="62" spans="1:10" s="226" customFormat="1" ht="30" x14ac:dyDescent="0.2">
      <c r="A62" s="494">
        <v>56</v>
      </c>
      <c r="B62" s="82" t="s">
        <v>7912</v>
      </c>
      <c r="C62" s="502" t="s">
        <v>8007</v>
      </c>
      <c r="D62" s="82" t="s">
        <v>7914</v>
      </c>
      <c r="E62" s="503" t="s">
        <v>7825</v>
      </c>
      <c r="F62" s="503" t="s">
        <v>8008</v>
      </c>
      <c r="G62" s="82" t="s">
        <v>8009</v>
      </c>
      <c r="H62" s="503" t="s">
        <v>7809</v>
      </c>
      <c r="I62" s="503" t="s">
        <v>7844</v>
      </c>
      <c r="J62" s="82" t="s">
        <v>5677</v>
      </c>
    </row>
    <row r="63" spans="1:10" s="226" customFormat="1" ht="30" x14ac:dyDescent="0.2">
      <c r="A63" s="494">
        <v>57</v>
      </c>
      <c r="B63" s="82" t="s">
        <v>8010</v>
      </c>
      <c r="C63" s="502" t="s">
        <v>8011</v>
      </c>
      <c r="D63" s="82" t="s">
        <v>8012</v>
      </c>
      <c r="E63" s="503" t="s">
        <v>8013</v>
      </c>
      <c r="F63" s="509">
        <v>40184</v>
      </c>
      <c r="G63" s="82" t="s">
        <v>8014</v>
      </c>
      <c r="H63" s="503" t="s">
        <v>7809</v>
      </c>
      <c r="I63" s="503" t="s">
        <v>7848</v>
      </c>
      <c r="J63" s="82" t="s">
        <v>5677</v>
      </c>
    </row>
    <row r="64" spans="1:10" s="226" customFormat="1" ht="30" x14ac:dyDescent="0.2">
      <c r="A64" s="494">
        <v>58</v>
      </c>
      <c r="B64" s="82" t="s">
        <v>8015</v>
      </c>
      <c r="C64" s="502" t="s">
        <v>8016</v>
      </c>
      <c r="D64" s="82" t="s">
        <v>8017</v>
      </c>
      <c r="E64" s="503" t="s">
        <v>8018</v>
      </c>
      <c r="F64" s="509">
        <v>40184</v>
      </c>
      <c r="G64" s="82" t="s">
        <v>8019</v>
      </c>
      <c r="H64" s="503" t="s">
        <v>7809</v>
      </c>
      <c r="I64" s="503" t="s">
        <v>7844</v>
      </c>
      <c r="J64" s="82" t="s">
        <v>5677</v>
      </c>
    </row>
    <row r="65" spans="1:10" s="226" customFormat="1" ht="30" x14ac:dyDescent="0.2">
      <c r="A65" s="494">
        <v>59</v>
      </c>
      <c r="B65" s="82" t="s">
        <v>8020</v>
      </c>
      <c r="C65" s="502" t="s">
        <v>8021</v>
      </c>
      <c r="D65" s="82" t="s">
        <v>7875</v>
      </c>
      <c r="E65" s="503" t="s">
        <v>7825</v>
      </c>
      <c r="F65" s="509">
        <v>40184</v>
      </c>
      <c r="G65" s="82" t="s">
        <v>8022</v>
      </c>
      <c r="H65" s="503" t="s">
        <v>7809</v>
      </c>
      <c r="I65" s="503" t="s">
        <v>7848</v>
      </c>
      <c r="J65" s="82" t="s">
        <v>5677</v>
      </c>
    </row>
    <row r="66" spans="1:10" s="226" customFormat="1" ht="30" x14ac:dyDescent="0.2">
      <c r="A66" s="494">
        <v>60</v>
      </c>
      <c r="B66" s="82" t="s">
        <v>7912</v>
      </c>
      <c r="C66" s="502" t="s">
        <v>8007</v>
      </c>
      <c r="D66" s="82" t="s">
        <v>7914</v>
      </c>
      <c r="E66" s="503" t="s">
        <v>8023</v>
      </c>
      <c r="F66" s="509">
        <v>40215</v>
      </c>
      <c r="G66" s="82" t="s">
        <v>8024</v>
      </c>
      <c r="H66" s="503" t="s">
        <v>8025</v>
      </c>
      <c r="I66" s="503" t="s">
        <v>7844</v>
      </c>
      <c r="J66" s="82" t="s">
        <v>5677</v>
      </c>
    </row>
    <row r="67" spans="1:10" s="226" customFormat="1" ht="45" x14ac:dyDescent="0.2">
      <c r="A67" s="494">
        <v>61</v>
      </c>
      <c r="B67" s="82" t="s">
        <v>8026</v>
      </c>
      <c r="C67" s="502" t="s">
        <v>8027</v>
      </c>
      <c r="D67" s="82" t="s">
        <v>8028</v>
      </c>
      <c r="E67" s="503" t="s">
        <v>8029</v>
      </c>
      <c r="F67" s="509">
        <v>40365</v>
      </c>
      <c r="G67" s="82" t="s">
        <v>8030</v>
      </c>
      <c r="H67" s="503" t="s">
        <v>7931</v>
      </c>
      <c r="I67" s="503" t="s">
        <v>7848</v>
      </c>
      <c r="J67" s="82" t="s">
        <v>5677</v>
      </c>
    </row>
    <row r="68" spans="1:10" s="226" customFormat="1" x14ac:dyDescent="0.2">
      <c r="A68" s="494">
        <v>62</v>
      </c>
      <c r="B68" s="82" t="s">
        <v>8031</v>
      </c>
      <c r="C68" s="502" t="s">
        <v>1426</v>
      </c>
      <c r="D68" s="82" t="s">
        <v>8032</v>
      </c>
      <c r="E68" s="503"/>
      <c r="F68" s="509">
        <v>40365</v>
      </c>
      <c r="G68" s="82" t="s">
        <v>8033</v>
      </c>
      <c r="H68" s="503"/>
      <c r="I68" s="503" t="s">
        <v>7844</v>
      </c>
      <c r="J68" s="82" t="s">
        <v>5677</v>
      </c>
    </row>
    <row r="69" spans="1:10" s="226" customFormat="1" ht="45" x14ac:dyDescent="0.2">
      <c r="A69" s="494">
        <v>63</v>
      </c>
      <c r="B69" s="82" t="s">
        <v>8034</v>
      </c>
      <c r="C69" s="502" t="s">
        <v>8035</v>
      </c>
      <c r="D69" s="82" t="s">
        <v>8036</v>
      </c>
      <c r="E69" s="503" t="s">
        <v>7891</v>
      </c>
      <c r="F69" s="509">
        <v>40488</v>
      </c>
      <c r="G69" s="82" t="s">
        <v>8037</v>
      </c>
      <c r="H69" s="503" t="s">
        <v>7931</v>
      </c>
      <c r="I69" s="503" t="s">
        <v>7848</v>
      </c>
      <c r="J69" s="82" t="s">
        <v>5677</v>
      </c>
    </row>
    <row r="70" spans="1:10" s="226" customFormat="1" ht="30" x14ac:dyDescent="0.2">
      <c r="A70" s="494">
        <v>64</v>
      </c>
      <c r="B70" s="82" t="s">
        <v>8038</v>
      </c>
      <c r="C70" s="502" t="s">
        <v>8039</v>
      </c>
      <c r="D70" s="82" t="s">
        <v>8040</v>
      </c>
      <c r="E70" s="503" t="s">
        <v>7938</v>
      </c>
      <c r="F70" s="509">
        <v>40488</v>
      </c>
      <c r="G70" s="82" t="s">
        <v>8041</v>
      </c>
      <c r="H70" s="503" t="s">
        <v>7809</v>
      </c>
      <c r="I70" s="503" t="s">
        <v>7844</v>
      </c>
      <c r="J70" s="82" t="s">
        <v>5677</v>
      </c>
    </row>
    <row r="71" spans="1:10" s="226" customFormat="1" ht="45" x14ac:dyDescent="0.2">
      <c r="A71" s="494">
        <v>65</v>
      </c>
      <c r="B71" s="82" t="s">
        <v>8042</v>
      </c>
      <c r="C71" s="502" t="s">
        <v>8043</v>
      </c>
      <c r="D71" s="82" t="s">
        <v>8044</v>
      </c>
      <c r="E71" s="503" t="s">
        <v>8045</v>
      </c>
      <c r="F71" s="503" t="s">
        <v>2820</v>
      </c>
      <c r="G71" s="82" t="s">
        <v>8046</v>
      </c>
      <c r="H71" s="503" t="s">
        <v>7809</v>
      </c>
      <c r="I71" s="503" t="s">
        <v>7848</v>
      </c>
      <c r="J71" s="82" t="s">
        <v>5677</v>
      </c>
    </row>
    <row r="72" spans="1:10" s="226" customFormat="1" ht="45" x14ac:dyDescent="0.2">
      <c r="A72" s="494">
        <v>66</v>
      </c>
      <c r="B72" s="82" t="s">
        <v>8042</v>
      </c>
      <c r="C72" s="502" t="s">
        <v>8047</v>
      </c>
      <c r="D72" s="82" t="s">
        <v>8044</v>
      </c>
      <c r="E72" s="503" t="s">
        <v>8045</v>
      </c>
      <c r="F72" s="503" t="s">
        <v>2820</v>
      </c>
      <c r="G72" s="82" t="s">
        <v>8048</v>
      </c>
      <c r="H72" s="503" t="s">
        <v>7809</v>
      </c>
      <c r="I72" s="503" t="s">
        <v>7844</v>
      </c>
      <c r="J72" s="82" t="s">
        <v>5677</v>
      </c>
    </row>
    <row r="73" spans="1:10" s="226" customFormat="1" ht="45" x14ac:dyDescent="0.2">
      <c r="A73" s="494">
        <v>67</v>
      </c>
      <c r="B73" s="82" t="s">
        <v>8049</v>
      </c>
      <c r="C73" s="502" t="s">
        <v>8050</v>
      </c>
      <c r="D73" s="82" t="s">
        <v>8051</v>
      </c>
      <c r="E73" s="511" t="s">
        <v>7832</v>
      </c>
      <c r="F73" s="511" t="s">
        <v>8052</v>
      </c>
      <c r="G73" s="82" t="s">
        <v>8053</v>
      </c>
      <c r="H73" s="503" t="s">
        <v>7809</v>
      </c>
      <c r="I73" s="503" t="s">
        <v>7848</v>
      </c>
      <c r="J73" s="82" t="s">
        <v>5677</v>
      </c>
    </row>
    <row r="74" spans="1:10" s="226" customFormat="1" ht="30" x14ac:dyDescent="0.2">
      <c r="A74" s="494">
        <v>68</v>
      </c>
      <c r="B74" s="82" t="s">
        <v>8054</v>
      </c>
      <c r="C74" s="502" t="s">
        <v>8055</v>
      </c>
      <c r="D74" s="82" t="s">
        <v>8056</v>
      </c>
      <c r="E74" s="511" t="s">
        <v>8057</v>
      </c>
      <c r="F74" s="511" t="s">
        <v>8058</v>
      </c>
      <c r="G74" s="82" t="s">
        <v>8059</v>
      </c>
      <c r="H74" s="503" t="s">
        <v>7809</v>
      </c>
      <c r="I74" s="503" t="s">
        <v>7844</v>
      </c>
      <c r="J74" s="82" t="s">
        <v>5677</v>
      </c>
    </row>
    <row r="75" spans="1:10" s="226" customFormat="1" ht="30" x14ac:dyDescent="0.2">
      <c r="A75" s="494">
        <v>69</v>
      </c>
      <c r="B75" s="82" t="s">
        <v>8060</v>
      </c>
      <c r="C75" s="502" t="s">
        <v>8061</v>
      </c>
      <c r="D75" s="82" t="s">
        <v>8062</v>
      </c>
      <c r="E75" s="511" t="s">
        <v>8057</v>
      </c>
      <c r="F75" s="511" t="s">
        <v>8058</v>
      </c>
      <c r="G75" s="82" t="s">
        <v>8063</v>
      </c>
      <c r="H75" s="503" t="s">
        <v>7809</v>
      </c>
      <c r="I75" s="503" t="s">
        <v>7848</v>
      </c>
      <c r="J75" s="82" t="s">
        <v>5677</v>
      </c>
    </row>
    <row r="76" spans="1:10" s="226" customFormat="1" ht="45" x14ac:dyDescent="0.2">
      <c r="A76" s="494">
        <v>70</v>
      </c>
      <c r="B76" s="82" t="s">
        <v>8064</v>
      </c>
      <c r="C76" s="502" t="s">
        <v>8065</v>
      </c>
      <c r="D76" s="82" t="s">
        <v>8062</v>
      </c>
      <c r="E76" s="511" t="s">
        <v>8057</v>
      </c>
      <c r="F76" s="511" t="s">
        <v>8058</v>
      </c>
      <c r="G76" s="82" t="s">
        <v>8066</v>
      </c>
      <c r="H76" s="503" t="s">
        <v>7809</v>
      </c>
      <c r="I76" s="503" t="s">
        <v>7844</v>
      </c>
      <c r="J76" s="82" t="s">
        <v>5677</v>
      </c>
    </row>
    <row r="77" spans="1:10" s="226" customFormat="1" ht="30" x14ac:dyDescent="0.2">
      <c r="A77" s="494">
        <v>71</v>
      </c>
      <c r="B77" s="82" t="s">
        <v>8067</v>
      </c>
      <c r="C77" s="502" t="s">
        <v>8068</v>
      </c>
      <c r="D77" s="82" t="s">
        <v>8069</v>
      </c>
      <c r="E77" s="503" t="s">
        <v>8057</v>
      </c>
      <c r="F77" s="503" t="s">
        <v>8058</v>
      </c>
      <c r="G77" s="82" t="s">
        <v>8070</v>
      </c>
      <c r="H77" s="503" t="s">
        <v>7809</v>
      </c>
      <c r="I77" s="503" t="s">
        <v>7848</v>
      </c>
      <c r="J77" s="82" t="s">
        <v>5677</v>
      </c>
    </row>
    <row r="78" spans="1:10" s="226" customFormat="1" ht="30" x14ac:dyDescent="0.2">
      <c r="A78" s="494">
        <v>72</v>
      </c>
      <c r="B78" s="82" t="s">
        <v>7912</v>
      </c>
      <c r="C78" s="502" t="s">
        <v>8071</v>
      </c>
      <c r="D78" s="82" t="s">
        <v>7987</v>
      </c>
      <c r="E78" s="503" t="s">
        <v>8023</v>
      </c>
      <c r="F78" s="509">
        <v>40337</v>
      </c>
      <c r="G78" s="82" t="s">
        <v>8024</v>
      </c>
      <c r="H78" s="503"/>
      <c r="I78" s="503" t="s">
        <v>7844</v>
      </c>
      <c r="J78" s="82" t="s">
        <v>5677</v>
      </c>
    </row>
    <row r="79" spans="1:10" s="226" customFormat="1" ht="45" x14ac:dyDescent="0.2">
      <c r="A79" s="494">
        <v>73</v>
      </c>
      <c r="B79" s="82" t="s">
        <v>8072</v>
      </c>
      <c r="C79" s="502" t="s">
        <v>7889</v>
      </c>
      <c r="D79" s="82" t="s">
        <v>7890</v>
      </c>
      <c r="E79" s="503" t="s">
        <v>7891</v>
      </c>
      <c r="F79" s="509">
        <v>40459</v>
      </c>
      <c r="G79" s="82" t="s">
        <v>8073</v>
      </c>
      <c r="H79" s="503" t="s">
        <v>7809</v>
      </c>
      <c r="I79" s="503" t="s">
        <v>7848</v>
      </c>
      <c r="J79" s="82" t="s">
        <v>5677</v>
      </c>
    </row>
    <row r="80" spans="1:10" s="226" customFormat="1" ht="30" x14ac:dyDescent="0.2">
      <c r="A80" s="494">
        <v>74</v>
      </c>
      <c r="B80" s="82" t="s">
        <v>8074</v>
      </c>
      <c r="C80" s="502" t="s">
        <v>8068</v>
      </c>
      <c r="D80" s="82" t="s">
        <v>8056</v>
      </c>
      <c r="E80" s="503" t="s">
        <v>8023</v>
      </c>
      <c r="F80" s="509" t="s">
        <v>8075</v>
      </c>
      <c r="G80" s="82" t="s">
        <v>8076</v>
      </c>
      <c r="H80" s="503" t="s">
        <v>7809</v>
      </c>
      <c r="I80" s="503" t="s">
        <v>7844</v>
      </c>
      <c r="J80" s="82" t="s">
        <v>5677</v>
      </c>
    </row>
    <row r="81" spans="1:10" s="226" customFormat="1" ht="45" x14ac:dyDescent="0.2">
      <c r="A81" s="494">
        <v>75</v>
      </c>
      <c r="B81" s="82" t="s">
        <v>8077</v>
      </c>
      <c r="C81" s="502" t="s">
        <v>8078</v>
      </c>
      <c r="D81" s="82" t="s">
        <v>8028</v>
      </c>
      <c r="E81" s="503" t="s">
        <v>7891</v>
      </c>
      <c r="F81" s="509" t="s">
        <v>3052</v>
      </c>
      <c r="G81" s="82" t="s">
        <v>8079</v>
      </c>
      <c r="H81" s="503" t="s">
        <v>7809</v>
      </c>
      <c r="I81" s="503" t="s">
        <v>7848</v>
      </c>
      <c r="J81" s="82" t="s">
        <v>5677</v>
      </c>
    </row>
    <row r="82" spans="1:10" s="226" customFormat="1" ht="45" x14ac:dyDescent="0.2">
      <c r="A82" s="494">
        <v>76</v>
      </c>
      <c r="B82" s="82" t="s">
        <v>8080</v>
      </c>
      <c r="C82" s="502" t="s">
        <v>8081</v>
      </c>
      <c r="D82" s="82" t="s">
        <v>8028</v>
      </c>
      <c r="E82" s="503" t="s">
        <v>7891</v>
      </c>
      <c r="F82" s="509" t="s">
        <v>3052</v>
      </c>
      <c r="G82" s="82" t="s">
        <v>8082</v>
      </c>
      <c r="H82" s="503" t="s">
        <v>7809</v>
      </c>
      <c r="I82" s="503" t="s">
        <v>7844</v>
      </c>
      <c r="J82" s="82" t="s">
        <v>5677</v>
      </c>
    </row>
    <row r="83" spans="1:10" s="226" customFormat="1" ht="45" x14ac:dyDescent="0.2">
      <c r="A83" s="494">
        <v>77</v>
      </c>
      <c r="B83" s="82" t="s">
        <v>8083</v>
      </c>
      <c r="C83" s="502" t="s">
        <v>8084</v>
      </c>
      <c r="D83" s="82" t="s">
        <v>8085</v>
      </c>
      <c r="E83" s="503" t="s">
        <v>7891</v>
      </c>
      <c r="F83" s="509" t="s">
        <v>8086</v>
      </c>
      <c r="G83" s="82" t="s">
        <v>8087</v>
      </c>
      <c r="H83" s="503" t="s">
        <v>7809</v>
      </c>
      <c r="I83" s="503" t="s">
        <v>7848</v>
      </c>
      <c r="J83" s="82" t="s">
        <v>5677</v>
      </c>
    </row>
    <row r="84" spans="1:10" s="226" customFormat="1" ht="30" x14ac:dyDescent="0.2">
      <c r="A84" s="494">
        <v>78</v>
      </c>
      <c r="B84" s="82" t="s">
        <v>8088</v>
      </c>
      <c r="C84" s="502" t="s">
        <v>8089</v>
      </c>
      <c r="D84" s="82" t="s">
        <v>7895</v>
      </c>
      <c r="E84" s="503" t="s">
        <v>7825</v>
      </c>
      <c r="F84" s="509" t="s">
        <v>3086</v>
      </c>
      <c r="G84" s="82" t="s">
        <v>8090</v>
      </c>
      <c r="H84" s="503" t="s">
        <v>7809</v>
      </c>
      <c r="I84" s="503" t="s">
        <v>7844</v>
      </c>
      <c r="J84" s="82" t="s">
        <v>5677</v>
      </c>
    </row>
    <row r="85" spans="1:10" s="226" customFormat="1" x14ac:dyDescent="0.2">
      <c r="A85" s="494">
        <v>79</v>
      </c>
      <c r="B85" s="82" t="s">
        <v>8091</v>
      </c>
      <c r="C85" s="502" t="s">
        <v>8092</v>
      </c>
      <c r="D85" s="82" t="s">
        <v>8093</v>
      </c>
      <c r="E85" s="503" t="s">
        <v>8094</v>
      </c>
      <c r="F85" s="509" t="s">
        <v>3086</v>
      </c>
      <c r="G85" s="82" t="s">
        <v>8095</v>
      </c>
      <c r="H85" s="503" t="s">
        <v>7809</v>
      </c>
      <c r="I85" s="503" t="s">
        <v>7848</v>
      </c>
      <c r="J85" s="82" t="s">
        <v>5677</v>
      </c>
    </row>
    <row r="86" spans="1:10" s="226" customFormat="1" ht="30" x14ac:dyDescent="0.2">
      <c r="A86" s="494">
        <v>80</v>
      </c>
      <c r="B86" s="82" t="s">
        <v>8096</v>
      </c>
      <c r="C86" s="502" t="s">
        <v>8097</v>
      </c>
      <c r="D86" s="82" t="s">
        <v>8036</v>
      </c>
      <c r="E86" s="503" t="s">
        <v>7825</v>
      </c>
      <c r="F86" s="509" t="s">
        <v>3086</v>
      </c>
      <c r="G86" s="82" t="s">
        <v>8098</v>
      </c>
      <c r="H86" s="503" t="s">
        <v>7809</v>
      </c>
      <c r="I86" s="503" t="s">
        <v>7844</v>
      </c>
      <c r="J86" s="82" t="s">
        <v>5677</v>
      </c>
    </row>
    <row r="87" spans="1:10" s="226" customFormat="1" ht="30" x14ac:dyDescent="0.2">
      <c r="A87" s="494">
        <v>81</v>
      </c>
      <c r="B87" s="82" t="s">
        <v>8099</v>
      </c>
      <c r="C87" s="502" t="s">
        <v>8100</v>
      </c>
      <c r="D87" s="82" t="s">
        <v>8101</v>
      </c>
      <c r="E87" s="503" t="s">
        <v>8023</v>
      </c>
      <c r="F87" s="509">
        <v>40278</v>
      </c>
      <c r="G87" s="82" t="s">
        <v>8102</v>
      </c>
      <c r="H87" s="503" t="s">
        <v>7809</v>
      </c>
      <c r="I87" s="503" t="s">
        <v>7848</v>
      </c>
      <c r="J87" s="82" t="s">
        <v>5677</v>
      </c>
    </row>
    <row r="88" spans="1:10" s="226" customFormat="1" ht="30" x14ac:dyDescent="0.2">
      <c r="A88" s="494">
        <v>82</v>
      </c>
      <c r="B88" s="82" t="s">
        <v>7912</v>
      </c>
      <c r="C88" s="502" t="s">
        <v>8103</v>
      </c>
      <c r="D88" s="82" t="s">
        <v>7987</v>
      </c>
      <c r="E88" s="503" t="s">
        <v>8023</v>
      </c>
      <c r="F88" s="509">
        <v>40308</v>
      </c>
      <c r="G88" s="82" t="s">
        <v>8104</v>
      </c>
      <c r="H88" s="503" t="s">
        <v>7809</v>
      </c>
      <c r="I88" s="503" t="s">
        <v>7848</v>
      </c>
      <c r="J88" s="82" t="s">
        <v>5677</v>
      </c>
    </row>
    <row r="89" spans="1:10" s="226" customFormat="1" ht="90.75" thickBot="1" x14ac:dyDescent="0.25">
      <c r="A89" s="504">
        <v>83</v>
      </c>
      <c r="B89" s="82" t="s">
        <v>8105</v>
      </c>
      <c r="C89" s="502" t="s">
        <v>8106</v>
      </c>
      <c r="D89" s="82" t="s">
        <v>8107</v>
      </c>
      <c r="E89" s="503" t="s">
        <v>8108</v>
      </c>
      <c r="F89" s="503" t="s">
        <v>8109</v>
      </c>
      <c r="G89" s="82" t="s">
        <v>8110</v>
      </c>
      <c r="H89" s="503" t="s">
        <v>7809</v>
      </c>
      <c r="I89" s="503" t="s">
        <v>7844</v>
      </c>
      <c r="J89" s="505" t="s">
        <v>5677</v>
      </c>
    </row>
    <row r="90" spans="1:10" s="226" customFormat="1" ht="45" x14ac:dyDescent="0.2">
      <c r="A90" s="512">
        <v>84</v>
      </c>
      <c r="B90" s="513" t="s">
        <v>8111</v>
      </c>
      <c r="C90" s="514" t="s">
        <v>8112</v>
      </c>
      <c r="D90" s="513" t="s">
        <v>8113</v>
      </c>
      <c r="E90" s="515" t="s">
        <v>8114</v>
      </c>
      <c r="F90" s="516" t="s">
        <v>8115</v>
      </c>
      <c r="G90" s="513" t="s">
        <v>8116</v>
      </c>
      <c r="H90" s="515" t="s">
        <v>7809</v>
      </c>
      <c r="I90" s="515" t="s">
        <v>8117</v>
      </c>
      <c r="J90" s="513" t="s">
        <v>5677</v>
      </c>
    </row>
    <row r="91" spans="1:10" s="226" customFormat="1" ht="45" x14ac:dyDescent="0.2">
      <c r="A91" s="503">
        <v>85</v>
      </c>
      <c r="B91" s="88" t="s">
        <v>8118</v>
      </c>
      <c r="C91" s="517" t="s">
        <v>8119</v>
      </c>
      <c r="D91" s="88" t="s">
        <v>8120</v>
      </c>
      <c r="E91" s="518" t="s">
        <v>7891</v>
      </c>
      <c r="F91" s="519" t="s">
        <v>8121</v>
      </c>
      <c r="G91" s="82" t="s">
        <v>8122</v>
      </c>
      <c r="H91" s="518" t="s">
        <v>7809</v>
      </c>
      <c r="I91" s="518" t="s">
        <v>7844</v>
      </c>
      <c r="J91" s="88" t="s">
        <v>5677</v>
      </c>
    </row>
    <row r="92" spans="1:10" s="226" customFormat="1" ht="45" x14ac:dyDescent="0.2">
      <c r="A92" s="503">
        <v>86</v>
      </c>
      <c r="B92" s="88" t="s">
        <v>8123</v>
      </c>
      <c r="C92" s="517" t="s">
        <v>8124</v>
      </c>
      <c r="D92" s="88" t="s">
        <v>8125</v>
      </c>
      <c r="E92" s="518" t="s">
        <v>7891</v>
      </c>
      <c r="F92" s="519" t="s">
        <v>8121</v>
      </c>
      <c r="G92" s="520" t="s">
        <v>8122</v>
      </c>
      <c r="H92" s="518" t="s">
        <v>7809</v>
      </c>
      <c r="I92" s="518" t="s">
        <v>7844</v>
      </c>
      <c r="J92" s="88" t="s">
        <v>5677</v>
      </c>
    </row>
    <row r="93" spans="1:10" s="226" customFormat="1" ht="45" x14ac:dyDescent="0.2">
      <c r="A93" s="503">
        <v>87</v>
      </c>
      <c r="B93" s="88" t="s">
        <v>8126</v>
      </c>
      <c r="C93" s="517" t="s">
        <v>1208</v>
      </c>
      <c r="D93" s="88" t="s">
        <v>8127</v>
      </c>
      <c r="E93" s="518" t="s">
        <v>7891</v>
      </c>
      <c r="F93" s="519" t="s">
        <v>8128</v>
      </c>
      <c r="G93" s="88" t="s">
        <v>8129</v>
      </c>
      <c r="H93" s="518" t="s">
        <v>7809</v>
      </c>
      <c r="I93" s="503" t="s">
        <v>7792</v>
      </c>
      <c r="J93" s="88" t="s">
        <v>5677</v>
      </c>
    </row>
    <row r="94" spans="1:10" s="226" customFormat="1" ht="30" x14ac:dyDescent="0.2">
      <c r="A94" s="503">
        <v>88</v>
      </c>
      <c r="B94" s="88" t="s">
        <v>8130</v>
      </c>
      <c r="C94" s="517" t="s">
        <v>8131</v>
      </c>
      <c r="D94" s="88" t="s">
        <v>8132</v>
      </c>
      <c r="E94" s="511" t="s">
        <v>8133</v>
      </c>
      <c r="F94" s="519" t="s">
        <v>8115</v>
      </c>
      <c r="G94" s="88" t="s">
        <v>8134</v>
      </c>
      <c r="H94" s="518" t="s">
        <v>7809</v>
      </c>
      <c r="I94" s="518" t="s">
        <v>7844</v>
      </c>
      <c r="J94" s="88" t="s">
        <v>5677</v>
      </c>
    </row>
    <row r="95" spans="1:10" s="226" customFormat="1" ht="45" x14ac:dyDescent="0.2">
      <c r="A95" s="503">
        <v>89</v>
      </c>
      <c r="B95" s="88" t="s">
        <v>8135</v>
      </c>
      <c r="C95" s="517" t="s">
        <v>8136</v>
      </c>
      <c r="D95" s="88" t="s">
        <v>7890</v>
      </c>
      <c r="E95" s="511" t="s">
        <v>8057</v>
      </c>
      <c r="F95" s="519" t="s">
        <v>8137</v>
      </c>
      <c r="G95" s="88" t="s">
        <v>8138</v>
      </c>
      <c r="H95" s="518" t="s">
        <v>7809</v>
      </c>
      <c r="I95" s="518" t="s">
        <v>7844</v>
      </c>
      <c r="J95" s="88" t="s">
        <v>5677</v>
      </c>
    </row>
    <row r="96" spans="1:10" s="226" customFormat="1" x14ac:dyDescent="0.2"/>
    <row r="97" s="226" customFormat="1" x14ac:dyDescent="0.2"/>
    <row r="98" s="226" customFormat="1" x14ac:dyDescent="0.2"/>
    <row r="99" s="226" customFormat="1" x14ac:dyDescent="0.2"/>
    <row r="100" s="226" customFormat="1" x14ac:dyDescent="0.2"/>
    <row r="101" s="226" customFormat="1" x14ac:dyDescent="0.2"/>
    <row r="102" s="226" customFormat="1" x14ac:dyDescent="0.2"/>
    <row r="103" s="226" customFormat="1" x14ac:dyDescent="0.2"/>
    <row r="104" s="226" customFormat="1" x14ac:dyDescent="0.2"/>
    <row r="105" s="226" customFormat="1" x14ac:dyDescent="0.2"/>
    <row r="106" s="226" customFormat="1" x14ac:dyDescent="0.2"/>
    <row r="107" s="226" customFormat="1" x14ac:dyDescent="0.2"/>
    <row r="108" s="226" customFormat="1" x14ac:dyDescent="0.2"/>
    <row r="109" s="226" customFormat="1" x14ac:dyDescent="0.2"/>
    <row r="110" s="226" customFormat="1" x14ac:dyDescent="0.2"/>
    <row r="111" s="226" customFormat="1" x14ac:dyDescent="0.2"/>
    <row r="112" s="226" customFormat="1" x14ac:dyDescent="0.2"/>
    <row r="113" s="226" customFormat="1" x14ac:dyDescent="0.2"/>
    <row r="114" s="226" customFormat="1" x14ac:dyDescent="0.2"/>
    <row r="115" s="226" customFormat="1" x14ac:dyDescent="0.2"/>
    <row r="116" s="226" customFormat="1" x14ac:dyDescent="0.2"/>
    <row r="117" s="226" customFormat="1" x14ac:dyDescent="0.2"/>
    <row r="118" s="226" customFormat="1" x14ac:dyDescent="0.2"/>
    <row r="119" s="226" customFormat="1" x14ac:dyDescent="0.2"/>
    <row r="120" s="226" customFormat="1" x14ac:dyDescent="0.2"/>
    <row r="121" s="226" customFormat="1" x14ac:dyDescent="0.2"/>
    <row r="122" s="226" customFormat="1" x14ac:dyDescent="0.2"/>
    <row r="123" s="226" customFormat="1" x14ac:dyDescent="0.2"/>
    <row r="124" s="226" customFormat="1" x14ac:dyDescent="0.2"/>
    <row r="125" s="226" customFormat="1" x14ac:dyDescent="0.2"/>
    <row r="126" s="226" customFormat="1" x14ac:dyDescent="0.2"/>
    <row r="127" s="226" customFormat="1" x14ac:dyDescent="0.2"/>
    <row r="128" s="226" customFormat="1" x14ac:dyDescent="0.2"/>
    <row r="129" s="226" customFormat="1" x14ac:dyDescent="0.2"/>
    <row r="130" s="226" customFormat="1" x14ac:dyDescent="0.2"/>
    <row r="131" s="226" customFormat="1" x14ac:dyDescent="0.2"/>
    <row r="132" s="226" customFormat="1" x14ac:dyDescent="0.2"/>
    <row r="133" s="226" customFormat="1" x14ac:dyDescent="0.2"/>
    <row r="134" s="226" customFormat="1" x14ac:dyDescent="0.2"/>
    <row r="135" s="226" customFormat="1" x14ac:dyDescent="0.2"/>
    <row r="136" s="226" customFormat="1" x14ac:dyDescent="0.2"/>
    <row r="137" s="226" customFormat="1" x14ac:dyDescent="0.2"/>
    <row r="138" s="226" customFormat="1" x14ac:dyDescent="0.2"/>
    <row r="139" s="226" customFormat="1" x14ac:dyDescent="0.2"/>
    <row r="140" s="226" customFormat="1" x14ac:dyDescent="0.2"/>
    <row r="141" s="226" customFormat="1" x14ac:dyDescent="0.2"/>
    <row r="142" s="226" customFormat="1" x14ac:dyDescent="0.2"/>
    <row r="143" s="226" customFormat="1" x14ac:dyDescent="0.2"/>
    <row r="144" s="226" customFormat="1" x14ac:dyDescent="0.2"/>
    <row r="145" s="226" customFormat="1" x14ac:dyDescent="0.2"/>
    <row r="146" s="226" customFormat="1" x14ac:dyDescent="0.2"/>
    <row r="147" s="226" customFormat="1" x14ac:dyDescent="0.2"/>
    <row r="148" s="226" customFormat="1" x14ac:dyDescent="0.2"/>
    <row r="149" s="226" customFormat="1" x14ac:dyDescent="0.2"/>
    <row r="150" s="226" customFormat="1" x14ac:dyDescent="0.2"/>
    <row r="151" s="226" customFormat="1" x14ac:dyDescent="0.2"/>
    <row r="152" s="226" customFormat="1" x14ac:dyDescent="0.2"/>
    <row r="153" s="226" customFormat="1" x14ac:dyDescent="0.2"/>
    <row r="154" s="226" customFormat="1" x14ac:dyDescent="0.2"/>
    <row r="155" s="226" customFormat="1" x14ac:dyDescent="0.2"/>
    <row r="156" s="226" customFormat="1" x14ac:dyDescent="0.2"/>
    <row r="157" s="226" customFormat="1" x14ac:dyDescent="0.2"/>
    <row r="158" s="226" customFormat="1" x14ac:dyDescent="0.2"/>
    <row r="159" s="226" customFormat="1" x14ac:dyDescent="0.2"/>
    <row r="160" s="226" customFormat="1" x14ac:dyDescent="0.2"/>
    <row r="161" s="226" customFormat="1" x14ac:dyDescent="0.2"/>
    <row r="162" s="226" customFormat="1" x14ac:dyDescent="0.2"/>
    <row r="163" s="226" customFormat="1" x14ac:dyDescent="0.2"/>
    <row r="164" s="226" customFormat="1" x14ac:dyDescent="0.2"/>
    <row r="165" s="226" customFormat="1" x14ac:dyDescent="0.2"/>
    <row r="166" s="226" customFormat="1" x14ac:dyDescent="0.2"/>
    <row r="167" s="226" customFormat="1" x14ac:dyDescent="0.2"/>
    <row r="168" s="226" customFormat="1" x14ac:dyDescent="0.2"/>
    <row r="169" s="226" customFormat="1" x14ac:dyDescent="0.2"/>
    <row r="170" s="226" customFormat="1" x14ac:dyDescent="0.2"/>
    <row r="171" s="226" customFormat="1" x14ac:dyDescent="0.2"/>
    <row r="172" s="226" customFormat="1" x14ac:dyDescent="0.2"/>
    <row r="173" s="226" customFormat="1" x14ac:dyDescent="0.2"/>
    <row r="174" s="226" customFormat="1" x14ac:dyDescent="0.2"/>
    <row r="175" s="226" customFormat="1" x14ac:dyDescent="0.2"/>
    <row r="176" s="226" customFormat="1" x14ac:dyDescent="0.2"/>
    <row r="177" s="226" customFormat="1" x14ac:dyDescent="0.2"/>
    <row r="178" s="226" customFormat="1" x14ac:dyDescent="0.2"/>
    <row r="179" s="226" customFormat="1" x14ac:dyDescent="0.2"/>
    <row r="180" s="226" customFormat="1" x14ac:dyDescent="0.2"/>
    <row r="181" s="226" customFormat="1" x14ac:dyDescent="0.2"/>
    <row r="182" s="226" customFormat="1" x14ac:dyDescent="0.2"/>
    <row r="183" s="226" customFormat="1" x14ac:dyDescent="0.2"/>
    <row r="184" s="226" customFormat="1" x14ac:dyDescent="0.2"/>
    <row r="185" s="226" customFormat="1" x14ac:dyDescent="0.2"/>
    <row r="186" s="226" customFormat="1" x14ac:dyDescent="0.2"/>
    <row r="187" s="226" customFormat="1" x14ac:dyDescent="0.2"/>
    <row r="188" s="226" customFormat="1" x14ac:dyDescent="0.2"/>
    <row r="189" s="226" customFormat="1" x14ac:dyDescent="0.2"/>
    <row r="190" s="226" customFormat="1" x14ac:dyDescent="0.2"/>
    <row r="191" s="226" customFormat="1" x14ac:dyDescent="0.2"/>
    <row r="192" s="226" customFormat="1" x14ac:dyDescent="0.2"/>
    <row r="193" s="226" customFormat="1" x14ac:dyDescent="0.2"/>
    <row r="194" s="226" customFormat="1" x14ac:dyDescent="0.2"/>
  </sheetData>
  <pageMargins left="0.25" right="0.25" top="0.75" bottom="0.75" header="0.3" footer="0.3"/>
  <pageSetup paperSize="8" scale="81" fitToHeight="0" orientation="landscape"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270"/>
  <sheetViews>
    <sheetView zoomScale="64" zoomScaleNormal="64" workbookViewId="0">
      <selection activeCell="B17" sqref="B17"/>
    </sheetView>
  </sheetViews>
  <sheetFormatPr defaultRowHeight="15" x14ac:dyDescent="0.2"/>
  <cols>
    <col min="1" max="1" width="5.5703125" style="129" customWidth="1"/>
    <col min="2" max="2" width="48.5703125" style="129" customWidth="1"/>
    <col min="3" max="3" width="32.5703125" style="129" customWidth="1"/>
    <col min="4" max="4" width="22.42578125" style="129" customWidth="1"/>
    <col min="5" max="5" width="67.7109375" style="129" customWidth="1"/>
    <col min="6" max="16384" width="9.140625" style="129"/>
  </cols>
  <sheetData>
    <row r="1" spans="1:11" s="547" customFormat="1" ht="18" x14ac:dyDescent="0.25">
      <c r="A1" s="813" t="s">
        <v>8338</v>
      </c>
      <c r="B1" s="813"/>
      <c r="C1" s="813"/>
      <c r="D1" s="813"/>
      <c r="E1" s="813"/>
      <c r="F1" s="813"/>
      <c r="G1" s="813"/>
      <c r="H1" s="813"/>
      <c r="I1" s="813"/>
      <c r="J1" s="813"/>
    </row>
    <row r="2" spans="1:11" x14ac:dyDescent="0.2">
      <c r="A2" s="310"/>
    </row>
    <row r="3" spans="1:11" ht="15.75" thickBot="1" x14ac:dyDescent="0.25">
      <c r="A3" s="909" t="s">
        <v>8339</v>
      </c>
      <c r="B3" s="909"/>
      <c r="C3" s="909"/>
      <c r="D3" s="909"/>
      <c r="E3" s="909"/>
      <c r="F3" s="909"/>
      <c r="G3" s="909"/>
      <c r="H3" s="909"/>
      <c r="I3" s="909"/>
      <c r="J3" s="909"/>
      <c r="K3" s="909"/>
    </row>
    <row r="4" spans="1:11" ht="15.75" thickBot="1" x14ac:dyDescent="0.25">
      <c r="A4" s="379" t="s">
        <v>8340</v>
      </c>
      <c r="B4" s="528" t="s">
        <v>2649</v>
      </c>
      <c r="C4" s="530" t="s">
        <v>5800</v>
      </c>
      <c r="D4" s="528" t="s">
        <v>8341</v>
      </c>
      <c r="E4" s="528" t="s">
        <v>8342</v>
      </c>
    </row>
    <row r="5" spans="1:11" ht="30" x14ac:dyDescent="0.2">
      <c r="A5" s="526">
        <v>1</v>
      </c>
      <c r="B5" s="526" t="s">
        <v>8343</v>
      </c>
      <c r="C5" s="527">
        <v>40351</v>
      </c>
      <c r="D5" s="526" t="s">
        <v>8344</v>
      </c>
      <c r="E5" s="526" t="s">
        <v>8345</v>
      </c>
    </row>
    <row r="6" spans="1:11" ht="21.75" customHeight="1" x14ac:dyDescent="0.2">
      <c r="A6" s="532">
        <v>2</v>
      </c>
      <c r="B6" s="532" t="s">
        <v>8346</v>
      </c>
      <c r="C6" s="533">
        <v>40351</v>
      </c>
      <c r="D6" s="532" t="s">
        <v>8347</v>
      </c>
      <c r="E6" s="532" t="s">
        <v>8348</v>
      </c>
    </row>
    <row r="7" spans="1:11" x14ac:dyDescent="0.2">
      <c r="A7" s="532">
        <v>3</v>
      </c>
      <c r="B7" s="532" t="s">
        <v>8349</v>
      </c>
      <c r="C7" s="533">
        <v>40351</v>
      </c>
      <c r="D7" s="532" t="s">
        <v>8350</v>
      </c>
      <c r="E7" s="532" t="s">
        <v>8351</v>
      </c>
    </row>
    <row r="8" spans="1:11" x14ac:dyDescent="0.2">
      <c r="A8" s="532">
        <v>4</v>
      </c>
      <c r="B8" s="532" t="s">
        <v>8352</v>
      </c>
      <c r="C8" s="533">
        <v>40351</v>
      </c>
      <c r="D8" s="532" t="s">
        <v>8353</v>
      </c>
      <c r="E8" s="532" t="s">
        <v>8354</v>
      </c>
    </row>
    <row r="9" spans="1:11" x14ac:dyDescent="0.2">
      <c r="A9" s="532" t="s">
        <v>8355</v>
      </c>
      <c r="B9" s="532" t="s">
        <v>8356</v>
      </c>
      <c r="C9" s="533">
        <v>40351</v>
      </c>
      <c r="D9" s="532" t="s">
        <v>7965</v>
      </c>
      <c r="E9" s="532" t="s">
        <v>8357</v>
      </c>
    </row>
    <row r="10" spans="1:11" x14ac:dyDescent="0.2">
      <c r="A10" s="532">
        <v>6</v>
      </c>
      <c r="B10" s="532" t="s">
        <v>8358</v>
      </c>
      <c r="C10" s="533">
        <v>40351</v>
      </c>
      <c r="D10" s="532" t="s">
        <v>8359</v>
      </c>
      <c r="E10" s="532" t="s">
        <v>8360</v>
      </c>
    </row>
    <row r="11" spans="1:11" x14ac:dyDescent="0.2">
      <c r="A11" s="532">
        <v>7</v>
      </c>
      <c r="B11" s="532" t="s">
        <v>8361</v>
      </c>
      <c r="C11" s="533">
        <v>40351</v>
      </c>
      <c r="D11" s="532" t="s">
        <v>7965</v>
      </c>
      <c r="E11" s="532" t="s">
        <v>8362</v>
      </c>
    </row>
    <row r="12" spans="1:11" x14ac:dyDescent="0.2">
      <c r="A12" s="532">
        <v>8</v>
      </c>
      <c r="B12" s="532" t="s">
        <v>8363</v>
      </c>
      <c r="C12" s="533">
        <v>40351</v>
      </c>
      <c r="D12" s="532" t="s">
        <v>8364</v>
      </c>
      <c r="E12" s="532" t="s">
        <v>8365</v>
      </c>
    </row>
    <row r="13" spans="1:11" ht="30" x14ac:dyDescent="0.2">
      <c r="A13" s="532">
        <v>9</v>
      </c>
      <c r="B13" s="532" t="s">
        <v>8366</v>
      </c>
      <c r="C13" s="533">
        <v>40351</v>
      </c>
      <c r="D13" s="532" t="s">
        <v>8367</v>
      </c>
      <c r="E13" s="532" t="s">
        <v>8368</v>
      </c>
    </row>
    <row r="14" spans="1:11" x14ac:dyDescent="0.2">
      <c r="A14" s="532">
        <v>10</v>
      </c>
      <c r="B14" s="532" t="s">
        <v>8369</v>
      </c>
      <c r="C14" s="533">
        <v>40351</v>
      </c>
      <c r="D14" s="532" t="s">
        <v>8370</v>
      </c>
      <c r="E14" s="532" t="s">
        <v>8371</v>
      </c>
    </row>
    <row r="15" spans="1:11" x14ac:dyDescent="0.2">
      <c r="A15" s="532">
        <v>11</v>
      </c>
      <c r="B15" s="532" t="s">
        <v>8372</v>
      </c>
      <c r="C15" s="533">
        <v>40351</v>
      </c>
      <c r="D15" s="532" t="s">
        <v>8370</v>
      </c>
      <c r="E15" s="532" t="s">
        <v>8373</v>
      </c>
    </row>
    <row r="16" spans="1:11" x14ac:dyDescent="0.2">
      <c r="A16" s="532">
        <v>12</v>
      </c>
      <c r="B16" s="532" t="s">
        <v>8374</v>
      </c>
      <c r="C16" s="533">
        <v>40351</v>
      </c>
      <c r="D16" s="532" t="s">
        <v>8375</v>
      </c>
      <c r="E16" s="532" t="s">
        <v>8376</v>
      </c>
    </row>
    <row r="17" spans="1:5" x14ac:dyDescent="0.2">
      <c r="A17" s="532">
        <v>13</v>
      </c>
      <c r="B17" s="532" t="s">
        <v>8377</v>
      </c>
      <c r="C17" s="533">
        <v>40351</v>
      </c>
      <c r="D17" s="532" t="s">
        <v>8378</v>
      </c>
      <c r="E17" s="532" t="s">
        <v>8379</v>
      </c>
    </row>
    <row r="18" spans="1:5" x14ac:dyDescent="0.2">
      <c r="A18" s="532">
        <v>14</v>
      </c>
      <c r="B18" s="532" t="s">
        <v>8380</v>
      </c>
      <c r="C18" s="533">
        <v>40351</v>
      </c>
      <c r="D18" s="532" t="s">
        <v>8381</v>
      </c>
      <c r="E18" s="532" t="s">
        <v>8382</v>
      </c>
    </row>
    <row r="19" spans="1:5" x14ac:dyDescent="0.2">
      <c r="A19" s="532">
        <v>15</v>
      </c>
      <c r="B19" s="532" t="s">
        <v>8383</v>
      </c>
      <c r="C19" s="533">
        <v>40351</v>
      </c>
      <c r="D19" s="532" t="s">
        <v>8384</v>
      </c>
      <c r="E19" s="532" t="s">
        <v>8385</v>
      </c>
    </row>
    <row r="20" spans="1:5" x14ac:dyDescent="0.2">
      <c r="A20" s="216"/>
      <c r="B20" s="532" t="s">
        <v>8386</v>
      </c>
      <c r="C20" s="533">
        <v>40351</v>
      </c>
      <c r="D20" s="532" t="s">
        <v>8387</v>
      </c>
      <c r="E20" s="532" t="s">
        <v>8388</v>
      </c>
    </row>
    <row r="21" spans="1:5" x14ac:dyDescent="0.2">
      <c r="A21" s="532">
        <v>16</v>
      </c>
      <c r="B21" s="532" t="s">
        <v>8389</v>
      </c>
      <c r="C21" s="533">
        <v>40351</v>
      </c>
      <c r="D21" s="532" t="s">
        <v>8390</v>
      </c>
      <c r="E21" s="532" t="s">
        <v>8391</v>
      </c>
    </row>
    <row r="22" spans="1:5" x14ac:dyDescent="0.2">
      <c r="A22" s="532">
        <v>17</v>
      </c>
      <c r="B22" s="532" t="s">
        <v>8392</v>
      </c>
      <c r="C22" s="533">
        <v>40351</v>
      </c>
      <c r="D22" s="532" t="s">
        <v>8378</v>
      </c>
      <c r="E22" s="532" t="s">
        <v>8393</v>
      </c>
    </row>
    <row r="23" spans="1:5" x14ac:dyDescent="0.2">
      <c r="A23" s="532">
        <v>18</v>
      </c>
      <c r="B23" s="532" t="s">
        <v>8394</v>
      </c>
      <c r="C23" s="533">
        <v>40351</v>
      </c>
      <c r="D23" s="532" t="s">
        <v>8381</v>
      </c>
      <c r="E23" s="532" t="s">
        <v>8395</v>
      </c>
    </row>
    <row r="24" spans="1:5" x14ac:dyDescent="0.2">
      <c r="A24" s="532">
        <v>19</v>
      </c>
      <c r="B24" s="532" t="s">
        <v>8396</v>
      </c>
      <c r="C24" s="533">
        <v>40351</v>
      </c>
      <c r="D24" s="532" t="s">
        <v>8397</v>
      </c>
      <c r="E24" s="532" t="s">
        <v>8398</v>
      </c>
    </row>
    <row r="25" spans="1:5" x14ac:dyDescent="0.2">
      <c r="A25" s="532">
        <v>20</v>
      </c>
      <c r="B25" s="532" t="s">
        <v>8399</v>
      </c>
      <c r="C25" s="533">
        <v>40351</v>
      </c>
      <c r="D25" s="532" t="s">
        <v>8400</v>
      </c>
      <c r="E25" s="532" t="s">
        <v>8401</v>
      </c>
    </row>
    <row r="26" spans="1:5" x14ac:dyDescent="0.2">
      <c r="A26" s="532">
        <v>21</v>
      </c>
      <c r="B26" s="532" t="s">
        <v>8402</v>
      </c>
      <c r="C26" s="533">
        <v>40353</v>
      </c>
      <c r="D26" s="532" t="s">
        <v>8403</v>
      </c>
      <c r="E26" s="532" t="s">
        <v>8404</v>
      </c>
    </row>
    <row r="27" spans="1:5" ht="30" x14ac:dyDescent="0.2">
      <c r="A27" s="532">
        <v>22</v>
      </c>
      <c r="B27" s="532" t="s">
        <v>8405</v>
      </c>
      <c r="C27" s="532" t="s">
        <v>8406</v>
      </c>
      <c r="D27" s="532" t="s">
        <v>4314</v>
      </c>
      <c r="E27" s="532" t="s">
        <v>8407</v>
      </c>
    </row>
    <row r="28" spans="1:5" x14ac:dyDescent="0.2">
      <c r="A28" s="532">
        <v>23</v>
      </c>
      <c r="B28" s="532" t="s">
        <v>8408</v>
      </c>
      <c r="C28" s="533">
        <v>40353</v>
      </c>
      <c r="D28" s="532" t="s">
        <v>8409</v>
      </c>
      <c r="E28" s="532" t="s">
        <v>8410</v>
      </c>
    </row>
    <row r="29" spans="1:5" ht="30" x14ac:dyDescent="0.2">
      <c r="A29" s="532">
        <v>24</v>
      </c>
      <c r="B29" s="532" t="s">
        <v>8411</v>
      </c>
      <c r="C29" s="533">
        <v>40353</v>
      </c>
      <c r="D29" s="532" t="s">
        <v>8412</v>
      </c>
      <c r="E29" s="532" t="s">
        <v>8413</v>
      </c>
    </row>
    <row r="30" spans="1:5" ht="30" x14ac:dyDescent="0.2">
      <c r="A30" s="532">
        <v>25</v>
      </c>
      <c r="B30" s="532" t="s">
        <v>8408</v>
      </c>
      <c r="C30" s="533">
        <v>40353</v>
      </c>
      <c r="D30" s="532" t="s">
        <v>8414</v>
      </c>
      <c r="E30" s="532" t="s">
        <v>8415</v>
      </c>
    </row>
    <row r="31" spans="1:5" x14ac:dyDescent="0.2">
      <c r="A31" s="532">
        <v>26</v>
      </c>
      <c r="B31" s="532" t="s">
        <v>8416</v>
      </c>
      <c r="C31" s="533">
        <v>40353</v>
      </c>
      <c r="D31" s="532" t="s">
        <v>8417</v>
      </c>
      <c r="E31" s="532" t="s">
        <v>8418</v>
      </c>
    </row>
    <row r="32" spans="1:5" x14ac:dyDescent="0.2">
      <c r="A32" s="532">
        <v>27</v>
      </c>
      <c r="B32" s="532" t="s">
        <v>8411</v>
      </c>
      <c r="C32" s="533">
        <v>40353</v>
      </c>
      <c r="D32" s="532" t="s">
        <v>8419</v>
      </c>
      <c r="E32" s="532" t="s">
        <v>8420</v>
      </c>
    </row>
    <row r="33" spans="1:5" x14ac:dyDescent="0.2">
      <c r="A33" s="532">
        <v>28</v>
      </c>
      <c r="B33" s="532" t="s">
        <v>8421</v>
      </c>
      <c r="C33" s="533">
        <v>40353</v>
      </c>
      <c r="D33" s="532" t="s">
        <v>8414</v>
      </c>
      <c r="E33" s="532" t="s">
        <v>8422</v>
      </c>
    </row>
    <row r="34" spans="1:5" ht="45" x14ac:dyDescent="0.2">
      <c r="A34" s="532">
        <v>29</v>
      </c>
      <c r="B34" s="532" t="s">
        <v>8423</v>
      </c>
      <c r="C34" s="533">
        <v>40353</v>
      </c>
      <c r="D34" s="532" t="s">
        <v>8424</v>
      </c>
      <c r="E34" s="532" t="s">
        <v>8425</v>
      </c>
    </row>
    <row r="35" spans="1:5" x14ac:dyDescent="0.2">
      <c r="A35" s="532">
        <v>30</v>
      </c>
      <c r="B35" s="532" t="s">
        <v>8426</v>
      </c>
      <c r="C35" s="533">
        <v>40353</v>
      </c>
      <c r="D35" s="532" t="s">
        <v>8427</v>
      </c>
      <c r="E35" s="532" t="s">
        <v>8428</v>
      </c>
    </row>
    <row r="36" spans="1:5" ht="30" x14ac:dyDescent="0.2">
      <c r="A36" s="532">
        <v>31</v>
      </c>
      <c r="B36" s="532" t="s">
        <v>8429</v>
      </c>
      <c r="C36" s="533">
        <v>40360</v>
      </c>
      <c r="D36" s="532" t="s">
        <v>1238</v>
      </c>
      <c r="E36" s="532" t="s">
        <v>8430</v>
      </c>
    </row>
    <row r="37" spans="1:5" x14ac:dyDescent="0.2">
      <c r="A37" s="532">
        <v>32</v>
      </c>
      <c r="B37" s="532" t="s">
        <v>8431</v>
      </c>
      <c r="C37" s="533">
        <v>40360</v>
      </c>
      <c r="D37" s="532" t="s">
        <v>1238</v>
      </c>
      <c r="E37" s="532" t="s">
        <v>8432</v>
      </c>
    </row>
    <row r="38" spans="1:5" x14ac:dyDescent="0.2">
      <c r="A38" s="532">
        <v>33</v>
      </c>
      <c r="B38" s="532" t="s">
        <v>8433</v>
      </c>
      <c r="C38" s="533">
        <v>40360</v>
      </c>
      <c r="D38" s="532" t="s">
        <v>1238</v>
      </c>
      <c r="E38" s="532" t="s">
        <v>8434</v>
      </c>
    </row>
    <row r="39" spans="1:5" ht="30" x14ac:dyDescent="0.2">
      <c r="A39" s="532">
        <v>34</v>
      </c>
      <c r="B39" s="532" t="s">
        <v>8435</v>
      </c>
      <c r="C39" s="533">
        <v>40360</v>
      </c>
      <c r="D39" s="532" t="s">
        <v>1238</v>
      </c>
      <c r="E39" s="532" t="s">
        <v>8436</v>
      </c>
    </row>
    <row r="40" spans="1:5" ht="30" x14ac:dyDescent="0.2">
      <c r="A40" s="532">
        <v>35</v>
      </c>
      <c r="B40" s="532" t="s">
        <v>8437</v>
      </c>
      <c r="C40" s="533">
        <v>40360</v>
      </c>
      <c r="D40" s="532" t="s">
        <v>1238</v>
      </c>
      <c r="E40" s="532" t="s">
        <v>8438</v>
      </c>
    </row>
    <row r="41" spans="1:5" ht="60" x14ac:dyDescent="0.2">
      <c r="A41" s="532">
        <v>36</v>
      </c>
      <c r="B41" s="532" t="s">
        <v>8439</v>
      </c>
      <c r="C41" s="533">
        <v>40387</v>
      </c>
      <c r="D41" s="532" t="s">
        <v>8440</v>
      </c>
      <c r="E41" s="532" t="s">
        <v>8441</v>
      </c>
    </row>
    <row r="42" spans="1:5" x14ac:dyDescent="0.2">
      <c r="A42" s="532">
        <v>37</v>
      </c>
      <c r="B42" s="532" t="s">
        <v>8442</v>
      </c>
      <c r="C42" s="533">
        <v>40387</v>
      </c>
      <c r="D42" s="532" t="s">
        <v>8443</v>
      </c>
      <c r="E42" s="532" t="s">
        <v>8444</v>
      </c>
    </row>
    <row r="43" spans="1:5" x14ac:dyDescent="0.2">
      <c r="A43" s="532">
        <v>38</v>
      </c>
      <c r="B43" s="532" t="s">
        <v>8445</v>
      </c>
      <c r="C43" s="533">
        <v>40387</v>
      </c>
      <c r="D43" s="532" t="s">
        <v>8446</v>
      </c>
      <c r="E43" s="532" t="s">
        <v>8447</v>
      </c>
    </row>
    <row r="44" spans="1:5" ht="30" x14ac:dyDescent="0.2">
      <c r="A44" s="532">
        <v>39</v>
      </c>
      <c r="B44" s="532" t="s">
        <v>8448</v>
      </c>
      <c r="C44" s="533">
        <v>40387</v>
      </c>
      <c r="D44" s="532" t="s">
        <v>8449</v>
      </c>
      <c r="E44" s="532" t="s">
        <v>8450</v>
      </c>
    </row>
    <row r="45" spans="1:5" ht="45" x14ac:dyDescent="0.2">
      <c r="A45" s="532">
        <v>40</v>
      </c>
      <c r="B45" s="532" t="s">
        <v>8451</v>
      </c>
      <c r="C45" s="533">
        <v>40387</v>
      </c>
      <c r="D45" s="532" t="s">
        <v>8452</v>
      </c>
      <c r="E45" s="532" t="s">
        <v>8453</v>
      </c>
    </row>
    <row r="46" spans="1:5" x14ac:dyDescent="0.2">
      <c r="A46" s="532">
        <v>41</v>
      </c>
      <c r="B46" s="532" t="s">
        <v>8454</v>
      </c>
      <c r="C46" s="533">
        <v>40387</v>
      </c>
      <c r="D46" s="532" t="s">
        <v>8455</v>
      </c>
      <c r="E46" s="532" t="s">
        <v>8456</v>
      </c>
    </row>
    <row r="47" spans="1:5" ht="30" x14ac:dyDescent="0.2">
      <c r="A47" s="532">
        <v>42</v>
      </c>
      <c r="B47" s="532" t="s">
        <v>8457</v>
      </c>
      <c r="C47" s="533">
        <v>40387</v>
      </c>
      <c r="D47" s="532" t="s">
        <v>8458</v>
      </c>
      <c r="E47" s="532" t="s">
        <v>8459</v>
      </c>
    </row>
    <row r="48" spans="1:5" ht="60" x14ac:dyDescent="0.2">
      <c r="A48" s="532">
        <v>43</v>
      </c>
      <c r="B48" s="532" t="s">
        <v>8460</v>
      </c>
      <c r="C48" s="533">
        <v>40387</v>
      </c>
      <c r="D48" s="532" t="s">
        <v>8461</v>
      </c>
      <c r="E48" s="532" t="s">
        <v>8462</v>
      </c>
    </row>
    <row r="49" spans="1:5" ht="30" x14ac:dyDescent="0.2">
      <c r="A49" s="532">
        <v>44</v>
      </c>
      <c r="B49" s="532" t="s">
        <v>8463</v>
      </c>
      <c r="C49" s="533">
        <v>40387</v>
      </c>
      <c r="D49" s="532" t="s">
        <v>8464</v>
      </c>
      <c r="E49" s="532" t="s">
        <v>8465</v>
      </c>
    </row>
    <row r="50" spans="1:5" ht="90" x14ac:dyDescent="0.2">
      <c r="A50" s="532">
        <v>45</v>
      </c>
      <c r="B50" s="532" t="s">
        <v>8466</v>
      </c>
      <c r="C50" s="533">
        <v>40387</v>
      </c>
      <c r="D50" s="532" t="s">
        <v>8467</v>
      </c>
      <c r="E50" s="532" t="s">
        <v>8468</v>
      </c>
    </row>
    <row r="51" spans="1:5" ht="60" x14ac:dyDescent="0.2">
      <c r="A51" s="532">
        <v>46</v>
      </c>
      <c r="B51" s="532" t="s">
        <v>8469</v>
      </c>
      <c r="C51" s="533">
        <v>40387</v>
      </c>
      <c r="D51" s="532" t="s">
        <v>8470</v>
      </c>
      <c r="E51" s="532" t="s">
        <v>8471</v>
      </c>
    </row>
    <row r="52" spans="1:5" ht="60" x14ac:dyDescent="0.2">
      <c r="A52" s="532">
        <v>47</v>
      </c>
      <c r="B52" s="532" t="s">
        <v>8472</v>
      </c>
      <c r="C52" s="533">
        <v>40387</v>
      </c>
      <c r="D52" s="532" t="s">
        <v>8473</v>
      </c>
      <c r="E52" s="532" t="s">
        <v>8474</v>
      </c>
    </row>
    <row r="53" spans="1:5" ht="45" x14ac:dyDescent="0.2">
      <c r="A53" s="532">
        <v>48</v>
      </c>
      <c r="B53" s="532" t="s">
        <v>8475</v>
      </c>
      <c r="C53" s="533">
        <v>40387</v>
      </c>
      <c r="D53" s="532" t="s">
        <v>8476</v>
      </c>
      <c r="E53" s="532" t="s">
        <v>8477</v>
      </c>
    </row>
    <row r="54" spans="1:5" ht="30" x14ac:dyDescent="0.2">
      <c r="A54" s="532">
        <v>49</v>
      </c>
      <c r="B54" s="532" t="s">
        <v>8478</v>
      </c>
      <c r="C54" s="533">
        <v>40421</v>
      </c>
      <c r="D54" s="532" t="s">
        <v>8479</v>
      </c>
      <c r="E54" s="532" t="s">
        <v>8480</v>
      </c>
    </row>
    <row r="55" spans="1:5" ht="30" x14ac:dyDescent="0.2">
      <c r="A55" s="532">
        <v>50</v>
      </c>
      <c r="B55" s="532" t="s">
        <v>8481</v>
      </c>
      <c r="C55" s="533">
        <v>40421</v>
      </c>
      <c r="D55" s="532" t="s">
        <v>8482</v>
      </c>
      <c r="E55" s="532" t="s">
        <v>8483</v>
      </c>
    </row>
    <row r="56" spans="1:5" ht="30" x14ac:dyDescent="0.2">
      <c r="A56" s="532">
        <v>51</v>
      </c>
      <c r="B56" s="532" t="s">
        <v>8484</v>
      </c>
      <c r="C56" s="533">
        <v>40421</v>
      </c>
      <c r="D56" s="532" t="s">
        <v>8485</v>
      </c>
      <c r="E56" s="532" t="s">
        <v>8486</v>
      </c>
    </row>
    <row r="57" spans="1:5" x14ac:dyDescent="0.2">
      <c r="A57" s="532">
        <v>52</v>
      </c>
      <c r="B57" s="532" t="s">
        <v>8487</v>
      </c>
      <c r="C57" s="533">
        <v>40421</v>
      </c>
      <c r="D57" s="532" t="s">
        <v>8479</v>
      </c>
      <c r="E57" s="532" t="s">
        <v>8488</v>
      </c>
    </row>
    <row r="58" spans="1:5" x14ac:dyDescent="0.2">
      <c r="A58" s="532">
        <v>53</v>
      </c>
      <c r="B58" s="532" t="s">
        <v>8489</v>
      </c>
      <c r="C58" s="533">
        <v>40421</v>
      </c>
      <c r="D58" s="532" t="s">
        <v>8490</v>
      </c>
      <c r="E58" s="532" t="s">
        <v>8491</v>
      </c>
    </row>
    <row r="59" spans="1:5" ht="30" x14ac:dyDescent="0.2">
      <c r="A59" s="532">
        <v>54</v>
      </c>
      <c r="B59" s="532" t="s">
        <v>8492</v>
      </c>
      <c r="C59" s="533">
        <v>40421</v>
      </c>
      <c r="D59" s="532" t="s">
        <v>8493</v>
      </c>
      <c r="E59" s="532" t="s">
        <v>8494</v>
      </c>
    </row>
    <row r="60" spans="1:5" ht="75" x14ac:dyDescent="0.2">
      <c r="A60" s="532">
        <v>55</v>
      </c>
      <c r="B60" s="532" t="s">
        <v>8495</v>
      </c>
      <c r="C60" s="533">
        <v>40421</v>
      </c>
      <c r="D60" s="532" t="s">
        <v>8496</v>
      </c>
      <c r="E60" s="532" t="s">
        <v>8497</v>
      </c>
    </row>
    <row r="61" spans="1:5" x14ac:dyDescent="0.2">
      <c r="A61" s="532">
        <v>56</v>
      </c>
      <c r="B61" s="532" t="s">
        <v>8498</v>
      </c>
      <c r="C61" s="533">
        <v>40421</v>
      </c>
      <c r="D61" s="532" t="s">
        <v>8499</v>
      </c>
      <c r="E61" s="532" t="s">
        <v>8500</v>
      </c>
    </row>
    <row r="62" spans="1:5" ht="60" x14ac:dyDescent="0.2">
      <c r="A62" s="532">
        <v>57</v>
      </c>
      <c r="B62" s="532" t="s">
        <v>8501</v>
      </c>
      <c r="C62" s="533">
        <v>40421</v>
      </c>
      <c r="D62" s="532" t="s">
        <v>8502</v>
      </c>
      <c r="E62" s="532" t="s">
        <v>8503</v>
      </c>
    </row>
    <row r="63" spans="1:5" ht="30" x14ac:dyDescent="0.2">
      <c r="A63" s="532">
        <v>58</v>
      </c>
      <c r="B63" s="532" t="s">
        <v>8504</v>
      </c>
      <c r="C63" s="533">
        <v>40421</v>
      </c>
      <c r="D63" s="532" t="s">
        <v>8505</v>
      </c>
      <c r="E63" s="532" t="s">
        <v>8506</v>
      </c>
    </row>
    <row r="64" spans="1:5" ht="90" x14ac:dyDescent="0.2">
      <c r="A64" s="532">
        <v>59</v>
      </c>
      <c r="B64" s="532" t="s">
        <v>8507</v>
      </c>
      <c r="C64" s="533">
        <v>40421</v>
      </c>
      <c r="D64" s="532" t="s">
        <v>8508</v>
      </c>
      <c r="E64" s="532" t="s">
        <v>8509</v>
      </c>
    </row>
    <row r="65" spans="1:5" x14ac:dyDescent="0.2">
      <c r="A65" s="532">
        <v>60</v>
      </c>
      <c r="B65" s="532" t="s">
        <v>8510</v>
      </c>
      <c r="C65" s="533">
        <v>40421</v>
      </c>
      <c r="D65" s="532" t="s">
        <v>8499</v>
      </c>
      <c r="E65" s="532" t="s">
        <v>8511</v>
      </c>
    </row>
    <row r="66" spans="1:5" x14ac:dyDescent="0.2">
      <c r="A66" s="532">
        <v>61</v>
      </c>
      <c r="B66" s="532" t="s">
        <v>8512</v>
      </c>
      <c r="C66" s="533">
        <v>40421</v>
      </c>
      <c r="D66" s="532" t="s">
        <v>8490</v>
      </c>
      <c r="E66" s="532" t="s">
        <v>8511</v>
      </c>
    </row>
    <row r="67" spans="1:5" ht="30" x14ac:dyDescent="0.2">
      <c r="A67" s="532">
        <v>62</v>
      </c>
      <c r="B67" s="532" t="s">
        <v>8513</v>
      </c>
      <c r="C67" s="533">
        <v>40424</v>
      </c>
      <c r="D67" s="532" t="s">
        <v>8514</v>
      </c>
      <c r="E67" s="532" t="s">
        <v>8515</v>
      </c>
    </row>
    <row r="68" spans="1:5" x14ac:dyDescent="0.2">
      <c r="A68" s="532">
        <v>63</v>
      </c>
      <c r="B68" s="532" t="s">
        <v>8516</v>
      </c>
      <c r="C68" s="533">
        <v>40424</v>
      </c>
      <c r="D68" s="532" t="s">
        <v>8517</v>
      </c>
      <c r="E68" s="532" t="s">
        <v>8518</v>
      </c>
    </row>
    <row r="69" spans="1:5" x14ac:dyDescent="0.2">
      <c r="A69" s="532">
        <v>64</v>
      </c>
      <c r="B69" s="532" t="s">
        <v>8519</v>
      </c>
      <c r="C69" s="533">
        <v>40424</v>
      </c>
      <c r="D69" s="532" t="s">
        <v>8520</v>
      </c>
      <c r="E69" s="532" t="s">
        <v>8521</v>
      </c>
    </row>
    <row r="70" spans="1:5" x14ac:dyDescent="0.2">
      <c r="A70" s="532">
        <v>65</v>
      </c>
      <c r="B70" s="532" t="s">
        <v>8522</v>
      </c>
      <c r="C70" s="533">
        <v>40424</v>
      </c>
      <c r="D70" s="532" t="s">
        <v>8479</v>
      </c>
      <c r="E70" s="532" t="s">
        <v>8523</v>
      </c>
    </row>
    <row r="71" spans="1:5" x14ac:dyDescent="0.2">
      <c r="A71" s="532">
        <v>66</v>
      </c>
      <c r="B71" s="532" t="s">
        <v>8524</v>
      </c>
      <c r="C71" s="533">
        <v>40424</v>
      </c>
      <c r="D71" s="532" t="s">
        <v>2369</v>
      </c>
      <c r="E71" s="532" t="s">
        <v>8525</v>
      </c>
    </row>
    <row r="72" spans="1:5" x14ac:dyDescent="0.2">
      <c r="A72" s="532">
        <v>67</v>
      </c>
      <c r="B72" s="532" t="s">
        <v>8526</v>
      </c>
      <c r="C72" s="533">
        <v>40424</v>
      </c>
      <c r="D72" s="532" t="s">
        <v>8527</v>
      </c>
      <c r="E72" s="532" t="s">
        <v>8528</v>
      </c>
    </row>
    <row r="73" spans="1:5" ht="30" x14ac:dyDescent="0.2">
      <c r="A73" s="532">
        <v>68</v>
      </c>
      <c r="B73" s="532" t="s">
        <v>8352</v>
      </c>
      <c r="C73" s="533">
        <v>40424</v>
      </c>
      <c r="D73" s="532" t="s">
        <v>8529</v>
      </c>
      <c r="E73" s="532" t="s">
        <v>8530</v>
      </c>
    </row>
    <row r="74" spans="1:5" x14ac:dyDescent="0.2">
      <c r="A74" s="532">
        <v>69</v>
      </c>
      <c r="B74" s="532" t="s">
        <v>8531</v>
      </c>
      <c r="C74" s="533">
        <v>40424</v>
      </c>
      <c r="D74" s="532" t="s">
        <v>8532</v>
      </c>
      <c r="E74" s="532" t="s">
        <v>8533</v>
      </c>
    </row>
    <row r="75" spans="1:5" ht="30" x14ac:dyDescent="0.2">
      <c r="A75" s="532">
        <v>70</v>
      </c>
      <c r="B75" s="532" t="s">
        <v>8534</v>
      </c>
      <c r="C75" s="533">
        <v>40424</v>
      </c>
      <c r="D75" s="532" t="s">
        <v>8535</v>
      </c>
      <c r="E75" s="532" t="s">
        <v>8536</v>
      </c>
    </row>
    <row r="76" spans="1:5" x14ac:dyDescent="0.2">
      <c r="A76" s="532">
        <v>71</v>
      </c>
      <c r="B76" s="532" t="s">
        <v>8537</v>
      </c>
      <c r="C76" s="533">
        <v>40424</v>
      </c>
      <c r="D76" s="532" t="s">
        <v>8538</v>
      </c>
      <c r="E76" s="532" t="s">
        <v>8539</v>
      </c>
    </row>
    <row r="77" spans="1:5" x14ac:dyDescent="0.2">
      <c r="A77" s="532">
        <v>72</v>
      </c>
      <c r="B77" s="532" t="s">
        <v>8540</v>
      </c>
      <c r="C77" s="533">
        <v>40424</v>
      </c>
      <c r="D77" s="532" t="s">
        <v>8541</v>
      </c>
      <c r="E77" s="532" t="s">
        <v>8542</v>
      </c>
    </row>
    <row r="78" spans="1:5" x14ac:dyDescent="0.2">
      <c r="A78" s="532">
        <v>73</v>
      </c>
      <c r="B78" s="532" t="s">
        <v>8543</v>
      </c>
      <c r="C78" s="533">
        <v>40424</v>
      </c>
      <c r="D78" s="532" t="s">
        <v>2135</v>
      </c>
      <c r="E78" s="532" t="s">
        <v>8544</v>
      </c>
    </row>
    <row r="79" spans="1:5" x14ac:dyDescent="0.2">
      <c r="A79" s="532">
        <v>74</v>
      </c>
      <c r="B79" s="532" t="s">
        <v>8545</v>
      </c>
      <c r="C79" s="533">
        <v>40424</v>
      </c>
      <c r="D79" s="532" t="s">
        <v>8546</v>
      </c>
      <c r="E79" s="532" t="s">
        <v>8547</v>
      </c>
    </row>
    <row r="80" spans="1:5" x14ac:dyDescent="0.2">
      <c r="A80" s="532">
        <v>75</v>
      </c>
      <c r="B80" s="532" t="s">
        <v>8548</v>
      </c>
      <c r="C80" s="533">
        <v>40424</v>
      </c>
      <c r="D80" s="532" t="s">
        <v>8549</v>
      </c>
      <c r="E80" s="532" t="s">
        <v>8550</v>
      </c>
    </row>
    <row r="81" spans="1:5" ht="30" x14ac:dyDescent="0.2">
      <c r="A81" s="532">
        <v>76</v>
      </c>
      <c r="B81" s="532" t="s">
        <v>8551</v>
      </c>
      <c r="C81" s="533">
        <v>40424</v>
      </c>
      <c r="D81" s="532" t="s">
        <v>8535</v>
      </c>
      <c r="E81" s="532" t="s">
        <v>8552</v>
      </c>
    </row>
    <row r="82" spans="1:5" x14ac:dyDescent="0.2">
      <c r="A82" s="532">
        <v>77</v>
      </c>
      <c r="B82" s="532" t="s">
        <v>8553</v>
      </c>
      <c r="C82" s="533">
        <v>40424</v>
      </c>
      <c r="D82" s="532" t="s">
        <v>8554</v>
      </c>
      <c r="E82" s="532" t="s">
        <v>8555</v>
      </c>
    </row>
    <row r="83" spans="1:5" x14ac:dyDescent="0.2">
      <c r="A83" s="532">
        <v>78</v>
      </c>
      <c r="B83" s="532" t="s">
        <v>8556</v>
      </c>
      <c r="C83" s="533">
        <v>40424</v>
      </c>
      <c r="D83" s="532" t="s">
        <v>8557</v>
      </c>
      <c r="E83" s="532" t="s">
        <v>8558</v>
      </c>
    </row>
    <row r="84" spans="1:5" x14ac:dyDescent="0.2">
      <c r="A84" s="532">
        <v>79</v>
      </c>
      <c r="B84" s="532" t="s">
        <v>8559</v>
      </c>
      <c r="C84" s="533">
        <v>40424</v>
      </c>
      <c r="D84" s="532" t="s">
        <v>8560</v>
      </c>
      <c r="E84" s="532" t="s">
        <v>8561</v>
      </c>
    </row>
    <row r="85" spans="1:5" x14ac:dyDescent="0.2">
      <c r="A85" s="532">
        <v>80</v>
      </c>
      <c r="B85" s="532" t="s">
        <v>8562</v>
      </c>
      <c r="C85" s="533">
        <v>40424</v>
      </c>
      <c r="D85" s="532" t="s">
        <v>8563</v>
      </c>
      <c r="E85" s="532" t="s">
        <v>8564</v>
      </c>
    </row>
    <row r="86" spans="1:5" x14ac:dyDescent="0.2">
      <c r="A86" s="532">
        <v>81</v>
      </c>
      <c r="B86" s="532" t="s">
        <v>8565</v>
      </c>
      <c r="C86" s="533">
        <v>40424</v>
      </c>
      <c r="D86" s="532" t="s">
        <v>8566</v>
      </c>
      <c r="E86" s="532" t="s">
        <v>8567</v>
      </c>
    </row>
    <row r="87" spans="1:5" x14ac:dyDescent="0.2">
      <c r="A87" s="532">
        <v>82</v>
      </c>
      <c r="B87" s="532" t="s">
        <v>8568</v>
      </c>
      <c r="C87" s="533">
        <v>40424</v>
      </c>
      <c r="D87" s="532" t="s">
        <v>8482</v>
      </c>
      <c r="E87" s="532" t="s">
        <v>8569</v>
      </c>
    </row>
    <row r="88" spans="1:5" x14ac:dyDescent="0.2">
      <c r="A88" s="532">
        <v>83</v>
      </c>
      <c r="B88" s="532" t="s">
        <v>8570</v>
      </c>
      <c r="C88" s="533">
        <v>40424</v>
      </c>
      <c r="D88" s="532" t="s">
        <v>2217</v>
      </c>
      <c r="E88" s="532" t="s">
        <v>8571</v>
      </c>
    </row>
    <row r="89" spans="1:5" ht="30" x14ac:dyDescent="0.2">
      <c r="A89" s="532">
        <v>84</v>
      </c>
      <c r="B89" s="532" t="s">
        <v>8572</v>
      </c>
      <c r="C89" s="533">
        <v>40424</v>
      </c>
      <c r="D89" s="532" t="s">
        <v>8573</v>
      </c>
      <c r="E89" s="532" t="s">
        <v>8574</v>
      </c>
    </row>
    <row r="90" spans="1:5" ht="30" x14ac:dyDescent="0.2">
      <c r="A90" s="532">
        <v>85</v>
      </c>
      <c r="B90" s="532" t="s">
        <v>8363</v>
      </c>
      <c r="C90" s="533">
        <v>40424</v>
      </c>
      <c r="D90" s="532" t="s">
        <v>8575</v>
      </c>
      <c r="E90" s="532" t="s">
        <v>8576</v>
      </c>
    </row>
    <row r="91" spans="1:5" x14ac:dyDescent="0.2">
      <c r="A91" s="532">
        <v>86</v>
      </c>
      <c r="B91" s="532" t="s">
        <v>8577</v>
      </c>
      <c r="C91" s="533">
        <v>40424</v>
      </c>
      <c r="D91" s="532" t="s">
        <v>8485</v>
      </c>
      <c r="E91" s="532" t="s">
        <v>8578</v>
      </c>
    </row>
    <row r="92" spans="1:5" x14ac:dyDescent="0.2">
      <c r="A92" s="532">
        <v>87</v>
      </c>
      <c r="B92" s="532" t="s">
        <v>8579</v>
      </c>
      <c r="C92" s="533">
        <v>40424</v>
      </c>
      <c r="D92" s="532" t="s">
        <v>8580</v>
      </c>
      <c r="E92" s="532" t="s">
        <v>8581</v>
      </c>
    </row>
    <row r="93" spans="1:5" ht="30" x14ac:dyDescent="0.2">
      <c r="A93" s="532">
        <v>88</v>
      </c>
      <c r="B93" s="532" t="s">
        <v>8399</v>
      </c>
      <c r="C93" s="533">
        <v>40424</v>
      </c>
      <c r="D93" s="532" t="s">
        <v>2240</v>
      </c>
      <c r="E93" s="532" t="s">
        <v>8582</v>
      </c>
    </row>
    <row r="94" spans="1:5" ht="30" x14ac:dyDescent="0.2">
      <c r="A94" s="532">
        <v>89</v>
      </c>
      <c r="B94" s="532" t="s">
        <v>8583</v>
      </c>
      <c r="C94" s="533">
        <v>40424</v>
      </c>
      <c r="D94" s="532" t="s">
        <v>8584</v>
      </c>
      <c r="E94" s="532" t="s">
        <v>8585</v>
      </c>
    </row>
    <row r="95" spans="1:5" ht="45" x14ac:dyDescent="0.2">
      <c r="A95" s="905">
        <v>90</v>
      </c>
      <c r="B95" s="907" t="s">
        <v>8586</v>
      </c>
      <c r="C95" s="906">
        <v>40428</v>
      </c>
      <c r="D95" s="532" t="s">
        <v>8587</v>
      </c>
      <c r="E95" s="532" t="s">
        <v>8589</v>
      </c>
    </row>
    <row r="96" spans="1:5" ht="30" x14ac:dyDescent="0.2">
      <c r="A96" s="905"/>
      <c r="B96" s="907"/>
      <c r="C96" s="906"/>
      <c r="D96" s="532"/>
      <c r="E96" s="532" t="s">
        <v>8590</v>
      </c>
    </row>
    <row r="97" spans="1:5" x14ac:dyDescent="0.2">
      <c r="A97" s="905"/>
      <c r="B97" s="907"/>
      <c r="C97" s="906"/>
      <c r="D97" s="532" t="s">
        <v>8588</v>
      </c>
      <c r="E97" s="216"/>
    </row>
    <row r="98" spans="1:5" ht="30" x14ac:dyDescent="0.2">
      <c r="A98" s="532">
        <v>91</v>
      </c>
      <c r="B98" s="532" t="s">
        <v>8591</v>
      </c>
      <c r="C98" s="533">
        <v>40428</v>
      </c>
      <c r="D98" s="532" t="s">
        <v>8592</v>
      </c>
      <c r="E98" s="532" t="s">
        <v>8593</v>
      </c>
    </row>
    <row r="99" spans="1:5" ht="45" x14ac:dyDescent="0.2">
      <c r="A99" s="532">
        <v>92</v>
      </c>
      <c r="B99" s="532" t="s">
        <v>8594</v>
      </c>
      <c r="C99" s="533">
        <v>40445</v>
      </c>
      <c r="D99" s="532" t="s">
        <v>8595</v>
      </c>
      <c r="E99" s="532" t="s">
        <v>8596</v>
      </c>
    </row>
    <row r="100" spans="1:5" x14ac:dyDescent="0.2">
      <c r="A100" s="905">
        <v>93</v>
      </c>
      <c r="B100" s="905" t="s">
        <v>8597</v>
      </c>
      <c r="C100" s="906">
        <v>40445</v>
      </c>
      <c r="D100" s="905" t="s">
        <v>8443</v>
      </c>
      <c r="E100" s="532" t="s">
        <v>8598</v>
      </c>
    </row>
    <row r="101" spans="1:5" x14ac:dyDescent="0.2">
      <c r="A101" s="905"/>
      <c r="B101" s="905"/>
      <c r="C101" s="906"/>
      <c r="D101" s="905"/>
      <c r="E101" s="532" t="s">
        <v>8599</v>
      </c>
    </row>
    <row r="102" spans="1:5" x14ac:dyDescent="0.2">
      <c r="A102" s="905"/>
      <c r="B102" s="905"/>
      <c r="C102" s="906"/>
      <c r="D102" s="905"/>
      <c r="E102" s="532" t="s">
        <v>8600</v>
      </c>
    </row>
    <row r="103" spans="1:5" x14ac:dyDescent="0.2">
      <c r="A103" s="532">
        <v>94</v>
      </c>
      <c r="B103" s="532" t="s">
        <v>8601</v>
      </c>
      <c r="C103" s="533">
        <v>40445</v>
      </c>
      <c r="D103" s="532" t="s">
        <v>8602</v>
      </c>
      <c r="E103" s="532" t="s">
        <v>8603</v>
      </c>
    </row>
    <row r="104" spans="1:5" x14ac:dyDescent="0.2">
      <c r="A104" s="905">
        <v>95</v>
      </c>
      <c r="B104" s="905" t="s">
        <v>8604</v>
      </c>
      <c r="C104" s="906">
        <v>40445</v>
      </c>
      <c r="D104" s="905" t="s">
        <v>8605</v>
      </c>
      <c r="E104" s="532" t="s">
        <v>8606</v>
      </c>
    </row>
    <row r="105" spans="1:5" x14ac:dyDescent="0.2">
      <c r="A105" s="905"/>
      <c r="B105" s="905"/>
      <c r="C105" s="906"/>
      <c r="D105" s="905"/>
      <c r="E105" s="532" t="s">
        <v>8607</v>
      </c>
    </row>
    <row r="106" spans="1:5" x14ac:dyDescent="0.2">
      <c r="A106" s="905"/>
      <c r="B106" s="905"/>
      <c r="C106" s="906"/>
      <c r="D106" s="905"/>
      <c r="E106" s="532" t="s">
        <v>8608</v>
      </c>
    </row>
    <row r="107" spans="1:5" x14ac:dyDescent="0.2">
      <c r="A107" s="905"/>
      <c r="B107" s="905"/>
      <c r="C107" s="906"/>
      <c r="D107" s="905"/>
      <c r="E107" s="532" t="s">
        <v>8609</v>
      </c>
    </row>
    <row r="108" spans="1:5" ht="30" x14ac:dyDescent="0.2">
      <c r="A108" s="532">
        <v>96</v>
      </c>
      <c r="B108" s="532" t="s">
        <v>8610</v>
      </c>
      <c r="C108" s="533">
        <v>40448</v>
      </c>
      <c r="D108" s="532" t="s">
        <v>8611</v>
      </c>
      <c r="E108" s="532" t="s">
        <v>8612</v>
      </c>
    </row>
    <row r="109" spans="1:5" ht="120" x14ac:dyDescent="0.2">
      <c r="A109" s="532">
        <v>97</v>
      </c>
      <c r="B109" s="532" t="s">
        <v>8613</v>
      </c>
      <c r="C109" s="533">
        <v>40448</v>
      </c>
      <c r="D109" s="532" t="s">
        <v>8614</v>
      </c>
      <c r="E109" s="532" t="s">
        <v>8615</v>
      </c>
    </row>
    <row r="110" spans="1:5" ht="60" x14ac:dyDescent="0.2">
      <c r="A110" s="532">
        <v>98</v>
      </c>
      <c r="B110" s="532" t="s">
        <v>8616</v>
      </c>
      <c r="C110" s="533">
        <v>40476</v>
      </c>
      <c r="D110" s="532" t="s">
        <v>8617</v>
      </c>
      <c r="E110" s="532" t="s">
        <v>8618</v>
      </c>
    </row>
    <row r="111" spans="1:5" ht="30" x14ac:dyDescent="0.2">
      <c r="A111" s="532">
        <v>99</v>
      </c>
      <c r="B111" s="532" t="s">
        <v>8619</v>
      </c>
      <c r="C111" s="533">
        <v>40476</v>
      </c>
      <c r="D111" s="532" t="s">
        <v>8620</v>
      </c>
      <c r="E111" s="532" t="s">
        <v>8621</v>
      </c>
    </row>
    <row r="112" spans="1:5" ht="30" x14ac:dyDescent="0.2">
      <c r="A112" s="532">
        <v>100</v>
      </c>
      <c r="B112" s="532" t="s">
        <v>8619</v>
      </c>
      <c r="C112" s="533">
        <v>40476</v>
      </c>
      <c r="D112" s="532" t="s">
        <v>1253</v>
      </c>
      <c r="E112" s="532" t="s">
        <v>8622</v>
      </c>
    </row>
    <row r="113" spans="1:5" ht="30" x14ac:dyDescent="0.2">
      <c r="A113" s="532">
        <v>101</v>
      </c>
      <c r="B113" s="532" t="s">
        <v>8623</v>
      </c>
      <c r="C113" s="533">
        <v>40485</v>
      </c>
      <c r="D113" s="532" t="s">
        <v>8624</v>
      </c>
      <c r="E113" s="532" t="s">
        <v>8625</v>
      </c>
    </row>
    <row r="114" spans="1:5" ht="45" x14ac:dyDescent="0.2">
      <c r="A114" s="532">
        <v>102</v>
      </c>
      <c r="B114" s="532" t="s">
        <v>8626</v>
      </c>
      <c r="C114" s="533">
        <v>40485</v>
      </c>
      <c r="D114" s="532" t="s">
        <v>8627</v>
      </c>
      <c r="E114" s="532" t="s">
        <v>8628</v>
      </c>
    </row>
    <row r="115" spans="1:5" ht="30" x14ac:dyDescent="0.2">
      <c r="A115" s="532">
        <v>103</v>
      </c>
      <c r="B115" s="532" t="s">
        <v>8629</v>
      </c>
      <c r="C115" s="533">
        <v>40485</v>
      </c>
      <c r="D115" s="532" t="s">
        <v>8627</v>
      </c>
      <c r="E115" s="532" t="s">
        <v>8630</v>
      </c>
    </row>
    <row r="116" spans="1:5" ht="30" x14ac:dyDescent="0.2">
      <c r="A116" s="532">
        <v>104</v>
      </c>
      <c r="B116" s="532" t="s">
        <v>8631</v>
      </c>
      <c r="C116" s="533">
        <v>40485</v>
      </c>
      <c r="D116" s="532" t="s">
        <v>8549</v>
      </c>
      <c r="E116" s="532" t="s">
        <v>8632</v>
      </c>
    </row>
    <row r="117" spans="1:5" ht="30" x14ac:dyDescent="0.2">
      <c r="A117" s="532">
        <v>105</v>
      </c>
      <c r="B117" s="532" t="s">
        <v>8633</v>
      </c>
      <c r="C117" s="533">
        <v>40485</v>
      </c>
      <c r="D117" s="532" t="s">
        <v>8549</v>
      </c>
      <c r="E117" s="532" t="s">
        <v>8634</v>
      </c>
    </row>
    <row r="118" spans="1:5" ht="30" x14ac:dyDescent="0.2">
      <c r="A118" s="532">
        <v>106</v>
      </c>
      <c r="B118" s="532" t="s">
        <v>8635</v>
      </c>
      <c r="C118" s="533">
        <v>40485</v>
      </c>
      <c r="D118" s="532" t="s">
        <v>8636</v>
      </c>
      <c r="E118" s="532" t="s">
        <v>8637</v>
      </c>
    </row>
    <row r="119" spans="1:5" ht="30" x14ac:dyDescent="0.2">
      <c r="A119" s="532">
        <v>107</v>
      </c>
      <c r="B119" s="532" t="s">
        <v>8638</v>
      </c>
      <c r="C119" s="533">
        <v>40497</v>
      </c>
      <c r="D119" s="532" t="s">
        <v>8639</v>
      </c>
      <c r="E119" s="532" t="s">
        <v>8640</v>
      </c>
    </row>
    <row r="120" spans="1:5" x14ac:dyDescent="0.2">
      <c r="A120" s="532">
        <v>108</v>
      </c>
      <c r="B120" s="532" t="s">
        <v>8641</v>
      </c>
      <c r="C120" s="533">
        <v>40497</v>
      </c>
      <c r="D120" s="532" t="s">
        <v>8520</v>
      </c>
      <c r="E120" s="532" t="s">
        <v>8642</v>
      </c>
    </row>
    <row r="121" spans="1:5" x14ac:dyDescent="0.2">
      <c r="A121" s="532">
        <v>109</v>
      </c>
      <c r="B121" s="532" t="s">
        <v>8643</v>
      </c>
      <c r="C121" s="533">
        <v>40497</v>
      </c>
      <c r="D121" s="532" t="s">
        <v>8644</v>
      </c>
      <c r="E121" s="532" t="s">
        <v>8645</v>
      </c>
    </row>
    <row r="122" spans="1:5" ht="30" x14ac:dyDescent="0.2">
      <c r="A122" s="532">
        <v>110</v>
      </c>
      <c r="B122" s="532" t="s">
        <v>8646</v>
      </c>
      <c r="C122" s="533">
        <v>40497</v>
      </c>
      <c r="D122" s="532" t="s">
        <v>8647</v>
      </c>
      <c r="E122" s="532" t="s">
        <v>8648</v>
      </c>
    </row>
    <row r="123" spans="1:5" x14ac:dyDescent="0.2">
      <c r="A123" s="532">
        <v>111</v>
      </c>
      <c r="B123" s="532" t="s">
        <v>8649</v>
      </c>
      <c r="C123" s="533">
        <v>40497</v>
      </c>
      <c r="D123" s="532" t="s">
        <v>8650</v>
      </c>
      <c r="E123" s="532" t="s">
        <v>8651</v>
      </c>
    </row>
    <row r="124" spans="1:5" x14ac:dyDescent="0.2">
      <c r="A124" s="532">
        <v>112</v>
      </c>
      <c r="B124" s="532" t="s">
        <v>8652</v>
      </c>
      <c r="C124" s="533">
        <v>40497</v>
      </c>
      <c r="D124" s="532" t="s">
        <v>8653</v>
      </c>
      <c r="E124" s="532" t="s">
        <v>8654</v>
      </c>
    </row>
    <row r="125" spans="1:5" x14ac:dyDescent="0.2">
      <c r="A125" s="532">
        <v>113</v>
      </c>
      <c r="B125" s="532" t="s">
        <v>8655</v>
      </c>
      <c r="C125" s="533">
        <v>40497</v>
      </c>
      <c r="D125" s="532" t="s">
        <v>8656</v>
      </c>
      <c r="E125" s="532" t="s">
        <v>8657</v>
      </c>
    </row>
    <row r="126" spans="1:5" x14ac:dyDescent="0.2">
      <c r="A126" s="532">
        <v>114</v>
      </c>
      <c r="B126" s="532" t="s">
        <v>8658</v>
      </c>
      <c r="C126" s="533">
        <v>40497</v>
      </c>
      <c r="D126" s="532" t="s">
        <v>8659</v>
      </c>
      <c r="E126" s="532" t="s">
        <v>8660</v>
      </c>
    </row>
    <row r="127" spans="1:5" x14ac:dyDescent="0.2">
      <c r="A127" s="532">
        <v>115</v>
      </c>
      <c r="B127" s="532" t="s">
        <v>8661</v>
      </c>
      <c r="C127" s="533">
        <v>40497</v>
      </c>
      <c r="D127" s="532" t="s">
        <v>8662</v>
      </c>
      <c r="E127" s="532" t="s">
        <v>8663</v>
      </c>
    </row>
    <row r="128" spans="1:5" x14ac:dyDescent="0.2">
      <c r="A128" s="532">
        <v>116</v>
      </c>
      <c r="B128" s="532" t="s">
        <v>8664</v>
      </c>
      <c r="C128" s="533">
        <v>40497</v>
      </c>
      <c r="D128" s="532" t="s">
        <v>8665</v>
      </c>
      <c r="E128" s="532" t="s">
        <v>8666</v>
      </c>
    </row>
    <row r="129" spans="1:5" x14ac:dyDescent="0.2">
      <c r="A129" s="532">
        <v>117</v>
      </c>
      <c r="B129" s="532" t="s">
        <v>8667</v>
      </c>
      <c r="C129" s="533">
        <v>40497</v>
      </c>
      <c r="D129" s="532" t="s">
        <v>8665</v>
      </c>
      <c r="E129" s="532" t="s">
        <v>8668</v>
      </c>
    </row>
    <row r="130" spans="1:5" ht="30" x14ac:dyDescent="0.2">
      <c r="A130" s="532">
        <v>118</v>
      </c>
      <c r="B130" s="532" t="s">
        <v>8669</v>
      </c>
      <c r="C130" s="533">
        <v>40497</v>
      </c>
      <c r="D130" s="532" t="s">
        <v>8670</v>
      </c>
      <c r="E130" s="532" t="s">
        <v>8671</v>
      </c>
    </row>
    <row r="131" spans="1:5" x14ac:dyDescent="0.2">
      <c r="A131" s="532">
        <v>119</v>
      </c>
      <c r="B131" s="532" t="s">
        <v>8672</v>
      </c>
      <c r="C131" s="533">
        <v>40497</v>
      </c>
      <c r="D131" s="532" t="s">
        <v>8673</v>
      </c>
      <c r="E131" s="532" t="s">
        <v>8674</v>
      </c>
    </row>
    <row r="132" spans="1:5" ht="30" x14ac:dyDescent="0.2">
      <c r="A132" s="532">
        <v>120</v>
      </c>
      <c r="B132" s="532" t="s">
        <v>8675</v>
      </c>
      <c r="C132" s="533">
        <v>40497</v>
      </c>
      <c r="D132" s="532" t="s">
        <v>8676</v>
      </c>
      <c r="E132" s="532" t="s">
        <v>8677</v>
      </c>
    </row>
    <row r="133" spans="1:5" x14ac:dyDescent="0.2">
      <c r="A133" s="532">
        <v>121</v>
      </c>
      <c r="B133" s="532" t="s">
        <v>8678</v>
      </c>
      <c r="C133" s="533">
        <v>40497</v>
      </c>
      <c r="D133" s="532" t="s">
        <v>8665</v>
      </c>
      <c r="E133" s="532" t="s">
        <v>8679</v>
      </c>
    </row>
    <row r="134" spans="1:5" x14ac:dyDescent="0.2">
      <c r="A134" s="532">
        <v>122</v>
      </c>
      <c r="B134" s="532" t="s">
        <v>8680</v>
      </c>
      <c r="C134" s="533">
        <v>40504</v>
      </c>
      <c r="D134" s="532" t="s">
        <v>8681</v>
      </c>
      <c r="E134" s="532" t="s">
        <v>8682</v>
      </c>
    </row>
    <row r="135" spans="1:5" ht="135" x14ac:dyDescent="0.2">
      <c r="A135" s="532">
        <v>123</v>
      </c>
      <c r="B135" s="532" t="s">
        <v>8683</v>
      </c>
      <c r="C135" s="533">
        <v>40522</v>
      </c>
      <c r="D135" s="532" t="s">
        <v>8684</v>
      </c>
      <c r="E135" s="532" t="s">
        <v>8685</v>
      </c>
    </row>
    <row r="136" spans="1:5" ht="30" x14ac:dyDescent="0.2">
      <c r="A136" s="532">
        <v>124</v>
      </c>
      <c r="B136" s="532" t="s">
        <v>8686</v>
      </c>
      <c r="C136" s="533">
        <v>40532</v>
      </c>
      <c r="D136" s="532" t="s">
        <v>8687</v>
      </c>
      <c r="E136" s="532" t="s">
        <v>8688</v>
      </c>
    </row>
    <row r="137" spans="1:5" x14ac:dyDescent="0.2">
      <c r="A137" s="532">
        <v>125</v>
      </c>
      <c r="B137" s="532" t="s">
        <v>8689</v>
      </c>
      <c r="C137" s="533">
        <v>40532</v>
      </c>
      <c r="D137" s="532" t="s">
        <v>8690</v>
      </c>
      <c r="E137" s="532" t="s">
        <v>8691</v>
      </c>
    </row>
    <row r="138" spans="1:5" ht="30" x14ac:dyDescent="0.2">
      <c r="A138" s="532">
        <v>126</v>
      </c>
      <c r="B138" s="532" t="s">
        <v>8692</v>
      </c>
      <c r="C138" s="533">
        <v>40532</v>
      </c>
      <c r="D138" s="532" t="s">
        <v>1238</v>
      </c>
      <c r="E138" s="532" t="s">
        <v>8693</v>
      </c>
    </row>
    <row r="139" spans="1:5" ht="30" x14ac:dyDescent="0.2">
      <c r="A139" s="532">
        <v>127</v>
      </c>
      <c r="B139" s="532" t="s">
        <v>8694</v>
      </c>
      <c r="C139" s="533">
        <v>40532</v>
      </c>
      <c r="D139" s="532" t="s">
        <v>8695</v>
      </c>
      <c r="E139" s="532" t="s">
        <v>8696</v>
      </c>
    </row>
    <row r="140" spans="1:5" ht="30" x14ac:dyDescent="0.2">
      <c r="A140" s="532">
        <v>128</v>
      </c>
      <c r="B140" s="532" t="s">
        <v>8697</v>
      </c>
      <c r="C140" s="533">
        <v>40532</v>
      </c>
      <c r="D140" s="532" t="s">
        <v>8698</v>
      </c>
      <c r="E140" s="532" t="s">
        <v>8699</v>
      </c>
    </row>
    <row r="141" spans="1:5" ht="135" x14ac:dyDescent="0.2">
      <c r="A141" s="532">
        <v>129</v>
      </c>
      <c r="B141" s="532" t="s">
        <v>8700</v>
      </c>
      <c r="C141" s="533">
        <v>40532</v>
      </c>
      <c r="D141" s="532" t="s">
        <v>1205</v>
      </c>
      <c r="E141" s="532" t="s">
        <v>8701</v>
      </c>
    </row>
    <row r="142" spans="1:5" x14ac:dyDescent="0.2">
      <c r="A142" s="532">
        <v>130</v>
      </c>
      <c r="B142" s="532" t="s">
        <v>8702</v>
      </c>
      <c r="C142" s="533">
        <v>40535</v>
      </c>
      <c r="D142" s="532" t="s">
        <v>8703</v>
      </c>
      <c r="E142" s="532" t="s">
        <v>8704</v>
      </c>
    </row>
    <row r="143" spans="1:5" x14ac:dyDescent="0.2">
      <c r="A143" s="532">
        <v>131</v>
      </c>
      <c r="B143" s="532" t="s">
        <v>8705</v>
      </c>
      <c r="C143" s="533">
        <v>40542</v>
      </c>
      <c r="D143" s="532" t="s">
        <v>8706</v>
      </c>
      <c r="E143" s="532" t="s">
        <v>8707</v>
      </c>
    </row>
    <row r="144" spans="1:5" x14ac:dyDescent="0.2">
      <c r="A144" s="532">
        <v>132</v>
      </c>
      <c r="B144" s="532" t="s">
        <v>8405</v>
      </c>
      <c r="C144" s="533">
        <v>40555</v>
      </c>
      <c r="D144" s="532" t="s">
        <v>8708</v>
      </c>
      <c r="E144" s="529" t="s">
        <v>8709</v>
      </c>
    </row>
    <row r="145" spans="1:5" ht="45" x14ac:dyDescent="0.2">
      <c r="A145" s="532"/>
      <c r="B145" s="529" t="s">
        <v>8710</v>
      </c>
      <c r="C145" s="532"/>
      <c r="D145" s="529" t="s">
        <v>8711</v>
      </c>
      <c r="E145" s="532" t="s">
        <v>8712</v>
      </c>
    </row>
    <row r="146" spans="1:5" ht="75" x14ac:dyDescent="0.2">
      <c r="A146" s="532">
        <v>133</v>
      </c>
      <c r="B146" s="529" t="s">
        <v>8713</v>
      </c>
      <c r="C146" s="533">
        <v>40626</v>
      </c>
      <c r="D146" s="529" t="s">
        <v>8714</v>
      </c>
      <c r="E146" s="532" t="s">
        <v>9246</v>
      </c>
    </row>
    <row r="147" spans="1:5" ht="30" x14ac:dyDescent="0.2">
      <c r="A147" s="532">
        <v>134</v>
      </c>
      <c r="B147" s="529" t="s">
        <v>8715</v>
      </c>
      <c r="C147" s="533">
        <v>40626</v>
      </c>
      <c r="D147" s="529" t="s">
        <v>8716</v>
      </c>
      <c r="E147" s="532" t="s">
        <v>8717</v>
      </c>
    </row>
    <row r="148" spans="1:5" ht="30" x14ac:dyDescent="0.2">
      <c r="A148" s="532">
        <v>135</v>
      </c>
      <c r="B148" s="529" t="s">
        <v>8718</v>
      </c>
      <c r="C148" s="533">
        <v>40626</v>
      </c>
      <c r="D148" s="529" t="s">
        <v>8719</v>
      </c>
      <c r="E148" s="532" t="s">
        <v>8720</v>
      </c>
    </row>
    <row r="149" spans="1:5" ht="30" x14ac:dyDescent="0.2">
      <c r="A149" s="532">
        <v>136</v>
      </c>
      <c r="B149" s="529" t="s">
        <v>8721</v>
      </c>
      <c r="C149" s="533">
        <v>40626</v>
      </c>
      <c r="D149" s="529" t="s">
        <v>8722</v>
      </c>
      <c r="E149" s="532" t="s">
        <v>8723</v>
      </c>
    </row>
    <row r="150" spans="1:5" ht="30" x14ac:dyDescent="0.2">
      <c r="A150" s="532">
        <v>137</v>
      </c>
      <c r="B150" s="529" t="s">
        <v>8721</v>
      </c>
      <c r="C150" s="533">
        <v>40626</v>
      </c>
      <c r="D150" s="529" t="s">
        <v>8724</v>
      </c>
      <c r="E150" s="532" t="s">
        <v>8725</v>
      </c>
    </row>
    <row r="151" spans="1:5" ht="45" x14ac:dyDescent="0.2">
      <c r="A151" s="532">
        <v>138</v>
      </c>
      <c r="B151" s="529" t="s">
        <v>8726</v>
      </c>
      <c r="C151" s="533">
        <v>40626</v>
      </c>
      <c r="D151" s="529" t="s">
        <v>8727</v>
      </c>
      <c r="E151" s="529" t="s">
        <v>8728</v>
      </c>
    </row>
    <row r="152" spans="1:5" x14ac:dyDescent="0.2">
      <c r="A152" s="532">
        <v>139</v>
      </c>
      <c r="B152" s="529" t="s">
        <v>8729</v>
      </c>
      <c r="C152" s="533">
        <v>40631</v>
      </c>
      <c r="D152" s="529" t="s">
        <v>8730</v>
      </c>
      <c r="E152" s="529" t="s">
        <v>8731</v>
      </c>
    </row>
    <row r="153" spans="1:5" x14ac:dyDescent="0.2">
      <c r="A153" s="311"/>
      <c r="B153" s="224"/>
      <c r="C153" s="224"/>
      <c r="D153" s="224"/>
      <c r="E153" s="224"/>
    </row>
    <row r="154" spans="1:5" x14ac:dyDescent="0.2">
      <c r="A154" s="311"/>
      <c r="B154" s="224"/>
      <c r="C154" s="224"/>
      <c r="D154" s="224"/>
      <c r="E154" s="224"/>
    </row>
    <row r="155" spans="1:5" x14ac:dyDescent="0.2">
      <c r="A155" s="907" t="s">
        <v>8732</v>
      </c>
      <c r="B155" s="907"/>
      <c r="C155" s="907"/>
      <c r="D155" s="907"/>
      <c r="E155" s="907"/>
    </row>
    <row r="156" spans="1:5" x14ac:dyDescent="0.2">
      <c r="A156" s="531" t="s">
        <v>8340</v>
      </c>
      <c r="B156" s="531" t="s">
        <v>4836</v>
      </c>
      <c r="C156" s="531" t="s">
        <v>230</v>
      </c>
      <c r="D156" s="531" t="s">
        <v>207</v>
      </c>
      <c r="E156" s="531" t="s">
        <v>8733</v>
      </c>
    </row>
    <row r="157" spans="1:5" x14ac:dyDescent="0.2">
      <c r="A157" s="905">
        <v>1</v>
      </c>
      <c r="B157" s="905" t="s">
        <v>8734</v>
      </c>
      <c r="C157" s="533">
        <v>40535</v>
      </c>
      <c r="D157" s="908" t="s">
        <v>9223</v>
      </c>
      <c r="E157" s="905" t="s">
        <v>8736</v>
      </c>
    </row>
    <row r="158" spans="1:5" ht="30" x14ac:dyDescent="0.2">
      <c r="A158" s="905"/>
      <c r="B158" s="905"/>
      <c r="C158" s="532" t="s">
        <v>8735</v>
      </c>
      <c r="D158" s="908"/>
      <c r="E158" s="905"/>
    </row>
    <row r="159" spans="1:5" x14ac:dyDescent="0.2">
      <c r="A159" s="905">
        <v>2</v>
      </c>
      <c r="B159" s="905" t="s">
        <v>8737</v>
      </c>
      <c r="C159" s="533">
        <v>40535</v>
      </c>
      <c r="D159" s="908" t="s">
        <v>9224</v>
      </c>
      <c r="E159" s="905" t="s">
        <v>8738</v>
      </c>
    </row>
    <row r="160" spans="1:5" ht="30" x14ac:dyDescent="0.2">
      <c r="A160" s="905"/>
      <c r="B160" s="905"/>
      <c r="C160" s="532" t="s">
        <v>8735</v>
      </c>
      <c r="D160" s="908"/>
      <c r="E160" s="905"/>
    </row>
    <row r="161" spans="1:5" x14ac:dyDescent="0.2">
      <c r="A161" s="905">
        <v>3</v>
      </c>
      <c r="B161" s="905" t="s">
        <v>8739</v>
      </c>
      <c r="C161" s="533">
        <v>40535</v>
      </c>
      <c r="D161" s="908" t="s">
        <v>9225</v>
      </c>
      <c r="E161" s="905" t="s">
        <v>8740</v>
      </c>
    </row>
    <row r="162" spans="1:5" ht="30" x14ac:dyDescent="0.2">
      <c r="A162" s="905"/>
      <c r="B162" s="905"/>
      <c r="C162" s="532" t="s">
        <v>8735</v>
      </c>
      <c r="D162" s="908"/>
      <c r="E162" s="905"/>
    </row>
    <row r="163" spans="1:5" x14ac:dyDescent="0.2">
      <c r="A163" s="905">
        <v>4</v>
      </c>
      <c r="B163" s="905" t="s">
        <v>8741</v>
      </c>
      <c r="C163" s="533">
        <v>40535</v>
      </c>
      <c r="D163" s="908" t="s">
        <v>9226</v>
      </c>
      <c r="E163" s="905" t="s">
        <v>8742</v>
      </c>
    </row>
    <row r="164" spans="1:5" ht="30" x14ac:dyDescent="0.2">
      <c r="A164" s="905"/>
      <c r="B164" s="905"/>
      <c r="C164" s="532" t="s">
        <v>8735</v>
      </c>
      <c r="D164" s="908"/>
      <c r="E164" s="905"/>
    </row>
    <row r="165" spans="1:5" x14ac:dyDescent="0.2">
      <c r="A165" s="905">
        <v>5</v>
      </c>
      <c r="B165" s="905" t="s">
        <v>8743</v>
      </c>
      <c r="C165" s="533">
        <v>40535</v>
      </c>
      <c r="D165" s="908" t="s">
        <v>9227</v>
      </c>
      <c r="E165" s="533">
        <v>40535</v>
      </c>
    </row>
    <row r="166" spans="1:5" ht="30" x14ac:dyDescent="0.2">
      <c r="A166" s="905"/>
      <c r="B166" s="905"/>
      <c r="C166" s="532" t="s">
        <v>8735</v>
      </c>
      <c r="D166" s="908"/>
      <c r="E166" s="532" t="s">
        <v>8735</v>
      </c>
    </row>
    <row r="167" spans="1:5" x14ac:dyDescent="0.2">
      <c r="A167" s="905">
        <v>6</v>
      </c>
      <c r="B167" s="905" t="s">
        <v>8744</v>
      </c>
      <c r="C167" s="533">
        <v>40535</v>
      </c>
      <c r="D167" s="908" t="s">
        <v>9228</v>
      </c>
      <c r="E167" s="533">
        <v>40535</v>
      </c>
    </row>
    <row r="168" spans="1:5" ht="30" x14ac:dyDescent="0.2">
      <c r="A168" s="905"/>
      <c r="B168" s="905"/>
      <c r="C168" s="532" t="s">
        <v>8735</v>
      </c>
      <c r="D168" s="908"/>
      <c r="E168" s="532" t="s">
        <v>8735</v>
      </c>
    </row>
    <row r="169" spans="1:5" x14ac:dyDescent="0.2">
      <c r="A169" s="905">
        <v>7</v>
      </c>
      <c r="B169" s="905" t="s">
        <v>8745</v>
      </c>
      <c r="C169" s="533">
        <v>40535</v>
      </c>
      <c r="D169" s="908" t="s">
        <v>9229</v>
      </c>
      <c r="E169" s="905" t="s">
        <v>8746</v>
      </c>
    </row>
    <row r="170" spans="1:5" ht="30" x14ac:dyDescent="0.2">
      <c r="A170" s="905"/>
      <c r="B170" s="905"/>
      <c r="C170" s="532" t="s">
        <v>8735</v>
      </c>
      <c r="D170" s="908"/>
      <c r="E170" s="905"/>
    </row>
    <row r="171" spans="1:5" x14ac:dyDescent="0.2">
      <c r="A171" s="905">
        <v>8</v>
      </c>
      <c r="B171" s="905" t="s">
        <v>8747</v>
      </c>
      <c r="C171" s="533">
        <v>40535</v>
      </c>
      <c r="D171" s="908" t="s">
        <v>9230</v>
      </c>
      <c r="E171" s="905" t="s">
        <v>8748</v>
      </c>
    </row>
    <row r="172" spans="1:5" ht="30" x14ac:dyDescent="0.2">
      <c r="A172" s="905"/>
      <c r="B172" s="905"/>
      <c r="C172" s="532" t="s">
        <v>8735</v>
      </c>
      <c r="D172" s="908"/>
      <c r="E172" s="905"/>
    </row>
    <row r="173" spans="1:5" x14ac:dyDescent="0.2">
      <c r="A173" s="905">
        <v>9</v>
      </c>
      <c r="B173" s="905" t="s">
        <v>8749</v>
      </c>
      <c r="C173" s="533">
        <v>40535</v>
      </c>
      <c r="D173" s="908" t="s">
        <v>9231</v>
      </c>
      <c r="E173" s="905" t="s">
        <v>8750</v>
      </c>
    </row>
    <row r="174" spans="1:5" ht="30" x14ac:dyDescent="0.2">
      <c r="A174" s="905"/>
      <c r="B174" s="905"/>
      <c r="C174" s="532" t="s">
        <v>8735</v>
      </c>
      <c r="D174" s="908"/>
      <c r="E174" s="905"/>
    </row>
    <row r="175" spans="1:5" x14ac:dyDescent="0.2">
      <c r="A175" s="905">
        <v>10</v>
      </c>
      <c r="B175" s="905" t="s">
        <v>8751</v>
      </c>
      <c r="C175" s="533">
        <v>40535</v>
      </c>
      <c r="D175" s="908" t="s">
        <v>9232</v>
      </c>
      <c r="E175" s="905" t="s">
        <v>8752</v>
      </c>
    </row>
    <row r="176" spans="1:5" ht="30" x14ac:dyDescent="0.2">
      <c r="A176" s="905"/>
      <c r="B176" s="905"/>
      <c r="C176" s="532" t="s">
        <v>8735</v>
      </c>
      <c r="D176" s="908"/>
      <c r="E176" s="905"/>
    </row>
    <row r="177" spans="1:5" x14ac:dyDescent="0.2">
      <c r="A177" s="905">
        <v>11</v>
      </c>
      <c r="B177" s="905" t="s">
        <v>8753</v>
      </c>
      <c r="C177" s="533">
        <v>40535</v>
      </c>
      <c r="D177" s="908" t="s">
        <v>9233</v>
      </c>
      <c r="E177" s="905" t="s">
        <v>8754</v>
      </c>
    </row>
    <row r="178" spans="1:5" ht="30" x14ac:dyDescent="0.2">
      <c r="A178" s="905"/>
      <c r="B178" s="905"/>
      <c r="C178" s="532" t="s">
        <v>8735</v>
      </c>
      <c r="D178" s="908"/>
      <c r="E178" s="905"/>
    </row>
    <row r="179" spans="1:5" x14ac:dyDescent="0.2">
      <c r="A179" s="905">
        <v>12</v>
      </c>
      <c r="B179" s="905" t="s">
        <v>8755</v>
      </c>
      <c r="C179" s="533">
        <v>40535</v>
      </c>
      <c r="D179" s="908" t="s">
        <v>9234</v>
      </c>
      <c r="E179" s="905" t="s">
        <v>8756</v>
      </c>
    </row>
    <row r="180" spans="1:5" ht="30" x14ac:dyDescent="0.2">
      <c r="A180" s="905"/>
      <c r="B180" s="905"/>
      <c r="C180" s="532" t="s">
        <v>8735</v>
      </c>
      <c r="D180" s="908"/>
      <c r="E180" s="905"/>
    </row>
    <row r="181" spans="1:5" x14ac:dyDescent="0.2">
      <c r="A181" s="905">
        <v>13</v>
      </c>
      <c r="B181" s="905" t="s">
        <v>8757</v>
      </c>
      <c r="C181" s="533">
        <v>40535</v>
      </c>
      <c r="D181" s="908" t="s">
        <v>9235</v>
      </c>
      <c r="E181" s="905" t="s">
        <v>8758</v>
      </c>
    </row>
    <row r="182" spans="1:5" ht="30" x14ac:dyDescent="0.2">
      <c r="A182" s="905"/>
      <c r="B182" s="905"/>
      <c r="C182" s="532" t="s">
        <v>8735</v>
      </c>
      <c r="D182" s="908"/>
      <c r="E182" s="905"/>
    </row>
    <row r="183" spans="1:5" x14ac:dyDescent="0.2">
      <c r="A183" s="905">
        <v>14</v>
      </c>
      <c r="B183" s="905" t="s">
        <v>8759</v>
      </c>
      <c r="C183" s="533">
        <v>40535</v>
      </c>
      <c r="D183" s="908" t="s">
        <v>9236</v>
      </c>
      <c r="E183" s="905" t="s">
        <v>8760</v>
      </c>
    </row>
    <row r="184" spans="1:5" ht="30" x14ac:dyDescent="0.2">
      <c r="A184" s="905"/>
      <c r="B184" s="905"/>
      <c r="C184" s="532" t="s">
        <v>8735</v>
      </c>
      <c r="D184" s="908"/>
      <c r="E184" s="905"/>
    </row>
    <row r="185" spans="1:5" x14ac:dyDescent="0.2">
      <c r="A185" s="905">
        <v>15</v>
      </c>
      <c r="B185" s="905" t="s">
        <v>8761</v>
      </c>
      <c r="C185" s="533">
        <v>40535</v>
      </c>
      <c r="D185" s="908" t="s">
        <v>9237</v>
      </c>
      <c r="E185" s="905" t="s">
        <v>8762</v>
      </c>
    </row>
    <row r="186" spans="1:5" ht="30" x14ac:dyDescent="0.2">
      <c r="A186" s="905"/>
      <c r="B186" s="905"/>
      <c r="C186" s="532" t="s">
        <v>8735</v>
      </c>
      <c r="D186" s="908"/>
      <c r="E186" s="905"/>
    </row>
    <row r="187" spans="1:5" x14ac:dyDescent="0.2">
      <c r="A187" s="905">
        <v>16</v>
      </c>
      <c r="B187" s="905" t="s">
        <v>8761</v>
      </c>
      <c r="C187" s="533">
        <v>40535</v>
      </c>
      <c r="D187" s="908" t="s">
        <v>9238</v>
      </c>
      <c r="E187" s="905" t="s">
        <v>8763</v>
      </c>
    </row>
    <row r="188" spans="1:5" ht="30" x14ac:dyDescent="0.2">
      <c r="A188" s="905"/>
      <c r="B188" s="905"/>
      <c r="C188" s="532" t="s">
        <v>8735</v>
      </c>
      <c r="D188" s="908"/>
      <c r="E188" s="905"/>
    </row>
    <row r="189" spans="1:5" x14ac:dyDescent="0.2">
      <c r="A189" s="905">
        <v>17</v>
      </c>
      <c r="B189" s="905" t="s">
        <v>8764</v>
      </c>
      <c r="C189" s="533">
        <v>40535</v>
      </c>
      <c r="D189" s="908" t="s">
        <v>9239</v>
      </c>
      <c r="E189" s="905" t="s">
        <v>8765</v>
      </c>
    </row>
    <row r="190" spans="1:5" ht="30" x14ac:dyDescent="0.2">
      <c r="A190" s="905"/>
      <c r="B190" s="905"/>
      <c r="C190" s="532" t="s">
        <v>8735</v>
      </c>
      <c r="D190" s="908"/>
      <c r="E190" s="905"/>
    </row>
    <row r="191" spans="1:5" x14ac:dyDescent="0.2">
      <c r="A191" s="905">
        <v>18</v>
      </c>
      <c r="B191" s="905" t="s">
        <v>8766</v>
      </c>
      <c r="C191" s="533">
        <v>40535</v>
      </c>
      <c r="D191" s="908" t="s">
        <v>9240</v>
      </c>
      <c r="E191" s="905" t="s">
        <v>8767</v>
      </c>
    </row>
    <row r="192" spans="1:5" ht="30" x14ac:dyDescent="0.2">
      <c r="A192" s="905"/>
      <c r="B192" s="905"/>
      <c r="C192" s="532" t="s">
        <v>8735</v>
      </c>
      <c r="D192" s="908"/>
      <c r="E192" s="905"/>
    </row>
    <row r="193" spans="1:5" x14ac:dyDescent="0.2">
      <c r="A193" s="905">
        <v>19</v>
      </c>
      <c r="B193" s="905" t="s">
        <v>8768</v>
      </c>
      <c r="C193" s="533">
        <v>40535</v>
      </c>
      <c r="D193" s="908" t="s">
        <v>9241</v>
      </c>
      <c r="E193" s="905" t="s">
        <v>8769</v>
      </c>
    </row>
    <row r="194" spans="1:5" ht="30" x14ac:dyDescent="0.2">
      <c r="A194" s="905"/>
      <c r="B194" s="905"/>
      <c r="C194" s="532" t="s">
        <v>8735</v>
      </c>
      <c r="D194" s="908"/>
      <c r="E194" s="905"/>
    </row>
    <row r="195" spans="1:5" x14ac:dyDescent="0.2">
      <c r="A195" s="905">
        <v>20</v>
      </c>
      <c r="B195" s="905" t="s">
        <v>8770</v>
      </c>
      <c r="C195" s="533">
        <v>40535</v>
      </c>
      <c r="D195" s="908" t="s">
        <v>9242</v>
      </c>
      <c r="E195" s="905" t="s">
        <v>8771</v>
      </c>
    </row>
    <row r="196" spans="1:5" ht="30" x14ac:dyDescent="0.2">
      <c r="A196" s="905"/>
      <c r="B196" s="905"/>
      <c r="C196" s="532" t="s">
        <v>8735</v>
      </c>
      <c r="D196" s="908"/>
      <c r="E196" s="905"/>
    </row>
    <row r="197" spans="1:5" x14ac:dyDescent="0.2">
      <c r="A197" s="905">
        <v>21</v>
      </c>
      <c r="B197" s="905" t="s">
        <v>8772</v>
      </c>
      <c r="C197" s="533">
        <v>40535</v>
      </c>
      <c r="D197" s="908" t="s">
        <v>9243</v>
      </c>
      <c r="E197" s="905" t="s">
        <v>8773</v>
      </c>
    </row>
    <row r="198" spans="1:5" ht="30" x14ac:dyDescent="0.2">
      <c r="A198" s="905"/>
      <c r="B198" s="905"/>
      <c r="C198" s="532" t="s">
        <v>8735</v>
      </c>
      <c r="D198" s="908"/>
      <c r="E198" s="905"/>
    </row>
    <row r="199" spans="1:5" x14ac:dyDescent="0.2">
      <c r="A199" s="905">
        <v>22</v>
      </c>
      <c r="B199" s="905" t="s">
        <v>8774</v>
      </c>
      <c r="C199" s="533">
        <v>40535</v>
      </c>
      <c r="D199" s="908" t="s">
        <v>9244</v>
      </c>
      <c r="E199" s="905" t="s">
        <v>8775</v>
      </c>
    </row>
    <row r="200" spans="1:5" ht="30" x14ac:dyDescent="0.2">
      <c r="A200" s="905"/>
      <c r="B200" s="905"/>
      <c r="C200" s="532" t="s">
        <v>8735</v>
      </c>
      <c r="D200" s="908"/>
      <c r="E200" s="905"/>
    </row>
    <row r="201" spans="1:5" x14ac:dyDescent="0.2">
      <c r="A201" s="905">
        <v>23</v>
      </c>
      <c r="B201" s="905" t="s">
        <v>8776</v>
      </c>
      <c r="C201" s="533">
        <v>40535</v>
      </c>
      <c r="D201" s="908" t="s">
        <v>9245</v>
      </c>
      <c r="E201" s="905" t="s">
        <v>8777</v>
      </c>
    </row>
    <row r="202" spans="1:5" ht="30" x14ac:dyDescent="0.2">
      <c r="A202" s="905"/>
      <c r="B202" s="905"/>
      <c r="C202" s="532" t="s">
        <v>8735</v>
      </c>
      <c r="D202" s="908"/>
      <c r="E202" s="905"/>
    </row>
    <row r="203" spans="1:5" x14ac:dyDescent="0.2">
      <c r="A203" s="311"/>
      <c r="B203" s="224"/>
      <c r="C203" s="224"/>
      <c r="D203" s="224"/>
      <c r="E203" s="224"/>
    </row>
    <row r="204" spans="1:5" x14ac:dyDescent="0.2">
      <c r="A204" s="311"/>
      <c r="B204" s="224"/>
      <c r="C204" s="224"/>
      <c r="D204" s="224"/>
      <c r="E204" s="224"/>
    </row>
    <row r="205" spans="1:5" x14ac:dyDescent="0.2">
      <c r="A205" s="311"/>
      <c r="B205" s="224"/>
      <c r="C205" s="224"/>
      <c r="D205" s="224"/>
      <c r="E205" s="224"/>
    </row>
    <row r="206" spans="1:5" x14ac:dyDescent="0.2">
      <c r="A206" s="907" t="s">
        <v>8778</v>
      </c>
      <c r="B206" s="907"/>
      <c r="C206" s="907"/>
      <c r="D206" s="907"/>
      <c r="E206" s="907"/>
    </row>
    <row r="207" spans="1:5" x14ac:dyDescent="0.2">
      <c r="A207" s="531" t="s">
        <v>8340</v>
      </c>
      <c r="B207" s="531" t="s">
        <v>4836</v>
      </c>
      <c r="C207" s="531" t="s">
        <v>230</v>
      </c>
      <c r="D207" s="531" t="s">
        <v>207</v>
      </c>
      <c r="E207" s="531" t="s">
        <v>8733</v>
      </c>
    </row>
    <row r="208" spans="1:5" ht="30" x14ac:dyDescent="0.2">
      <c r="A208" s="532">
        <v>1</v>
      </c>
      <c r="B208" s="532" t="s">
        <v>8779</v>
      </c>
      <c r="C208" s="533">
        <v>40296</v>
      </c>
      <c r="D208" s="532" t="s">
        <v>8780</v>
      </c>
      <c r="E208" s="532" t="s">
        <v>8781</v>
      </c>
    </row>
    <row r="209" spans="1:5" x14ac:dyDescent="0.2">
      <c r="A209" s="311"/>
      <c r="B209" s="224"/>
      <c r="C209" s="224"/>
      <c r="D209" s="224"/>
      <c r="E209" s="224"/>
    </row>
    <row r="210" spans="1:5" x14ac:dyDescent="0.2">
      <c r="A210" s="311"/>
      <c r="B210" s="224"/>
      <c r="C210" s="224"/>
      <c r="D210" s="224"/>
      <c r="E210" s="224"/>
    </row>
    <row r="211" spans="1:5" x14ac:dyDescent="0.2">
      <c r="A211" s="907" t="s">
        <v>8782</v>
      </c>
      <c r="B211" s="907"/>
      <c r="C211" s="907"/>
      <c r="D211" s="907"/>
      <c r="E211" s="907"/>
    </row>
    <row r="212" spans="1:5" x14ac:dyDescent="0.2">
      <c r="A212" s="532" t="s">
        <v>8340</v>
      </c>
      <c r="B212" s="532" t="s">
        <v>4836</v>
      </c>
      <c r="C212" s="532" t="s">
        <v>230</v>
      </c>
      <c r="D212" s="532" t="s">
        <v>207</v>
      </c>
      <c r="E212" s="532" t="s">
        <v>8733</v>
      </c>
    </row>
    <row r="213" spans="1:5" x14ac:dyDescent="0.2">
      <c r="A213" s="905">
        <v>1</v>
      </c>
      <c r="B213" s="905" t="s">
        <v>8783</v>
      </c>
      <c r="C213" s="905" t="s">
        <v>8784</v>
      </c>
      <c r="D213" s="532" t="s">
        <v>8785</v>
      </c>
      <c r="E213" s="905" t="s">
        <v>8787</v>
      </c>
    </row>
    <row r="214" spans="1:5" x14ac:dyDescent="0.2">
      <c r="A214" s="905"/>
      <c r="B214" s="905"/>
      <c r="C214" s="905"/>
      <c r="D214" s="532" t="s">
        <v>8786</v>
      </c>
      <c r="E214" s="905"/>
    </row>
    <row r="215" spans="1:5" x14ac:dyDescent="0.2">
      <c r="A215" s="311"/>
      <c r="B215" s="224"/>
      <c r="C215" s="224"/>
      <c r="D215" s="224"/>
      <c r="E215" s="224"/>
    </row>
    <row r="216" spans="1:5" x14ac:dyDescent="0.2">
      <c r="A216" s="311"/>
      <c r="B216" s="224"/>
      <c r="C216" s="224"/>
      <c r="D216" s="224"/>
      <c r="E216" s="224"/>
    </row>
    <row r="217" spans="1:5" x14ac:dyDescent="0.2">
      <c r="A217" s="311"/>
      <c r="B217" s="224"/>
      <c r="C217" s="224"/>
      <c r="D217" s="224"/>
      <c r="E217" s="224"/>
    </row>
    <row r="218" spans="1:5" x14ac:dyDescent="0.2">
      <c r="A218" s="311"/>
      <c r="B218" s="224"/>
      <c r="C218" s="224"/>
      <c r="D218" s="224"/>
      <c r="E218" s="224"/>
    </row>
    <row r="219" spans="1:5" x14ac:dyDescent="0.2">
      <c r="A219" s="311"/>
      <c r="B219" s="224"/>
      <c r="C219" s="224"/>
      <c r="D219" s="224"/>
      <c r="E219" s="224"/>
    </row>
    <row r="220" spans="1:5" x14ac:dyDescent="0.2">
      <c r="A220" s="311"/>
      <c r="B220" s="224"/>
      <c r="C220" s="224"/>
      <c r="D220" s="224"/>
      <c r="E220" s="224"/>
    </row>
    <row r="221" spans="1:5" x14ac:dyDescent="0.2">
      <c r="A221" s="907" t="s">
        <v>8788</v>
      </c>
      <c r="B221" s="907"/>
      <c r="C221" s="907"/>
      <c r="D221" s="907"/>
      <c r="E221" s="907"/>
    </row>
    <row r="222" spans="1:5" x14ac:dyDescent="0.2">
      <c r="A222" s="531" t="s">
        <v>8340</v>
      </c>
      <c r="B222" s="531" t="s">
        <v>4836</v>
      </c>
      <c r="C222" s="531" t="s">
        <v>230</v>
      </c>
      <c r="D222" s="531" t="s">
        <v>207</v>
      </c>
      <c r="E222" s="531" t="s">
        <v>8733</v>
      </c>
    </row>
    <row r="223" spans="1:5" ht="45" x14ac:dyDescent="0.2">
      <c r="A223" s="532">
        <v>1</v>
      </c>
      <c r="B223" s="532" t="s">
        <v>8789</v>
      </c>
      <c r="C223" s="533">
        <v>40389</v>
      </c>
      <c r="D223" s="532" t="s">
        <v>8790</v>
      </c>
      <c r="E223" s="532" t="s">
        <v>8791</v>
      </c>
    </row>
    <row r="224" spans="1:5" ht="30" x14ac:dyDescent="0.2">
      <c r="A224" s="532">
        <v>2</v>
      </c>
      <c r="B224" s="532" t="s">
        <v>8792</v>
      </c>
      <c r="C224" s="533">
        <v>40403</v>
      </c>
      <c r="D224" s="532" t="s">
        <v>8793</v>
      </c>
      <c r="E224" s="532" t="s">
        <v>8794</v>
      </c>
    </row>
    <row r="225" spans="1:5" ht="30" x14ac:dyDescent="0.2">
      <c r="A225" s="532">
        <v>3</v>
      </c>
      <c r="B225" s="532" t="s">
        <v>8795</v>
      </c>
      <c r="C225" s="533">
        <v>40421</v>
      </c>
      <c r="D225" s="532" t="s">
        <v>8796</v>
      </c>
      <c r="E225" s="532" t="s">
        <v>8797</v>
      </c>
    </row>
    <row r="226" spans="1:5" ht="45" x14ac:dyDescent="0.2">
      <c r="A226" s="532">
        <v>4</v>
      </c>
      <c r="B226" s="532" t="s">
        <v>8798</v>
      </c>
      <c r="C226" s="532" t="s">
        <v>8799</v>
      </c>
      <c r="D226" s="532" t="s">
        <v>1940</v>
      </c>
      <c r="E226" s="532" t="s">
        <v>8800</v>
      </c>
    </row>
    <row r="227" spans="1:5" x14ac:dyDescent="0.2">
      <c r="A227" s="311"/>
      <c r="B227" s="224"/>
      <c r="C227" s="224"/>
      <c r="D227" s="224"/>
      <c r="E227" s="224"/>
    </row>
    <row r="228" spans="1:5" x14ac:dyDescent="0.2">
      <c r="A228" s="311"/>
      <c r="B228" s="224"/>
      <c r="C228" s="224"/>
      <c r="D228" s="224"/>
      <c r="E228" s="224"/>
    </row>
    <row r="229" spans="1:5" x14ac:dyDescent="0.2">
      <c r="A229" s="311"/>
      <c r="B229" s="224"/>
      <c r="C229" s="224"/>
      <c r="D229" s="224"/>
      <c r="E229" s="224"/>
    </row>
    <row r="230" spans="1:5" x14ac:dyDescent="0.2">
      <c r="A230" s="907" t="s">
        <v>8801</v>
      </c>
      <c r="B230" s="907"/>
      <c r="C230" s="907"/>
      <c r="D230" s="907"/>
      <c r="E230" s="907"/>
    </row>
    <row r="231" spans="1:5" x14ac:dyDescent="0.2">
      <c r="A231" s="531" t="s">
        <v>8340</v>
      </c>
      <c r="B231" s="531" t="s">
        <v>4836</v>
      </c>
      <c r="C231" s="531" t="s">
        <v>230</v>
      </c>
      <c r="D231" s="531" t="s">
        <v>207</v>
      </c>
      <c r="E231" s="531" t="s">
        <v>8733</v>
      </c>
    </row>
    <row r="232" spans="1:5" x14ac:dyDescent="0.2">
      <c r="A232" s="905">
        <v>1</v>
      </c>
      <c r="B232" s="905" t="s">
        <v>8802</v>
      </c>
      <c r="C232" s="533">
        <v>40435</v>
      </c>
      <c r="D232" s="905" t="s">
        <v>8804</v>
      </c>
      <c r="E232" s="905" t="s">
        <v>8805</v>
      </c>
    </row>
    <row r="233" spans="1:5" ht="30" x14ac:dyDescent="0.2">
      <c r="A233" s="905"/>
      <c r="B233" s="905"/>
      <c r="C233" s="532" t="s">
        <v>8803</v>
      </c>
      <c r="D233" s="905"/>
      <c r="E233" s="905"/>
    </row>
    <row r="234" spans="1:5" x14ac:dyDescent="0.2">
      <c r="A234" s="311"/>
      <c r="B234" s="224"/>
      <c r="C234" s="224"/>
      <c r="D234" s="224"/>
      <c r="E234" s="224"/>
    </row>
    <row r="235" spans="1:5" x14ac:dyDescent="0.2">
      <c r="A235" s="311"/>
      <c r="B235" s="224"/>
      <c r="C235" s="224"/>
      <c r="D235" s="224"/>
      <c r="E235" s="224"/>
    </row>
    <row r="236" spans="1:5" x14ac:dyDescent="0.2">
      <c r="A236" s="311"/>
      <c r="B236" s="224"/>
      <c r="C236" s="224"/>
      <c r="D236" s="224"/>
      <c r="E236" s="224"/>
    </row>
    <row r="237" spans="1:5" x14ac:dyDescent="0.2">
      <c r="A237" s="907" t="s">
        <v>8806</v>
      </c>
      <c r="B237" s="907"/>
      <c r="C237" s="907"/>
      <c r="D237" s="907"/>
      <c r="E237" s="907"/>
    </row>
    <row r="238" spans="1:5" x14ac:dyDescent="0.2">
      <c r="A238" s="531" t="s">
        <v>8340</v>
      </c>
      <c r="B238" s="531" t="s">
        <v>4836</v>
      </c>
      <c r="C238" s="531" t="s">
        <v>230</v>
      </c>
      <c r="D238" s="531" t="s">
        <v>207</v>
      </c>
      <c r="E238" s="531" t="s">
        <v>8733</v>
      </c>
    </row>
    <row r="239" spans="1:5" ht="30" x14ac:dyDescent="0.2">
      <c r="A239" s="532">
        <v>1</v>
      </c>
      <c r="B239" s="532" t="s">
        <v>8807</v>
      </c>
      <c r="C239" s="533">
        <v>40542</v>
      </c>
      <c r="D239" s="532" t="s">
        <v>8808</v>
      </c>
      <c r="E239" s="532" t="s">
        <v>8809</v>
      </c>
    </row>
    <row r="240" spans="1:5" ht="30" x14ac:dyDescent="0.2">
      <c r="A240" s="532">
        <v>2</v>
      </c>
      <c r="B240" s="532" t="s">
        <v>8810</v>
      </c>
      <c r="C240" s="533">
        <v>40542</v>
      </c>
      <c r="D240" s="532" t="s">
        <v>8811</v>
      </c>
      <c r="E240" s="532" t="s">
        <v>8812</v>
      </c>
    </row>
    <row r="241" spans="1:5" ht="30" x14ac:dyDescent="0.2">
      <c r="A241" s="532">
        <v>3</v>
      </c>
      <c r="B241" s="532" t="s">
        <v>8813</v>
      </c>
      <c r="C241" s="533">
        <v>40604</v>
      </c>
      <c r="D241" s="532" t="s">
        <v>8814</v>
      </c>
      <c r="E241" s="532" t="s">
        <v>8815</v>
      </c>
    </row>
    <row r="242" spans="1:5" x14ac:dyDescent="0.2">
      <c r="A242" s="532">
        <v>4</v>
      </c>
      <c r="B242" s="532" t="s">
        <v>8813</v>
      </c>
      <c r="C242" s="533">
        <v>40604</v>
      </c>
      <c r="D242" s="532" t="s">
        <v>8816</v>
      </c>
      <c r="E242" s="532" t="s">
        <v>8817</v>
      </c>
    </row>
    <row r="243" spans="1:5" ht="30" x14ac:dyDescent="0.2">
      <c r="A243" s="532">
        <v>5</v>
      </c>
      <c r="B243" s="532" t="s">
        <v>8818</v>
      </c>
      <c r="C243" s="533">
        <v>40604</v>
      </c>
      <c r="D243" s="532" t="s">
        <v>8819</v>
      </c>
      <c r="E243" s="532" t="s">
        <v>8820</v>
      </c>
    </row>
    <row r="244" spans="1:5" x14ac:dyDescent="0.2">
      <c r="A244" s="310"/>
    </row>
    <row r="245" spans="1:5" x14ac:dyDescent="0.2">
      <c r="A245" s="310"/>
    </row>
    <row r="246" spans="1:5" x14ac:dyDescent="0.2">
      <c r="A246" s="310"/>
    </row>
    <row r="247" spans="1:5" ht="15.75" thickBot="1" x14ac:dyDescent="0.25">
      <c r="A247" s="310"/>
    </row>
    <row r="248" spans="1:5" ht="15.75" thickBot="1" x14ac:dyDescent="0.25">
      <c r="A248" s="784" t="s">
        <v>8821</v>
      </c>
      <c r="B248" s="806"/>
      <c r="C248" s="806"/>
      <c r="D248" s="806"/>
      <c r="E248" s="785"/>
    </row>
    <row r="249" spans="1:5" ht="15.75" thickBot="1" x14ac:dyDescent="0.25">
      <c r="A249" s="524" t="s">
        <v>8340</v>
      </c>
      <c r="B249" s="525" t="s">
        <v>4836</v>
      </c>
      <c r="C249" s="525" t="s">
        <v>230</v>
      </c>
      <c r="D249" s="525" t="s">
        <v>207</v>
      </c>
      <c r="E249" s="525" t="s">
        <v>8733</v>
      </c>
    </row>
    <row r="250" spans="1:5" ht="210.75" thickBot="1" x14ac:dyDescent="0.25">
      <c r="A250" s="521">
        <v>1</v>
      </c>
      <c r="B250" s="522" t="s">
        <v>8822</v>
      </c>
      <c r="C250" s="523">
        <v>40442</v>
      </c>
      <c r="D250" s="522" t="s">
        <v>8823</v>
      </c>
      <c r="E250" s="522" t="s">
        <v>8824</v>
      </c>
    </row>
    <row r="251" spans="1:5" ht="180.75" thickBot="1" x14ac:dyDescent="0.25">
      <c r="A251" s="521">
        <v>2</v>
      </c>
      <c r="B251" s="522" t="s">
        <v>8825</v>
      </c>
      <c r="C251" s="523">
        <v>40442</v>
      </c>
      <c r="D251" s="522" t="s">
        <v>8826</v>
      </c>
      <c r="E251" s="522" t="s">
        <v>8827</v>
      </c>
    </row>
    <row r="252" spans="1:5" ht="45.75" thickBot="1" x14ac:dyDescent="0.25">
      <c r="A252" s="521">
        <v>3</v>
      </c>
      <c r="B252" s="522" t="s">
        <v>8828</v>
      </c>
      <c r="C252" s="523">
        <v>40520</v>
      </c>
      <c r="D252" s="522" t="s">
        <v>8829</v>
      </c>
      <c r="E252" s="522" t="s">
        <v>8830</v>
      </c>
    </row>
    <row r="253" spans="1:5" x14ac:dyDescent="0.2">
      <c r="A253" s="310"/>
    </row>
    <row r="254" spans="1:5" x14ac:dyDescent="0.2">
      <c r="A254" s="310"/>
    </row>
    <row r="255" spans="1:5" x14ac:dyDescent="0.2">
      <c r="A255" s="310"/>
    </row>
    <row r="256" spans="1:5" x14ac:dyDescent="0.2">
      <c r="A256" s="310"/>
    </row>
    <row r="257" spans="1:5" ht="15.75" thickBot="1" x14ac:dyDescent="0.25">
      <c r="A257" s="310"/>
    </row>
    <row r="258" spans="1:5" ht="15.75" thickBot="1" x14ac:dyDescent="0.25">
      <c r="A258" s="784" t="s">
        <v>8831</v>
      </c>
      <c r="B258" s="806"/>
      <c r="C258" s="806"/>
      <c r="D258" s="806"/>
      <c r="E258" s="785"/>
    </row>
    <row r="259" spans="1:5" ht="15.75" thickBot="1" x14ac:dyDescent="0.25">
      <c r="A259" s="524" t="s">
        <v>8340</v>
      </c>
      <c r="B259" s="525" t="s">
        <v>4836</v>
      </c>
      <c r="C259" s="525" t="s">
        <v>230</v>
      </c>
      <c r="D259" s="525" t="s">
        <v>207</v>
      </c>
      <c r="E259" s="525" t="s">
        <v>8733</v>
      </c>
    </row>
    <row r="260" spans="1:5" ht="30.75" thickBot="1" x14ac:dyDescent="0.25">
      <c r="A260" s="521">
        <v>1</v>
      </c>
      <c r="B260" s="522" t="s">
        <v>8832</v>
      </c>
      <c r="C260" s="523">
        <v>40491</v>
      </c>
      <c r="D260" s="522" t="s">
        <v>8833</v>
      </c>
      <c r="E260" s="522" t="s">
        <v>8834</v>
      </c>
    </row>
    <row r="261" spans="1:5" ht="30.75" thickBot="1" x14ac:dyDescent="0.25">
      <c r="A261" s="521">
        <v>2</v>
      </c>
      <c r="B261" s="522" t="s">
        <v>8835</v>
      </c>
      <c r="C261" s="523">
        <v>40491</v>
      </c>
      <c r="D261" s="522" t="s">
        <v>8836</v>
      </c>
      <c r="E261" s="522" t="s">
        <v>8837</v>
      </c>
    </row>
    <row r="262" spans="1:5" ht="15.75" thickBot="1" x14ac:dyDescent="0.25">
      <c r="A262" s="521">
        <v>3</v>
      </c>
      <c r="B262" s="522" t="s">
        <v>8838</v>
      </c>
      <c r="C262" s="523">
        <v>40491</v>
      </c>
      <c r="D262" s="522" t="s">
        <v>8839</v>
      </c>
      <c r="E262" s="522" t="s">
        <v>8840</v>
      </c>
    </row>
    <row r="263" spans="1:5" ht="15.75" thickBot="1" x14ac:dyDescent="0.25">
      <c r="A263" s="521">
        <v>4</v>
      </c>
      <c r="B263" s="522" t="s">
        <v>8841</v>
      </c>
      <c r="C263" s="523">
        <v>40504</v>
      </c>
      <c r="D263" s="522" t="s">
        <v>8842</v>
      </c>
      <c r="E263" s="522" t="s">
        <v>2585</v>
      </c>
    </row>
    <row r="264" spans="1:5" x14ac:dyDescent="0.2">
      <c r="A264" s="310"/>
    </row>
    <row r="265" spans="1:5" x14ac:dyDescent="0.2">
      <c r="A265" s="310"/>
    </row>
    <row r="266" spans="1:5" ht="15.75" thickBot="1" x14ac:dyDescent="0.25">
      <c r="A266" s="310"/>
    </row>
    <row r="267" spans="1:5" ht="15.75" thickBot="1" x14ac:dyDescent="0.25">
      <c r="A267" s="784" t="s">
        <v>8843</v>
      </c>
      <c r="B267" s="806"/>
      <c r="C267" s="806"/>
      <c r="D267" s="806"/>
      <c r="E267" s="785"/>
    </row>
    <row r="268" spans="1:5" ht="15.75" thickBot="1" x14ac:dyDescent="0.25">
      <c r="A268" s="524" t="s">
        <v>8340</v>
      </c>
      <c r="B268" s="525" t="s">
        <v>4836</v>
      </c>
      <c r="C268" s="525" t="s">
        <v>230</v>
      </c>
      <c r="D268" s="525" t="s">
        <v>207</v>
      </c>
      <c r="E268" s="525" t="s">
        <v>8733</v>
      </c>
    </row>
    <row r="269" spans="1:5" ht="30.75" thickBot="1" x14ac:dyDescent="0.25">
      <c r="A269" s="521">
        <v>1</v>
      </c>
      <c r="B269" s="522" t="s">
        <v>8844</v>
      </c>
      <c r="C269" s="522" t="s">
        <v>8845</v>
      </c>
      <c r="D269" s="522" t="s">
        <v>8846</v>
      </c>
      <c r="E269" s="522" t="s">
        <v>8847</v>
      </c>
    </row>
    <row r="270" spans="1:5" x14ac:dyDescent="0.2">
      <c r="A270" s="310"/>
    </row>
  </sheetData>
  <mergeCells count="120">
    <mergeCell ref="A258:E258"/>
    <mergeCell ref="A267:E267"/>
    <mergeCell ref="A3:K3"/>
    <mergeCell ref="A1:J1"/>
    <mergeCell ref="B95:B97"/>
    <mergeCell ref="A232:A233"/>
    <mergeCell ref="B232:B233"/>
    <mergeCell ref="D232:D233"/>
    <mergeCell ref="E232:E233"/>
    <mergeCell ref="A237:E237"/>
    <mergeCell ref="A248:E248"/>
    <mergeCell ref="A213:A214"/>
    <mergeCell ref="B213:B214"/>
    <mergeCell ref="C213:C214"/>
    <mergeCell ref="E213:E214"/>
    <mergeCell ref="A221:E221"/>
    <mergeCell ref="A230:E230"/>
    <mergeCell ref="A201:A202"/>
    <mergeCell ref="B201:B202"/>
    <mergeCell ref="D201:D202"/>
    <mergeCell ref="E201:E202"/>
    <mergeCell ref="A206:E206"/>
    <mergeCell ref="A211:E211"/>
    <mergeCell ref="A197:A198"/>
    <mergeCell ref="B197:B198"/>
    <mergeCell ref="D197:D198"/>
    <mergeCell ref="E197:E198"/>
    <mergeCell ref="A199:A200"/>
    <mergeCell ref="B199:B200"/>
    <mergeCell ref="D199:D200"/>
    <mergeCell ref="E199:E200"/>
    <mergeCell ref="A193:A194"/>
    <mergeCell ref="B193:B194"/>
    <mergeCell ref="D193:D194"/>
    <mergeCell ref="E193:E194"/>
    <mergeCell ref="A195:A196"/>
    <mergeCell ref="B195:B196"/>
    <mergeCell ref="D195:D196"/>
    <mergeCell ref="E195:E196"/>
    <mergeCell ref="A189:A190"/>
    <mergeCell ref="B189:B190"/>
    <mergeCell ref="D189:D190"/>
    <mergeCell ref="E189:E190"/>
    <mergeCell ref="A191:A192"/>
    <mergeCell ref="B191:B192"/>
    <mergeCell ref="D191:D192"/>
    <mergeCell ref="E191:E192"/>
    <mergeCell ref="A185:A186"/>
    <mergeCell ref="B185:B186"/>
    <mergeCell ref="D185:D186"/>
    <mergeCell ref="E185:E186"/>
    <mergeCell ref="A187:A188"/>
    <mergeCell ref="B187:B188"/>
    <mergeCell ref="D187:D188"/>
    <mergeCell ref="E187:E188"/>
    <mergeCell ref="A181:A182"/>
    <mergeCell ref="B181:B182"/>
    <mergeCell ref="D181:D182"/>
    <mergeCell ref="E181:E182"/>
    <mergeCell ref="A183:A184"/>
    <mergeCell ref="B183:B184"/>
    <mergeCell ref="D183:D184"/>
    <mergeCell ref="E183:E184"/>
    <mergeCell ref="A177:A178"/>
    <mergeCell ref="B177:B178"/>
    <mergeCell ref="D177:D178"/>
    <mergeCell ref="E177:E178"/>
    <mergeCell ref="A179:A180"/>
    <mergeCell ref="B179:B180"/>
    <mergeCell ref="D179:D180"/>
    <mergeCell ref="E179:E180"/>
    <mergeCell ref="A173:A174"/>
    <mergeCell ref="B173:B174"/>
    <mergeCell ref="D173:D174"/>
    <mergeCell ref="E173:E174"/>
    <mergeCell ref="A175:A176"/>
    <mergeCell ref="B175:B176"/>
    <mergeCell ref="D175:D176"/>
    <mergeCell ref="E175:E176"/>
    <mergeCell ref="A169:A170"/>
    <mergeCell ref="B169:B170"/>
    <mergeCell ref="D169:D170"/>
    <mergeCell ref="E169:E170"/>
    <mergeCell ref="A171:A172"/>
    <mergeCell ref="B171:B172"/>
    <mergeCell ref="D171:D172"/>
    <mergeCell ref="E171:E172"/>
    <mergeCell ref="A165:A166"/>
    <mergeCell ref="B165:B166"/>
    <mergeCell ref="D165:D166"/>
    <mergeCell ref="A167:A168"/>
    <mergeCell ref="B167:B168"/>
    <mergeCell ref="D167:D168"/>
    <mergeCell ref="A161:A162"/>
    <mergeCell ref="B161:B162"/>
    <mergeCell ref="D161:D162"/>
    <mergeCell ref="E161:E162"/>
    <mergeCell ref="A163:A164"/>
    <mergeCell ref="B163:B164"/>
    <mergeCell ref="D163:D164"/>
    <mergeCell ref="E163:E164"/>
    <mergeCell ref="A157:A158"/>
    <mergeCell ref="B157:B158"/>
    <mergeCell ref="D157:D158"/>
    <mergeCell ref="E157:E158"/>
    <mergeCell ref="A159:A160"/>
    <mergeCell ref="B159:B160"/>
    <mergeCell ref="D159:D160"/>
    <mergeCell ref="E159:E160"/>
    <mergeCell ref="D100:D102"/>
    <mergeCell ref="A104:A107"/>
    <mergeCell ref="B104:B107"/>
    <mergeCell ref="C104:C107"/>
    <mergeCell ref="D104:D107"/>
    <mergeCell ref="A155:E155"/>
    <mergeCell ref="A95:A97"/>
    <mergeCell ref="C95:C97"/>
    <mergeCell ref="A100:A102"/>
    <mergeCell ref="B100:B102"/>
    <mergeCell ref="C100:C102"/>
  </mergeCells>
  <pageMargins left="0.25" right="0.25" top="0.75" bottom="0.75" header="0.3" footer="0.3"/>
  <pageSetup paperSize="8" scale="88" fitToHeight="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109"/>
  <sheetViews>
    <sheetView zoomScale="70" zoomScaleNormal="70" workbookViewId="0">
      <selection activeCell="B14" sqref="B14"/>
    </sheetView>
  </sheetViews>
  <sheetFormatPr defaultRowHeight="18" x14ac:dyDescent="0.25"/>
  <cols>
    <col min="1" max="1" width="8.7109375" style="5" customWidth="1"/>
    <col min="2" max="2" width="73.85546875" style="5" customWidth="1"/>
    <col min="3" max="3" width="26.28515625" style="5" customWidth="1"/>
    <col min="4" max="4" width="35.42578125" style="5" customWidth="1"/>
    <col min="5" max="5" width="28.5703125" style="5" customWidth="1"/>
    <col min="6" max="6" width="36" style="5" customWidth="1"/>
    <col min="7" max="7" width="36.7109375" style="5" customWidth="1"/>
    <col min="8" max="8" width="33.85546875" style="5" customWidth="1"/>
    <col min="9" max="9" width="33.5703125" style="5" customWidth="1"/>
    <col min="10" max="10" width="27.5703125" style="5" customWidth="1"/>
    <col min="11" max="11" width="121.28515625" style="5" customWidth="1"/>
    <col min="12" max="16384" width="9.140625" style="5"/>
  </cols>
  <sheetData>
    <row r="1" spans="1:11" x14ac:dyDescent="0.25">
      <c r="A1" s="160"/>
      <c r="B1" s="160"/>
      <c r="C1" s="160"/>
      <c r="D1" s="160"/>
      <c r="E1" s="160"/>
      <c r="F1" s="160"/>
      <c r="G1" s="161"/>
      <c r="H1" s="161"/>
      <c r="I1" s="161"/>
      <c r="J1" s="161"/>
      <c r="K1" s="161"/>
    </row>
    <row r="2" spans="1:11" ht="19.5" x14ac:dyDescent="0.25">
      <c r="A2" s="724" t="s">
        <v>1</v>
      </c>
      <c r="B2" s="724"/>
      <c r="C2" s="724"/>
      <c r="D2" s="724"/>
      <c r="E2" s="724"/>
      <c r="F2" s="724"/>
      <c r="G2" s="724"/>
      <c r="H2" s="724"/>
      <c r="I2" s="724"/>
      <c r="J2" s="724"/>
      <c r="K2" s="724"/>
    </row>
    <row r="3" spans="1:11" ht="18.75" x14ac:dyDescent="0.25">
      <c r="A3" s="725" t="s">
        <v>2</v>
      </c>
      <c r="B3" s="725"/>
      <c r="C3" s="725"/>
      <c r="D3" s="725"/>
      <c r="E3" s="725"/>
      <c r="F3" s="725"/>
      <c r="G3" s="725"/>
      <c r="H3" s="725"/>
      <c r="I3" s="725"/>
      <c r="J3" s="725"/>
      <c r="K3" s="725"/>
    </row>
    <row r="4" spans="1:11" ht="18.75" thickBot="1" x14ac:dyDescent="0.3"/>
    <row r="5" spans="1:11" ht="37.5" customHeight="1" thickBot="1" x14ac:dyDescent="0.3">
      <c r="A5" s="162" t="s">
        <v>3</v>
      </c>
      <c r="B5" s="163" t="s">
        <v>4</v>
      </c>
      <c r="C5" s="163" t="s">
        <v>5</v>
      </c>
      <c r="D5" s="163" t="s">
        <v>6</v>
      </c>
      <c r="E5" s="164" t="s">
        <v>7</v>
      </c>
      <c r="F5" s="164" t="s">
        <v>8</v>
      </c>
      <c r="G5" s="163" t="s">
        <v>9</v>
      </c>
      <c r="H5" s="164" t="s">
        <v>10</v>
      </c>
      <c r="I5" s="163" t="s">
        <v>11</v>
      </c>
      <c r="J5" s="163" t="s">
        <v>12</v>
      </c>
      <c r="K5" s="163" t="s">
        <v>13</v>
      </c>
    </row>
    <row r="6" spans="1:11" ht="18.75" thickBot="1" x14ac:dyDescent="0.3">
      <c r="A6" s="165" t="s">
        <v>14</v>
      </c>
      <c r="B6" s="166" t="s">
        <v>15</v>
      </c>
      <c r="C6" s="166" t="s">
        <v>16</v>
      </c>
      <c r="D6" s="166" t="s">
        <v>17</v>
      </c>
      <c r="E6" s="167" t="s">
        <v>18</v>
      </c>
      <c r="F6" s="167" t="s">
        <v>19</v>
      </c>
      <c r="G6" s="166" t="s">
        <v>20</v>
      </c>
      <c r="H6" s="167" t="s">
        <v>21</v>
      </c>
      <c r="I6" s="166" t="s">
        <v>22</v>
      </c>
      <c r="J6" s="166" t="s">
        <v>23</v>
      </c>
      <c r="K6" s="166" t="s">
        <v>24</v>
      </c>
    </row>
    <row r="7" spans="1:11" s="129" customFormat="1" ht="30" x14ac:dyDescent="0.2">
      <c r="A7" s="168">
        <v>1</v>
      </c>
      <c r="B7" s="169" t="s">
        <v>25</v>
      </c>
      <c r="C7" s="170" t="s">
        <v>26</v>
      </c>
      <c r="D7" s="171" t="s">
        <v>27</v>
      </c>
      <c r="E7" s="171" t="s">
        <v>28</v>
      </c>
      <c r="F7" s="171" t="s">
        <v>29</v>
      </c>
      <c r="G7" s="171" t="s">
        <v>29</v>
      </c>
      <c r="H7" s="171" t="s">
        <v>8848</v>
      </c>
      <c r="I7" s="171" t="s">
        <v>30</v>
      </c>
      <c r="J7" s="172">
        <v>0.85</v>
      </c>
      <c r="K7" s="171" t="s">
        <v>8849</v>
      </c>
    </row>
    <row r="8" spans="1:11" s="129" customFormat="1" ht="30" x14ac:dyDescent="0.2">
      <c r="A8" s="168">
        <v>2</v>
      </c>
      <c r="B8" s="169" t="s">
        <v>31</v>
      </c>
      <c r="C8" s="170" t="s">
        <v>26</v>
      </c>
      <c r="D8" s="171" t="s">
        <v>27</v>
      </c>
      <c r="E8" s="171" t="s">
        <v>28</v>
      </c>
      <c r="F8" s="171" t="s">
        <v>32</v>
      </c>
      <c r="G8" s="171" t="s">
        <v>32</v>
      </c>
      <c r="H8" s="171" t="s">
        <v>8850</v>
      </c>
      <c r="I8" s="171" t="s">
        <v>33</v>
      </c>
      <c r="J8" s="172">
        <v>1</v>
      </c>
      <c r="K8" s="171" t="s">
        <v>8851</v>
      </c>
    </row>
    <row r="9" spans="1:11" s="129" customFormat="1" ht="30" x14ac:dyDescent="0.2">
      <c r="A9" s="168">
        <v>3</v>
      </c>
      <c r="B9" s="169" t="s">
        <v>34</v>
      </c>
      <c r="C9" s="170" t="s">
        <v>26</v>
      </c>
      <c r="D9" s="171" t="s">
        <v>27</v>
      </c>
      <c r="E9" s="171" t="s">
        <v>28</v>
      </c>
      <c r="F9" s="171" t="s">
        <v>35</v>
      </c>
      <c r="G9" s="171" t="s">
        <v>35</v>
      </c>
      <c r="H9" s="171" t="s">
        <v>8852</v>
      </c>
      <c r="I9" s="171" t="s">
        <v>36</v>
      </c>
      <c r="J9" s="172">
        <v>1</v>
      </c>
      <c r="K9" s="171" t="s">
        <v>8853</v>
      </c>
    </row>
    <row r="10" spans="1:11" s="129" customFormat="1" ht="30" x14ac:dyDescent="0.2">
      <c r="A10" s="168">
        <v>4</v>
      </c>
      <c r="B10" s="169" t="s">
        <v>37</v>
      </c>
      <c r="C10" s="170" t="s">
        <v>26</v>
      </c>
      <c r="D10" s="171" t="s">
        <v>27</v>
      </c>
      <c r="E10" s="171" t="s">
        <v>28</v>
      </c>
      <c r="F10" s="171" t="s">
        <v>38</v>
      </c>
      <c r="G10" s="171" t="s">
        <v>38</v>
      </c>
      <c r="H10" s="171" t="s">
        <v>8854</v>
      </c>
      <c r="I10" s="171" t="s">
        <v>39</v>
      </c>
      <c r="J10" s="172">
        <v>0.8</v>
      </c>
      <c r="K10" s="171" t="s">
        <v>8855</v>
      </c>
    </row>
    <row r="11" spans="1:11" s="129" customFormat="1" ht="30" x14ac:dyDescent="0.2">
      <c r="A11" s="168">
        <v>5</v>
      </c>
      <c r="B11" s="169" t="s">
        <v>40</v>
      </c>
      <c r="C11" s="170" t="s">
        <v>26</v>
      </c>
      <c r="D11" s="171" t="s">
        <v>27</v>
      </c>
      <c r="E11" s="171" t="s">
        <v>28</v>
      </c>
      <c r="F11" s="171" t="s">
        <v>41</v>
      </c>
      <c r="G11" s="171" t="s">
        <v>41</v>
      </c>
      <c r="H11" s="171" t="s">
        <v>8856</v>
      </c>
      <c r="I11" s="171" t="s">
        <v>33</v>
      </c>
      <c r="J11" s="172">
        <v>1</v>
      </c>
      <c r="K11" s="171" t="s">
        <v>8857</v>
      </c>
    </row>
    <row r="12" spans="1:11" s="129" customFormat="1" ht="101.25" customHeight="1" x14ac:dyDescent="0.2">
      <c r="A12" s="168">
        <v>6</v>
      </c>
      <c r="B12" s="169" t="s">
        <v>42</v>
      </c>
      <c r="C12" s="170" t="s">
        <v>26</v>
      </c>
      <c r="D12" s="171" t="s">
        <v>43</v>
      </c>
      <c r="E12" s="171" t="s">
        <v>8858</v>
      </c>
      <c r="F12" s="171" t="s">
        <v>44</v>
      </c>
      <c r="G12" s="171" t="s">
        <v>45</v>
      </c>
      <c r="H12" s="171" t="s">
        <v>8859</v>
      </c>
      <c r="I12" s="171" t="s">
        <v>30</v>
      </c>
      <c r="J12" s="172">
        <v>1</v>
      </c>
      <c r="K12" s="171"/>
    </row>
    <row r="13" spans="1:11" s="129" customFormat="1" ht="30" x14ac:dyDescent="0.2">
      <c r="A13" s="168">
        <v>7</v>
      </c>
      <c r="B13" s="169" t="s">
        <v>46</v>
      </c>
      <c r="C13" s="170" t="s">
        <v>26</v>
      </c>
      <c r="D13" s="171" t="s">
        <v>43</v>
      </c>
      <c r="E13" s="171" t="s">
        <v>47</v>
      </c>
      <c r="F13" s="171" t="s">
        <v>44</v>
      </c>
      <c r="G13" s="171" t="s">
        <v>48</v>
      </c>
      <c r="H13" s="171" t="s">
        <v>8860</v>
      </c>
      <c r="I13" s="171" t="s">
        <v>30</v>
      </c>
      <c r="J13" s="172">
        <v>0.9</v>
      </c>
      <c r="K13" s="173"/>
    </row>
    <row r="14" spans="1:11" s="129" customFormat="1" ht="30" x14ac:dyDescent="0.2">
      <c r="A14" s="168">
        <v>8</v>
      </c>
      <c r="B14" s="169" t="s">
        <v>49</v>
      </c>
      <c r="C14" s="170" t="s">
        <v>26</v>
      </c>
      <c r="D14" s="171" t="s">
        <v>43</v>
      </c>
      <c r="E14" s="171" t="s">
        <v>47</v>
      </c>
      <c r="F14" s="171" t="s">
        <v>44</v>
      </c>
      <c r="G14" s="171" t="s">
        <v>50</v>
      </c>
      <c r="H14" s="171" t="s">
        <v>8861</v>
      </c>
      <c r="I14" s="171" t="s">
        <v>51</v>
      </c>
      <c r="J14" s="172">
        <v>1</v>
      </c>
      <c r="K14" s="173"/>
    </row>
    <row r="15" spans="1:11" s="129" customFormat="1" ht="30" x14ac:dyDescent="0.2">
      <c r="A15" s="168">
        <v>9</v>
      </c>
      <c r="B15" s="169" t="s">
        <v>52</v>
      </c>
      <c r="C15" s="170" t="s">
        <v>26</v>
      </c>
      <c r="D15" s="171" t="s">
        <v>27</v>
      </c>
      <c r="E15" s="171" t="s">
        <v>28</v>
      </c>
      <c r="F15" s="171" t="s">
        <v>53</v>
      </c>
      <c r="G15" s="171" t="s">
        <v>53</v>
      </c>
      <c r="H15" s="171" t="s">
        <v>8862</v>
      </c>
      <c r="I15" s="171" t="s">
        <v>30</v>
      </c>
      <c r="J15" s="172">
        <v>0.8</v>
      </c>
      <c r="K15" s="171" t="s">
        <v>8863</v>
      </c>
    </row>
    <row r="16" spans="1:11" s="129" customFormat="1" ht="75.75" thickBot="1" x14ac:dyDescent="0.25">
      <c r="A16" s="168">
        <v>10</v>
      </c>
      <c r="B16" s="169" t="s">
        <v>54</v>
      </c>
      <c r="C16" s="170" t="s">
        <v>26</v>
      </c>
      <c r="D16" s="171" t="s">
        <v>43</v>
      </c>
      <c r="E16" s="171" t="s">
        <v>8858</v>
      </c>
      <c r="F16" s="171" t="s">
        <v>44</v>
      </c>
      <c r="G16" s="171" t="s">
        <v>55</v>
      </c>
      <c r="H16" s="171" t="s">
        <v>8864</v>
      </c>
      <c r="I16" s="171" t="s">
        <v>56</v>
      </c>
      <c r="J16" s="172">
        <v>0.2</v>
      </c>
      <c r="K16" s="173"/>
    </row>
    <row r="17" spans="1:11" s="129" customFormat="1" ht="45.75" thickBot="1" x14ac:dyDescent="0.25">
      <c r="A17" s="174" t="s">
        <v>3</v>
      </c>
      <c r="B17" s="175" t="s">
        <v>4</v>
      </c>
      <c r="C17" s="175" t="s">
        <v>5</v>
      </c>
      <c r="D17" s="175" t="s">
        <v>6</v>
      </c>
      <c r="E17" s="176" t="s">
        <v>7</v>
      </c>
      <c r="F17" s="176" t="s">
        <v>8</v>
      </c>
      <c r="G17" s="175" t="s">
        <v>9</v>
      </c>
      <c r="H17" s="176" t="s">
        <v>10</v>
      </c>
      <c r="I17" s="175" t="s">
        <v>11</v>
      </c>
      <c r="J17" s="175" t="s">
        <v>12</v>
      </c>
      <c r="K17" s="175" t="s">
        <v>13</v>
      </c>
    </row>
    <row r="18" spans="1:11" s="129" customFormat="1" ht="30" x14ac:dyDescent="0.2">
      <c r="A18" s="168">
        <v>11</v>
      </c>
      <c r="B18" s="169" t="s">
        <v>57</v>
      </c>
      <c r="C18" s="170" t="s">
        <v>26</v>
      </c>
      <c r="D18" s="171" t="s">
        <v>27</v>
      </c>
      <c r="E18" s="171" t="s">
        <v>28</v>
      </c>
      <c r="F18" s="171" t="s">
        <v>58</v>
      </c>
      <c r="G18" s="171" t="s">
        <v>58</v>
      </c>
      <c r="H18" s="171" t="s">
        <v>8865</v>
      </c>
      <c r="I18" s="171" t="s">
        <v>59</v>
      </c>
      <c r="J18" s="172">
        <v>0.75</v>
      </c>
      <c r="K18" s="171" t="s">
        <v>8866</v>
      </c>
    </row>
    <row r="19" spans="1:11" s="129" customFormat="1" ht="75" x14ac:dyDescent="0.2">
      <c r="A19" s="168">
        <v>12</v>
      </c>
      <c r="B19" s="169" t="s">
        <v>60</v>
      </c>
      <c r="C19" s="170" t="s">
        <v>26</v>
      </c>
      <c r="D19" s="171" t="s">
        <v>43</v>
      </c>
      <c r="E19" s="171" t="s">
        <v>8858</v>
      </c>
      <c r="F19" s="171" t="s">
        <v>61</v>
      </c>
      <c r="G19" s="171" t="s">
        <v>61</v>
      </c>
      <c r="H19" s="171" t="s">
        <v>8867</v>
      </c>
      <c r="I19" s="171" t="s">
        <v>56</v>
      </c>
      <c r="J19" s="172">
        <v>0.65</v>
      </c>
      <c r="K19" s="177" t="s">
        <v>8868</v>
      </c>
    </row>
    <row r="20" spans="1:11" s="129" customFormat="1" ht="30" x14ac:dyDescent="0.2">
      <c r="A20" s="168">
        <v>13</v>
      </c>
      <c r="B20" s="169" t="s">
        <v>62</v>
      </c>
      <c r="C20" s="170" t="s">
        <v>26</v>
      </c>
      <c r="D20" s="171" t="s">
        <v>43</v>
      </c>
      <c r="E20" s="171" t="s">
        <v>47</v>
      </c>
      <c r="F20" s="171" t="s">
        <v>61</v>
      </c>
      <c r="G20" s="171" t="s">
        <v>63</v>
      </c>
      <c r="H20" s="171" t="s">
        <v>8869</v>
      </c>
      <c r="I20" s="171" t="s">
        <v>30</v>
      </c>
      <c r="J20" s="172">
        <v>0.4</v>
      </c>
      <c r="K20" s="173"/>
    </row>
    <row r="21" spans="1:11" s="129" customFormat="1" ht="30" x14ac:dyDescent="0.2">
      <c r="A21" s="168">
        <v>14</v>
      </c>
      <c r="B21" s="169" t="s">
        <v>64</v>
      </c>
      <c r="C21" s="170" t="s">
        <v>26</v>
      </c>
      <c r="D21" s="171" t="s">
        <v>43</v>
      </c>
      <c r="E21" s="171" t="s">
        <v>47</v>
      </c>
      <c r="F21" s="171" t="s">
        <v>61</v>
      </c>
      <c r="G21" s="171" t="s">
        <v>65</v>
      </c>
      <c r="H21" s="171" t="s">
        <v>8870</v>
      </c>
      <c r="I21" s="171" t="s">
        <v>30</v>
      </c>
      <c r="J21" s="172">
        <v>0.95</v>
      </c>
      <c r="K21" s="173"/>
    </row>
    <row r="22" spans="1:11" s="129" customFormat="1" ht="30" x14ac:dyDescent="0.2">
      <c r="A22" s="168">
        <v>15</v>
      </c>
      <c r="B22" s="169" t="s">
        <v>66</v>
      </c>
      <c r="C22" s="170" t="s">
        <v>26</v>
      </c>
      <c r="D22" s="171" t="s">
        <v>43</v>
      </c>
      <c r="E22" s="171" t="s">
        <v>47</v>
      </c>
      <c r="F22" s="171" t="s">
        <v>61</v>
      </c>
      <c r="G22" s="171" t="s">
        <v>67</v>
      </c>
      <c r="H22" s="171" t="s">
        <v>8871</v>
      </c>
      <c r="I22" s="171" t="s">
        <v>30</v>
      </c>
      <c r="J22" s="172">
        <v>0.95</v>
      </c>
      <c r="K22" s="173"/>
    </row>
    <row r="23" spans="1:11" s="129" customFormat="1" ht="60" x14ac:dyDescent="0.2">
      <c r="A23" s="168">
        <v>16</v>
      </c>
      <c r="B23" s="169" t="s">
        <v>68</v>
      </c>
      <c r="C23" s="170" t="s">
        <v>26</v>
      </c>
      <c r="D23" s="171" t="s">
        <v>43</v>
      </c>
      <c r="E23" s="171" t="s">
        <v>8872</v>
      </c>
      <c r="F23" s="171" t="s">
        <v>61</v>
      </c>
      <c r="G23" s="171" t="s">
        <v>61</v>
      </c>
      <c r="H23" s="171" t="s">
        <v>8873</v>
      </c>
      <c r="I23" s="171" t="s">
        <v>69</v>
      </c>
      <c r="J23" s="172">
        <v>0.2</v>
      </c>
      <c r="K23" s="177" t="s">
        <v>8874</v>
      </c>
    </row>
    <row r="24" spans="1:11" s="129" customFormat="1" ht="30" x14ac:dyDescent="0.2">
      <c r="A24" s="168">
        <v>17</v>
      </c>
      <c r="B24" s="169" t="s">
        <v>70</v>
      </c>
      <c r="C24" s="170" t="s">
        <v>26</v>
      </c>
      <c r="D24" s="171" t="s">
        <v>43</v>
      </c>
      <c r="E24" s="171" t="s">
        <v>47</v>
      </c>
      <c r="F24" s="171" t="s">
        <v>61</v>
      </c>
      <c r="G24" s="171" t="s">
        <v>71</v>
      </c>
      <c r="H24" s="171" t="s">
        <v>8875</v>
      </c>
      <c r="I24" s="171" t="s">
        <v>56</v>
      </c>
      <c r="J24" s="172">
        <v>0.2</v>
      </c>
      <c r="K24" s="173"/>
    </row>
    <row r="25" spans="1:11" s="129" customFormat="1" ht="30" x14ac:dyDescent="0.2">
      <c r="A25" s="168">
        <v>18</v>
      </c>
      <c r="B25" s="169" t="s">
        <v>72</v>
      </c>
      <c r="C25" s="170" t="s">
        <v>26</v>
      </c>
      <c r="D25" s="171" t="s">
        <v>43</v>
      </c>
      <c r="E25" s="171" t="s">
        <v>47</v>
      </c>
      <c r="F25" s="171" t="s">
        <v>61</v>
      </c>
      <c r="G25" s="171" t="s">
        <v>73</v>
      </c>
      <c r="H25" s="171" t="s">
        <v>8876</v>
      </c>
      <c r="I25" s="171" t="s">
        <v>56</v>
      </c>
      <c r="J25" s="172">
        <v>0.15</v>
      </c>
      <c r="K25" s="173"/>
    </row>
    <row r="26" spans="1:11" s="129" customFormat="1" ht="30" x14ac:dyDescent="0.2">
      <c r="A26" s="168">
        <v>19</v>
      </c>
      <c r="B26" s="169" t="s">
        <v>74</v>
      </c>
      <c r="C26" s="170" t="s">
        <v>26</v>
      </c>
      <c r="D26" s="171" t="s">
        <v>43</v>
      </c>
      <c r="E26" s="171" t="s">
        <v>47</v>
      </c>
      <c r="F26" s="171" t="s">
        <v>61</v>
      </c>
      <c r="G26" s="171" t="s">
        <v>75</v>
      </c>
      <c r="H26" s="171" t="s">
        <v>8877</v>
      </c>
      <c r="I26" s="171" t="s">
        <v>30</v>
      </c>
      <c r="J26" s="172">
        <v>0.95</v>
      </c>
      <c r="K26" s="173"/>
    </row>
    <row r="27" spans="1:11" s="129" customFormat="1" ht="30" x14ac:dyDescent="0.2">
      <c r="A27" s="168">
        <v>20</v>
      </c>
      <c r="B27" s="169" t="s">
        <v>76</v>
      </c>
      <c r="C27" s="170" t="s">
        <v>26</v>
      </c>
      <c r="D27" s="171" t="s">
        <v>27</v>
      </c>
      <c r="E27" s="171" t="s">
        <v>28</v>
      </c>
      <c r="F27" s="171" t="s">
        <v>77</v>
      </c>
      <c r="G27" s="171" t="s">
        <v>77</v>
      </c>
      <c r="H27" s="171" t="s">
        <v>8878</v>
      </c>
      <c r="I27" s="171" t="s">
        <v>36</v>
      </c>
      <c r="J27" s="172">
        <v>1</v>
      </c>
      <c r="K27" s="171" t="s">
        <v>8879</v>
      </c>
    </row>
    <row r="28" spans="1:11" s="129" customFormat="1" ht="15" x14ac:dyDescent="0.2">
      <c r="A28" s="178" t="s">
        <v>0</v>
      </c>
      <c r="C28" s="178"/>
      <c r="D28" s="178"/>
      <c r="E28" s="178"/>
      <c r="F28" s="178"/>
      <c r="G28" s="179"/>
      <c r="H28" s="179"/>
      <c r="I28" s="179"/>
      <c r="J28" s="179"/>
      <c r="K28" s="179"/>
    </row>
    <row r="29" spans="1:11" s="129" customFormat="1" ht="15" x14ac:dyDescent="0.2"/>
    <row r="30" spans="1:11" s="129" customFormat="1" ht="15" x14ac:dyDescent="0.2"/>
    <row r="31" spans="1:11" s="26" customFormat="1" ht="15.75" thickBot="1" x14ac:dyDescent="0.25">
      <c r="A31" s="180" t="s">
        <v>78</v>
      </c>
    </row>
    <row r="32" spans="1:11" s="26" customFormat="1" ht="15.75" thickBot="1" x14ac:dyDescent="0.25">
      <c r="A32" s="181" t="s">
        <v>79</v>
      </c>
      <c r="B32" s="182" t="s">
        <v>82</v>
      </c>
      <c r="C32" s="182" t="s">
        <v>83</v>
      </c>
      <c r="D32" s="182" t="s">
        <v>80</v>
      </c>
      <c r="E32" s="182" t="s">
        <v>84</v>
      </c>
      <c r="F32" s="182" t="s">
        <v>85</v>
      </c>
      <c r="G32" s="182" t="s">
        <v>86</v>
      </c>
      <c r="H32" s="182" t="s">
        <v>81</v>
      </c>
    </row>
    <row r="33" spans="1:8" s="26" customFormat="1" ht="30" x14ac:dyDescent="0.2">
      <c r="A33" s="689">
        <v>1</v>
      </c>
      <c r="B33" s="690" t="s">
        <v>88</v>
      </c>
      <c r="C33" s="691">
        <v>841000</v>
      </c>
      <c r="D33" s="692">
        <v>39851</v>
      </c>
      <c r="E33" s="693">
        <v>39934</v>
      </c>
      <c r="F33" s="691">
        <v>54808071.950000003</v>
      </c>
      <c r="G33" s="54"/>
      <c r="H33" s="690" t="s">
        <v>87</v>
      </c>
    </row>
    <row r="34" spans="1:8" s="26" customFormat="1" ht="15" x14ac:dyDescent="0.2">
      <c r="A34" s="682">
        <v>2</v>
      </c>
      <c r="B34" s="682" t="s">
        <v>91</v>
      </c>
      <c r="C34" s="679">
        <v>172260</v>
      </c>
      <c r="D34" s="683" t="s">
        <v>89</v>
      </c>
      <c r="E34" s="682" t="s">
        <v>92</v>
      </c>
      <c r="F34" s="682"/>
      <c r="G34" s="682"/>
      <c r="H34" s="682" t="s">
        <v>90</v>
      </c>
    </row>
    <row r="35" spans="1:8" s="26" customFormat="1" ht="15" x14ac:dyDescent="0.2">
      <c r="A35" s="682">
        <v>3</v>
      </c>
      <c r="B35" s="682" t="s">
        <v>94</v>
      </c>
      <c r="C35" s="679">
        <v>164800</v>
      </c>
      <c r="D35" s="680">
        <v>39876</v>
      </c>
      <c r="E35" s="684">
        <v>39946</v>
      </c>
      <c r="F35" s="682"/>
      <c r="G35" s="682"/>
      <c r="H35" s="682" t="s">
        <v>93</v>
      </c>
    </row>
    <row r="36" spans="1:8" s="26" customFormat="1" ht="15" x14ac:dyDescent="0.2">
      <c r="A36" s="682">
        <v>4</v>
      </c>
      <c r="B36" s="682" t="s">
        <v>94</v>
      </c>
      <c r="C36" s="679">
        <v>164800</v>
      </c>
      <c r="D36" s="680">
        <v>39876</v>
      </c>
      <c r="E36" s="682" t="s">
        <v>96</v>
      </c>
      <c r="F36" s="682"/>
      <c r="G36" s="682"/>
      <c r="H36" s="682" t="s">
        <v>95</v>
      </c>
    </row>
    <row r="37" spans="1:8" s="26" customFormat="1" ht="15" x14ac:dyDescent="0.2">
      <c r="A37" s="682">
        <v>5</v>
      </c>
      <c r="B37" s="682" t="s">
        <v>94</v>
      </c>
      <c r="C37" s="679">
        <v>164800</v>
      </c>
      <c r="D37" s="680">
        <v>39876</v>
      </c>
      <c r="E37" s="682" t="s">
        <v>96</v>
      </c>
      <c r="F37" s="682"/>
      <c r="G37" s="682"/>
      <c r="H37" s="682" t="s">
        <v>97</v>
      </c>
    </row>
    <row r="38" spans="1:8" s="26" customFormat="1" ht="30" x14ac:dyDescent="0.2">
      <c r="A38" s="682">
        <v>6</v>
      </c>
      <c r="B38" s="676" t="s">
        <v>99</v>
      </c>
      <c r="C38" s="679">
        <v>794920</v>
      </c>
      <c r="D38" s="680">
        <v>39930</v>
      </c>
      <c r="E38" s="684">
        <v>39951</v>
      </c>
      <c r="F38" s="682"/>
      <c r="G38" s="682"/>
      <c r="H38" s="682" t="s">
        <v>98</v>
      </c>
    </row>
    <row r="39" spans="1:8" s="26" customFormat="1" ht="15" x14ac:dyDescent="0.2">
      <c r="A39" s="682">
        <v>7</v>
      </c>
      <c r="B39" s="676" t="s">
        <v>101</v>
      </c>
      <c r="C39" s="679">
        <v>662000</v>
      </c>
      <c r="D39" s="680">
        <v>39937</v>
      </c>
      <c r="E39" s="682" t="s">
        <v>102</v>
      </c>
      <c r="F39" s="682"/>
      <c r="G39" s="682"/>
      <c r="H39" s="682" t="s">
        <v>100</v>
      </c>
    </row>
    <row r="40" spans="1:8" s="26" customFormat="1" ht="15" x14ac:dyDescent="0.2">
      <c r="A40" s="682">
        <v>8</v>
      </c>
      <c r="B40" s="682" t="s">
        <v>104</v>
      </c>
      <c r="C40" s="679">
        <v>460000</v>
      </c>
      <c r="D40" s="680">
        <v>39975</v>
      </c>
      <c r="E40" s="682" t="s">
        <v>96</v>
      </c>
      <c r="F40" s="682"/>
      <c r="G40" s="682"/>
      <c r="H40" s="682" t="s">
        <v>103</v>
      </c>
    </row>
    <row r="41" spans="1:8" s="26" customFormat="1" ht="15" x14ac:dyDescent="0.2">
      <c r="A41" s="682">
        <v>9</v>
      </c>
      <c r="B41" s="682" t="s">
        <v>106</v>
      </c>
      <c r="C41" s="679">
        <v>747000</v>
      </c>
      <c r="D41" s="680">
        <v>39965</v>
      </c>
      <c r="E41" s="682" t="s">
        <v>96</v>
      </c>
      <c r="F41" s="682"/>
      <c r="G41" s="682"/>
      <c r="H41" s="682" t="s">
        <v>105</v>
      </c>
    </row>
    <row r="42" spans="1:8" s="26" customFormat="1" ht="30" x14ac:dyDescent="0.2">
      <c r="A42" s="682">
        <v>10</v>
      </c>
      <c r="B42" s="676" t="s">
        <v>107</v>
      </c>
      <c r="C42" s="685">
        <v>676000</v>
      </c>
      <c r="D42" s="680">
        <v>39960</v>
      </c>
      <c r="E42" s="681">
        <v>39965</v>
      </c>
      <c r="F42" s="682"/>
      <c r="G42" s="682"/>
      <c r="H42" s="682" t="s">
        <v>90</v>
      </c>
    </row>
    <row r="43" spans="1:8" s="26" customFormat="1" ht="15" x14ac:dyDescent="0.2">
      <c r="A43" s="682">
        <v>11</v>
      </c>
      <c r="B43" s="676" t="s">
        <v>108</v>
      </c>
      <c r="C43" s="685">
        <v>125000</v>
      </c>
      <c r="D43" s="680">
        <v>40008</v>
      </c>
      <c r="E43" s="681">
        <v>39995</v>
      </c>
      <c r="F43" s="682"/>
      <c r="G43" s="682"/>
      <c r="H43" s="682" t="s">
        <v>90</v>
      </c>
    </row>
    <row r="44" spans="1:8" s="26" customFormat="1" ht="15" x14ac:dyDescent="0.2">
      <c r="A44" s="682">
        <v>12</v>
      </c>
      <c r="B44" s="676" t="s">
        <v>110</v>
      </c>
      <c r="C44" s="685">
        <v>795000</v>
      </c>
      <c r="D44" s="680">
        <v>39967</v>
      </c>
      <c r="E44" s="681">
        <v>39965</v>
      </c>
      <c r="F44" s="676"/>
      <c r="G44" s="676"/>
      <c r="H44" s="682" t="s">
        <v>109</v>
      </c>
    </row>
    <row r="45" spans="1:8" s="26" customFormat="1" ht="15" x14ac:dyDescent="0.2">
      <c r="A45" s="682">
        <v>13</v>
      </c>
      <c r="B45" s="676" t="s">
        <v>112</v>
      </c>
      <c r="C45" s="679">
        <v>290000</v>
      </c>
      <c r="D45" s="683" t="s">
        <v>111</v>
      </c>
      <c r="E45" s="681">
        <v>40026</v>
      </c>
      <c r="F45" s="676"/>
      <c r="G45" s="676"/>
      <c r="H45" s="682" t="s">
        <v>90</v>
      </c>
    </row>
    <row r="46" spans="1:8" s="26" customFormat="1" ht="15" x14ac:dyDescent="0.2">
      <c r="A46" s="682">
        <v>14</v>
      </c>
      <c r="B46" s="676" t="s">
        <v>113</v>
      </c>
      <c r="C46" s="679">
        <v>495000</v>
      </c>
      <c r="D46" s="680">
        <v>39993</v>
      </c>
      <c r="E46" s="681">
        <v>40026</v>
      </c>
      <c r="F46" s="676"/>
      <c r="G46" s="676"/>
      <c r="H46" s="682" t="s">
        <v>90</v>
      </c>
    </row>
    <row r="47" spans="1:8" s="26" customFormat="1" ht="15" x14ac:dyDescent="0.2">
      <c r="A47" s="682">
        <v>15</v>
      </c>
      <c r="B47" s="682" t="s">
        <v>114</v>
      </c>
      <c r="C47" s="679">
        <v>1338000</v>
      </c>
      <c r="D47" s="680">
        <v>39965</v>
      </c>
      <c r="E47" s="681">
        <v>40026</v>
      </c>
      <c r="F47" s="682"/>
      <c r="G47" s="682"/>
      <c r="H47" s="682" t="s">
        <v>90</v>
      </c>
    </row>
    <row r="48" spans="1:8" s="26" customFormat="1" ht="30" x14ac:dyDescent="0.2">
      <c r="A48" s="682">
        <v>16</v>
      </c>
      <c r="B48" s="676" t="s">
        <v>116</v>
      </c>
      <c r="C48" s="685">
        <v>955000</v>
      </c>
      <c r="D48" s="680">
        <v>40057</v>
      </c>
      <c r="E48" s="681">
        <v>40026</v>
      </c>
      <c r="F48" s="682"/>
      <c r="G48" s="682"/>
      <c r="H48" s="682" t="s">
        <v>115</v>
      </c>
    </row>
    <row r="49" spans="1:8" s="26" customFormat="1" ht="15" x14ac:dyDescent="0.2">
      <c r="A49" s="682">
        <v>17</v>
      </c>
      <c r="B49" s="676" t="s">
        <v>118</v>
      </c>
      <c r="C49" s="679">
        <v>196000</v>
      </c>
      <c r="D49" s="680">
        <v>39989</v>
      </c>
      <c r="E49" s="681">
        <v>40026</v>
      </c>
      <c r="F49" s="682"/>
      <c r="G49" s="682"/>
      <c r="H49" s="682" t="s">
        <v>117</v>
      </c>
    </row>
    <row r="50" spans="1:8" s="26" customFormat="1" ht="15" x14ac:dyDescent="0.2">
      <c r="A50" s="682">
        <v>18</v>
      </c>
      <c r="B50" s="676" t="s">
        <v>120</v>
      </c>
      <c r="C50" s="679">
        <v>95000</v>
      </c>
      <c r="D50" s="680">
        <v>40009</v>
      </c>
      <c r="E50" s="681">
        <v>40026</v>
      </c>
      <c r="F50" s="676"/>
      <c r="G50" s="682"/>
      <c r="H50" s="682" t="s">
        <v>119</v>
      </c>
    </row>
    <row r="51" spans="1:8" s="26" customFormat="1" ht="30" x14ac:dyDescent="0.2">
      <c r="A51" s="682">
        <v>19</v>
      </c>
      <c r="B51" s="676" t="s">
        <v>121</v>
      </c>
      <c r="C51" s="679">
        <v>903000</v>
      </c>
      <c r="D51" s="680">
        <v>40017</v>
      </c>
      <c r="E51" s="681">
        <v>40026</v>
      </c>
      <c r="F51" s="38"/>
      <c r="G51" s="38"/>
      <c r="H51" s="682" t="s">
        <v>87</v>
      </c>
    </row>
    <row r="52" spans="1:8" s="26" customFormat="1" ht="15" x14ac:dyDescent="0.2">
      <c r="A52" s="682">
        <v>20</v>
      </c>
      <c r="B52" s="676" t="s">
        <v>123</v>
      </c>
      <c r="C52" s="679">
        <v>420000</v>
      </c>
      <c r="D52" s="680">
        <v>40010</v>
      </c>
      <c r="E52" s="681">
        <v>40026</v>
      </c>
      <c r="F52" s="38"/>
      <c r="G52" s="682"/>
      <c r="H52" s="682" t="s">
        <v>122</v>
      </c>
    </row>
    <row r="53" spans="1:8" s="26" customFormat="1" ht="15" x14ac:dyDescent="0.2">
      <c r="A53" s="682">
        <v>21</v>
      </c>
      <c r="B53" s="676" t="s">
        <v>125</v>
      </c>
      <c r="C53" s="679">
        <v>422000</v>
      </c>
      <c r="D53" s="680">
        <v>40022</v>
      </c>
      <c r="E53" s="681">
        <v>40026</v>
      </c>
      <c r="F53" s="682"/>
      <c r="G53" s="682"/>
      <c r="H53" s="682" t="s">
        <v>124</v>
      </c>
    </row>
    <row r="54" spans="1:8" s="26" customFormat="1" ht="15" x14ac:dyDescent="0.2">
      <c r="A54" s="682">
        <v>22</v>
      </c>
      <c r="B54" s="676" t="s">
        <v>127</v>
      </c>
      <c r="C54" s="679">
        <v>33000</v>
      </c>
      <c r="D54" s="680">
        <v>40014</v>
      </c>
      <c r="E54" s="681">
        <v>40026</v>
      </c>
      <c r="F54" s="682"/>
      <c r="G54" s="682"/>
      <c r="H54" s="682" t="s">
        <v>126</v>
      </c>
    </row>
    <row r="55" spans="1:8" s="26" customFormat="1" ht="15" x14ac:dyDescent="0.2">
      <c r="A55" s="682">
        <v>23</v>
      </c>
      <c r="B55" s="676" t="s">
        <v>129</v>
      </c>
      <c r="C55" s="679">
        <v>318000</v>
      </c>
      <c r="D55" s="680">
        <v>39986</v>
      </c>
      <c r="E55" s="681">
        <v>40026</v>
      </c>
      <c r="F55" s="682"/>
      <c r="G55" s="682"/>
      <c r="H55" s="682" t="s">
        <v>128</v>
      </c>
    </row>
    <row r="56" spans="1:8" s="26" customFormat="1" ht="15" x14ac:dyDescent="0.2">
      <c r="A56" s="682">
        <v>24</v>
      </c>
      <c r="B56" s="676" t="s">
        <v>132</v>
      </c>
      <c r="C56" s="679">
        <v>75000</v>
      </c>
      <c r="D56" s="683" t="s">
        <v>130</v>
      </c>
      <c r="E56" s="681">
        <v>40057</v>
      </c>
      <c r="F56" s="682"/>
      <c r="G56" s="682"/>
      <c r="H56" s="682" t="s">
        <v>131</v>
      </c>
    </row>
    <row r="57" spans="1:8" s="26" customFormat="1" ht="30" x14ac:dyDescent="0.2">
      <c r="A57" s="682">
        <v>25</v>
      </c>
      <c r="B57" s="676" t="s">
        <v>134</v>
      </c>
      <c r="C57" s="679">
        <v>935000</v>
      </c>
      <c r="D57" s="680">
        <v>39841</v>
      </c>
      <c r="E57" s="681">
        <v>40057</v>
      </c>
      <c r="F57" s="682"/>
      <c r="G57" s="682"/>
      <c r="H57" s="682" t="s">
        <v>133</v>
      </c>
    </row>
    <row r="58" spans="1:8" s="26" customFormat="1" ht="30" x14ac:dyDescent="0.2">
      <c r="A58" s="682">
        <v>26</v>
      </c>
      <c r="B58" s="676" t="s">
        <v>136</v>
      </c>
      <c r="C58" s="679">
        <v>210500</v>
      </c>
      <c r="D58" s="680">
        <v>39990</v>
      </c>
      <c r="E58" s="681">
        <v>40057</v>
      </c>
      <c r="F58" s="682"/>
      <c r="G58" s="682"/>
      <c r="H58" s="682" t="s">
        <v>135</v>
      </c>
    </row>
    <row r="59" spans="1:8" s="26" customFormat="1" ht="45" x14ac:dyDescent="0.2">
      <c r="A59" s="682">
        <v>27</v>
      </c>
      <c r="B59" s="676" t="s">
        <v>138</v>
      </c>
      <c r="C59" s="679">
        <v>3714000</v>
      </c>
      <c r="D59" s="680">
        <v>40018</v>
      </c>
      <c r="E59" s="681">
        <v>40087</v>
      </c>
      <c r="F59" s="682"/>
      <c r="G59" s="682"/>
      <c r="H59" s="676" t="s">
        <v>137</v>
      </c>
    </row>
    <row r="60" spans="1:8" s="26" customFormat="1" ht="30" x14ac:dyDescent="0.2">
      <c r="A60" s="682">
        <v>28</v>
      </c>
      <c r="B60" s="676" t="s">
        <v>140</v>
      </c>
      <c r="C60" s="679">
        <v>585000</v>
      </c>
      <c r="D60" s="680">
        <v>39974</v>
      </c>
      <c r="E60" s="686">
        <v>40817</v>
      </c>
      <c r="F60" s="682"/>
      <c r="G60" s="682"/>
      <c r="H60" s="682" t="s">
        <v>139</v>
      </c>
    </row>
    <row r="61" spans="1:8" s="26" customFormat="1" ht="15" x14ac:dyDescent="0.2">
      <c r="A61" s="682">
        <v>29</v>
      </c>
      <c r="B61" s="676" t="s">
        <v>143</v>
      </c>
      <c r="C61" s="679">
        <v>438000</v>
      </c>
      <c r="D61" s="683" t="s">
        <v>141</v>
      </c>
      <c r="E61" s="686">
        <v>40817</v>
      </c>
      <c r="F61" s="682"/>
      <c r="G61" s="682"/>
      <c r="H61" s="682" t="s">
        <v>142</v>
      </c>
    </row>
    <row r="62" spans="1:8" s="26" customFormat="1" ht="15" x14ac:dyDescent="0.2">
      <c r="A62" s="682">
        <v>30</v>
      </c>
      <c r="B62" s="676" t="s">
        <v>145</v>
      </c>
      <c r="C62" s="679">
        <v>197000</v>
      </c>
      <c r="D62" s="680">
        <v>40016</v>
      </c>
      <c r="E62" s="681">
        <v>40118</v>
      </c>
      <c r="F62" s="682"/>
      <c r="G62" s="682"/>
      <c r="H62" s="682" t="s">
        <v>144</v>
      </c>
    </row>
    <row r="63" spans="1:8" s="26" customFormat="1" ht="15" x14ac:dyDescent="0.2">
      <c r="A63" s="682">
        <v>31</v>
      </c>
      <c r="B63" s="676" t="s">
        <v>145</v>
      </c>
      <c r="C63" s="679">
        <v>194000</v>
      </c>
      <c r="D63" s="680">
        <v>39462</v>
      </c>
      <c r="E63" s="681">
        <v>40118</v>
      </c>
      <c r="F63" s="682"/>
      <c r="G63" s="682"/>
      <c r="H63" s="676" t="s">
        <v>146</v>
      </c>
    </row>
    <row r="64" spans="1:8" s="26" customFormat="1" ht="30" x14ac:dyDescent="0.2">
      <c r="A64" s="682">
        <v>32</v>
      </c>
      <c r="B64" s="676" t="s">
        <v>148</v>
      </c>
      <c r="C64" s="679">
        <v>528000</v>
      </c>
      <c r="D64" s="680">
        <v>39968</v>
      </c>
      <c r="E64" s="681">
        <v>40118</v>
      </c>
      <c r="F64" s="682"/>
      <c r="G64" s="682"/>
      <c r="H64" s="676" t="s">
        <v>147</v>
      </c>
    </row>
    <row r="65" spans="1:8" s="26" customFormat="1" ht="30" x14ac:dyDescent="0.2">
      <c r="A65" s="682">
        <v>33</v>
      </c>
      <c r="B65" s="676" t="s">
        <v>150</v>
      </c>
      <c r="C65" s="679">
        <v>281000</v>
      </c>
      <c r="D65" s="680">
        <v>40056</v>
      </c>
      <c r="E65" s="681">
        <v>40118</v>
      </c>
      <c r="F65" s="682"/>
      <c r="G65" s="682"/>
      <c r="H65" s="682" t="s">
        <v>149</v>
      </c>
    </row>
    <row r="66" spans="1:8" s="26" customFormat="1" ht="15" x14ac:dyDescent="0.2">
      <c r="A66" s="682">
        <v>34</v>
      </c>
      <c r="B66" s="676" t="s">
        <v>152</v>
      </c>
      <c r="C66" s="679">
        <v>435000</v>
      </c>
      <c r="D66" s="680">
        <v>40106</v>
      </c>
      <c r="E66" s="681">
        <v>40118</v>
      </c>
      <c r="F66" s="682"/>
      <c r="G66" s="682"/>
      <c r="H66" s="682" t="s">
        <v>151</v>
      </c>
    </row>
    <row r="67" spans="1:8" s="26" customFormat="1" ht="15" x14ac:dyDescent="0.2">
      <c r="A67" s="682">
        <v>35</v>
      </c>
      <c r="B67" s="676" t="s">
        <v>154</v>
      </c>
      <c r="C67" s="679">
        <v>135000</v>
      </c>
      <c r="D67" s="680">
        <v>40127</v>
      </c>
      <c r="E67" s="681">
        <v>40118</v>
      </c>
      <c r="F67" s="682"/>
      <c r="G67" s="682"/>
      <c r="H67" s="682" t="s">
        <v>153</v>
      </c>
    </row>
    <row r="68" spans="1:8" s="26" customFormat="1" ht="30" x14ac:dyDescent="0.2">
      <c r="A68" s="682">
        <v>36</v>
      </c>
      <c r="B68" s="676" t="s">
        <v>156</v>
      </c>
      <c r="C68" s="679">
        <v>992000</v>
      </c>
      <c r="D68" s="680">
        <v>40115</v>
      </c>
      <c r="E68" s="681">
        <v>40118</v>
      </c>
      <c r="F68" s="682"/>
      <c r="G68" s="682"/>
      <c r="H68" s="682" t="s">
        <v>155</v>
      </c>
    </row>
    <row r="69" spans="1:8" s="26" customFormat="1" ht="30" x14ac:dyDescent="0.2">
      <c r="A69" s="682">
        <v>37</v>
      </c>
      <c r="B69" s="676" t="s">
        <v>158</v>
      </c>
      <c r="C69" s="679">
        <v>676000</v>
      </c>
      <c r="D69" s="680">
        <v>39976</v>
      </c>
      <c r="E69" s="681">
        <v>40148</v>
      </c>
      <c r="F69" s="682"/>
      <c r="G69" s="682"/>
      <c r="H69" s="682" t="s">
        <v>157</v>
      </c>
    </row>
    <row r="70" spans="1:8" s="26" customFormat="1" ht="15" x14ac:dyDescent="0.2">
      <c r="A70" s="682">
        <v>38</v>
      </c>
      <c r="B70" s="676" t="s">
        <v>160</v>
      </c>
      <c r="C70" s="679">
        <v>438000</v>
      </c>
      <c r="D70" s="680">
        <v>39974</v>
      </c>
      <c r="E70" s="684">
        <v>40095</v>
      </c>
      <c r="F70" s="38"/>
      <c r="G70" s="38"/>
      <c r="H70" s="682" t="s">
        <v>159</v>
      </c>
    </row>
    <row r="71" spans="1:8" s="26" customFormat="1" ht="15" x14ac:dyDescent="0.2">
      <c r="A71" s="682">
        <v>39</v>
      </c>
      <c r="B71" s="676" t="s">
        <v>162</v>
      </c>
      <c r="C71" s="679">
        <v>177000</v>
      </c>
      <c r="D71" s="680">
        <v>40057</v>
      </c>
      <c r="E71" s="684">
        <v>40137</v>
      </c>
      <c r="F71" s="38"/>
      <c r="G71" s="38"/>
      <c r="H71" s="682" t="s">
        <v>161</v>
      </c>
    </row>
    <row r="72" spans="1:8" s="26" customFormat="1" ht="30" x14ac:dyDescent="0.2">
      <c r="A72" s="682">
        <v>40</v>
      </c>
      <c r="B72" s="676" t="s">
        <v>163</v>
      </c>
      <c r="C72" s="679">
        <v>1622500</v>
      </c>
      <c r="D72" s="680">
        <v>39987</v>
      </c>
      <c r="E72" s="684">
        <v>40163</v>
      </c>
      <c r="F72" s="683"/>
      <c r="G72" s="683"/>
      <c r="H72" s="682" t="s">
        <v>90</v>
      </c>
    </row>
    <row r="73" spans="1:8" s="26" customFormat="1" ht="45" x14ac:dyDescent="0.2">
      <c r="A73" s="682">
        <v>41</v>
      </c>
      <c r="B73" s="676" t="s">
        <v>165</v>
      </c>
      <c r="C73" s="679">
        <v>936000</v>
      </c>
      <c r="D73" s="680">
        <v>40114</v>
      </c>
      <c r="E73" s="684">
        <v>40163</v>
      </c>
      <c r="F73" s="682"/>
      <c r="G73" s="682"/>
      <c r="H73" s="676" t="s">
        <v>164</v>
      </c>
    </row>
    <row r="74" spans="1:8" s="26" customFormat="1" ht="30" x14ac:dyDescent="0.2">
      <c r="A74" s="682">
        <v>42</v>
      </c>
      <c r="B74" s="676" t="s">
        <v>167</v>
      </c>
      <c r="C74" s="679">
        <v>291000</v>
      </c>
      <c r="D74" s="680">
        <v>40162</v>
      </c>
      <c r="E74" s="684">
        <v>40165</v>
      </c>
      <c r="F74" s="682"/>
      <c r="G74" s="682"/>
      <c r="H74" s="682" t="s">
        <v>166</v>
      </c>
    </row>
    <row r="75" spans="1:8" s="26" customFormat="1" ht="30" x14ac:dyDescent="0.2">
      <c r="A75" s="682">
        <v>43</v>
      </c>
      <c r="B75" s="676" t="s">
        <v>169</v>
      </c>
      <c r="C75" s="679">
        <v>831000</v>
      </c>
      <c r="D75" s="680">
        <v>40095</v>
      </c>
      <c r="E75" s="684">
        <v>40098</v>
      </c>
      <c r="F75" s="682"/>
      <c r="G75" s="682"/>
      <c r="H75" s="682" t="s">
        <v>168</v>
      </c>
    </row>
    <row r="76" spans="1:8" s="26" customFormat="1" ht="15" x14ac:dyDescent="0.2">
      <c r="A76" s="38"/>
      <c r="B76" s="683"/>
      <c r="C76" s="687" t="s">
        <v>8880</v>
      </c>
      <c r="D76" s="683" t="s">
        <v>170</v>
      </c>
      <c r="E76" s="682"/>
      <c r="F76" s="687" t="s">
        <v>8881</v>
      </c>
      <c r="G76" s="687" t="s">
        <v>8882</v>
      </c>
      <c r="H76" s="683"/>
    </row>
    <row r="77" spans="1:8" s="26" customFormat="1" ht="15" x14ac:dyDescent="0.2">
      <c r="A77" s="95"/>
    </row>
    <row r="78" spans="1:8" s="26" customFormat="1" ht="15.75" thickBot="1" x14ac:dyDescent="0.25">
      <c r="A78" s="180" t="s">
        <v>171</v>
      </c>
    </row>
    <row r="79" spans="1:8" s="26" customFormat="1" ht="15" x14ac:dyDescent="0.2">
      <c r="A79" s="688" t="s">
        <v>79</v>
      </c>
      <c r="B79" s="678" t="s">
        <v>82</v>
      </c>
      <c r="C79" s="678" t="s">
        <v>83</v>
      </c>
      <c r="D79" s="678" t="s">
        <v>80</v>
      </c>
      <c r="E79" s="678" t="s">
        <v>84</v>
      </c>
      <c r="F79" s="678" t="s">
        <v>85</v>
      </c>
      <c r="G79" s="678" t="s">
        <v>173</v>
      </c>
      <c r="H79" s="678" t="s">
        <v>172</v>
      </c>
    </row>
    <row r="80" spans="1:8" s="26" customFormat="1" ht="15" x14ac:dyDescent="0.2">
      <c r="A80" s="682">
        <v>1</v>
      </c>
      <c r="B80" s="682" t="s">
        <v>175</v>
      </c>
      <c r="C80" s="679">
        <v>100000</v>
      </c>
      <c r="D80" s="684">
        <v>39833</v>
      </c>
      <c r="E80" s="686">
        <v>40607</v>
      </c>
      <c r="F80" s="694">
        <v>4492943</v>
      </c>
      <c r="G80" s="682"/>
      <c r="H80" s="682" t="s">
        <v>174</v>
      </c>
    </row>
    <row r="81" spans="1:8" s="26" customFormat="1" ht="15" x14ac:dyDescent="0.2">
      <c r="A81" s="682">
        <v>2</v>
      </c>
      <c r="B81" s="682" t="s">
        <v>176</v>
      </c>
      <c r="C81" s="679">
        <v>331000</v>
      </c>
      <c r="D81" s="684">
        <v>39833</v>
      </c>
      <c r="E81" s="684">
        <v>39938</v>
      </c>
      <c r="F81" s="694"/>
      <c r="G81" s="682"/>
      <c r="H81" s="682" t="s">
        <v>174</v>
      </c>
    </row>
    <row r="82" spans="1:8" s="26" customFormat="1" ht="15" x14ac:dyDescent="0.2">
      <c r="A82" s="682">
        <v>3</v>
      </c>
      <c r="B82" s="682" t="s">
        <v>177</v>
      </c>
      <c r="C82" s="679">
        <v>188000</v>
      </c>
      <c r="D82" s="684">
        <v>39938</v>
      </c>
      <c r="E82" s="684">
        <v>39959</v>
      </c>
      <c r="F82" s="694"/>
      <c r="G82" s="694">
        <v>3873943</v>
      </c>
      <c r="H82" s="682" t="s">
        <v>174</v>
      </c>
    </row>
    <row r="83" spans="1:8" s="26" customFormat="1" ht="15" x14ac:dyDescent="0.2">
      <c r="A83" s="682"/>
      <c r="B83" s="682"/>
      <c r="C83" s="687" t="s">
        <v>8883</v>
      </c>
      <c r="D83" s="682"/>
      <c r="E83" s="682"/>
      <c r="F83" s="694"/>
      <c r="G83" s="682"/>
      <c r="H83" s="682"/>
    </row>
    <row r="84" spans="1:8" s="26" customFormat="1" ht="15" x14ac:dyDescent="0.2">
      <c r="A84" s="695" t="s">
        <v>178</v>
      </c>
      <c r="B84" s="695"/>
      <c r="C84" s="695"/>
      <c r="D84" s="695"/>
      <c r="E84" s="695"/>
      <c r="F84" s="695"/>
      <c r="G84" s="695"/>
      <c r="H84" s="695"/>
    </row>
    <row r="85" spans="1:8" s="26" customFormat="1" ht="15" x14ac:dyDescent="0.2">
      <c r="A85" s="682">
        <v>4</v>
      </c>
      <c r="B85" s="676" t="s">
        <v>181</v>
      </c>
      <c r="C85" s="679">
        <v>935000</v>
      </c>
      <c r="D85" s="682" t="s">
        <v>179</v>
      </c>
      <c r="E85" s="682"/>
      <c r="F85" s="33"/>
      <c r="G85" s="682"/>
      <c r="H85" s="682" t="s">
        <v>180</v>
      </c>
    </row>
    <row r="86" spans="1:8" s="26" customFormat="1" ht="15" x14ac:dyDescent="0.2">
      <c r="A86" s="682">
        <v>5</v>
      </c>
      <c r="B86" s="682" t="s">
        <v>184</v>
      </c>
      <c r="C86" s="679">
        <v>6785625</v>
      </c>
      <c r="D86" s="682" t="s">
        <v>182</v>
      </c>
      <c r="E86" s="682"/>
      <c r="F86" s="33"/>
      <c r="G86" s="682"/>
      <c r="H86" s="682" t="s">
        <v>183</v>
      </c>
    </row>
    <row r="87" spans="1:8" s="26" customFormat="1" ht="15" x14ac:dyDescent="0.2">
      <c r="A87" s="682">
        <v>6</v>
      </c>
      <c r="B87" s="682" t="s">
        <v>185</v>
      </c>
      <c r="C87" s="679">
        <v>16000</v>
      </c>
      <c r="D87" s="684">
        <v>39930</v>
      </c>
      <c r="E87" s="684">
        <v>39932</v>
      </c>
      <c r="F87" s="33"/>
      <c r="G87" s="682"/>
      <c r="H87" s="682" t="s">
        <v>180</v>
      </c>
    </row>
    <row r="88" spans="1:8" s="26" customFormat="1" ht="15" x14ac:dyDescent="0.2">
      <c r="A88" s="682">
        <v>7</v>
      </c>
      <c r="B88" s="682" t="s">
        <v>187</v>
      </c>
      <c r="C88" s="679">
        <v>26000</v>
      </c>
      <c r="D88" s="682"/>
      <c r="E88" s="682"/>
      <c r="F88" s="33"/>
      <c r="G88" s="682"/>
      <c r="H88" s="682" t="s">
        <v>186</v>
      </c>
    </row>
    <row r="89" spans="1:8" s="26" customFormat="1" ht="15" x14ac:dyDescent="0.2">
      <c r="A89" s="682">
        <v>8</v>
      </c>
      <c r="B89" s="682" t="s">
        <v>189</v>
      </c>
      <c r="C89" s="679">
        <v>350000</v>
      </c>
      <c r="D89" s="684">
        <v>39832</v>
      </c>
      <c r="E89" s="684">
        <v>40009</v>
      </c>
      <c r="F89" s="33"/>
      <c r="G89" s="682"/>
      <c r="H89" s="682" t="s">
        <v>188</v>
      </c>
    </row>
    <row r="90" spans="1:8" s="26" customFormat="1" ht="15" x14ac:dyDescent="0.2">
      <c r="A90" s="682">
        <v>9</v>
      </c>
      <c r="B90" s="682" t="s">
        <v>191</v>
      </c>
      <c r="C90" s="679">
        <v>700000</v>
      </c>
      <c r="D90" s="684">
        <v>39902</v>
      </c>
      <c r="E90" s="684">
        <v>40009</v>
      </c>
      <c r="F90" s="33"/>
      <c r="G90" s="682"/>
      <c r="H90" s="682" t="s">
        <v>190</v>
      </c>
    </row>
    <row r="91" spans="1:8" s="26" customFormat="1" ht="15" x14ac:dyDescent="0.2">
      <c r="A91" s="682">
        <v>10</v>
      </c>
      <c r="B91" s="682" t="s">
        <v>192</v>
      </c>
      <c r="C91" s="679">
        <v>95000</v>
      </c>
      <c r="D91" s="684">
        <v>39863</v>
      </c>
      <c r="E91" s="684">
        <v>39883</v>
      </c>
      <c r="F91" s="33"/>
      <c r="G91" s="683" t="s">
        <v>193</v>
      </c>
      <c r="H91" s="682" t="s">
        <v>131</v>
      </c>
    </row>
    <row r="92" spans="1:8" s="26" customFormat="1" ht="15" x14ac:dyDescent="0.2">
      <c r="A92" s="682"/>
      <c r="B92" s="682"/>
      <c r="C92" s="683" t="s">
        <v>8884</v>
      </c>
      <c r="D92" s="682"/>
      <c r="E92" s="682"/>
      <c r="F92" s="682" t="s">
        <v>8885</v>
      </c>
      <c r="G92" s="682" t="s">
        <v>8886</v>
      </c>
      <c r="H92" s="682"/>
    </row>
    <row r="93" spans="1:8" s="26" customFormat="1" ht="15" x14ac:dyDescent="0.2">
      <c r="A93" s="695"/>
      <c r="B93" s="695"/>
      <c r="C93" s="695"/>
      <c r="D93" s="695"/>
      <c r="E93" s="695"/>
      <c r="F93" s="695"/>
      <c r="G93" s="695"/>
      <c r="H93" s="695"/>
    </row>
    <row r="94" spans="1:8" s="26" customFormat="1" ht="15" x14ac:dyDescent="0.2">
      <c r="A94" s="695" t="s">
        <v>194</v>
      </c>
      <c r="B94" s="695"/>
      <c r="C94" s="695"/>
      <c r="D94" s="695"/>
      <c r="E94" s="695"/>
      <c r="F94" s="695"/>
      <c r="G94" s="695"/>
      <c r="H94" s="695"/>
    </row>
    <row r="95" spans="1:8" s="26" customFormat="1" ht="15" x14ac:dyDescent="0.2">
      <c r="A95" s="682">
        <v>11</v>
      </c>
      <c r="B95" s="682" t="s">
        <v>196</v>
      </c>
      <c r="C95" s="679">
        <v>180000</v>
      </c>
      <c r="D95" s="684">
        <v>39902</v>
      </c>
      <c r="E95" s="684">
        <v>39917</v>
      </c>
      <c r="F95" s="682"/>
      <c r="G95" s="682"/>
      <c r="H95" s="682" t="s">
        <v>195</v>
      </c>
    </row>
    <row r="96" spans="1:8" s="26" customFormat="1" ht="15" x14ac:dyDescent="0.2">
      <c r="A96" s="682">
        <v>12</v>
      </c>
      <c r="B96" s="682" t="s">
        <v>198</v>
      </c>
      <c r="C96" s="679">
        <v>250250</v>
      </c>
      <c r="D96" s="684">
        <v>39930</v>
      </c>
      <c r="E96" s="684">
        <v>39937</v>
      </c>
      <c r="F96" s="682"/>
      <c r="G96" s="682"/>
      <c r="H96" s="682" t="s">
        <v>197</v>
      </c>
    </row>
    <row r="97" spans="1:8" s="26" customFormat="1" ht="15" x14ac:dyDescent="0.2">
      <c r="A97" s="682">
        <v>13</v>
      </c>
      <c r="B97" s="682" t="s">
        <v>199</v>
      </c>
      <c r="C97" s="679">
        <v>120000</v>
      </c>
      <c r="D97" s="684">
        <v>39930</v>
      </c>
      <c r="E97" s="684">
        <v>39986</v>
      </c>
      <c r="F97" s="682"/>
      <c r="G97" s="682"/>
      <c r="H97" s="682" t="s">
        <v>197</v>
      </c>
    </row>
    <row r="98" spans="1:8" s="26" customFormat="1" ht="15" x14ac:dyDescent="0.2">
      <c r="A98" s="682"/>
      <c r="B98" s="682" t="s">
        <v>8887</v>
      </c>
      <c r="C98" s="687" t="s">
        <v>8888</v>
      </c>
      <c r="D98" s="682"/>
      <c r="E98" s="682"/>
      <c r="F98" s="683"/>
      <c r="G98" s="682"/>
      <c r="H98" s="682"/>
    </row>
    <row r="99" spans="1:8" s="26" customFormat="1" ht="15" x14ac:dyDescent="0.2">
      <c r="A99" s="682"/>
      <c r="B99" s="682"/>
      <c r="C99" s="682"/>
      <c r="D99" s="682"/>
      <c r="E99" s="682"/>
      <c r="F99" s="682"/>
      <c r="G99" s="682"/>
      <c r="H99" s="682"/>
    </row>
    <row r="100" spans="1:8" s="26" customFormat="1" ht="15" x14ac:dyDescent="0.2">
      <c r="A100" s="682"/>
      <c r="B100" s="696" t="s">
        <v>201</v>
      </c>
      <c r="C100" s="697">
        <v>10076875</v>
      </c>
      <c r="D100" s="682"/>
      <c r="E100" s="682"/>
      <c r="F100" s="682"/>
      <c r="G100" s="682"/>
      <c r="H100" s="682"/>
    </row>
    <row r="101" spans="1:8" s="26" customFormat="1" ht="15" x14ac:dyDescent="0.2">
      <c r="A101" s="682"/>
      <c r="B101" s="696"/>
      <c r="C101" s="697"/>
      <c r="D101" s="683" t="s">
        <v>200</v>
      </c>
      <c r="E101" s="682"/>
      <c r="F101" s="682"/>
      <c r="G101" s="682"/>
      <c r="H101" s="683"/>
    </row>
    <row r="102" spans="1:8" s="26" customFormat="1" ht="15" x14ac:dyDescent="0.2">
      <c r="A102" s="180"/>
    </row>
    <row r="103" spans="1:8" s="26" customFormat="1" ht="15" x14ac:dyDescent="0.2"/>
    <row r="104" spans="1:8" s="26" customFormat="1" ht="15" x14ac:dyDescent="0.2">
      <c r="A104" s="185" t="s">
        <v>202</v>
      </c>
      <c r="B104" s="129"/>
      <c r="C104" s="129"/>
      <c r="D104" s="129"/>
      <c r="E104" s="129"/>
      <c r="F104" s="129"/>
    </row>
    <row r="105" spans="1:8" s="26" customFormat="1" ht="34.5" customHeight="1" x14ac:dyDescent="0.2">
      <c r="A105" s="698" t="s">
        <v>203</v>
      </c>
      <c r="B105" s="698" t="s">
        <v>205</v>
      </c>
      <c r="C105" s="698" t="s">
        <v>206</v>
      </c>
      <c r="D105" s="698" t="s">
        <v>207</v>
      </c>
      <c r="E105" s="698" t="s">
        <v>204</v>
      </c>
      <c r="F105" s="698" t="s">
        <v>208</v>
      </c>
    </row>
    <row r="106" spans="1:8" s="26" customFormat="1" ht="30" customHeight="1" x14ac:dyDescent="0.2">
      <c r="A106" s="677">
        <v>1</v>
      </c>
      <c r="B106" s="677" t="s">
        <v>210</v>
      </c>
      <c r="C106" s="677" t="s">
        <v>211</v>
      </c>
      <c r="D106" s="699">
        <v>7983117.4500000002</v>
      </c>
      <c r="E106" s="677" t="s">
        <v>209</v>
      </c>
      <c r="F106" s="677" t="s">
        <v>212</v>
      </c>
    </row>
    <row r="107" spans="1:8" s="26" customFormat="1" ht="30" x14ac:dyDescent="0.2">
      <c r="A107" s="677">
        <v>2</v>
      </c>
      <c r="B107" s="677" t="s">
        <v>214</v>
      </c>
      <c r="C107" s="677" t="s">
        <v>215</v>
      </c>
      <c r="D107" s="677" t="s">
        <v>216</v>
      </c>
      <c r="E107" s="677" t="s">
        <v>213</v>
      </c>
      <c r="F107" s="677" t="s">
        <v>212</v>
      </c>
    </row>
    <row r="108" spans="1:8" s="26" customFormat="1" ht="30" x14ac:dyDescent="0.2">
      <c r="A108" s="677">
        <v>3</v>
      </c>
      <c r="B108" s="677" t="s">
        <v>218</v>
      </c>
      <c r="C108" s="677" t="s">
        <v>219</v>
      </c>
      <c r="D108" s="677" t="s">
        <v>220</v>
      </c>
      <c r="E108" s="677" t="s">
        <v>217</v>
      </c>
      <c r="F108" s="677" t="s">
        <v>212</v>
      </c>
    </row>
    <row r="109" spans="1:8" s="26" customFormat="1" ht="15" x14ac:dyDescent="0.2">
      <c r="A109" s="677"/>
      <c r="B109" s="677"/>
      <c r="C109" s="677" t="s">
        <v>221</v>
      </c>
      <c r="D109" s="700" t="s">
        <v>222</v>
      </c>
      <c r="E109" s="677"/>
      <c r="F109" s="677"/>
    </row>
  </sheetData>
  <mergeCells count="2">
    <mergeCell ref="A2:K2"/>
    <mergeCell ref="A3:K3"/>
  </mergeCells>
  <pageMargins left="0.25" right="0.25" top="0.75" bottom="0.75" header="0.3" footer="0.3"/>
  <pageSetup paperSize="8" scale="44" fitToHeight="0" orientation="landscape"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1"/>
  <sheetViews>
    <sheetView tabSelected="1" workbookViewId="0">
      <selection activeCell="B1" sqref="B1:C4"/>
    </sheetView>
  </sheetViews>
  <sheetFormatPr defaultRowHeight="15" x14ac:dyDescent="0.25"/>
  <cols>
    <col min="2" max="2" width="21.42578125" style="910" customWidth="1"/>
    <col min="3" max="3" width="9.140625" style="910"/>
  </cols>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68"/>
  <sheetViews>
    <sheetView zoomScale="77" zoomScaleNormal="77" workbookViewId="0">
      <selection activeCell="B20" sqref="B20"/>
    </sheetView>
  </sheetViews>
  <sheetFormatPr defaultRowHeight="18" x14ac:dyDescent="0.25"/>
  <cols>
    <col min="1" max="1" width="7.5703125" style="5" customWidth="1"/>
    <col min="2" max="2" width="77.7109375" style="5" customWidth="1"/>
    <col min="3" max="3" width="31" style="5" bestFit="1" customWidth="1"/>
    <col min="4" max="4" width="122.28515625" style="5" bestFit="1" customWidth="1"/>
    <col min="5" max="5" width="46.85546875" style="5" bestFit="1" customWidth="1"/>
    <col min="6" max="6" width="19.42578125" style="5" customWidth="1"/>
    <col min="7" max="7" width="16.140625" style="5" customWidth="1"/>
    <col min="8" max="257" width="9.140625" style="5"/>
    <col min="258" max="258" width="31.28515625" style="5" customWidth="1"/>
    <col min="259" max="259" width="22" style="5" customWidth="1"/>
    <col min="260" max="260" width="25.7109375" style="5" customWidth="1"/>
    <col min="261" max="261" width="20.7109375" style="5" customWidth="1"/>
    <col min="262" max="262" width="19.42578125" style="5" customWidth="1"/>
    <col min="263" max="263" width="16.140625" style="5" customWidth="1"/>
    <col min="264" max="513" width="9.140625" style="5"/>
    <col min="514" max="514" width="31.28515625" style="5" customWidth="1"/>
    <col min="515" max="515" width="22" style="5" customWidth="1"/>
    <col min="516" max="516" width="25.7109375" style="5" customWidth="1"/>
    <col min="517" max="517" width="20.7109375" style="5" customWidth="1"/>
    <col min="518" max="518" width="19.42578125" style="5" customWidth="1"/>
    <col min="519" max="519" width="16.140625" style="5" customWidth="1"/>
    <col min="520" max="769" width="9.140625" style="5"/>
    <col min="770" max="770" width="31.28515625" style="5" customWidth="1"/>
    <col min="771" max="771" width="22" style="5" customWidth="1"/>
    <col min="772" max="772" width="25.7109375" style="5" customWidth="1"/>
    <col min="773" max="773" width="20.7109375" style="5" customWidth="1"/>
    <col min="774" max="774" width="19.42578125" style="5" customWidth="1"/>
    <col min="775" max="775" width="16.140625" style="5" customWidth="1"/>
    <col min="776" max="1025" width="9.140625" style="5"/>
    <col min="1026" max="1026" width="31.28515625" style="5" customWidth="1"/>
    <col min="1027" max="1027" width="22" style="5" customWidth="1"/>
    <col min="1028" max="1028" width="25.7109375" style="5" customWidth="1"/>
    <col min="1029" max="1029" width="20.7109375" style="5" customWidth="1"/>
    <col min="1030" max="1030" width="19.42578125" style="5" customWidth="1"/>
    <col min="1031" max="1031" width="16.140625" style="5" customWidth="1"/>
    <col min="1032" max="1281" width="9.140625" style="5"/>
    <col min="1282" max="1282" width="31.28515625" style="5" customWidth="1"/>
    <col min="1283" max="1283" width="22" style="5" customWidth="1"/>
    <col min="1284" max="1284" width="25.7109375" style="5" customWidth="1"/>
    <col min="1285" max="1285" width="20.7109375" style="5" customWidth="1"/>
    <col min="1286" max="1286" width="19.42578125" style="5" customWidth="1"/>
    <col min="1287" max="1287" width="16.140625" style="5" customWidth="1"/>
    <col min="1288" max="1537" width="9.140625" style="5"/>
    <col min="1538" max="1538" width="31.28515625" style="5" customWidth="1"/>
    <col min="1539" max="1539" width="22" style="5" customWidth="1"/>
    <col min="1540" max="1540" width="25.7109375" style="5" customWidth="1"/>
    <col min="1541" max="1541" width="20.7109375" style="5" customWidth="1"/>
    <col min="1542" max="1542" width="19.42578125" style="5" customWidth="1"/>
    <col min="1543" max="1543" width="16.140625" style="5" customWidth="1"/>
    <col min="1544" max="1793" width="9.140625" style="5"/>
    <col min="1794" max="1794" width="31.28515625" style="5" customWidth="1"/>
    <col min="1795" max="1795" width="22" style="5" customWidth="1"/>
    <col min="1796" max="1796" width="25.7109375" style="5" customWidth="1"/>
    <col min="1797" max="1797" width="20.7109375" style="5" customWidth="1"/>
    <col min="1798" max="1798" width="19.42578125" style="5" customWidth="1"/>
    <col min="1799" max="1799" width="16.140625" style="5" customWidth="1"/>
    <col min="1800" max="2049" width="9.140625" style="5"/>
    <col min="2050" max="2050" width="31.28515625" style="5" customWidth="1"/>
    <col min="2051" max="2051" width="22" style="5" customWidth="1"/>
    <col min="2052" max="2052" width="25.7109375" style="5" customWidth="1"/>
    <col min="2053" max="2053" width="20.7109375" style="5" customWidth="1"/>
    <col min="2054" max="2054" width="19.42578125" style="5" customWidth="1"/>
    <col min="2055" max="2055" width="16.140625" style="5" customWidth="1"/>
    <col min="2056" max="2305" width="9.140625" style="5"/>
    <col min="2306" max="2306" width="31.28515625" style="5" customWidth="1"/>
    <col min="2307" max="2307" width="22" style="5" customWidth="1"/>
    <col min="2308" max="2308" width="25.7109375" style="5" customWidth="1"/>
    <col min="2309" max="2309" width="20.7109375" style="5" customWidth="1"/>
    <col min="2310" max="2310" width="19.42578125" style="5" customWidth="1"/>
    <col min="2311" max="2311" width="16.140625" style="5" customWidth="1"/>
    <col min="2312" max="2561" width="9.140625" style="5"/>
    <col min="2562" max="2562" width="31.28515625" style="5" customWidth="1"/>
    <col min="2563" max="2563" width="22" style="5" customWidth="1"/>
    <col min="2564" max="2564" width="25.7109375" style="5" customWidth="1"/>
    <col min="2565" max="2565" width="20.7109375" style="5" customWidth="1"/>
    <col min="2566" max="2566" width="19.42578125" style="5" customWidth="1"/>
    <col min="2567" max="2567" width="16.140625" style="5" customWidth="1"/>
    <col min="2568" max="2817" width="9.140625" style="5"/>
    <col min="2818" max="2818" width="31.28515625" style="5" customWidth="1"/>
    <col min="2819" max="2819" width="22" style="5" customWidth="1"/>
    <col min="2820" max="2820" width="25.7109375" style="5" customWidth="1"/>
    <col min="2821" max="2821" width="20.7109375" style="5" customWidth="1"/>
    <col min="2822" max="2822" width="19.42578125" style="5" customWidth="1"/>
    <col min="2823" max="2823" width="16.140625" style="5" customWidth="1"/>
    <col min="2824" max="3073" width="9.140625" style="5"/>
    <col min="3074" max="3074" width="31.28515625" style="5" customWidth="1"/>
    <col min="3075" max="3075" width="22" style="5" customWidth="1"/>
    <col min="3076" max="3076" width="25.7109375" style="5" customWidth="1"/>
    <col min="3077" max="3077" width="20.7109375" style="5" customWidth="1"/>
    <col min="3078" max="3078" width="19.42578125" style="5" customWidth="1"/>
    <col min="3079" max="3079" width="16.140625" style="5" customWidth="1"/>
    <col min="3080" max="3329" width="9.140625" style="5"/>
    <col min="3330" max="3330" width="31.28515625" style="5" customWidth="1"/>
    <col min="3331" max="3331" width="22" style="5" customWidth="1"/>
    <col min="3332" max="3332" width="25.7109375" style="5" customWidth="1"/>
    <col min="3333" max="3333" width="20.7109375" style="5" customWidth="1"/>
    <col min="3334" max="3334" width="19.42578125" style="5" customWidth="1"/>
    <col min="3335" max="3335" width="16.140625" style="5" customWidth="1"/>
    <col min="3336" max="3585" width="9.140625" style="5"/>
    <col min="3586" max="3586" width="31.28515625" style="5" customWidth="1"/>
    <col min="3587" max="3587" width="22" style="5" customWidth="1"/>
    <col min="3588" max="3588" width="25.7109375" style="5" customWidth="1"/>
    <col min="3589" max="3589" width="20.7109375" style="5" customWidth="1"/>
    <col min="3590" max="3590" width="19.42578125" style="5" customWidth="1"/>
    <col min="3591" max="3591" width="16.140625" style="5" customWidth="1"/>
    <col min="3592" max="3841" width="9.140625" style="5"/>
    <col min="3842" max="3842" width="31.28515625" style="5" customWidth="1"/>
    <col min="3843" max="3843" width="22" style="5" customWidth="1"/>
    <col min="3844" max="3844" width="25.7109375" style="5" customWidth="1"/>
    <col min="3845" max="3845" width="20.7109375" style="5" customWidth="1"/>
    <col min="3846" max="3846" width="19.42578125" style="5" customWidth="1"/>
    <col min="3847" max="3847" width="16.140625" style="5" customWidth="1"/>
    <col min="3848" max="4097" width="9.140625" style="5"/>
    <col min="4098" max="4098" width="31.28515625" style="5" customWidth="1"/>
    <col min="4099" max="4099" width="22" style="5" customWidth="1"/>
    <col min="4100" max="4100" width="25.7109375" style="5" customWidth="1"/>
    <col min="4101" max="4101" width="20.7109375" style="5" customWidth="1"/>
    <col min="4102" max="4102" width="19.42578125" style="5" customWidth="1"/>
    <col min="4103" max="4103" width="16.140625" style="5" customWidth="1"/>
    <col min="4104" max="4353" width="9.140625" style="5"/>
    <col min="4354" max="4354" width="31.28515625" style="5" customWidth="1"/>
    <col min="4355" max="4355" width="22" style="5" customWidth="1"/>
    <col min="4356" max="4356" width="25.7109375" style="5" customWidth="1"/>
    <col min="4357" max="4357" width="20.7109375" style="5" customWidth="1"/>
    <col min="4358" max="4358" width="19.42578125" style="5" customWidth="1"/>
    <col min="4359" max="4359" width="16.140625" style="5" customWidth="1"/>
    <col min="4360" max="4609" width="9.140625" style="5"/>
    <col min="4610" max="4610" width="31.28515625" style="5" customWidth="1"/>
    <col min="4611" max="4611" width="22" style="5" customWidth="1"/>
    <col min="4612" max="4612" width="25.7109375" style="5" customWidth="1"/>
    <col min="4613" max="4613" width="20.7109375" style="5" customWidth="1"/>
    <col min="4614" max="4614" width="19.42578125" style="5" customWidth="1"/>
    <col min="4615" max="4615" width="16.140625" style="5" customWidth="1"/>
    <col min="4616" max="4865" width="9.140625" style="5"/>
    <col min="4866" max="4866" width="31.28515625" style="5" customWidth="1"/>
    <col min="4867" max="4867" width="22" style="5" customWidth="1"/>
    <col min="4868" max="4868" width="25.7109375" style="5" customWidth="1"/>
    <col min="4869" max="4869" width="20.7109375" style="5" customWidth="1"/>
    <col min="4870" max="4870" width="19.42578125" style="5" customWidth="1"/>
    <col min="4871" max="4871" width="16.140625" style="5" customWidth="1"/>
    <col min="4872" max="5121" width="9.140625" style="5"/>
    <col min="5122" max="5122" width="31.28515625" style="5" customWidth="1"/>
    <col min="5123" max="5123" width="22" style="5" customWidth="1"/>
    <col min="5124" max="5124" width="25.7109375" style="5" customWidth="1"/>
    <col min="5125" max="5125" width="20.7109375" style="5" customWidth="1"/>
    <col min="5126" max="5126" width="19.42578125" style="5" customWidth="1"/>
    <col min="5127" max="5127" width="16.140625" style="5" customWidth="1"/>
    <col min="5128" max="5377" width="9.140625" style="5"/>
    <col min="5378" max="5378" width="31.28515625" style="5" customWidth="1"/>
    <col min="5379" max="5379" width="22" style="5" customWidth="1"/>
    <col min="5380" max="5380" width="25.7109375" style="5" customWidth="1"/>
    <col min="5381" max="5381" width="20.7109375" style="5" customWidth="1"/>
    <col min="5382" max="5382" width="19.42578125" style="5" customWidth="1"/>
    <col min="5383" max="5383" width="16.140625" style="5" customWidth="1"/>
    <col min="5384" max="5633" width="9.140625" style="5"/>
    <col min="5634" max="5634" width="31.28515625" style="5" customWidth="1"/>
    <col min="5635" max="5635" width="22" style="5" customWidth="1"/>
    <col min="5636" max="5636" width="25.7109375" style="5" customWidth="1"/>
    <col min="5637" max="5637" width="20.7109375" style="5" customWidth="1"/>
    <col min="5638" max="5638" width="19.42578125" style="5" customWidth="1"/>
    <col min="5639" max="5639" width="16.140625" style="5" customWidth="1"/>
    <col min="5640" max="5889" width="9.140625" style="5"/>
    <col min="5890" max="5890" width="31.28515625" style="5" customWidth="1"/>
    <col min="5891" max="5891" width="22" style="5" customWidth="1"/>
    <col min="5892" max="5892" width="25.7109375" style="5" customWidth="1"/>
    <col min="5893" max="5893" width="20.7109375" style="5" customWidth="1"/>
    <col min="5894" max="5894" width="19.42578125" style="5" customWidth="1"/>
    <col min="5895" max="5895" width="16.140625" style="5" customWidth="1"/>
    <col min="5896" max="6145" width="9.140625" style="5"/>
    <col min="6146" max="6146" width="31.28515625" style="5" customWidth="1"/>
    <col min="6147" max="6147" width="22" style="5" customWidth="1"/>
    <col min="6148" max="6148" width="25.7109375" style="5" customWidth="1"/>
    <col min="6149" max="6149" width="20.7109375" style="5" customWidth="1"/>
    <col min="6150" max="6150" width="19.42578125" style="5" customWidth="1"/>
    <col min="6151" max="6151" width="16.140625" style="5" customWidth="1"/>
    <col min="6152" max="6401" width="9.140625" style="5"/>
    <col min="6402" max="6402" width="31.28515625" style="5" customWidth="1"/>
    <col min="6403" max="6403" width="22" style="5" customWidth="1"/>
    <col min="6404" max="6404" width="25.7109375" style="5" customWidth="1"/>
    <col min="6405" max="6405" width="20.7109375" style="5" customWidth="1"/>
    <col min="6406" max="6406" width="19.42578125" style="5" customWidth="1"/>
    <col min="6407" max="6407" width="16.140625" style="5" customWidth="1"/>
    <col min="6408" max="6657" width="9.140625" style="5"/>
    <col min="6658" max="6658" width="31.28515625" style="5" customWidth="1"/>
    <col min="6659" max="6659" width="22" style="5" customWidth="1"/>
    <col min="6660" max="6660" width="25.7109375" style="5" customWidth="1"/>
    <col min="6661" max="6661" width="20.7109375" style="5" customWidth="1"/>
    <col min="6662" max="6662" width="19.42578125" style="5" customWidth="1"/>
    <col min="6663" max="6663" width="16.140625" style="5" customWidth="1"/>
    <col min="6664" max="6913" width="9.140625" style="5"/>
    <col min="6914" max="6914" width="31.28515625" style="5" customWidth="1"/>
    <col min="6915" max="6915" width="22" style="5" customWidth="1"/>
    <col min="6916" max="6916" width="25.7109375" style="5" customWidth="1"/>
    <col min="6917" max="6917" width="20.7109375" style="5" customWidth="1"/>
    <col min="6918" max="6918" width="19.42578125" style="5" customWidth="1"/>
    <col min="6919" max="6919" width="16.140625" style="5" customWidth="1"/>
    <col min="6920" max="7169" width="9.140625" style="5"/>
    <col min="7170" max="7170" width="31.28515625" style="5" customWidth="1"/>
    <col min="7171" max="7171" width="22" style="5" customWidth="1"/>
    <col min="7172" max="7172" width="25.7109375" style="5" customWidth="1"/>
    <col min="7173" max="7173" width="20.7109375" style="5" customWidth="1"/>
    <col min="7174" max="7174" width="19.42578125" style="5" customWidth="1"/>
    <col min="7175" max="7175" width="16.140625" style="5" customWidth="1"/>
    <col min="7176" max="7425" width="9.140625" style="5"/>
    <col min="7426" max="7426" width="31.28515625" style="5" customWidth="1"/>
    <col min="7427" max="7427" width="22" style="5" customWidth="1"/>
    <col min="7428" max="7428" width="25.7109375" style="5" customWidth="1"/>
    <col min="7429" max="7429" width="20.7109375" style="5" customWidth="1"/>
    <col min="7430" max="7430" width="19.42578125" style="5" customWidth="1"/>
    <col min="7431" max="7431" width="16.140625" style="5" customWidth="1"/>
    <col min="7432" max="7681" width="9.140625" style="5"/>
    <col min="7682" max="7682" width="31.28515625" style="5" customWidth="1"/>
    <col min="7683" max="7683" width="22" style="5" customWidth="1"/>
    <col min="7684" max="7684" width="25.7109375" style="5" customWidth="1"/>
    <col min="7685" max="7685" width="20.7109375" style="5" customWidth="1"/>
    <col min="7686" max="7686" width="19.42578125" style="5" customWidth="1"/>
    <col min="7687" max="7687" width="16.140625" style="5" customWidth="1"/>
    <col min="7688" max="7937" width="9.140625" style="5"/>
    <col min="7938" max="7938" width="31.28515625" style="5" customWidth="1"/>
    <col min="7939" max="7939" width="22" style="5" customWidth="1"/>
    <col min="7940" max="7940" width="25.7109375" style="5" customWidth="1"/>
    <col min="7941" max="7941" width="20.7109375" style="5" customWidth="1"/>
    <col min="7942" max="7942" width="19.42578125" style="5" customWidth="1"/>
    <col min="7943" max="7943" width="16.140625" style="5" customWidth="1"/>
    <col min="7944" max="8193" width="9.140625" style="5"/>
    <col min="8194" max="8194" width="31.28515625" style="5" customWidth="1"/>
    <col min="8195" max="8195" width="22" style="5" customWidth="1"/>
    <col min="8196" max="8196" width="25.7109375" style="5" customWidth="1"/>
    <col min="8197" max="8197" width="20.7109375" style="5" customWidth="1"/>
    <col min="8198" max="8198" width="19.42578125" style="5" customWidth="1"/>
    <col min="8199" max="8199" width="16.140625" style="5" customWidth="1"/>
    <col min="8200" max="8449" width="9.140625" style="5"/>
    <col min="8450" max="8450" width="31.28515625" style="5" customWidth="1"/>
    <col min="8451" max="8451" width="22" style="5" customWidth="1"/>
    <col min="8452" max="8452" width="25.7109375" style="5" customWidth="1"/>
    <col min="8453" max="8453" width="20.7109375" style="5" customWidth="1"/>
    <col min="8454" max="8454" width="19.42578125" style="5" customWidth="1"/>
    <col min="8455" max="8455" width="16.140625" style="5" customWidth="1"/>
    <col min="8456" max="8705" width="9.140625" style="5"/>
    <col min="8706" max="8706" width="31.28515625" style="5" customWidth="1"/>
    <col min="8707" max="8707" width="22" style="5" customWidth="1"/>
    <col min="8708" max="8708" width="25.7109375" style="5" customWidth="1"/>
    <col min="8709" max="8709" width="20.7109375" style="5" customWidth="1"/>
    <col min="8710" max="8710" width="19.42578125" style="5" customWidth="1"/>
    <col min="8711" max="8711" width="16.140625" style="5" customWidth="1"/>
    <col min="8712" max="8961" width="9.140625" style="5"/>
    <col min="8962" max="8962" width="31.28515625" style="5" customWidth="1"/>
    <col min="8963" max="8963" width="22" style="5" customWidth="1"/>
    <col min="8964" max="8964" width="25.7109375" style="5" customWidth="1"/>
    <col min="8965" max="8965" width="20.7109375" style="5" customWidth="1"/>
    <col min="8966" max="8966" width="19.42578125" style="5" customWidth="1"/>
    <col min="8967" max="8967" width="16.140625" style="5" customWidth="1"/>
    <col min="8968" max="9217" width="9.140625" style="5"/>
    <col min="9218" max="9218" width="31.28515625" style="5" customWidth="1"/>
    <col min="9219" max="9219" width="22" style="5" customWidth="1"/>
    <col min="9220" max="9220" width="25.7109375" style="5" customWidth="1"/>
    <col min="9221" max="9221" width="20.7109375" style="5" customWidth="1"/>
    <col min="9222" max="9222" width="19.42578125" style="5" customWidth="1"/>
    <col min="9223" max="9223" width="16.140625" style="5" customWidth="1"/>
    <col min="9224" max="9473" width="9.140625" style="5"/>
    <col min="9474" max="9474" width="31.28515625" style="5" customWidth="1"/>
    <col min="9475" max="9475" width="22" style="5" customWidth="1"/>
    <col min="9476" max="9476" width="25.7109375" style="5" customWidth="1"/>
    <col min="9477" max="9477" width="20.7109375" style="5" customWidth="1"/>
    <col min="9478" max="9478" width="19.42578125" style="5" customWidth="1"/>
    <col min="9479" max="9479" width="16.140625" style="5" customWidth="1"/>
    <col min="9480" max="9729" width="9.140625" style="5"/>
    <col min="9730" max="9730" width="31.28515625" style="5" customWidth="1"/>
    <col min="9731" max="9731" width="22" style="5" customWidth="1"/>
    <col min="9732" max="9732" width="25.7109375" style="5" customWidth="1"/>
    <col min="9733" max="9733" width="20.7109375" style="5" customWidth="1"/>
    <col min="9734" max="9734" width="19.42578125" style="5" customWidth="1"/>
    <col min="9735" max="9735" width="16.140625" style="5" customWidth="1"/>
    <col min="9736" max="9985" width="9.140625" style="5"/>
    <col min="9986" max="9986" width="31.28515625" style="5" customWidth="1"/>
    <col min="9987" max="9987" width="22" style="5" customWidth="1"/>
    <col min="9988" max="9988" width="25.7109375" style="5" customWidth="1"/>
    <col min="9989" max="9989" width="20.7109375" style="5" customWidth="1"/>
    <col min="9990" max="9990" width="19.42578125" style="5" customWidth="1"/>
    <col min="9991" max="9991" width="16.140625" style="5" customWidth="1"/>
    <col min="9992" max="10241" width="9.140625" style="5"/>
    <col min="10242" max="10242" width="31.28515625" style="5" customWidth="1"/>
    <col min="10243" max="10243" width="22" style="5" customWidth="1"/>
    <col min="10244" max="10244" width="25.7109375" style="5" customWidth="1"/>
    <col min="10245" max="10245" width="20.7109375" style="5" customWidth="1"/>
    <col min="10246" max="10246" width="19.42578125" style="5" customWidth="1"/>
    <col min="10247" max="10247" width="16.140625" style="5" customWidth="1"/>
    <col min="10248" max="10497" width="9.140625" style="5"/>
    <col min="10498" max="10498" width="31.28515625" style="5" customWidth="1"/>
    <col min="10499" max="10499" width="22" style="5" customWidth="1"/>
    <col min="10500" max="10500" width="25.7109375" style="5" customWidth="1"/>
    <col min="10501" max="10501" width="20.7109375" style="5" customWidth="1"/>
    <col min="10502" max="10502" width="19.42578125" style="5" customWidth="1"/>
    <col min="10503" max="10503" width="16.140625" style="5" customWidth="1"/>
    <col min="10504" max="10753" width="9.140625" style="5"/>
    <col min="10754" max="10754" width="31.28515625" style="5" customWidth="1"/>
    <col min="10755" max="10755" width="22" style="5" customWidth="1"/>
    <col min="10756" max="10756" width="25.7109375" style="5" customWidth="1"/>
    <col min="10757" max="10757" width="20.7109375" style="5" customWidth="1"/>
    <col min="10758" max="10758" width="19.42578125" style="5" customWidth="1"/>
    <col min="10759" max="10759" width="16.140625" style="5" customWidth="1"/>
    <col min="10760" max="11009" width="9.140625" style="5"/>
    <col min="11010" max="11010" width="31.28515625" style="5" customWidth="1"/>
    <col min="11011" max="11011" width="22" style="5" customWidth="1"/>
    <col min="11012" max="11012" width="25.7109375" style="5" customWidth="1"/>
    <col min="11013" max="11013" width="20.7109375" style="5" customWidth="1"/>
    <col min="11014" max="11014" width="19.42578125" style="5" customWidth="1"/>
    <col min="11015" max="11015" width="16.140625" style="5" customWidth="1"/>
    <col min="11016" max="11265" width="9.140625" style="5"/>
    <col min="11266" max="11266" width="31.28515625" style="5" customWidth="1"/>
    <col min="11267" max="11267" width="22" style="5" customWidth="1"/>
    <col min="11268" max="11268" width="25.7109375" style="5" customWidth="1"/>
    <col min="11269" max="11269" width="20.7109375" style="5" customWidth="1"/>
    <col min="11270" max="11270" width="19.42578125" style="5" customWidth="1"/>
    <col min="11271" max="11271" width="16.140625" style="5" customWidth="1"/>
    <col min="11272" max="11521" width="9.140625" style="5"/>
    <col min="11522" max="11522" width="31.28515625" style="5" customWidth="1"/>
    <col min="11523" max="11523" width="22" style="5" customWidth="1"/>
    <col min="11524" max="11524" width="25.7109375" style="5" customWidth="1"/>
    <col min="11525" max="11525" width="20.7109375" style="5" customWidth="1"/>
    <col min="11526" max="11526" width="19.42578125" style="5" customWidth="1"/>
    <col min="11527" max="11527" width="16.140625" style="5" customWidth="1"/>
    <col min="11528" max="11777" width="9.140625" style="5"/>
    <col min="11778" max="11778" width="31.28515625" style="5" customWidth="1"/>
    <col min="11779" max="11779" width="22" style="5" customWidth="1"/>
    <col min="11780" max="11780" width="25.7109375" style="5" customWidth="1"/>
    <col min="11781" max="11781" width="20.7109375" style="5" customWidth="1"/>
    <col min="11782" max="11782" width="19.42578125" style="5" customWidth="1"/>
    <col min="11783" max="11783" width="16.140625" style="5" customWidth="1"/>
    <col min="11784" max="12033" width="9.140625" style="5"/>
    <col min="12034" max="12034" width="31.28515625" style="5" customWidth="1"/>
    <col min="12035" max="12035" width="22" style="5" customWidth="1"/>
    <col min="12036" max="12036" width="25.7109375" style="5" customWidth="1"/>
    <col min="12037" max="12037" width="20.7109375" style="5" customWidth="1"/>
    <col min="12038" max="12038" width="19.42578125" style="5" customWidth="1"/>
    <col min="12039" max="12039" width="16.140625" style="5" customWidth="1"/>
    <col min="12040" max="12289" width="9.140625" style="5"/>
    <col min="12290" max="12290" width="31.28515625" style="5" customWidth="1"/>
    <col min="12291" max="12291" width="22" style="5" customWidth="1"/>
    <col min="12292" max="12292" width="25.7109375" style="5" customWidth="1"/>
    <col min="12293" max="12293" width="20.7109375" style="5" customWidth="1"/>
    <col min="12294" max="12294" width="19.42578125" style="5" customWidth="1"/>
    <col min="12295" max="12295" width="16.140625" style="5" customWidth="1"/>
    <col min="12296" max="12545" width="9.140625" style="5"/>
    <col min="12546" max="12546" width="31.28515625" style="5" customWidth="1"/>
    <col min="12547" max="12547" width="22" style="5" customWidth="1"/>
    <col min="12548" max="12548" width="25.7109375" style="5" customWidth="1"/>
    <col min="12549" max="12549" width="20.7109375" style="5" customWidth="1"/>
    <col min="12550" max="12550" width="19.42578125" style="5" customWidth="1"/>
    <col min="12551" max="12551" width="16.140625" style="5" customWidth="1"/>
    <col min="12552" max="12801" width="9.140625" style="5"/>
    <col min="12802" max="12802" width="31.28515625" style="5" customWidth="1"/>
    <col min="12803" max="12803" width="22" style="5" customWidth="1"/>
    <col min="12804" max="12804" width="25.7109375" style="5" customWidth="1"/>
    <col min="12805" max="12805" width="20.7109375" style="5" customWidth="1"/>
    <col min="12806" max="12806" width="19.42578125" style="5" customWidth="1"/>
    <col min="12807" max="12807" width="16.140625" style="5" customWidth="1"/>
    <col min="12808" max="13057" width="9.140625" style="5"/>
    <col min="13058" max="13058" width="31.28515625" style="5" customWidth="1"/>
    <col min="13059" max="13059" width="22" style="5" customWidth="1"/>
    <col min="13060" max="13060" width="25.7109375" style="5" customWidth="1"/>
    <col min="13061" max="13061" width="20.7109375" style="5" customWidth="1"/>
    <col min="13062" max="13062" width="19.42578125" style="5" customWidth="1"/>
    <col min="13063" max="13063" width="16.140625" style="5" customWidth="1"/>
    <col min="13064" max="13313" width="9.140625" style="5"/>
    <col min="13314" max="13314" width="31.28515625" style="5" customWidth="1"/>
    <col min="13315" max="13315" width="22" style="5" customWidth="1"/>
    <col min="13316" max="13316" width="25.7109375" style="5" customWidth="1"/>
    <col min="13317" max="13317" width="20.7109375" style="5" customWidth="1"/>
    <col min="13318" max="13318" width="19.42578125" style="5" customWidth="1"/>
    <col min="13319" max="13319" width="16.140625" style="5" customWidth="1"/>
    <col min="13320" max="13569" width="9.140625" style="5"/>
    <col min="13570" max="13570" width="31.28515625" style="5" customWidth="1"/>
    <col min="13571" max="13571" width="22" style="5" customWidth="1"/>
    <col min="13572" max="13572" width="25.7109375" style="5" customWidth="1"/>
    <col min="13573" max="13573" width="20.7109375" style="5" customWidth="1"/>
    <col min="13574" max="13574" width="19.42578125" style="5" customWidth="1"/>
    <col min="13575" max="13575" width="16.140625" style="5" customWidth="1"/>
    <col min="13576" max="13825" width="9.140625" style="5"/>
    <col min="13826" max="13826" width="31.28515625" style="5" customWidth="1"/>
    <col min="13827" max="13827" width="22" style="5" customWidth="1"/>
    <col min="13828" max="13828" width="25.7109375" style="5" customWidth="1"/>
    <col min="13829" max="13829" width="20.7109375" style="5" customWidth="1"/>
    <col min="13830" max="13830" width="19.42578125" style="5" customWidth="1"/>
    <col min="13831" max="13831" width="16.140625" style="5" customWidth="1"/>
    <col min="13832" max="14081" width="9.140625" style="5"/>
    <col min="14082" max="14082" width="31.28515625" style="5" customWidth="1"/>
    <col min="14083" max="14083" width="22" style="5" customWidth="1"/>
    <col min="14084" max="14084" width="25.7109375" style="5" customWidth="1"/>
    <col min="14085" max="14085" width="20.7109375" style="5" customWidth="1"/>
    <col min="14086" max="14086" width="19.42578125" style="5" customWidth="1"/>
    <col min="14087" max="14087" width="16.140625" style="5" customWidth="1"/>
    <col min="14088" max="14337" width="9.140625" style="5"/>
    <col min="14338" max="14338" width="31.28515625" style="5" customWidth="1"/>
    <col min="14339" max="14339" width="22" style="5" customWidth="1"/>
    <col min="14340" max="14340" width="25.7109375" style="5" customWidth="1"/>
    <col min="14341" max="14341" width="20.7109375" style="5" customWidth="1"/>
    <col min="14342" max="14342" width="19.42578125" style="5" customWidth="1"/>
    <col min="14343" max="14343" width="16.140625" style="5" customWidth="1"/>
    <col min="14344" max="14593" width="9.140625" style="5"/>
    <col min="14594" max="14594" width="31.28515625" style="5" customWidth="1"/>
    <col min="14595" max="14595" width="22" style="5" customWidth="1"/>
    <col min="14596" max="14596" width="25.7109375" style="5" customWidth="1"/>
    <col min="14597" max="14597" width="20.7109375" style="5" customWidth="1"/>
    <col min="14598" max="14598" width="19.42578125" style="5" customWidth="1"/>
    <col min="14599" max="14599" width="16.140625" style="5" customWidth="1"/>
    <col min="14600" max="14849" width="9.140625" style="5"/>
    <col min="14850" max="14850" width="31.28515625" style="5" customWidth="1"/>
    <col min="14851" max="14851" width="22" style="5" customWidth="1"/>
    <col min="14852" max="14852" width="25.7109375" style="5" customWidth="1"/>
    <col min="14853" max="14853" width="20.7109375" style="5" customWidth="1"/>
    <col min="14854" max="14854" width="19.42578125" style="5" customWidth="1"/>
    <col min="14855" max="14855" width="16.140625" style="5" customWidth="1"/>
    <col min="14856" max="15105" width="9.140625" style="5"/>
    <col min="15106" max="15106" width="31.28515625" style="5" customWidth="1"/>
    <col min="15107" max="15107" width="22" style="5" customWidth="1"/>
    <col min="15108" max="15108" width="25.7109375" style="5" customWidth="1"/>
    <col min="15109" max="15109" width="20.7109375" style="5" customWidth="1"/>
    <col min="15110" max="15110" width="19.42578125" style="5" customWidth="1"/>
    <col min="15111" max="15111" width="16.140625" style="5" customWidth="1"/>
    <col min="15112" max="15361" width="9.140625" style="5"/>
    <col min="15362" max="15362" width="31.28515625" style="5" customWidth="1"/>
    <col min="15363" max="15363" width="22" style="5" customWidth="1"/>
    <col min="15364" max="15364" width="25.7109375" style="5" customWidth="1"/>
    <col min="15365" max="15365" width="20.7109375" style="5" customWidth="1"/>
    <col min="15366" max="15366" width="19.42578125" style="5" customWidth="1"/>
    <col min="15367" max="15367" width="16.140625" style="5" customWidth="1"/>
    <col min="15368" max="15617" width="9.140625" style="5"/>
    <col min="15618" max="15618" width="31.28515625" style="5" customWidth="1"/>
    <col min="15619" max="15619" width="22" style="5" customWidth="1"/>
    <col min="15620" max="15620" width="25.7109375" style="5" customWidth="1"/>
    <col min="15621" max="15621" width="20.7109375" style="5" customWidth="1"/>
    <col min="15622" max="15622" width="19.42578125" style="5" customWidth="1"/>
    <col min="15623" max="15623" width="16.140625" style="5" customWidth="1"/>
    <col min="15624" max="15873" width="9.140625" style="5"/>
    <col min="15874" max="15874" width="31.28515625" style="5" customWidth="1"/>
    <col min="15875" max="15875" width="22" style="5" customWidth="1"/>
    <col min="15876" max="15876" width="25.7109375" style="5" customWidth="1"/>
    <col min="15877" max="15877" width="20.7109375" style="5" customWidth="1"/>
    <col min="15878" max="15878" width="19.42578125" style="5" customWidth="1"/>
    <col min="15879" max="15879" width="16.140625" style="5" customWidth="1"/>
    <col min="15880" max="16129" width="9.140625" style="5"/>
    <col min="16130" max="16130" width="31.28515625" style="5" customWidth="1"/>
    <col min="16131" max="16131" width="22" style="5" customWidth="1"/>
    <col min="16132" max="16132" width="25.7109375" style="5" customWidth="1"/>
    <col min="16133" max="16133" width="20.7109375" style="5" customWidth="1"/>
    <col min="16134" max="16134" width="19.42578125" style="5" customWidth="1"/>
    <col min="16135" max="16135" width="16.140625" style="5" customWidth="1"/>
    <col min="16136" max="16384" width="9.140625" style="5"/>
  </cols>
  <sheetData>
    <row r="1" spans="1:7" ht="18.75" x14ac:dyDescent="0.25">
      <c r="A1" s="726" t="s">
        <v>223</v>
      </c>
      <c r="B1" s="726"/>
      <c r="C1" s="726"/>
      <c r="D1" s="726"/>
      <c r="E1" s="726"/>
      <c r="F1" s="726"/>
      <c r="G1" s="726"/>
    </row>
    <row r="2" spans="1:7" x14ac:dyDescent="0.25">
      <c r="A2" s="727" t="s">
        <v>224</v>
      </c>
      <c r="B2" s="728"/>
      <c r="C2" s="728"/>
      <c r="D2" s="728"/>
      <c r="E2" s="728"/>
      <c r="F2" s="728"/>
      <c r="G2" s="728"/>
    </row>
    <row r="3" spans="1:7" ht="18.75" thickBot="1" x14ac:dyDescent="0.3">
      <c r="A3" s="16"/>
      <c r="B3" s="17"/>
      <c r="C3" s="17"/>
      <c r="D3" s="17"/>
      <c r="E3" s="17"/>
      <c r="F3" s="17"/>
      <c r="G3" s="17"/>
    </row>
    <row r="4" spans="1:7" ht="36.75" thickBot="1" x14ac:dyDescent="0.3">
      <c r="A4" s="6" t="s">
        <v>203</v>
      </c>
      <c r="B4" s="7" t="s">
        <v>225</v>
      </c>
      <c r="C4" s="7" t="s">
        <v>226</v>
      </c>
      <c r="D4" s="7" t="s">
        <v>227</v>
      </c>
      <c r="E4" s="7" t="s">
        <v>228</v>
      </c>
      <c r="F4" s="7" t="s">
        <v>229</v>
      </c>
      <c r="G4" s="8" t="s">
        <v>230</v>
      </c>
    </row>
    <row r="5" spans="1:7" s="129" customFormat="1" ht="15" x14ac:dyDescent="0.2">
      <c r="A5" s="188">
        <v>1</v>
      </c>
      <c r="B5" s="189" t="s">
        <v>231</v>
      </c>
      <c r="C5" s="189" t="s">
        <v>232</v>
      </c>
      <c r="D5" s="190" t="s">
        <v>233</v>
      </c>
      <c r="E5" s="189" t="s">
        <v>234</v>
      </c>
      <c r="F5" s="191">
        <v>25412767.800000001</v>
      </c>
      <c r="G5" s="192">
        <v>40757</v>
      </c>
    </row>
    <row r="6" spans="1:7" s="129" customFormat="1" ht="15" x14ac:dyDescent="0.2">
      <c r="A6" s="188">
        <f t="shared" ref="A6:A20" si="0">A5+1</f>
        <v>2</v>
      </c>
      <c r="B6" s="189" t="s">
        <v>235</v>
      </c>
      <c r="C6" s="189" t="s">
        <v>236</v>
      </c>
      <c r="D6" s="190" t="s">
        <v>237</v>
      </c>
      <c r="E6" s="189" t="s">
        <v>238</v>
      </c>
      <c r="F6" s="191">
        <v>21718444</v>
      </c>
      <c r="G6" s="192">
        <v>40635</v>
      </c>
    </row>
    <row r="7" spans="1:7" s="129" customFormat="1" ht="15" x14ac:dyDescent="0.2">
      <c r="A7" s="188">
        <f t="shared" si="0"/>
        <v>3</v>
      </c>
      <c r="B7" s="189" t="s">
        <v>239</v>
      </c>
      <c r="C7" s="189" t="s">
        <v>240</v>
      </c>
      <c r="D7" s="190" t="s">
        <v>241</v>
      </c>
      <c r="E7" s="189" t="s">
        <v>242</v>
      </c>
      <c r="F7" s="191">
        <v>49000000</v>
      </c>
      <c r="G7" s="192">
        <v>40788</v>
      </c>
    </row>
    <row r="8" spans="1:7" s="129" customFormat="1" ht="15" x14ac:dyDescent="0.2">
      <c r="A8" s="188">
        <f t="shared" si="0"/>
        <v>4</v>
      </c>
      <c r="B8" s="189" t="s">
        <v>243</v>
      </c>
      <c r="C8" s="189" t="s">
        <v>244</v>
      </c>
      <c r="D8" s="190" t="s">
        <v>245</v>
      </c>
      <c r="E8" s="189" t="s">
        <v>246</v>
      </c>
      <c r="F8" s="193">
        <v>60946686</v>
      </c>
      <c r="G8" s="192">
        <v>40788</v>
      </c>
    </row>
    <row r="9" spans="1:7" s="129" customFormat="1" ht="15" x14ac:dyDescent="0.2">
      <c r="A9" s="188">
        <f t="shared" si="0"/>
        <v>5</v>
      </c>
      <c r="B9" s="189" t="s">
        <v>247</v>
      </c>
      <c r="C9" s="189" t="s">
        <v>244</v>
      </c>
      <c r="D9" s="190" t="s">
        <v>248</v>
      </c>
      <c r="E9" s="189" t="s">
        <v>246</v>
      </c>
      <c r="F9" s="191">
        <v>35804000</v>
      </c>
      <c r="G9" s="192">
        <v>40788</v>
      </c>
    </row>
    <row r="10" spans="1:7" s="129" customFormat="1" ht="15" x14ac:dyDescent="0.2">
      <c r="A10" s="188">
        <f t="shared" si="0"/>
        <v>6</v>
      </c>
      <c r="B10" s="189" t="s">
        <v>249</v>
      </c>
      <c r="C10" s="189" t="s">
        <v>250</v>
      </c>
      <c r="D10" s="190" t="s">
        <v>251</v>
      </c>
      <c r="E10" s="189" t="s">
        <v>252</v>
      </c>
      <c r="F10" s="191">
        <v>70000000</v>
      </c>
      <c r="G10" s="192">
        <v>40788</v>
      </c>
    </row>
    <row r="11" spans="1:7" s="129" customFormat="1" ht="15" x14ac:dyDescent="0.2">
      <c r="A11" s="188">
        <f t="shared" si="0"/>
        <v>7</v>
      </c>
      <c r="B11" s="189" t="s">
        <v>253</v>
      </c>
      <c r="C11" s="189" t="s">
        <v>250</v>
      </c>
      <c r="D11" s="190" t="s">
        <v>254</v>
      </c>
      <c r="E11" s="189" t="s">
        <v>252</v>
      </c>
      <c r="F11" s="191">
        <v>35000000</v>
      </c>
      <c r="G11" s="192">
        <v>40788</v>
      </c>
    </row>
    <row r="12" spans="1:7" s="129" customFormat="1" ht="15" x14ac:dyDescent="0.2">
      <c r="A12" s="188">
        <f t="shared" si="0"/>
        <v>8</v>
      </c>
      <c r="B12" s="189" t="s">
        <v>255</v>
      </c>
      <c r="C12" s="189" t="s">
        <v>256</v>
      </c>
      <c r="D12" s="190" t="s">
        <v>257</v>
      </c>
      <c r="E12" s="189" t="s">
        <v>258</v>
      </c>
      <c r="F12" s="191">
        <v>27263629.129999999</v>
      </c>
      <c r="G12" s="192">
        <v>40757</v>
      </c>
    </row>
    <row r="13" spans="1:7" s="129" customFormat="1" ht="15" x14ac:dyDescent="0.2">
      <c r="A13" s="188">
        <f t="shared" si="0"/>
        <v>9</v>
      </c>
      <c r="B13" s="189" t="s">
        <v>259</v>
      </c>
      <c r="C13" s="189" t="s">
        <v>260</v>
      </c>
      <c r="D13" s="190" t="s">
        <v>261</v>
      </c>
      <c r="E13" s="189" t="s">
        <v>262</v>
      </c>
      <c r="F13" s="191">
        <v>3998000</v>
      </c>
      <c r="G13" s="192">
        <v>40636</v>
      </c>
    </row>
    <row r="14" spans="1:7" s="129" customFormat="1" ht="15" x14ac:dyDescent="0.2">
      <c r="A14" s="188">
        <f t="shared" si="0"/>
        <v>10</v>
      </c>
      <c r="B14" s="189" t="s">
        <v>263</v>
      </c>
      <c r="C14" s="189" t="s">
        <v>260</v>
      </c>
      <c r="D14" s="190" t="s">
        <v>264</v>
      </c>
      <c r="E14" s="189" t="s">
        <v>265</v>
      </c>
      <c r="F14" s="191">
        <v>4992800</v>
      </c>
      <c r="G14" s="192">
        <v>40605</v>
      </c>
    </row>
    <row r="15" spans="1:7" s="129" customFormat="1" ht="30" x14ac:dyDescent="0.2">
      <c r="A15" s="188">
        <f t="shared" si="0"/>
        <v>11</v>
      </c>
      <c r="B15" s="189" t="s">
        <v>266</v>
      </c>
      <c r="C15" s="189" t="s">
        <v>267</v>
      </c>
      <c r="D15" s="190" t="s">
        <v>268</v>
      </c>
      <c r="E15" s="189" t="s">
        <v>269</v>
      </c>
      <c r="F15" s="191">
        <v>35289683</v>
      </c>
      <c r="G15" s="192" t="s">
        <v>270</v>
      </c>
    </row>
    <row r="16" spans="1:7" s="129" customFormat="1" ht="30" x14ac:dyDescent="0.2">
      <c r="A16" s="188">
        <f t="shared" si="0"/>
        <v>12</v>
      </c>
      <c r="B16" s="189" t="s">
        <v>266</v>
      </c>
      <c r="C16" s="189" t="s">
        <v>271</v>
      </c>
      <c r="D16" s="190" t="s">
        <v>268</v>
      </c>
      <c r="E16" s="189" t="s">
        <v>269</v>
      </c>
      <c r="F16" s="191">
        <v>35289683</v>
      </c>
      <c r="G16" s="192" t="s">
        <v>272</v>
      </c>
    </row>
    <row r="17" spans="1:7" s="129" customFormat="1" ht="15" x14ac:dyDescent="0.2">
      <c r="A17" s="188">
        <f t="shared" si="0"/>
        <v>13</v>
      </c>
      <c r="B17" s="194" t="s">
        <v>273</v>
      </c>
      <c r="C17" s="189" t="s">
        <v>274</v>
      </c>
      <c r="D17" s="190" t="s">
        <v>275</v>
      </c>
      <c r="E17" s="194" t="s">
        <v>276</v>
      </c>
      <c r="F17" s="195">
        <v>3657360</v>
      </c>
      <c r="G17" s="196">
        <v>40605</v>
      </c>
    </row>
    <row r="18" spans="1:7" s="129" customFormat="1" ht="15" x14ac:dyDescent="0.2">
      <c r="A18" s="188">
        <f t="shared" si="0"/>
        <v>14</v>
      </c>
      <c r="B18" s="194" t="s">
        <v>277</v>
      </c>
      <c r="C18" s="189" t="s">
        <v>278</v>
      </c>
      <c r="D18" s="190" t="s">
        <v>275</v>
      </c>
      <c r="E18" s="194" t="s">
        <v>276</v>
      </c>
      <c r="F18" s="195">
        <v>7623840</v>
      </c>
      <c r="G18" s="196">
        <v>40605</v>
      </c>
    </row>
    <row r="19" spans="1:7" s="129" customFormat="1" ht="30" x14ac:dyDescent="0.2">
      <c r="A19" s="197">
        <f t="shared" si="0"/>
        <v>15</v>
      </c>
      <c r="B19" s="198" t="s">
        <v>266</v>
      </c>
      <c r="C19" s="199" t="s">
        <v>236</v>
      </c>
      <c r="D19" s="200" t="s">
        <v>268</v>
      </c>
      <c r="E19" s="198" t="s">
        <v>269</v>
      </c>
      <c r="F19" s="201">
        <v>35289683</v>
      </c>
      <c r="G19" s="202" t="s">
        <v>279</v>
      </c>
    </row>
    <row r="20" spans="1:7" s="129" customFormat="1" ht="15.75" thickBot="1" x14ac:dyDescent="0.25">
      <c r="A20" s="203">
        <f t="shared" si="0"/>
        <v>16</v>
      </c>
      <c r="B20" s="204" t="s">
        <v>266</v>
      </c>
      <c r="C20" s="205" t="s">
        <v>280</v>
      </c>
      <c r="D20" s="206" t="s">
        <v>281</v>
      </c>
      <c r="E20" s="204" t="s">
        <v>282</v>
      </c>
      <c r="F20" s="207">
        <v>35289683</v>
      </c>
      <c r="G20" s="208" t="s">
        <v>283</v>
      </c>
    </row>
    <row r="21" spans="1:7" x14ac:dyDescent="0.25">
      <c r="A21" s="12"/>
      <c r="B21" s="3"/>
      <c r="C21" s="3"/>
      <c r="D21" s="3"/>
      <c r="E21" s="13"/>
      <c r="F21" s="14"/>
      <c r="G21" s="3"/>
    </row>
    <row r="22" spans="1:7" x14ac:dyDescent="0.25">
      <c r="A22" s="4"/>
      <c r="B22" s="3"/>
      <c r="C22" s="3"/>
      <c r="D22" s="3"/>
      <c r="E22" s="3"/>
      <c r="F22" s="3"/>
      <c r="G22" s="3"/>
    </row>
    <row r="23" spans="1:7" x14ac:dyDescent="0.25">
      <c r="A23" s="4"/>
      <c r="B23" s="3"/>
      <c r="C23" s="3"/>
      <c r="D23" s="3"/>
      <c r="E23" s="3"/>
      <c r="F23" s="14"/>
      <c r="G23" s="3"/>
    </row>
    <row r="24" spans="1:7" x14ac:dyDescent="0.25">
      <c r="A24" s="4"/>
      <c r="B24" s="3"/>
      <c r="C24" s="3"/>
      <c r="D24" s="3"/>
      <c r="E24" s="3"/>
      <c r="F24" s="3"/>
      <c r="G24" s="3"/>
    </row>
    <row r="25" spans="1:7" x14ac:dyDescent="0.25">
      <c r="A25" s="9"/>
      <c r="F25" s="15"/>
    </row>
    <row r="26" spans="1:7" x14ac:dyDescent="0.25">
      <c r="A26" s="9"/>
    </row>
    <row r="27" spans="1:7" x14ac:dyDescent="0.25">
      <c r="A27" s="9"/>
    </row>
    <row r="28" spans="1:7" x14ac:dyDescent="0.25">
      <c r="A28" s="9"/>
    </row>
    <row r="29" spans="1:7" x14ac:dyDescent="0.25">
      <c r="A29" s="9"/>
    </row>
    <row r="30" spans="1:7" x14ac:dyDescent="0.25">
      <c r="A30" s="9"/>
    </row>
    <row r="31" spans="1:7" x14ac:dyDescent="0.25">
      <c r="A31" s="10"/>
    </row>
    <row r="32" spans="1:7" x14ac:dyDescent="0.25">
      <c r="A32" s="10"/>
    </row>
    <row r="33" spans="1:7" x14ac:dyDescent="0.25">
      <c r="A33" s="9"/>
    </row>
    <row r="34" spans="1:7" x14ac:dyDescent="0.25">
      <c r="A34" s="9"/>
    </row>
    <row r="35" spans="1:7" x14ac:dyDescent="0.25">
      <c r="A35" s="9"/>
    </row>
    <row r="36" spans="1:7" x14ac:dyDescent="0.25">
      <c r="A36" s="9"/>
    </row>
    <row r="37" spans="1:7" x14ac:dyDescent="0.25">
      <c r="A37" s="9"/>
    </row>
    <row r="38" spans="1:7" x14ac:dyDescent="0.25">
      <c r="A38" s="9"/>
    </row>
    <row r="39" spans="1:7" x14ac:dyDescent="0.25">
      <c r="A39" s="9"/>
    </row>
    <row r="40" spans="1:7" x14ac:dyDescent="0.25">
      <c r="A40" s="9"/>
    </row>
    <row r="41" spans="1:7" x14ac:dyDescent="0.25">
      <c r="A41" s="9"/>
    </row>
    <row r="42" spans="1:7" x14ac:dyDescent="0.25">
      <c r="A42" s="9"/>
    </row>
    <row r="43" spans="1:7" x14ac:dyDescent="0.25">
      <c r="A43" s="9"/>
      <c r="G43" s="11"/>
    </row>
    <row r="44" spans="1:7" x14ac:dyDescent="0.25">
      <c r="A44" s="9"/>
    </row>
    <row r="45" spans="1:7" x14ac:dyDescent="0.25">
      <c r="A45" s="9"/>
      <c r="F45" s="11"/>
    </row>
    <row r="46" spans="1:7" x14ac:dyDescent="0.25">
      <c r="A46" s="9"/>
    </row>
    <row r="47" spans="1:7" x14ac:dyDescent="0.25">
      <c r="A47" s="9"/>
    </row>
    <row r="48" spans="1:7" x14ac:dyDescent="0.25">
      <c r="A48" s="9"/>
    </row>
    <row r="49" spans="1:1" x14ac:dyDescent="0.25">
      <c r="A49" s="9"/>
    </row>
    <row r="50" spans="1:1" x14ac:dyDescent="0.25">
      <c r="A50" s="9"/>
    </row>
    <row r="51" spans="1:1" x14ac:dyDescent="0.25">
      <c r="A51" s="9"/>
    </row>
    <row r="52" spans="1:1" x14ac:dyDescent="0.25">
      <c r="A52" s="9"/>
    </row>
    <row r="53" spans="1:1" x14ac:dyDescent="0.25">
      <c r="A53" s="9"/>
    </row>
    <row r="54" spans="1:1" x14ac:dyDescent="0.25">
      <c r="A54" s="9"/>
    </row>
    <row r="55" spans="1:1" x14ac:dyDescent="0.25">
      <c r="A55" s="9"/>
    </row>
    <row r="56" spans="1:1" x14ac:dyDescent="0.25">
      <c r="A56" s="9"/>
    </row>
    <row r="57" spans="1:1" x14ac:dyDescent="0.25">
      <c r="A57" s="9"/>
    </row>
    <row r="58" spans="1:1" x14ac:dyDescent="0.25">
      <c r="A58" s="9"/>
    </row>
    <row r="59" spans="1:1" x14ac:dyDescent="0.25">
      <c r="A59" s="9"/>
    </row>
    <row r="60" spans="1:1" x14ac:dyDescent="0.25">
      <c r="A60" s="9"/>
    </row>
    <row r="61" spans="1:1" x14ac:dyDescent="0.25">
      <c r="A61" s="9"/>
    </row>
    <row r="62" spans="1:1" x14ac:dyDescent="0.25">
      <c r="A62" s="9"/>
    </row>
    <row r="63" spans="1:1" x14ac:dyDescent="0.25">
      <c r="A63" s="9"/>
    </row>
    <row r="64" spans="1:1" x14ac:dyDescent="0.25">
      <c r="A64" s="9"/>
    </row>
    <row r="65" spans="1:1" x14ac:dyDescent="0.25">
      <c r="A65" s="9"/>
    </row>
    <row r="66" spans="1:1" x14ac:dyDescent="0.25">
      <c r="A66" s="9"/>
    </row>
    <row r="67" spans="1:1" x14ac:dyDescent="0.25">
      <c r="A67" s="9"/>
    </row>
    <row r="68" spans="1:1" x14ac:dyDescent="0.25">
      <c r="A68" s="9"/>
    </row>
  </sheetData>
  <mergeCells count="2">
    <mergeCell ref="A1:G1"/>
    <mergeCell ref="A2:G2"/>
  </mergeCells>
  <pageMargins left="0.25" right="0.25" top="0.75" bottom="0.75" header="0.3" footer="0.3"/>
  <pageSetup paperSize="8" scale="63" fitToHeight="0"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18"/>
  <sheetViews>
    <sheetView zoomScale="49" zoomScaleNormal="49" workbookViewId="0">
      <selection activeCell="E10" sqref="E10"/>
    </sheetView>
  </sheetViews>
  <sheetFormatPr defaultColWidth="7.140625" defaultRowHeight="18" x14ac:dyDescent="0.25"/>
  <cols>
    <col min="1" max="1" width="7.140625" style="20"/>
    <col min="2" max="2" width="81.140625" style="20" bestFit="1" customWidth="1"/>
    <col min="3" max="3" width="33.42578125" style="20" customWidth="1"/>
    <col min="4" max="4" width="46.42578125" style="20" bestFit="1" customWidth="1"/>
    <col min="5" max="5" width="27.85546875" style="20" customWidth="1"/>
    <col min="6" max="6" width="46.85546875" style="107" customWidth="1"/>
    <col min="7" max="7" width="21.5703125" style="20" customWidth="1"/>
    <col min="8" max="8" width="20.5703125" style="20" bestFit="1" customWidth="1"/>
    <col min="9" max="9" width="24.28515625" style="20" bestFit="1" customWidth="1"/>
    <col min="10" max="10" width="33.42578125" style="20" bestFit="1" customWidth="1"/>
    <col min="11" max="11" width="16.7109375" style="20" bestFit="1" customWidth="1"/>
    <col min="12" max="16384" width="7.140625" style="20"/>
  </cols>
  <sheetData>
    <row r="1" spans="1:11" x14ac:dyDescent="0.25">
      <c r="A1" s="729" t="s">
        <v>284</v>
      </c>
      <c r="B1" s="729"/>
      <c r="C1" s="729"/>
      <c r="D1" s="729"/>
      <c r="E1" s="729"/>
      <c r="F1" s="729"/>
      <c r="G1" s="729"/>
      <c r="H1" s="729"/>
      <c r="I1" s="729"/>
      <c r="J1" s="729"/>
      <c r="K1" s="729"/>
    </row>
    <row r="2" spans="1:11" ht="19.5" x14ac:dyDescent="0.25">
      <c r="A2" s="729" t="s">
        <v>6337</v>
      </c>
      <c r="B2" s="729"/>
      <c r="C2" s="729"/>
      <c r="D2" s="729"/>
      <c r="E2" s="729"/>
      <c r="F2" s="729"/>
      <c r="G2" s="729"/>
      <c r="H2" s="729"/>
      <c r="I2" s="729"/>
      <c r="J2" s="729"/>
      <c r="K2" s="729"/>
    </row>
    <row r="3" spans="1:11" x14ac:dyDescent="0.25">
      <c r="A3" s="730" t="s">
        <v>285</v>
      </c>
      <c r="B3" s="730"/>
      <c r="C3" s="730"/>
      <c r="D3" s="730"/>
      <c r="E3" s="730"/>
      <c r="F3" s="730"/>
      <c r="G3" s="730"/>
      <c r="H3" s="730"/>
      <c r="I3" s="730"/>
      <c r="J3" s="730"/>
      <c r="K3" s="730"/>
    </row>
    <row r="4" spans="1:11" s="21" customFormat="1" ht="54" x14ac:dyDescent="0.25">
      <c r="A4" s="19" t="s">
        <v>203</v>
      </c>
      <c r="B4" s="19" t="s">
        <v>355</v>
      </c>
      <c r="C4" s="19" t="s">
        <v>5</v>
      </c>
      <c r="D4" s="19" t="s">
        <v>6</v>
      </c>
      <c r="E4" s="19" t="s">
        <v>7</v>
      </c>
      <c r="F4" s="19" t="s">
        <v>286</v>
      </c>
      <c r="G4" s="19" t="s">
        <v>228</v>
      </c>
      <c r="H4" s="19" t="s">
        <v>287</v>
      </c>
      <c r="I4" s="19" t="s">
        <v>288</v>
      </c>
      <c r="J4" s="19" t="s">
        <v>289</v>
      </c>
      <c r="K4" s="19" t="s">
        <v>290</v>
      </c>
    </row>
    <row r="5" spans="1:11" s="213" customFormat="1" ht="75" customHeight="1" x14ac:dyDescent="0.25">
      <c r="A5" s="209">
        <v>1</v>
      </c>
      <c r="B5" s="210" t="s">
        <v>291</v>
      </c>
      <c r="C5" s="211">
        <v>63070488</v>
      </c>
      <c r="D5" s="210" t="s">
        <v>292</v>
      </c>
      <c r="E5" s="210" t="s">
        <v>293</v>
      </c>
      <c r="F5" s="210" t="s">
        <v>294</v>
      </c>
      <c r="G5" s="210" t="s">
        <v>295</v>
      </c>
      <c r="H5" s="210" t="s">
        <v>296</v>
      </c>
      <c r="I5" s="210" t="s">
        <v>297</v>
      </c>
      <c r="J5" s="212">
        <v>1</v>
      </c>
      <c r="K5" s="210"/>
    </row>
    <row r="6" spans="1:11" s="213" customFormat="1" ht="60" customHeight="1" x14ac:dyDescent="0.25">
      <c r="A6" s="209">
        <v>2</v>
      </c>
      <c r="B6" s="210" t="s">
        <v>298</v>
      </c>
      <c r="C6" s="211">
        <v>63070488</v>
      </c>
      <c r="D6" s="210"/>
      <c r="E6" s="210"/>
      <c r="F6" s="210" t="s">
        <v>299</v>
      </c>
      <c r="G6" s="210" t="s">
        <v>300</v>
      </c>
      <c r="H6" s="210" t="s">
        <v>301</v>
      </c>
      <c r="I6" s="210" t="s">
        <v>297</v>
      </c>
      <c r="J6" s="212">
        <v>1</v>
      </c>
      <c r="K6" s="210"/>
    </row>
    <row r="7" spans="1:11" s="213" customFormat="1" ht="75" customHeight="1" x14ac:dyDescent="0.25">
      <c r="A7" s="209">
        <v>3</v>
      </c>
      <c r="B7" s="214" t="s">
        <v>302</v>
      </c>
      <c r="C7" s="211">
        <v>63070488</v>
      </c>
      <c r="D7" s="210"/>
      <c r="E7" s="210"/>
      <c r="F7" s="210" t="s">
        <v>303</v>
      </c>
      <c r="G7" s="210" t="s">
        <v>304</v>
      </c>
      <c r="H7" s="210" t="s">
        <v>305</v>
      </c>
      <c r="I7" s="210" t="s">
        <v>297</v>
      </c>
      <c r="J7" s="212">
        <v>1</v>
      </c>
      <c r="K7" s="210"/>
    </row>
    <row r="8" spans="1:11" s="213" customFormat="1" ht="60" customHeight="1" x14ac:dyDescent="0.25">
      <c r="A8" s="209">
        <v>4</v>
      </c>
      <c r="B8" s="210" t="s">
        <v>306</v>
      </c>
      <c r="C8" s="211">
        <v>63070488</v>
      </c>
      <c r="D8" s="210"/>
      <c r="E8" s="210"/>
      <c r="F8" s="210" t="s">
        <v>307</v>
      </c>
      <c r="G8" s="210" t="s">
        <v>308</v>
      </c>
      <c r="H8" s="210" t="s">
        <v>309</v>
      </c>
      <c r="I8" s="210" t="s">
        <v>310</v>
      </c>
      <c r="J8" s="212">
        <v>1</v>
      </c>
      <c r="K8" s="210"/>
    </row>
    <row r="9" spans="1:11" s="213" customFormat="1" ht="75" customHeight="1" x14ac:dyDescent="0.25">
      <c r="A9" s="209">
        <v>5</v>
      </c>
      <c r="B9" s="210" t="s">
        <v>311</v>
      </c>
      <c r="C9" s="211">
        <v>63070488</v>
      </c>
      <c r="D9" s="210" t="s">
        <v>292</v>
      </c>
      <c r="E9" s="210" t="s">
        <v>312</v>
      </c>
      <c r="F9" s="210" t="s">
        <v>313</v>
      </c>
      <c r="G9" s="210" t="s">
        <v>314</v>
      </c>
      <c r="H9" s="210" t="s">
        <v>315</v>
      </c>
      <c r="I9" s="210" t="s">
        <v>310</v>
      </c>
      <c r="J9" s="212">
        <v>1</v>
      </c>
      <c r="K9" s="210"/>
    </row>
    <row r="10" spans="1:11" s="213" customFormat="1" ht="51" customHeight="1" x14ac:dyDescent="0.25">
      <c r="A10" s="209">
        <v>6</v>
      </c>
      <c r="B10" s="210" t="s">
        <v>316</v>
      </c>
      <c r="C10" s="211">
        <v>63070488</v>
      </c>
      <c r="D10" s="210"/>
      <c r="E10" s="210"/>
      <c r="F10" s="210" t="s">
        <v>317</v>
      </c>
      <c r="G10" s="210" t="s">
        <v>318</v>
      </c>
      <c r="H10" s="210" t="s">
        <v>319</v>
      </c>
      <c r="I10" s="210" t="s">
        <v>297</v>
      </c>
      <c r="J10" s="212">
        <v>1</v>
      </c>
      <c r="K10" s="210"/>
    </row>
    <row r="11" spans="1:11" s="213" customFormat="1" ht="90" customHeight="1" x14ac:dyDescent="0.25">
      <c r="A11" s="209">
        <v>7</v>
      </c>
      <c r="B11" s="210" t="s">
        <v>320</v>
      </c>
      <c r="C11" s="211">
        <v>63070488</v>
      </c>
      <c r="D11" s="210"/>
      <c r="E11" s="210"/>
      <c r="F11" s="210" t="s">
        <v>321</v>
      </c>
      <c r="G11" s="210" t="s">
        <v>322</v>
      </c>
      <c r="H11" s="210" t="s">
        <v>323</v>
      </c>
      <c r="I11" s="210" t="s">
        <v>310</v>
      </c>
      <c r="J11" s="212">
        <v>1</v>
      </c>
      <c r="K11" s="210"/>
    </row>
    <row r="12" spans="1:11" s="213" customFormat="1" ht="75" customHeight="1" x14ac:dyDescent="0.25">
      <c r="A12" s="209">
        <v>8</v>
      </c>
      <c r="B12" s="210" t="s">
        <v>324</v>
      </c>
      <c r="C12" s="211">
        <v>63070488</v>
      </c>
      <c r="D12" s="210"/>
      <c r="E12" s="210"/>
      <c r="F12" s="210" t="s">
        <v>325</v>
      </c>
      <c r="G12" s="210" t="s">
        <v>295</v>
      </c>
      <c r="H12" s="210" t="s">
        <v>326</v>
      </c>
      <c r="I12" s="210" t="s">
        <v>297</v>
      </c>
      <c r="J12" s="212">
        <v>0.15</v>
      </c>
      <c r="K12" s="210"/>
    </row>
    <row r="13" spans="1:11" s="213" customFormat="1" ht="60" customHeight="1" x14ac:dyDescent="0.25">
      <c r="A13" s="209">
        <v>9</v>
      </c>
      <c r="B13" s="210" t="s">
        <v>327</v>
      </c>
      <c r="C13" s="211">
        <v>63070488</v>
      </c>
      <c r="D13" s="210"/>
      <c r="E13" s="210"/>
      <c r="F13" s="210" t="s">
        <v>328</v>
      </c>
      <c r="G13" s="210" t="s">
        <v>329</v>
      </c>
      <c r="H13" s="210" t="s">
        <v>330</v>
      </c>
      <c r="I13" s="210" t="s">
        <v>297</v>
      </c>
      <c r="J13" s="212">
        <v>1</v>
      </c>
      <c r="K13" s="210"/>
    </row>
    <row r="14" spans="1:11" s="213" customFormat="1" ht="60" x14ac:dyDescent="0.25">
      <c r="A14" s="209">
        <v>10</v>
      </c>
      <c r="B14" s="210" t="s">
        <v>331</v>
      </c>
      <c r="C14" s="211">
        <v>63070488</v>
      </c>
      <c r="D14" s="210"/>
      <c r="E14" s="210"/>
      <c r="F14" s="210" t="s">
        <v>332</v>
      </c>
      <c r="G14" s="210" t="s">
        <v>333</v>
      </c>
      <c r="H14" s="210" t="s">
        <v>334</v>
      </c>
      <c r="I14" s="210" t="s">
        <v>310</v>
      </c>
      <c r="J14" s="212">
        <v>1</v>
      </c>
      <c r="K14" s="210"/>
    </row>
    <row r="15" spans="1:11" s="213" customFormat="1" ht="58.5" customHeight="1" x14ac:dyDescent="0.25">
      <c r="A15" s="209">
        <v>11</v>
      </c>
      <c r="B15" s="210" t="s">
        <v>335</v>
      </c>
      <c r="C15" s="211">
        <v>495000000</v>
      </c>
      <c r="D15" s="210" t="s">
        <v>292</v>
      </c>
      <c r="E15" s="210" t="s">
        <v>293</v>
      </c>
      <c r="F15" s="210" t="s">
        <v>336</v>
      </c>
      <c r="G15" s="210" t="s">
        <v>337</v>
      </c>
      <c r="H15" s="210" t="s">
        <v>338</v>
      </c>
      <c r="I15" s="210" t="s">
        <v>339</v>
      </c>
      <c r="J15" s="212">
        <v>0.6</v>
      </c>
      <c r="K15" s="210"/>
    </row>
    <row r="16" spans="1:11" s="213" customFormat="1" ht="81.75" customHeight="1" x14ac:dyDescent="0.25">
      <c r="A16" s="209">
        <v>12</v>
      </c>
      <c r="B16" s="210" t="s">
        <v>340</v>
      </c>
      <c r="C16" s="211">
        <v>495000000</v>
      </c>
      <c r="D16" s="210" t="s">
        <v>341</v>
      </c>
      <c r="F16" s="210" t="s">
        <v>342</v>
      </c>
      <c r="G16" s="210" t="s">
        <v>343</v>
      </c>
      <c r="H16" s="210" t="s">
        <v>344</v>
      </c>
      <c r="I16" s="210" t="s">
        <v>339</v>
      </c>
      <c r="J16" s="212">
        <v>1</v>
      </c>
      <c r="K16" s="210"/>
    </row>
    <row r="17" spans="1:11" s="213" customFormat="1" ht="65.25" customHeight="1" x14ac:dyDescent="0.25">
      <c r="A17" s="209">
        <v>13</v>
      </c>
      <c r="B17" s="210" t="s">
        <v>345</v>
      </c>
      <c r="C17" s="211">
        <v>63070488</v>
      </c>
      <c r="D17" s="210" t="s">
        <v>341</v>
      </c>
      <c r="E17" s="210"/>
      <c r="F17" s="210" t="s">
        <v>346</v>
      </c>
      <c r="G17" s="210" t="s">
        <v>347</v>
      </c>
      <c r="H17" s="210" t="s">
        <v>348</v>
      </c>
      <c r="I17" s="210" t="s">
        <v>349</v>
      </c>
      <c r="J17" s="212">
        <v>1</v>
      </c>
      <c r="K17" s="210"/>
    </row>
    <row r="18" spans="1:11" s="213" customFormat="1" ht="30" x14ac:dyDescent="0.25">
      <c r="A18" s="209">
        <v>14</v>
      </c>
      <c r="B18" s="210" t="s">
        <v>350</v>
      </c>
      <c r="C18" s="211">
        <v>71280000</v>
      </c>
      <c r="D18" s="210" t="s">
        <v>341</v>
      </c>
      <c r="E18" s="210"/>
      <c r="F18" s="210" t="s">
        <v>351</v>
      </c>
      <c r="G18" s="210" t="s">
        <v>352</v>
      </c>
      <c r="H18" s="210" t="s">
        <v>353</v>
      </c>
      <c r="I18" s="210" t="s">
        <v>354</v>
      </c>
      <c r="J18" s="212">
        <v>1</v>
      </c>
      <c r="K18" s="210"/>
    </row>
  </sheetData>
  <mergeCells count="3">
    <mergeCell ref="A1:K1"/>
    <mergeCell ref="A2:K2"/>
    <mergeCell ref="A3:K3"/>
  </mergeCells>
  <pageMargins left="0.25" right="0.25" top="0.75" bottom="0.75" header="0.3" footer="0.3"/>
  <pageSetup paperSize="8" scale="56" fitToHeight="0"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57"/>
  <sheetViews>
    <sheetView zoomScale="64" zoomScaleNormal="64" workbookViewId="0">
      <selection activeCell="C10" sqref="C10"/>
    </sheetView>
  </sheetViews>
  <sheetFormatPr defaultRowHeight="15" x14ac:dyDescent="0.2"/>
  <cols>
    <col min="1" max="1" width="5.5703125" style="129" customWidth="1"/>
    <col min="2" max="2" width="36.42578125" style="129" customWidth="1"/>
    <col min="3" max="3" width="61.7109375" style="129" customWidth="1"/>
    <col min="4" max="4" width="34" style="129" customWidth="1"/>
    <col min="5" max="5" width="16.7109375" style="129" customWidth="1"/>
    <col min="6" max="6" width="55.140625" style="129" customWidth="1"/>
    <col min="7" max="7" width="21.42578125" style="129" customWidth="1"/>
    <col min="8" max="256" width="9.140625" style="129"/>
    <col min="257" max="257" width="5.5703125" style="129" customWidth="1"/>
    <col min="258" max="258" width="17.5703125" style="129" customWidth="1"/>
    <col min="259" max="259" width="23.28515625" style="129" customWidth="1"/>
    <col min="260" max="260" width="17.28515625" style="129" customWidth="1"/>
    <col min="261" max="261" width="16.7109375" style="129" customWidth="1"/>
    <col min="262" max="262" width="17.28515625" style="129" customWidth="1"/>
    <col min="263" max="263" width="17" style="129" customWidth="1"/>
    <col min="264" max="512" width="9.140625" style="129"/>
    <col min="513" max="513" width="5.5703125" style="129" customWidth="1"/>
    <col min="514" max="514" width="17.5703125" style="129" customWidth="1"/>
    <col min="515" max="515" width="23.28515625" style="129" customWidth="1"/>
    <col min="516" max="516" width="17.28515625" style="129" customWidth="1"/>
    <col min="517" max="517" width="16.7109375" style="129" customWidth="1"/>
    <col min="518" max="518" width="17.28515625" style="129" customWidth="1"/>
    <col min="519" max="519" width="17" style="129" customWidth="1"/>
    <col min="520" max="768" width="9.140625" style="129"/>
    <col min="769" max="769" width="5.5703125" style="129" customWidth="1"/>
    <col min="770" max="770" width="17.5703125" style="129" customWidth="1"/>
    <col min="771" max="771" width="23.28515625" style="129" customWidth="1"/>
    <col min="772" max="772" width="17.28515625" style="129" customWidth="1"/>
    <col min="773" max="773" width="16.7109375" style="129" customWidth="1"/>
    <col min="774" max="774" width="17.28515625" style="129" customWidth="1"/>
    <col min="775" max="775" width="17" style="129" customWidth="1"/>
    <col min="776" max="1024" width="9.140625" style="129"/>
    <col min="1025" max="1025" width="5.5703125" style="129" customWidth="1"/>
    <col min="1026" max="1026" width="17.5703125" style="129" customWidth="1"/>
    <col min="1027" max="1027" width="23.28515625" style="129" customWidth="1"/>
    <col min="1028" max="1028" width="17.28515625" style="129" customWidth="1"/>
    <col min="1029" max="1029" width="16.7109375" style="129" customWidth="1"/>
    <col min="1030" max="1030" width="17.28515625" style="129" customWidth="1"/>
    <col min="1031" max="1031" width="17" style="129" customWidth="1"/>
    <col min="1032" max="1280" width="9.140625" style="129"/>
    <col min="1281" max="1281" width="5.5703125" style="129" customWidth="1"/>
    <col min="1282" max="1282" width="17.5703125" style="129" customWidth="1"/>
    <col min="1283" max="1283" width="23.28515625" style="129" customWidth="1"/>
    <col min="1284" max="1284" width="17.28515625" style="129" customWidth="1"/>
    <col min="1285" max="1285" width="16.7109375" style="129" customWidth="1"/>
    <col min="1286" max="1286" width="17.28515625" style="129" customWidth="1"/>
    <col min="1287" max="1287" width="17" style="129" customWidth="1"/>
    <col min="1288" max="1536" width="9.140625" style="129"/>
    <col min="1537" max="1537" width="5.5703125" style="129" customWidth="1"/>
    <col min="1538" max="1538" width="17.5703125" style="129" customWidth="1"/>
    <col min="1539" max="1539" width="23.28515625" style="129" customWidth="1"/>
    <col min="1540" max="1540" width="17.28515625" style="129" customWidth="1"/>
    <col min="1541" max="1541" width="16.7109375" style="129" customWidth="1"/>
    <col min="1542" max="1542" width="17.28515625" style="129" customWidth="1"/>
    <col min="1543" max="1543" width="17" style="129" customWidth="1"/>
    <col min="1544" max="1792" width="9.140625" style="129"/>
    <col min="1793" max="1793" width="5.5703125" style="129" customWidth="1"/>
    <col min="1794" max="1794" width="17.5703125" style="129" customWidth="1"/>
    <col min="1795" max="1795" width="23.28515625" style="129" customWidth="1"/>
    <col min="1796" max="1796" width="17.28515625" style="129" customWidth="1"/>
    <col min="1797" max="1797" width="16.7109375" style="129" customWidth="1"/>
    <col min="1798" max="1798" width="17.28515625" style="129" customWidth="1"/>
    <col min="1799" max="1799" width="17" style="129" customWidth="1"/>
    <col min="1800" max="2048" width="9.140625" style="129"/>
    <col min="2049" max="2049" width="5.5703125" style="129" customWidth="1"/>
    <col min="2050" max="2050" width="17.5703125" style="129" customWidth="1"/>
    <col min="2051" max="2051" width="23.28515625" style="129" customWidth="1"/>
    <col min="2052" max="2052" width="17.28515625" style="129" customWidth="1"/>
    <col min="2053" max="2053" width="16.7109375" style="129" customWidth="1"/>
    <col min="2054" max="2054" width="17.28515625" style="129" customWidth="1"/>
    <col min="2055" max="2055" width="17" style="129" customWidth="1"/>
    <col min="2056" max="2304" width="9.140625" style="129"/>
    <col min="2305" max="2305" width="5.5703125" style="129" customWidth="1"/>
    <col min="2306" max="2306" width="17.5703125" style="129" customWidth="1"/>
    <col min="2307" max="2307" width="23.28515625" style="129" customWidth="1"/>
    <col min="2308" max="2308" width="17.28515625" style="129" customWidth="1"/>
    <col min="2309" max="2309" width="16.7109375" style="129" customWidth="1"/>
    <col min="2310" max="2310" width="17.28515625" style="129" customWidth="1"/>
    <col min="2311" max="2311" width="17" style="129" customWidth="1"/>
    <col min="2312" max="2560" width="9.140625" style="129"/>
    <col min="2561" max="2561" width="5.5703125" style="129" customWidth="1"/>
    <col min="2562" max="2562" width="17.5703125" style="129" customWidth="1"/>
    <col min="2563" max="2563" width="23.28515625" style="129" customWidth="1"/>
    <col min="2564" max="2564" width="17.28515625" style="129" customWidth="1"/>
    <col min="2565" max="2565" width="16.7109375" style="129" customWidth="1"/>
    <col min="2566" max="2566" width="17.28515625" style="129" customWidth="1"/>
    <col min="2567" max="2567" width="17" style="129" customWidth="1"/>
    <col min="2568" max="2816" width="9.140625" style="129"/>
    <col min="2817" max="2817" width="5.5703125" style="129" customWidth="1"/>
    <col min="2818" max="2818" width="17.5703125" style="129" customWidth="1"/>
    <col min="2819" max="2819" width="23.28515625" style="129" customWidth="1"/>
    <col min="2820" max="2820" width="17.28515625" style="129" customWidth="1"/>
    <col min="2821" max="2821" width="16.7109375" style="129" customWidth="1"/>
    <col min="2822" max="2822" width="17.28515625" style="129" customWidth="1"/>
    <col min="2823" max="2823" width="17" style="129" customWidth="1"/>
    <col min="2824" max="3072" width="9.140625" style="129"/>
    <col min="3073" max="3073" width="5.5703125" style="129" customWidth="1"/>
    <col min="3074" max="3074" width="17.5703125" style="129" customWidth="1"/>
    <col min="3075" max="3075" width="23.28515625" style="129" customWidth="1"/>
    <col min="3076" max="3076" width="17.28515625" style="129" customWidth="1"/>
    <col min="3077" max="3077" width="16.7109375" style="129" customWidth="1"/>
    <col min="3078" max="3078" width="17.28515625" style="129" customWidth="1"/>
    <col min="3079" max="3079" width="17" style="129" customWidth="1"/>
    <col min="3080" max="3328" width="9.140625" style="129"/>
    <col min="3329" max="3329" width="5.5703125" style="129" customWidth="1"/>
    <col min="3330" max="3330" width="17.5703125" style="129" customWidth="1"/>
    <col min="3331" max="3331" width="23.28515625" style="129" customWidth="1"/>
    <col min="3332" max="3332" width="17.28515625" style="129" customWidth="1"/>
    <col min="3333" max="3333" width="16.7109375" style="129" customWidth="1"/>
    <col min="3334" max="3334" width="17.28515625" style="129" customWidth="1"/>
    <col min="3335" max="3335" width="17" style="129" customWidth="1"/>
    <col min="3336" max="3584" width="9.140625" style="129"/>
    <col min="3585" max="3585" width="5.5703125" style="129" customWidth="1"/>
    <col min="3586" max="3586" width="17.5703125" style="129" customWidth="1"/>
    <col min="3587" max="3587" width="23.28515625" style="129" customWidth="1"/>
    <col min="3588" max="3588" width="17.28515625" style="129" customWidth="1"/>
    <col min="3589" max="3589" width="16.7109375" style="129" customWidth="1"/>
    <col min="3590" max="3590" width="17.28515625" style="129" customWidth="1"/>
    <col min="3591" max="3591" width="17" style="129" customWidth="1"/>
    <col min="3592" max="3840" width="9.140625" style="129"/>
    <col min="3841" max="3841" width="5.5703125" style="129" customWidth="1"/>
    <col min="3842" max="3842" width="17.5703125" style="129" customWidth="1"/>
    <col min="3843" max="3843" width="23.28515625" style="129" customWidth="1"/>
    <col min="3844" max="3844" width="17.28515625" style="129" customWidth="1"/>
    <col min="3845" max="3845" width="16.7109375" style="129" customWidth="1"/>
    <col min="3846" max="3846" width="17.28515625" style="129" customWidth="1"/>
    <col min="3847" max="3847" width="17" style="129" customWidth="1"/>
    <col min="3848" max="4096" width="9.140625" style="129"/>
    <col min="4097" max="4097" width="5.5703125" style="129" customWidth="1"/>
    <col min="4098" max="4098" width="17.5703125" style="129" customWidth="1"/>
    <col min="4099" max="4099" width="23.28515625" style="129" customWidth="1"/>
    <col min="4100" max="4100" width="17.28515625" style="129" customWidth="1"/>
    <col min="4101" max="4101" width="16.7109375" style="129" customWidth="1"/>
    <col min="4102" max="4102" width="17.28515625" style="129" customWidth="1"/>
    <col min="4103" max="4103" width="17" style="129" customWidth="1"/>
    <col min="4104" max="4352" width="9.140625" style="129"/>
    <col min="4353" max="4353" width="5.5703125" style="129" customWidth="1"/>
    <col min="4354" max="4354" width="17.5703125" style="129" customWidth="1"/>
    <col min="4355" max="4355" width="23.28515625" style="129" customWidth="1"/>
    <col min="4356" max="4356" width="17.28515625" style="129" customWidth="1"/>
    <col min="4357" max="4357" width="16.7109375" style="129" customWidth="1"/>
    <col min="4358" max="4358" width="17.28515625" style="129" customWidth="1"/>
    <col min="4359" max="4359" width="17" style="129" customWidth="1"/>
    <col min="4360" max="4608" width="9.140625" style="129"/>
    <col min="4609" max="4609" width="5.5703125" style="129" customWidth="1"/>
    <col min="4610" max="4610" width="17.5703125" style="129" customWidth="1"/>
    <col min="4611" max="4611" width="23.28515625" style="129" customWidth="1"/>
    <col min="4612" max="4612" width="17.28515625" style="129" customWidth="1"/>
    <col min="4613" max="4613" width="16.7109375" style="129" customWidth="1"/>
    <col min="4614" max="4614" width="17.28515625" style="129" customWidth="1"/>
    <col min="4615" max="4615" width="17" style="129" customWidth="1"/>
    <col min="4616" max="4864" width="9.140625" style="129"/>
    <col min="4865" max="4865" width="5.5703125" style="129" customWidth="1"/>
    <col min="4866" max="4866" width="17.5703125" style="129" customWidth="1"/>
    <col min="4867" max="4867" width="23.28515625" style="129" customWidth="1"/>
    <col min="4868" max="4868" width="17.28515625" style="129" customWidth="1"/>
    <col min="4869" max="4869" width="16.7109375" style="129" customWidth="1"/>
    <col min="4870" max="4870" width="17.28515625" style="129" customWidth="1"/>
    <col min="4871" max="4871" width="17" style="129" customWidth="1"/>
    <col min="4872" max="5120" width="9.140625" style="129"/>
    <col min="5121" max="5121" width="5.5703125" style="129" customWidth="1"/>
    <col min="5122" max="5122" width="17.5703125" style="129" customWidth="1"/>
    <col min="5123" max="5123" width="23.28515625" style="129" customWidth="1"/>
    <col min="5124" max="5124" width="17.28515625" style="129" customWidth="1"/>
    <col min="5125" max="5125" width="16.7109375" style="129" customWidth="1"/>
    <col min="5126" max="5126" width="17.28515625" style="129" customWidth="1"/>
    <col min="5127" max="5127" width="17" style="129" customWidth="1"/>
    <col min="5128" max="5376" width="9.140625" style="129"/>
    <col min="5377" max="5377" width="5.5703125" style="129" customWidth="1"/>
    <col min="5378" max="5378" width="17.5703125" style="129" customWidth="1"/>
    <col min="5379" max="5379" width="23.28515625" style="129" customWidth="1"/>
    <col min="5380" max="5380" width="17.28515625" style="129" customWidth="1"/>
    <col min="5381" max="5381" width="16.7109375" style="129" customWidth="1"/>
    <col min="5382" max="5382" width="17.28515625" style="129" customWidth="1"/>
    <col min="5383" max="5383" width="17" style="129" customWidth="1"/>
    <col min="5384" max="5632" width="9.140625" style="129"/>
    <col min="5633" max="5633" width="5.5703125" style="129" customWidth="1"/>
    <col min="5634" max="5634" width="17.5703125" style="129" customWidth="1"/>
    <col min="5635" max="5635" width="23.28515625" style="129" customWidth="1"/>
    <col min="5636" max="5636" width="17.28515625" style="129" customWidth="1"/>
    <col min="5637" max="5637" width="16.7109375" style="129" customWidth="1"/>
    <col min="5638" max="5638" width="17.28515625" style="129" customWidth="1"/>
    <col min="5639" max="5639" width="17" style="129" customWidth="1"/>
    <col min="5640" max="5888" width="9.140625" style="129"/>
    <col min="5889" max="5889" width="5.5703125" style="129" customWidth="1"/>
    <col min="5890" max="5890" width="17.5703125" style="129" customWidth="1"/>
    <col min="5891" max="5891" width="23.28515625" style="129" customWidth="1"/>
    <col min="5892" max="5892" width="17.28515625" style="129" customWidth="1"/>
    <col min="5893" max="5893" width="16.7109375" style="129" customWidth="1"/>
    <col min="5894" max="5894" width="17.28515625" style="129" customWidth="1"/>
    <col min="5895" max="5895" width="17" style="129" customWidth="1"/>
    <col min="5896" max="6144" width="9.140625" style="129"/>
    <col min="6145" max="6145" width="5.5703125" style="129" customWidth="1"/>
    <col min="6146" max="6146" width="17.5703125" style="129" customWidth="1"/>
    <col min="6147" max="6147" width="23.28515625" style="129" customWidth="1"/>
    <col min="6148" max="6148" width="17.28515625" style="129" customWidth="1"/>
    <col min="6149" max="6149" width="16.7109375" style="129" customWidth="1"/>
    <col min="6150" max="6150" width="17.28515625" style="129" customWidth="1"/>
    <col min="6151" max="6151" width="17" style="129" customWidth="1"/>
    <col min="6152" max="6400" width="9.140625" style="129"/>
    <col min="6401" max="6401" width="5.5703125" style="129" customWidth="1"/>
    <col min="6402" max="6402" width="17.5703125" style="129" customWidth="1"/>
    <col min="6403" max="6403" width="23.28515625" style="129" customWidth="1"/>
    <col min="6404" max="6404" width="17.28515625" style="129" customWidth="1"/>
    <col min="6405" max="6405" width="16.7109375" style="129" customWidth="1"/>
    <col min="6406" max="6406" width="17.28515625" style="129" customWidth="1"/>
    <col min="6407" max="6407" width="17" style="129" customWidth="1"/>
    <col min="6408" max="6656" width="9.140625" style="129"/>
    <col min="6657" max="6657" width="5.5703125" style="129" customWidth="1"/>
    <col min="6658" max="6658" width="17.5703125" style="129" customWidth="1"/>
    <col min="6659" max="6659" width="23.28515625" style="129" customWidth="1"/>
    <col min="6660" max="6660" width="17.28515625" style="129" customWidth="1"/>
    <col min="6661" max="6661" width="16.7109375" style="129" customWidth="1"/>
    <col min="6662" max="6662" width="17.28515625" style="129" customWidth="1"/>
    <col min="6663" max="6663" width="17" style="129" customWidth="1"/>
    <col min="6664" max="6912" width="9.140625" style="129"/>
    <col min="6913" max="6913" width="5.5703125" style="129" customWidth="1"/>
    <col min="6914" max="6914" width="17.5703125" style="129" customWidth="1"/>
    <col min="6915" max="6915" width="23.28515625" style="129" customWidth="1"/>
    <col min="6916" max="6916" width="17.28515625" style="129" customWidth="1"/>
    <col min="6917" max="6917" width="16.7109375" style="129" customWidth="1"/>
    <col min="6918" max="6918" width="17.28515625" style="129" customWidth="1"/>
    <col min="6919" max="6919" width="17" style="129" customWidth="1"/>
    <col min="6920" max="7168" width="9.140625" style="129"/>
    <col min="7169" max="7169" width="5.5703125" style="129" customWidth="1"/>
    <col min="7170" max="7170" width="17.5703125" style="129" customWidth="1"/>
    <col min="7171" max="7171" width="23.28515625" style="129" customWidth="1"/>
    <col min="7172" max="7172" width="17.28515625" style="129" customWidth="1"/>
    <col min="7173" max="7173" width="16.7109375" style="129" customWidth="1"/>
    <col min="7174" max="7174" width="17.28515625" style="129" customWidth="1"/>
    <col min="7175" max="7175" width="17" style="129" customWidth="1"/>
    <col min="7176" max="7424" width="9.140625" style="129"/>
    <col min="7425" max="7425" width="5.5703125" style="129" customWidth="1"/>
    <col min="7426" max="7426" width="17.5703125" style="129" customWidth="1"/>
    <col min="7427" max="7427" width="23.28515625" style="129" customWidth="1"/>
    <col min="7428" max="7428" width="17.28515625" style="129" customWidth="1"/>
    <col min="7429" max="7429" width="16.7109375" style="129" customWidth="1"/>
    <col min="7430" max="7430" width="17.28515625" style="129" customWidth="1"/>
    <col min="7431" max="7431" width="17" style="129" customWidth="1"/>
    <col min="7432" max="7680" width="9.140625" style="129"/>
    <col min="7681" max="7681" width="5.5703125" style="129" customWidth="1"/>
    <col min="7682" max="7682" width="17.5703125" style="129" customWidth="1"/>
    <col min="7683" max="7683" width="23.28515625" style="129" customWidth="1"/>
    <col min="7684" max="7684" width="17.28515625" style="129" customWidth="1"/>
    <col min="7685" max="7685" width="16.7109375" style="129" customWidth="1"/>
    <col min="7686" max="7686" width="17.28515625" style="129" customWidth="1"/>
    <col min="7687" max="7687" width="17" style="129" customWidth="1"/>
    <col min="7688" max="7936" width="9.140625" style="129"/>
    <col min="7937" max="7937" width="5.5703125" style="129" customWidth="1"/>
    <col min="7938" max="7938" width="17.5703125" style="129" customWidth="1"/>
    <col min="7939" max="7939" width="23.28515625" style="129" customWidth="1"/>
    <col min="7940" max="7940" width="17.28515625" style="129" customWidth="1"/>
    <col min="7941" max="7941" width="16.7109375" style="129" customWidth="1"/>
    <col min="7942" max="7942" width="17.28515625" style="129" customWidth="1"/>
    <col min="7943" max="7943" width="17" style="129" customWidth="1"/>
    <col min="7944" max="8192" width="9.140625" style="129"/>
    <col min="8193" max="8193" width="5.5703125" style="129" customWidth="1"/>
    <col min="8194" max="8194" width="17.5703125" style="129" customWidth="1"/>
    <col min="8195" max="8195" width="23.28515625" style="129" customWidth="1"/>
    <col min="8196" max="8196" width="17.28515625" style="129" customWidth="1"/>
    <col min="8197" max="8197" width="16.7109375" style="129" customWidth="1"/>
    <col min="8198" max="8198" width="17.28515625" style="129" customWidth="1"/>
    <col min="8199" max="8199" width="17" style="129" customWidth="1"/>
    <col min="8200" max="8448" width="9.140625" style="129"/>
    <col min="8449" max="8449" width="5.5703125" style="129" customWidth="1"/>
    <col min="8450" max="8450" width="17.5703125" style="129" customWidth="1"/>
    <col min="8451" max="8451" width="23.28515625" style="129" customWidth="1"/>
    <col min="8452" max="8452" width="17.28515625" style="129" customWidth="1"/>
    <col min="8453" max="8453" width="16.7109375" style="129" customWidth="1"/>
    <col min="8454" max="8454" width="17.28515625" style="129" customWidth="1"/>
    <col min="8455" max="8455" width="17" style="129" customWidth="1"/>
    <col min="8456" max="8704" width="9.140625" style="129"/>
    <col min="8705" max="8705" width="5.5703125" style="129" customWidth="1"/>
    <col min="8706" max="8706" width="17.5703125" style="129" customWidth="1"/>
    <col min="8707" max="8707" width="23.28515625" style="129" customWidth="1"/>
    <col min="8708" max="8708" width="17.28515625" style="129" customWidth="1"/>
    <col min="8709" max="8709" width="16.7109375" style="129" customWidth="1"/>
    <col min="8710" max="8710" width="17.28515625" style="129" customWidth="1"/>
    <col min="8711" max="8711" width="17" style="129" customWidth="1"/>
    <col min="8712" max="8960" width="9.140625" style="129"/>
    <col min="8961" max="8961" width="5.5703125" style="129" customWidth="1"/>
    <col min="8962" max="8962" width="17.5703125" style="129" customWidth="1"/>
    <col min="8963" max="8963" width="23.28515625" style="129" customWidth="1"/>
    <col min="8964" max="8964" width="17.28515625" style="129" customWidth="1"/>
    <col min="8965" max="8965" width="16.7109375" style="129" customWidth="1"/>
    <col min="8966" max="8966" width="17.28515625" style="129" customWidth="1"/>
    <col min="8967" max="8967" width="17" style="129" customWidth="1"/>
    <col min="8968" max="9216" width="9.140625" style="129"/>
    <col min="9217" max="9217" width="5.5703125" style="129" customWidth="1"/>
    <col min="9218" max="9218" width="17.5703125" style="129" customWidth="1"/>
    <col min="9219" max="9219" width="23.28515625" style="129" customWidth="1"/>
    <col min="9220" max="9220" width="17.28515625" style="129" customWidth="1"/>
    <col min="9221" max="9221" width="16.7109375" style="129" customWidth="1"/>
    <col min="9222" max="9222" width="17.28515625" style="129" customWidth="1"/>
    <col min="9223" max="9223" width="17" style="129" customWidth="1"/>
    <col min="9224" max="9472" width="9.140625" style="129"/>
    <col min="9473" max="9473" width="5.5703125" style="129" customWidth="1"/>
    <col min="9474" max="9474" width="17.5703125" style="129" customWidth="1"/>
    <col min="9475" max="9475" width="23.28515625" style="129" customWidth="1"/>
    <col min="9476" max="9476" width="17.28515625" style="129" customWidth="1"/>
    <col min="9477" max="9477" width="16.7109375" style="129" customWidth="1"/>
    <col min="9478" max="9478" width="17.28515625" style="129" customWidth="1"/>
    <col min="9479" max="9479" width="17" style="129" customWidth="1"/>
    <col min="9480" max="9728" width="9.140625" style="129"/>
    <col min="9729" max="9729" width="5.5703125" style="129" customWidth="1"/>
    <col min="9730" max="9730" width="17.5703125" style="129" customWidth="1"/>
    <col min="9731" max="9731" width="23.28515625" style="129" customWidth="1"/>
    <col min="9732" max="9732" width="17.28515625" style="129" customWidth="1"/>
    <col min="9733" max="9733" width="16.7109375" style="129" customWidth="1"/>
    <col min="9734" max="9734" width="17.28515625" style="129" customWidth="1"/>
    <col min="9735" max="9735" width="17" style="129" customWidth="1"/>
    <col min="9736" max="9984" width="9.140625" style="129"/>
    <col min="9985" max="9985" width="5.5703125" style="129" customWidth="1"/>
    <col min="9986" max="9986" width="17.5703125" style="129" customWidth="1"/>
    <col min="9987" max="9987" width="23.28515625" style="129" customWidth="1"/>
    <col min="9988" max="9988" width="17.28515625" style="129" customWidth="1"/>
    <col min="9989" max="9989" width="16.7109375" style="129" customWidth="1"/>
    <col min="9990" max="9990" width="17.28515625" style="129" customWidth="1"/>
    <col min="9991" max="9991" width="17" style="129" customWidth="1"/>
    <col min="9992" max="10240" width="9.140625" style="129"/>
    <col min="10241" max="10241" width="5.5703125" style="129" customWidth="1"/>
    <col min="10242" max="10242" width="17.5703125" style="129" customWidth="1"/>
    <col min="10243" max="10243" width="23.28515625" style="129" customWidth="1"/>
    <col min="10244" max="10244" width="17.28515625" style="129" customWidth="1"/>
    <col min="10245" max="10245" width="16.7109375" style="129" customWidth="1"/>
    <col min="10246" max="10246" width="17.28515625" style="129" customWidth="1"/>
    <col min="10247" max="10247" width="17" style="129" customWidth="1"/>
    <col min="10248" max="10496" width="9.140625" style="129"/>
    <col min="10497" max="10497" width="5.5703125" style="129" customWidth="1"/>
    <col min="10498" max="10498" width="17.5703125" style="129" customWidth="1"/>
    <col min="10499" max="10499" width="23.28515625" style="129" customWidth="1"/>
    <col min="10500" max="10500" width="17.28515625" style="129" customWidth="1"/>
    <col min="10501" max="10501" width="16.7109375" style="129" customWidth="1"/>
    <col min="10502" max="10502" width="17.28515625" style="129" customWidth="1"/>
    <col min="10503" max="10503" width="17" style="129" customWidth="1"/>
    <col min="10504" max="10752" width="9.140625" style="129"/>
    <col min="10753" max="10753" width="5.5703125" style="129" customWidth="1"/>
    <col min="10754" max="10754" width="17.5703125" style="129" customWidth="1"/>
    <col min="10755" max="10755" width="23.28515625" style="129" customWidth="1"/>
    <col min="10756" max="10756" width="17.28515625" style="129" customWidth="1"/>
    <col min="10757" max="10757" width="16.7109375" style="129" customWidth="1"/>
    <col min="10758" max="10758" width="17.28515625" style="129" customWidth="1"/>
    <col min="10759" max="10759" width="17" style="129" customWidth="1"/>
    <col min="10760" max="11008" width="9.140625" style="129"/>
    <col min="11009" max="11009" width="5.5703125" style="129" customWidth="1"/>
    <col min="11010" max="11010" width="17.5703125" style="129" customWidth="1"/>
    <col min="11011" max="11011" width="23.28515625" style="129" customWidth="1"/>
    <col min="11012" max="11012" width="17.28515625" style="129" customWidth="1"/>
    <col min="11013" max="11013" width="16.7109375" style="129" customWidth="1"/>
    <col min="11014" max="11014" width="17.28515625" style="129" customWidth="1"/>
    <col min="11015" max="11015" width="17" style="129" customWidth="1"/>
    <col min="11016" max="11264" width="9.140625" style="129"/>
    <col min="11265" max="11265" width="5.5703125" style="129" customWidth="1"/>
    <col min="11266" max="11266" width="17.5703125" style="129" customWidth="1"/>
    <col min="11267" max="11267" width="23.28515625" style="129" customWidth="1"/>
    <col min="11268" max="11268" width="17.28515625" style="129" customWidth="1"/>
    <col min="11269" max="11269" width="16.7109375" style="129" customWidth="1"/>
    <col min="11270" max="11270" width="17.28515625" style="129" customWidth="1"/>
    <col min="11271" max="11271" width="17" style="129" customWidth="1"/>
    <col min="11272" max="11520" width="9.140625" style="129"/>
    <col min="11521" max="11521" width="5.5703125" style="129" customWidth="1"/>
    <col min="11522" max="11522" width="17.5703125" style="129" customWidth="1"/>
    <col min="11523" max="11523" width="23.28515625" style="129" customWidth="1"/>
    <col min="11524" max="11524" width="17.28515625" style="129" customWidth="1"/>
    <col min="11525" max="11525" width="16.7109375" style="129" customWidth="1"/>
    <col min="11526" max="11526" width="17.28515625" style="129" customWidth="1"/>
    <col min="11527" max="11527" width="17" style="129" customWidth="1"/>
    <col min="11528" max="11776" width="9.140625" style="129"/>
    <col min="11777" max="11777" width="5.5703125" style="129" customWidth="1"/>
    <col min="11778" max="11778" width="17.5703125" style="129" customWidth="1"/>
    <col min="11779" max="11779" width="23.28515625" style="129" customWidth="1"/>
    <col min="11780" max="11780" width="17.28515625" style="129" customWidth="1"/>
    <col min="11781" max="11781" width="16.7109375" style="129" customWidth="1"/>
    <col min="11782" max="11782" width="17.28515625" style="129" customWidth="1"/>
    <col min="11783" max="11783" width="17" style="129" customWidth="1"/>
    <col min="11784" max="12032" width="9.140625" style="129"/>
    <col min="12033" max="12033" width="5.5703125" style="129" customWidth="1"/>
    <col min="12034" max="12034" width="17.5703125" style="129" customWidth="1"/>
    <col min="12035" max="12035" width="23.28515625" style="129" customWidth="1"/>
    <col min="12036" max="12036" width="17.28515625" style="129" customWidth="1"/>
    <col min="12037" max="12037" width="16.7109375" style="129" customWidth="1"/>
    <col min="12038" max="12038" width="17.28515625" style="129" customWidth="1"/>
    <col min="12039" max="12039" width="17" style="129" customWidth="1"/>
    <col min="12040" max="12288" width="9.140625" style="129"/>
    <col min="12289" max="12289" width="5.5703125" style="129" customWidth="1"/>
    <col min="12290" max="12290" width="17.5703125" style="129" customWidth="1"/>
    <col min="12291" max="12291" width="23.28515625" style="129" customWidth="1"/>
    <col min="12292" max="12292" width="17.28515625" style="129" customWidth="1"/>
    <col min="12293" max="12293" width="16.7109375" style="129" customWidth="1"/>
    <col min="12294" max="12294" width="17.28515625" style="129" customWidth="1"/>
    <col min="12295" max="12295" width="17" style="129" customWidth="1"/>
    <col min="12296" max="12544" width="9.140625" style="129"/>
    <col min="12545" max="12545" width="5.5703125" style="129" customWidth="1"/>
    <col min="12546" max="12546" width="17.5703125" style="129" customWidth="1"/>
    <col min="12547" max="12547" width="23.28515625" style="129" customWidth="1"/>
    <col min="12548" max="12548" width="17.28515625" style="129" customWidth="1"/>
    <col min="12549" max="12549" width="16.7109375" style="129" customWidth="1"/>
    <col min="12550" max="12550" width="17.28515625" style="129" customWidth="1"/>
    <col min="12551" max="12551" width="17" style="129" customWidth="1"/>
    <col min="12552" max="12800" width="9.140625" style="129"/>
    <col min="12801" max="12801" width="5.5703125" style="129" customWidth="1"/>
    <col min="12802" max="12802" width="17.5703125" style="129" customWidth="1"/>
    <col min="12803" max="12803" width="23.28515625" style="129" customWidth="1"/>
    <col min="12804" max="12804" width="17.28515625" style="129" customWidth="1"/>
    <col min="12805" max="12805" width="16.7109375" style="129" customWidth="1"/>
    <col min="12806" max="12806" width="17.28515625" style="129" customWidth="1"/>
    <col min="12807" max="12807" width="17" style="129" customWidth="1"/>
    <col min="12808" max="13056" width="9.140625" style="129"/>
    <col min="13057" max="13057" width="5.5703125" style="129" customWidth="1"/>
    <col min="13058" max="13058" width="17.5703125" style="129" customWidth="1"/>
    <col min="13059" max="13059" width="23.28515625" style="129" customWidth="1"/>
    <col min="13060" max="13060" width="17.28515625" style="129" customWidth="1"/>
    <col min="13061" max="13061" width="16.7109375" style="129" customWidth="1"/>
    <col min="13062" max="13062" width="17.28515625" style="129" customWidth="1"/>
    <col min="13063" max="13063" width="17" style="129" customWidth="1"/>
    <col min="13064" max="13312" width="9.140625" style="129"/>
    <col min="13313" max="13313" width="5.5703125" style="129" customWidth="1"/>
    <col min="13314" max="13314" width="17.5703125" style="129" customWidth="1"/>
    <col min="13315" max="13315" width="23.28515625" style="129" customWidth="1"/>
    <col min="13316" max="13316" width="17.28515625" style="129" customWidth="1"/>
    <col min="13317" max="13317" width="16.7109375" style="129" customWidth="1"/>
    <col min="13318" max="13318" width="17.28515625" style="129" customWidth="1"/>
    <col min="13319" max="13319" width="17" style="129" customWidth="1"/>
    <col min="13320" max="13568" width="9.140625" style="129"/>
    <col min="13569" max="13569" width="5.5703125" style="129" customWidth="1"/>
    <col min="13570" max="13570" width="17.5703125" style="129" customWidth="1"/>
    <col min="13571" max="13571" width="23.28515625" style="129" customWidth="1"/>
    <col min="13572" max="13572" width="17.28515625" style="129" customWidth="1"/>
    <col min="13573" max="13573" width="16.7109375" style="129" customWidth="1"/>
    <col min="13574" max="13574" width="17.28515625" style="129" customWidth="1"/>
    <col min="13575" max="13575" width="17" style="129" customWidth="1"/>
    <col min="13576" max="13824" width="9.140625" style="129"/>
    <col min="13825" max="13825" width="5.5703125" style="129" customWidth="1"/>
    <col min="13826" max="13826" width="17.5703125" style="129" customWidth="1"/>
    <col min="13827" max="13827" width="23.28515625" style="129" customWidth="1"/>
    <col min="13828" max="13828" width="17.28515625" style="129" customWidth="1"/>
    <col min="13829" max="13829" width="16.7109375" style="129" customWidth="1"/>
    <col min="13830" max="13830" width="17.28515625" style="129" customWidth="1"/>
    <col min="13831" max="13831" width="17" style="129" customWidth="1"/>
    <col min="13832" max="14080" width="9.140625" style="129"/>
    <col min="14081" max="14081" width="5.5703125" style="129" customWidth="1"/>
    <col min="14082" max="14082" width="17.5703125" style="129" customWidth="1"/>
    <col min="14083" max="14083" width="23.28515625" style="129" customWidth="1"/>
    <col min="14084" max="14084" width="17.28515625" style="129" customWidth="1"/>
    <col min="14085" max="14085" width="16.7109375" style="129" customWidth="1"/>
    <col min="14086" max="14086" width="17.28515625" style="129" customWidth="1"/>
    <col min="14087" max="14087" width="17" style="129" customWidth="1"/>
    <col min="14088" max="14336" width="9.140625" style="129"/>
    <col min="14337" max="14337" width="5.5703125" style="129" customWidth="1"/>
    <col min="14338" max="14338" width="17.5703125" style="129" customWidth="1"/>
    <col min="14339" max="14339" width="23.28515625" style="129" customWidth="1"/>
    <col min="14340" max="14340" width="17.28515625" style="129" customWidth="1"/>
    <col min="14341" max="14341" width="16.7109375" style="129" customWidth="1"/>
    <col min="14342" max="14342" width="17.28515625" style="129" customWidth="1"/>
    <col min="14343" max="14343" width="17" style="129" customWidth="1"/>
    <col min="14344" max="14592" width="9.140625" style="129"/>
    <col min="14593" max="14593" width="5.5703125" style="129" customWidth="1"/>
    <col min="14594" max="14594" width="17.5703125" style="129" customWidth="1"/>
    <col min="14595" max="14595" width="23.28515625" style="129" customWidth="1"/>
    <col min="14596" max="14596" width="17.28515625" style="129" customWidth="1"/>
    <col min="14597" max="14597" width="16.7109375" style="129" customWidth="1"/>
    <col min="14598" max="14598" width="17.28515625" style="129" customWidth="1"/>
    <col min="14599" max="14599" width="17" style="129" customWidth="1"/>
    <col min="14600" max="14848" width="9.140625" style="129"/>
    <col min="14849" max="14849" width="5.5703125" style="129" customWidth="1"/>
    <col min="14850" max="14850" width="17.5703125" style="129" customWidth="1"/>
    <col min="14851" max="14851" width="23.28515625" style="129" customWidth="1"/>
    <col min="14852" max="14852" width="17.28515625" style="129" customWidth="1"/>
    <col min="14853" max="14853" width="16.7109375" style="129" customWidth="1"/>
    <col min="14854" max="14854" width="17.28515625" style="129" customWidth="1"/>
    <col min="14855" max="14855" width="17" style="129" customWidth="1"/>
    <col min="14856" max="15104" width="9.140625" style="129"/>
    <col min="15105" max="15105" width="5.5703125" style="129" customWidth="1"/>
    <col min="15106" max="15106" width="17.5703125" style="129" customWidth="1"/>
    <col min="15107" max="15107" width="23.28515625" style="129" customWidth="1"/>
    <col min="15108" max="15108" width="17.28515625" style="129" customWidth="1"/>
    <col min="15109" max="15109" width="16.7109375" style="129" customWidth="1"/>
    <col min="15110" max="15110" width="17.28515625" style="129" customWidth="1"/>
    <col min="15111" max="15111" width="17" style="129" customWidth="1"/>
    <col min="15112" max="15360" width="9.140625" style="129"/>
    <col min="15361" max="15361" width="5.5703125" style="129" customWidth="1"/>
    <col min="15362" max="15362" width="17.5703125" style="129" customWidth="1"/>
    <col min="15363" max="15363" width="23.28515625" style="129" customWidth="1"/>
    <col min="15364" max="15364" width="17.28515625" style="129" customWidth="1"/>
    <col min="15365" max="15365" width="16.7109375" style="129" customWidth="1"/>
    <col min="15366" max="15366" width="17.28515625" style="129" customWidth="1"/>
    <col min="15367" max="15367" width="17" style="129" customWidth="1"/>
    <col min="15368" max="15616" width="9.140625" style="129"/>
    <col min="15617" max="15617" width="5.5703125" style="129" customWidth="1"/>
    <col min="15618" max="15618" width="17.5703125" style="129" customWidth="1"/>
    <col min="15619" max="15619" width="23.28515625" style="129" customWidth="1"/>
    <col min="15620" max="15620" width="17.28515625" style="129" customWidth="1"/>
    <col min="15621" max="15621" width="16.7109375" style="129" customWidth="1"/>
    <col min="15622" max="15622" width="17.28515625" style="129" customWidth="1"/>
    <col min="15623" max="15623" width="17" style="129" customWidth="1"/>
    <col min="15624" max="15872" width="9.140625" style="129"/>
    <col min="15873" max="15873" width="5.5703125" style="129" customWidth="1"/>
    <col min="15874" max="15874" width="17.5703125" style="129" customWidth="1"/>
    <col min="15875" max="15875" width="23.28515625" style="129" customWidth="1"/>
    <col min="15876" max="15876" width="17.28515625" style="129" customWidth="1"/>
    <col min="15877" max="15877" width="16.7109375" style="129" customWidth="1"/>
    <col min="15878" max="15878" width="17.28515625" style="129" customWidth="1"/>
    <col min="15879" max="15879" width="17" style="129" customWidth="1"/>
    <col min="15880" max="16128" width="9.140625" style="129"/>
    <col min="16129" max="16129" width="5.5703125" style="129" customWidth="1"/>
    <col min="16130" max="16130" width="17.5703125" style="129" customWidth="1"/>
    <col min="16131" max="16131" width="23.28515625" style="129" customWidth="1"/>
    <col min="16132" max="16132" width="17.28515625" style="129" customWidth="1"/>
    <col min="16133" max="16133" width="16.7109375" style="129" customWidth="1"/>
    <col min="16134" max="16134" width="17.28515625" style="129" customWidth="1"/>
    <col min="16135" max="16135" width="17" style="129" customWidth="1"/>
    <col min="16136" max="16384" width="9.140625" style="129"/>
  </cols>
  <sheetData>
    <row r="1" spans="1:7" s="26" customFormat="1" ht="18" x14ac:dyDescent="0.2">
      <c r="A1" s="731" t="s">
        <v>356</v>
      </c>
      <c r="B1" s="731"/>
      <c r="C1" s="731"/>
      <c r="D1" s="731"/>
      <c r="E1" s="731"/>
      <c r="F1" s="731"/>
      <c r="G1" s="731"/>
    </row>
    <row r="2" spans="1:7" s="26" customFormat="1" ht="18" x14ac:dyDescent="0.2">
      <c r="A2" s="732" t="s">
        <v>357</v>
      </c>
      <c r="B2" s="732"/>
      <c r="C2" s="732"/>
      <c r="D2" s="732"/>
      <c r="E2" s="732"/>
      <c r="F2" s="732"/>
      <c r="G2" s="732"/>
    </row>
    <row r="3" spans="1:7" x14ac:dyDescent="0.2">
      <c r="A3" s="534"/>
      <c r="B3" s="535"/>
      <c r="C3" s="535"/>
      <c r="D3" s="310"/>
      <c r="F3" s="536"/>
      <c r="G3" s="536"/>
    </row>
    <row r="4" spans="1:7" ht="45" x14ac:dyDescent="0.2">
      <c r="A4" s="23" t="s">
        <v>203</v>
      </c>
      <c r="B4" s="24" t="s">
        <v>358</v>
      </c>
      <c r="C4" s="24" t="s">
        <v>359</v>
      </c>
      <c r="D4" s="24" t="s">
        <v>360</v>
      </c>
      <c r="E4" s="24" t="s">
        <v>361</v>
      </c>
      <c r="F4" s="24" t="s">
        <v>362</v>
      </c>
      <c r="G4" s="24" t="s">
        <v>363</v>
      </c>
    </row>
    <row r="5" spans="1:7" ht="75" x14ac:dyDescent="0.2">
      <c r="A5" s="215">
        <v>1</v>
      </c>
      <c r="B5" s="677" t="s">
        <v>364</v>
      </c>
      <c r="C5" s="677" t="s">
        <v>365</v>
      </c>
      <c r="D5" s="701">
        <v>709380</v>
      </c>
      <c r="E5" s="702">
        <v>40211</v>
      </c>
      <c r="F5" s="216" t="s">
        <v>366</v>
      </c>
      <c r="G5" s="216" t="s">
        <v>367</v>
      </c>
    </row>
    <row r="6" spans="1:7" ht="33.75" customHeight="1" x14ac:dyDescent="0.2">
      <c r="A6" s="215">
        <v>2</v>
      </c>
      <c r="B6" s="677" t="s">
        <v>368</v>
      </c>
      <c r="C6" s="699" t="s">
        <v>369</v>
      </c>
      <c r="D6" s="701">
        <v>550000</v>
      </c>
      <c r="E6" s="38" t="s">
        <v>370</v>
      </c>
      <c r="F6" s="218" t="s">
        <v>371</v>
      </c>
      <c r="G6" s="216" t="s">
        <v>372</v>
      </c>
    </row>
    <row r="7" spans="1:7" ht="60" x14ac:dyDescent="0.2">
      <c r="A7" s="215">
        <v>3</v>
      </c>
      <c r="B7" s="677" t="s">
        <v>373</v>
      </c>
      <c r="C7" s="677" t="s">
        <v>374</v>
      </c>
      <c r="D7" s="701">
        <v>1585500</v>
      </c>
      <c r="E7" s="38" t="s">
        <v>375</v>
      </c>
      <c r="F7" s="216" t="s">
        <v>6338</v>
      </c>
      <c r="G7" s="216" t="s">
        <v>367</v>
      </c>
    </row>
    <row r="8" spans="1:7" ht="45" x14ac:dyDescent="0.2">
      <c r="A8" s="215">
        <v>4</v>
      </c>
      <c r="B8" s="677" t="s">
        <v>376</v>
      </c>
      <c r="C8" s="699" t="s">
        <v>377</v>
      </c>
      <c r="D8" s="701">
        <v>143640</v>
      </c>
      <c r="E8" s="38" t="s">
        <v>375</v>
      </c>
      <c r="F8" s="216" t="s">
        <v>6339</v>
      </c>
      <c r="G8" s="216" t="s">
        <v>367</v>
      </c>
    </row>
    <row r="9" spans="1:7" ht="30" x14ac:dyDescent="0.2">
      <c r="A9" s="215">
        <v>5</v>
      </c>
      <c r="B9" s="677" t="s">
        <v>378</v>
      </c>
      <c r="C9" s="699" t="s">
        <v>379</v>
      </c>
      <c r="D9" s="701">
        <v>579391.89</v>
      </c>
      <c r="E9" s="702">
        <v>40181</v>
      </c>
      <c r="F9" s="216" t="s">
        <v>380</v>
      </c>
      <c r="G9" s="216" t="s">
        <v>381</v>
      </c>
    </row>
    <row r="10" spans="1:7" ht="30" x14ac:dyDescent="0.2">
      <c r="A10" s="215">
        <v>6</v>
      </c>
      <c r="B10" s="677" t="s">
        <v>382</v>
      </c>
      <c r="C10" s="677" t="s">
        <v>383</v>
      </c>
      <c r="D10" s="701">
        <v>463050</v>
      </c>
      <c r="E10" s="702">
        <v>40181</v>
      </c>
      <c r="F10" s="216" t="s">
        <v>378</v>
      </c>
      <c r="G10" s="216" t="s">
        <v>381</v>
      </c>
    </row>
    <row r="11" spans="1:7" ht="45" x14ac:dyDescent="0.2">
      <c r="A11" s="215">
        <v>7</v>
      </c>
      <c r="B11" s="677" t="s">
        <v>384</v>
      </c>
      <c r="C11" s="699" t="s">
        <v>385</v>
      </c>
      <c r="D11" s="701">
        <v>5250000</v>
      </c>
      <c r="E11" s="702">
        <v>40271</v>
      </c>
      <c r="F11" s="216" t="s">
        <v>386</v>
      </c>
      <c r="G11" s="216" t="s">
        <v>367</v>
      </c>
    </row>
    <row r="12" spans="1:7" ht="30" x14ac:dyDescent="0.2">
      <c r="A12" s="215">
        <v>8</v>
      </c>
      <c r="B12" s="677" t="s">
        <v>387</v>
      </c>
      <c r="C12" s="699" t="s">
        <v>388</v>
      </c>
      <c r="D12" s="701">
        <v>12800000</v>
      </c>
      <c r="E12" s="38" t="s">
        <v>389</v>
      </c>
      <c r="F12" s="216" t="s">
        <v>390</v>
      </c>
      <c r="G12" s="216" t="s">
        <v>391</v>
      </c>
    </row>
    <row r="13" spans="1:7" ht="30" x14ac:dyDescent="0.2">
      <c r="A13" s="215">
        <v>9</v>
      </c>
      <c r="B13" s="677" t="s">
        <v>392</v>
      </c>
      <c r="C13" s="699" t="s">
        <v>393</v>
      </c>
      <c r="D13" s="701">
        <v>2473800</v>
      </c>
      <c r="E13" s="702">
        <v>40364</v>
      </c>
      <c r="F13" s="216" t="s">
        <v>394</v>
      </c>
      <c r="G13" s="216" t="s">
        <v>367</v>
      </c>
    </row>
    <row r="14" spans="1:7" ht="30" x14ac:dyDescent="0.2">
      <c r="A14" s="215">
        <v>10</v>
      </c>
      <c r="B14" s="677" t="s">
        <v>395</v>
      </c>
      <c r="C14" s="699" t="s">
        <v>396</v>
      </c>
      <c r="D14" s="701">
        <v>1359750</v>
      </c>
      <c r="E14" s="702" t="s">
        <v>397</v>
      </c>
      <c r="F14" s="216" t="s">
        <v>398</v>
      </c>
      <c r="G14" s="216" t="s">
        <v>367</v>
      </c>
    </row>
    <row r="15" spans="1:7" ht="30" x14ac:dyDescent="0.2">
      <c r="A15" s="215">
        <v>11</v>
      </c>
      <c r="B15" s="677" t="s">
        <v>395</v>
      </c>
      <c r="C15" s="699" t="s">
        <v>399</v>
      </c>
      <c r="D15" s="701">
        <v>868750</v>
      </c>
      <c r="E15" s="702">
        <v>40487</v>
      </c>
      <c r="F15" s="219" t="s">
        <v>400</v>
      </c>
      <c r="G15" s="216" t="s">
        <v>367</v>
      </c>
    </row>
    <row r="16" spans="1:7" ht="30" x14ac:dyDescent="0.2">
      <c r="A16" s="215">
        <v>12</v>
      </c>
      <c r="B16" s="677" t="s">
        <v>401</v>
      </c>
      <c r="C16" s="699" t="s">
        <v>402</v>
      </c>
      <c r="D16" s="701">
        <v>2404300.5</v>
      </c>
      <c r="E16" s="38" t="s">
        <v>403</v>
      </c>
      <c r="F16" s="216" t="s">
        <v>6340</v>
      </c>
      <c r="G16" s="216" t="s">
        <v>367</v>
      </c>
    </row>
    <row r="17" spans="1:7" ht="30" x14ac:dyDescent="0.2">
      <c r="A17" s="215">
        <v>13</v>
      </c>
      <c r="B17" s="677" t="s">
        <v>364</v>
      </c>
      <c r="C17" s="699" t="s">
        <v>402</v>
      </c>
      <c r="D17" s="701">
        <v>680400</v>
      </c>
      <c r="E17" s="38" t="s">
        <v>404</v>
      </c>
      <c r="F17" s="216" t="s">
        <v>6341</v>
      </c>
      <c r="G17" s="216" t="s">
        <v>367</v>
      </c>
    </row>
    <row r="18" spans="1:7" ht="30" x14ac:dyDescent="0.2">
      <c r="A18" s="215">
        <v>14</v>
      </c>
      <c r="B18" s="677" t="s">
        <v>405</v>
      </c>
      <c r="C18" s="699" t="s">
        <v>406</v>
      </c>
      <c r="D18" s="701">
        <v>4312700</v>
      </c>
      <c r="E18" s="38" t="s">
        <v>407</v>
      </c>
      <c r="F18" s="216" t="s">
        <v>408</v>
      </c>
      <c r="G18" s="216" t="s">
        <v>381</v>
      </c>
    </row>
    <row r="19" spans="1:7" ht="30" x14ac:dyDescent="0.2">
      <c r="A19" s="215">
        <v>15</v>
      </c>
      <c r="B19" s="677" t="s">
        <v>409</v>
      </c>
      <c r="C19" s="699" t="s">
        <v>410</v>
      </c>
      <c r="D19" s="701">
        <v>6555000</v>
      </c>
      <c r="E19" s="38" t="s">
        <v>411</v>
      </c>
      <c r="F19" s="216" t="s">
        <v>412</v>
      </c>
      <c r="G19" s="216" t="s">
        <v>381</v>
      </c>
    </row>
    <row r="20" spans="1:7" x14ac:dyDescent="0.2">
      <c r="A20" s="215">
        <v>16</v>
      </c>
      <c r="B20" s="677" t="s">
        <v>413</v>
      </c>
      <c r="C20" s="699" t="s">
        <v>414</v>
      </c>
      <c r="D20" s="701">
        <v>2030000</v>
      </c>
      <c r="E20" s="38" t="s">
        <v>415</v>
      </c>
      <c r="F20" s="218" t="s">
        <v>371</v>
      </c>
      <c r="G20" s="216" t="s">
        <v>416</v>
      </c>
    </row>
    <row r="21" spans="1:7" x14ac:dyDescent="0.2">
      <c r="A21" s="215">
        <v>17</v>
      </c>
      <c r="B21" s="677" t="s">
        <v>417</v>
      </c>
      <c r="C21" s="699" t="s">
        <v>418</v>
      </c>
      <c r="D21" s="675" t="s">
        <v>419</v>
      </c>
      <c r="E21" s="702">
        <v>40215</v>
      </c>
      <c r="F21" s="218" t="s">
        <v>371</v>
      </c>
      <c r="G21" s="216" t="s">
        <v>416</v>
      </c>
    </row>
    <row r="22" spans="1:7" x14ac:dyDescent="0.2">
      <c r="A22" s="215">
        <v>18</v>
      </c>
      <c r="B22" s="677" t="s">
        <v>376</v>
      </c>
      <c r="C22" s="699" t="s">
        <v>420</v>
      </c>
      <c r="D22" s="701">
        <v>315000</v>
      </c>
      <c r="E22" s="38" t="s">
        <v>421</v>
      </c>
      <c r="F22" s="220" t="s">
        <v>371</v>
      </c>
      <c r="G22" s="216" t="s">
        <v>372</v>
      </c>
    </row>
    <row r="23" spans="1:7" ht="45" x14ac:dyDescent="0.2">
      <c r="A23" s="215">
        <v>19</v>
      </c>
      <c r="B23" s="677" t="s">
        <v>376</v>
      </c>
      <c r="C23" s="699" t="s">
        <v>422</v>
      </c>
      <c r="D23" s="701">
        <v>295050</v>
      </c>
      <c r="E23" s="38" t="s">
        <v>421</v>
      </c>
      <c r="F23" s="216" t="s">
        <v>423</v>
      </c>
      <c r="G23" s="216" t="s">
        <v>367</v>
      </c>
    </row>
    <row r="24" spans="1:7" ht="60" x14ac:dyDescent="0.2">
      <c r="A24" s="215">
        <v>20</v>
      </c>
      <c r="B24" s="677" t="s">
        <v>424</v>
      </c>
      <c r="C24" s="699" t="s">
        <v>425</v>
      </c>
      <c r="D24" s="701">
        <v>65625</v>
      </c>
      <c r="E24" s="38" t="s">
        <v>421</v>
      </c>
      <c r="F24" s="216" t="s">
        <v>426</v>
      </c>
      <c r="G24" s="216" t="s">
        <v>367</v>
      </c>
    </row>
    <row r="25" spans="1:7" ht="60" x14ac:dyDescent="0.2">
      <c r="A25" s="215">
        <v>21</v>
      </c>
      <c r="B25" s="677" t="s">
        <v>427</v>
      </c>
      <c r="C25" s="699" t="s">
        <v>428</v>
      </c>
      <c r="D25" s="701">
        <v>367500</v>
      </c>
      <c r="E25" s="38" t="s">
        <v>421</v>
      </c>
      <c r="F25" s="216" t="s">
        <v>429</v>
      </c>
      <c r="G25" s="216" t="s">
        <v>367</v>
      </c>
    </row>
    <row r="26" spans="1:7" ht="150" x14ac:dyDescent="0.2">
      <c r="A26" s="215">
        <v>22</v>
      </c>
      <c r="B26" s="703" t="s">
        <v>430</v>
      </c>
      <c r="C26" s="704" t="s">
        <v>431</v>
      </c>
      <c r="D26" s="675" t="s">
        <v>8889</v>
      </c>
      <c r="E26" s="46" t="s">
        <v>432</v>
      </c>
      <c r="F26" s="221" t="s">
        <v>433</v>
      </c>
      <c r="G26" s="216" t="s">
        <v>381</v>
      </c>
    </row>
    <row r="27" spans="1:7" x14ac:dyDescent="0.2">
      <c r="A27" s="222">
        <v>23</v>
      </c>
      <c r="B27" s="703" t="s">
        <v>434</v>
      </c>
      <c r="C27" s="704" t="s">
        <v>435</v>
      </c>
      <c r="D27" s="38" t="s">
        <v>436</v>
      </c>
      <c r="E27" s="46" t="s">
        <v>437</v>
      </c>
      <c r="F27" s="221" t="s">
        <v>438</v>
      </c>
      <c r="G27" s="216" t="s">
        <v>381</v>
      </c>
    </row>
    <row r="28" spans="1:7" ht="45" x14ac:dyDescent="0.2">
      <c r="A28" s="222">
        <v>24</v>
      </c>
      <c r="B28" s="703" t="s">
        <v>439</v>
      </c>
      <c r="C28" s="704" t="s">
        <v>440</v>
      </c>
      <c r="D28" s="38" t="s">
        <v>441</v>
      </c>
      <c r="E28" s="46" t="s">
        <v>442</v>
      </c>
      <c r="F28" s="221" t="s">
        <v>443</v>
      </c>
      <c r="G28" s="216" t="s">
        <v>444</v>
      </c>
    </row>
    <row r="29" spans="1:7" ht="30" x14ac:dyDescent="0.2">
      <c r="A29" s="222">
        <v>25</v>
      </c>
      <c r="B29" s="677" t="s">
        <v>445</v>
      </c>
      <c r="C29" s="677" t="s">
        <v>446</v>
      </c>
      <c r="D29" s="38" t="s">
        <v>447</v>
      </c>
      <c r="E29" s="46" t="s">
        <v>442</v>
      </c>
      <c r="F29" s="221" t="s">
        <v>448</v>
      </c>
      <c r="G29" s="216" t="s">
        <v>391</v>
      </c>
    </row>
    <row r="30" spans="1:7" ht="30" x14ac:dyDescent="0.2">
      <c r="A30" s="222">
        <v>26</v>
      </c>
      <c r="B30" s="703" t="s">
        <v>449</v>
      </c>
      <c r="C30" s="704" t="s">
        <v>450</v>
      </c>
      <c r="D30" s="38" t="s">
        <v>451</v>
      </c>
      <c r="E30" s="46" t="s">
        <v>452</v>
      </c>
      <c r="F30" s="221" t="s">
        <v>453</v>
      </c>
      <c r="G30" s="216" t="s">
        <v>367</v>
      </c>
    </row>
    <row r="31" spans="1:7" ht="45" x14ac:dyDescent="0.2">
      <c r="A31" s="222">
        <v>27</v>
      </c>
      <c r="B31" s="703" t="s">
        <v>454</v>
      </c>
      <c r="C31" s="704" t="s">
        <v>455</v>
      </c>
      <c r="D31" s="46" t="s">
        <v>456</v>
      </c>
      <c r="E31" s="46" t="s">
        <v>442</v>
      </c>
      <c r="F31" s="221" t="s">
        <v>457</v>
      </c>
      <c r="G31" s="216" t="s">
        <v>391</v>
      </c>
    </row>
    <row r="32" spans="1:7" ht="30" x14ac:dyDescent="0.2">
      <c r="A32" s="222">
        <v>28</v>
      </c>
      <c r="B32" s="703" t="s">
        <v>458</v>
      </c>
      <c r="C32" s="704" t="s">
        <v>459</v>
      </c>
      <c r="D32" s="46" t="s">
        <v>460</v>
      </c>
      <c r="E32" s="702">
        <v>40278</v>
      </c>
      <c r="F32" s="221" t="s">
        <v>461</v>
      </c>
      <c r="G32" s="216" t="s">
        <v>381</v>
      </c>
    </row>
    <row r="33" spans="1:7" ht="45" x14ac:dyDescent="0.2">
      <c r="A33" s="222">
        <v>29</v>
      </c>
      <c r="B33" s="703" t="s">
        <v>462</v>
      </c>
      <c r="C33" s="704" t="s">
        <v>463</v>
      </c>
      <c r="D33" s="46" t="s">
        <v>464</v>
      </c>
      <c r="E33" s="702">
        <v>40278</v>
      </c>
      <c r="F33" s="223" t="s">
        <v>465</v>
      </c>
      <c r="G33" s="217" t="s">
        <v>391</v>
      </c>
    </row>
    <row r="34" spans="1:7" ht="45" x14ac:dyDescent="0.2">
      <c r="A34" s="222">
        <v>30</v>
      </c>
      <c r="B34" s="703" t="s">
        <v>466</v>
      </c>
      <c r="C34" s="704" t="s">
        <v>467</v>
      </c>
      <c r="D34" s="701">
        <v>18800000</v>
      </c>
      <c r="E34" s="702">
        <v>40278</v>
      </c>
      <c r="F34" s="223" t="s">
        <v>371</v>
      </c>
      <c r="G34" s="217" t="s">
        <v>391</v>
      </c>
    </row>
    <row r="35" spans="1:7" ht="45" x14ac:dyDescent="0.2">
      <c r="A35" s="222">
        <v>31</v>
      </c>
      <c r="B35" s="703" t="s">
        <v>468</v>
      </c>
      <c r="C35" s="704" t="s">
        <v>469</v>
      </c>
      <c r="D35" s="46" t="s">
        <v>470</v>
      </c>
      <c r="E35" s="702">
        <v>40278</v>
      </c>
      <c r="F35" s="223" t="s">
        <v>371</v>
      </c>
      <c r="G35" s="217" t="s">
        <v>391</v>
      </c>
    </row>
    <row r="36" spans="1:7" ht="60" x14ac:dyDescent="0.2">
      <c r="A36" s="222">
        <v>32</v>
      </c>
      <c r="B36" s="677" t="s">
        <v>471</v>
      </c>
      <c r="C36" s="704" t="s">
        <v>472</v>
      </c>
      <c r="D36" s="38" t="s">
        <v>473</v>
      </c>
      <c r="E36" s="38" t="s">
        <v>442</v>
      </c>
      <c r="F36" s="216" t="s">
        <v>8890</v>
      </c>
      <c r="G36" s="217" t="s">
        <v>391</v>
      </c>
    </row>
    <row r="37" spans="1:7" ht="30" x14ac:dyDescent="0.2">
      <c r="A37" s="222">
        <v>33</v>
      </c>
      <c r="B37" s="703" t="s">
        <v>474</v>
      </c>
      <c r="C37" s="704" t="s">
        <v>475</v>
      </c>
      <c r="D37" s="46" t="s">
        <v>476</v>
      </c>
      <c r="E37" s="702">
        <v>40276</v>
      </c>
      <c r="F37" s="221" t="s">
        <v>477</v>
      </c>
      <c r="G37" s="216" t="s">
        <v>367</v>
      </c>
    </row>
    <row r="38" spans="1:7" ht="30" x14ac:dyDescent="0.2">
      <c r="A38" s="215">
        <v>34</v>
      </c>
      <c r="B38" s="703" t="s">
        <v>478</v>
      </c>
      <c r="C38" s="704" t="s">
        <v>479</v>
      </c>
      <c r="D38" s="46" t="s">
        <v>480</v>
      </c>
      <c r="E38" s="702">
        <v>40490</v>
      </c>
      <c r="F38" s="221" t="s">
        <v>481</v>
      </c>
      <c r="G38" s="216" t="s">
        <v>482</v>
      </c>
    </row>
    <row r="39" spans="1:7" ht="30" x14ac:dyDescent="0.2">
      <c r="A39" s="222">
        <v>35</v>
      </c>
      <c r="B39" s="703" t="s">
        <v>483</v>
      </c>
      <c r="C39" s="704" t="s">
        <v>484</v>
      </c>
      <c r="D39" s="46" t="s">
        <v>485</v>
      </c>
      <c r="E39" s="38" t="s">
        <v>486</v>
      </c>
      <c r="F39" s="221" t="s">
        <v>487</v>
      </c>
      <c r="G39" s="216" t="s">
        <v>367</v>
      </c>
    </row>
    <row r="40" spans="1:7" ht="30" x14ac:dyDescent="0.2">
      <c r="A40" s="222">
        <v>36</v>
      </c>
      <c r="B40" s="703" t="s">
        <v>488</v>
      </c>
      <c r="C40" s="704" t="s">
        <v>484</v>
      </c>
      <c r="D40" s="46" t="s">
        <v>489</v>
      </c>
      <c r="E40" s="38" t="s">
        <v>486</v>
      </c>
      <c r="F40" s="221" t="s">
        <v>490</v>
      </c>
      <c r="G40" s="216" t="s">
        <v>367</v>
      </c>
    </row>
    <row r="41" spans="1:7" ht="30" x14ac:dyDescent="0.2">
      <c r="A41" s="222">
        <v>37</v>
      </c>
      <c r="B41" s="703" t="s">
        <v>491</v>
      </c>
      <c r="C41" s="704" t="s">
        <v>492</v>
      </c>
      <c r="D41" s="46" t="s">
        <v>493</v>
      </c>
      <c r="E41" s="46" t="s">
        <v>494</v>
      </c>
      <c r="F41" s="223" t="s">
        <v>371</v>
      </c>
      <c r="G41" s="216" t="s">
        <v>416</v>
      </c>
    </row>
    <row r="42" spans="1:7" ht="30" x14ac:dyDescent="0.2">
      <c r="A42" s="222">
        <v>38</v>
      </c>
      <c r="B42" s="703" t="s">
        <v>495</v>
      </c>
      <c r="C42" s="704" t="s">
        <v>496</v>
      </c>
      <c r="D42" s="701" t="s">
        <v>497</v>
      </c>
      <c r="E42" s="46" t="s">
        <v>498</v>
      </c>
      <c r="F42" s="221" t="s">
        <v>499</v>
      </c>
      <c r="G42" s="216" t="s">
        <v>367</v>
      </c>
    </row>
    <row r="43" spans="1:7" ht="30" x14ac:dyDescent="0.2">
      <c r="A43" s="222">
        <v>39</v>
      </c>
      <c r="B43" s="703" t="s">
        <v>500</v>
      </c>
      <c r="C43" s="704" t="s">
        <v>501</v>
      </c>
      <c r="D43" s="701" t="s">
        <v>502</v>
      </c>
      <c r="E43" s="46" t="s">
        <v>503</v>
      </c>
      <c r="F43" s="221" t="s">
        <v>504</v>
      </c>
      <c r="G43" s="216" t="s">
        <v>367</v>
      </c>
    </row>
    <row r="44" spans="1:7" x14ac:dyDescent="0.2">
      <c r="A44" s="222">
        <v>40</v>
      </c>
      <c r="B44" s="703" t="s">
        <v>505</v>
      </c>
      <c r="C44" s="704" t="s">
        <v>506</v>
      </c>
      <c r="D44" s="46" t="s">
        <v>507</v>
      </c>
      <c r="E44" s="702">
        <v>40218</v>
      </c>
      <c r="F44" s="223" t="s">
        <v>371</v>
      </c>
      <c r="G44" s="216" t="s">
        <v>372</v>
      </c>
    </row>
    <row r="45" spans="1:7" ht="30" x14ac:dyDescent="0.2">
      <c r="A45" s="222">
        <v>41</v>
      </c>
      <c r="B45" s="703" t="s">
        <v>508</v>
      </c>
      <c r="C45" s="704" t="s">
        <v>509</v>
      </c>
      <c r="D45" s="38" t="s">
        <v>510</v>
      </c>
      <c r="E45" s="46" t="s">
        <v>511</v>
      </c>
      <c r="F45" s="223" t="s">
        <v>371</v>
      </c>
      <c r="G45" s="216" t="s">
        <v>372</v>
      </c>
    </row>
    <row r="46" spans="1:7" ht="30" x14ac:dyDescent="0.2">
      <c r="A46" s="222">
        <v>42</v>
      </c>
      <c r="B46" s="703" t="s">
        <v>512</v>
      </c>
      <c r="C46" s="704" t="s">
        <v>513</v>
      </c>
      <c r="D46" s="38" t="s">
        <v>514</v>
      </c>
      <c r="E46" s="46" t="s">
        <v>515</v>
      </c>
      <c r="F46" s="221" t="s">
        <v>516</v>
      </c>
      <c r="G46" s="216" t="s">
        <v>367</v>
      </c>
    </row>
    <row r="47" spans="1:7" ht="30" x14ac:dyDescent="0.2">
      <c r="A47" s="222">
        <v>43</v>
      </c>
      <c r="B47" s="703" t="s">
        <v>517</v>
      </c>
      <c r="C47" s="704" t="s">
        <v>518</v>
      </c>
      <c r="D47" s="38" t="s">
        <v>519</v>
      </c>
      <c r="E47" s="46" t="s">
        <v>520</v>
      </c>
      <c r="F47" s="221" t="s">
        <v>521</v>
      </c>
      <c r="G47" s="216" t="s">
        <v>367</v>
      </c>
    </row>
    <row r="48" spans="1:7" ht="30" x14ac:dyDescent="0.2">
      <c r="A48" s="222">
        <v>44</v>
      </c>
      <c r="B48" s="703" t="s">
        <v>417</v>
      </c>
      <c r="C48" s="704" t="s">
        <v>522</v>
      </c>
      <c r="D48" s="38" t="s">
        <v>523</v>
      </c>
      <c r="E48" s="46" t="s">
        <v>520</v>
      </c>
      <c r="F48" s="221" t="s">
        <v>524</v>
      </c>
      <c r="G48" s="216" t="s">
        <v>367</v>
      </c>
    </row>
    <row r="49" spans="1:8" ht="45" x14ac:dyDescent="0.2">
      <c r="A49" s="222">
        <v>45</v>
      </c>
      <c r="B49" s="703" t="s">
        <v>376</v>
      </c>
      <c r="C49" s="704" t="s">
        <v>525</v>
      </c>
      <c r="D49" s="38" t="s">
        <v>526</v>
      </c>
      <c r="E49" s="702">
        <v>40339</v>
      </c>
      <c r="F49" s="221" t="s">
        <v>527</v>
      </c>
      <c r="G49" s="216" t="s">
        <v>367</v>
      </c>
    </row>
    <row r="50" spans="1:8" ht="75" x14ac:dyDescent="0.2">
      <c r="A50" s="222">
        <v>46</v>
      </c>
      <c r="B50" s="703" t="s">
        <v>528</v>
      </c>
      <c r="C50" s="704" t="s">
        <v>529</v>
      </c>
      <c r="D50" s="46" t="s">
        <v>530</v>
      </c>
      <c r="E50" s="46" t="s">
        <v>531</v>
      </c>
      <c r="F50" s="221" t="s">
        <v>532</v>
      </c>
      <c r="G50" s="216" t="s">
        <v>367</v>
      </c>
    </row>
    <row r="51" spans="1:8" ht="30" x14ac:dyDescent="0.2">
      <c r="A51" s="222">
        <v>47</v>
      </c>
      <c r="B51" s="703" t="s">
        <v>533</v>
      </c>
      <c r="C51" s="677" t="s">
        <v>534</v>
      </c>
      <c r="D51" s="46" t="s">
        <v>535</v>
      </c>
      <c r="E51" s="702">
        <v>40400</v>
      </c>
      <c r="F51" s="221" t="s">
        <v>536</v>
      </c>
      <c r="G51" s="217" t="s">
        <v>391</v>
      </c>
    </row>
    <row r="52" spans="1:8" ht="30" x14ac:dyDescent="0.2">
      <c r="A52" s="222">
        <v>48</v>
      </c>
      <c r="B52" s="703" t="s">
        <v>533</v>
      </c>
      <c r="C52" s="677" t="s">
        <v>537</v>
      </c>
      <c r="D52" s="46" t="s">
        <v>538</v>
      </c>
      <c r="E52" s="702">
        <v>40400</v>
      </c>
      <c r="F52" s="221" t="s">
        <v>539</v>
      </c>
      <c r="G52" s="217" t="s">
        <v>391</v>
      </c>
    </row>
    <row r="53" spans="1:8" ht="30" x14ac:dyDescent="0.2">
      <c r="A53" s="222">
        <v>49</v>
      </c>
      <c r="B53" s="703" t="s">
        <v>540</v>
      </c>
      <c r="C53" s="677" t="s">
        <v>541</v>
      </c>
      <c r="D53" s="705">
        <v>120000000</v>
      </c>
      <c r="E53" s="702" t="s">
        <v>542</v>
      </c>
      <c r="F53" s="223" t="s">
        <v>371</v>
      </c>
      <c r="G53" s="216" t="s">
        <v>372</v>
      </c>
    </row>
    <row r="54" spans="1:8" ht="30" x14ac:dyDescent="0.2">
      <c r="A54" s="222">
        <v>50</v>
      </c>
      <c r="B54" s="703" t="s">
        <v>533</v>
      </c>
      <c r="C54" s="677" t="s">
        <v>543</v>
      </c>
      <c r="D54" s="46" t="s">
        <v>544</v>
      </c>
      <c r="E54" s="702">
        <v>40400</v>
      </c>
      <c r="F54" s="223"/>
      <c r="G54" s="224"/>
    </row>
    <row r="55" spans="1:8" ht="60" x14ac:dyDescent="0.2">
      <c r="A55" s="222">
        <v>51</v>
      </c>
      <c r="B55" s="703" t="s">
        <v>545</v>
      </c>
      <c r="C55" s="703" t="s">
        <v>402</v>
      </c>
      <c r="D55" s="701">
        <v>1849100</v>
      </c>
      <c r="E55" s="702">
        <v>40545</v>
      </c>
      <c r="F55" s="225" t="s">
        <v>546</v>
      </c>
      <c r="G55" s="216" t="s">
        <v>367</v>
      </c>
      <c r="H55" s="226"/>
    </row>
    <row r="56" spans="1:8" ht="60" x14ac:dyDescent="0.2">
      <c r="A56" s="222">
        <v>52</v>
      </c>
      <c r="B56" s="703" t="s">
        <v>547</v>
      </c>
      <c r="C56" s="703" t="s">
        <v>548</v>
      </c>
      <c r="D56" s="701">
        <v>449373.75</v>
      </c>
      <c r="E56" s="702">
        <v>40726</v>
      </c>
      <c r="F56" s="225" t="s">
        <v>549</v>
      </c>
      <c r="G56" s="216" t="s">
        <v>367</v>
      </c>
      <c r="H56" s="226"/>
    </row>
    <row r="57" spans="1:8" ht="30" x14ac:dyDescent="0.2">
      <c r="A57" s="222">
        <v>53</v>
      </c>
      <c r="B57" s="703" t="s">
        <v>550</v>
      </c>
      <c r="C57" s="703" t="s">
        <v>551</v>
      </c>
      <c r="D57" s="701">
        <v>2205000</v>
      </c>
      <c r="E57" s="38" t="s">
        <v>552</v>
      </c>
      <c r="F57" s="225" t="s">
        <v>553</v>
      </c>
      <c r="G57" s="216" t="s">
        <v>367</v>
      </c>
      <c r="H57" s="226"/>
    </row>
  </sheetData>
  <mergeCells count="2">
    <mergeCell ref="A1:G1"/>
    <mergeCell ref="A2:G2"/>
  </mergeCells>
  <pageMargins left="0.25" right="0.25" top="0.75" bottom="0.75" header="0.3" footer="0.3"/>
  <pageSetup paperSize="8" scale="88" fitToHeight="0"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385"/>
  <sheetViews>
    <sheetView zoomScale="56" zoomScaleNormal="56" workbookViewId="0">
      <selection activeCell="F51" sqref="F51"/>
    </sheetView>
  </sheetViews>
  <sheetFormatPr defaultRowHeight="15" x14ac:dyDescent="0.2"/>
  <cols>
    <col min="1" max="1" width="7.85546875" style="26" customWidth="1"/>
    <col min="2" max="2" width="73.85546875" style="26" customWidth="1"/>
    <col min="3" max="3" width="23.42578125" style="26" customWidth="1"/>
    <col min="4" max="4" width="34.140625" style="26" customWidth="1"/>
    <col min="5" max="5" width="47.140625" style="26" customWidth="1"/>
    <col min="6" max="6" width="50.42578125" style="26" customWidth="1"/>
    <col min="7" max="7" width="58.140625" style="26" customWidth="1"/>
    <col min="8" max="8" width="41.7109375" style="26" customWidth="1"/>
    <col min="9" max="9" width="28.42578125" style="26" customWidth="1"/>
    <col min="10" max="10" width="22" style="26" customWidth="1"/>
    <col min="11" max="11" width="58.85546875" style="26" customWidth="1"/>
    <col min="12" max="16384" width="9.140625" style="26"/>
  </cols>
  <sheetData>
    <row r="1" spans="1:11" x14ac:dyDescent="0.2">
      <c r="A1" s="238"/>
      <c r="B1" s="238"/>
      <c r="C1" s="238"/>
      <c r="D1" s="238"/>
      <c r="E1" s="238"/>
      <c r="F1" s="238"/>
      <c r="G1" s="239"/>
      <c r="H1" s="239"/>
      <c r="I1" s="239"/>
      <c r="J1" s="239"/>
      <c r="K1" s="239"/>
    </row>
    <row r="2" spans="1:11" ht="18" x14ac:dyDescent="0.2">
      <c r="A2" s="729" t="s">
        <v>1</v>
      </c>
      <c r="B2" s="729"/>
      <c r="C2" s="729"/>
      <c r="D2" s="729"/>
      <c r="E2" s="729"/>
      <c r="F2" s="729"/>
      <c r="G2" s="729"/>
      <c r="H2" s="729"/>
      <c r="I2" s="729"/>
      <c r="J2" s="729"/>
      <c r="K2" s="729"/>
    </row>
    <row r="3" spans="1:11" ht="18" x14ac:dyDescent="0.2">
      <c r="A3" s="733" t="s">
        <v>554</v>
      </c>
      <c r="B3" s="733"/>
      <c r="C3" s="733"/>
      <c r="D3" s="733"/>
      <c r="E3" s="733"/>
      <c r="F3" s="733"/>
      <c r="G3" s="733"/>
      <c r="H3" s="733"/>
      <c r="I3" s="733"/>
      <c r="J3" s="733"/>
      <c r="K3" s="733"/>
    </row>
    <row r="4" spans="1:11" ht="15.75" thickBot="1" x14ac:dyDescent="0.25"/>
    <row r="5" spans="1:11" ht="78.75" customHeight="1" thickBot="1" x14ac:dyDescent="0.25">
      <c r="A5" s="231" t="s">
        <v>203</v>
      </c>
      <c r="B5" s="232" t="s">
        <v>4</v>
      </c>
      <c r="C5" s="232" t="s">
        <v>5</v>
      </c>
      <c r="D5" s="232" t="s">
        <v>6</v>
      </c>
      <c r="E5" s="233" t="s">
        <v>7</v>
      </c>
      <c r="F5" s="233" t="s">
        <v>8</v>
      </c>
      <c r="G5" s="232" t="s">
        <v>9</v>
      </c>
      <c r="H5" s="233" t="s">
        <v>555</v>
      </c>
      <c r="I5" s="232" t="s">
        <v>11</v>
      </c>
      <c r="J5" s="232" t="s">
        <v>12</v>
      </c>
      <c r="K5" s="232" t="s">
        <v>13</v>
      </c>
    </row>
    <row r="6" spans="1:11" ht="40.5" customHeight="1" thickBot="1" x14ac:dyDescent="0.25">
      <c r="A6" s="234" t="s">
        <v>14</v>
      </c>
      <c r="B6" s="235" t="s">
        <v>15</v>
      </c>
      <c r="C6" s="235" t="s">
        <v>16</v>
      </c>
      <c r="D6" s="235" t="s">
        <v>17</v>
      </c>
      <c r="E6" s="236" t="s">
        <v>18</v>
      </c>
      <c r="F6" s="236" t="s">
        <v>19</v>
      </c>
      <c r="G6" s="235" t="s">
        <v>20</v>
      </c>
      <c r="H6" s="236" t="s">
        <v>21</v>
      </c>
      <c r="I6" s="235" t="s">
        <v>22</v>
      </c>
      <c r="J6" s="235" t="s">
        <v>23</v>
      </c>
      <c r="K6" s="235" t="s">
        <v>24</v>
      </c>
    </row>
    <row r="7" spans="1:11" ht="111" customHeight="1" x14ac:dyDescent="0.2">
      <c r="A7" s="227">
        <v>1</v>
      </c>
      <c r="B7" s="228" t="s">
        <v>556</v>
      </c>
      <c r="C7" s="229" t="s">
        <v>557</v>
      </c>
      <c r="D7" s="228" t="s">
        <v>27</v>
      </c>
      <c r="E7" s="228" t="s">
        <v>28</v>
      </c>
      <c r="F7" s="228" t="s">
        <v>29</v>
      </c>
      <c r="G7" s="228" t="s">
        <v>558</v>
      </c>
      <c r="H7" s="228" t="s">
        <v>8891</v>
      </c>
      <c r="I7" s="228" t="s">
        <v>39</v>
      </c>
      <c r="J7" s="230">
        <v>1</v>
      </c>
      <c r="K7" s="228" t="s">
        <v>8892</v>
      </c>
    </row>
    <row r="8" spans="1:11" ht="95.25" customHeight="1" x14ac:dyDescent="0.2">
      <c r="A8" s="227">
        <v>2</v>
      </c>
      <c r="B8" s="228" t="s">
        <v>559</v>
      </c>
      <c r="C8" s="229" t="s">
        <v>47</v>
      </c>
      <c r="D8" s="228" t="s">
        <v>27</v>
      </c>
      <c r="E8" s="228" t="s">
        <v>28</v>
      </c>
      <c r="F8" s="228" t="s">
        <v>32</v>
      </c>
      <c r="G8" s="228" t="s">
        <v>560</v>
      </c>
      <c r="H8" s="228" t="s">
        <v>8893</v>
      </c>
      <c r="I8" s="228" t="s">
        <v>39</v>
      </c>
      <c r="J8" s="230">
        <v>1</v>
      </c>
      <c r="K8" s="228" t="s">
        <v>8894</v>
      </c>
    </row>
    <row r="9" spans="1:11" ht="93.75" customHeight="1" x14ac:dyDescent="0.2">
      <c r="A9" s="227">
        <v>3</v>
      </c>
      <c r="B9" s="228" t="s">
        <v>561</v>
      </c>
      <c r="C9" s="229" t="s">
        <v>47</v>
      </c>
      <c r="D9" s="229" t="s">
        <v>27</v>
      </c>
      <c r="E9" s="228" t="s">
        <v>28</v>
      </c>
      <c r="F9" s="228" t="s">
        <v>35</v>
      </c>
      <c r="G9" s="228" t="s">
        <v>562</v>
      </c>
      <c r="H9" s="228" t="s">
        <v>8895</v>
      </c>
      <c r="I9" s="228" t="s">
        <v>51</v>
      </c>
      <c r="J9" s="230">
        <v>1</v>
      </c>
      <c r="K9" s="228" t="s">
        <v>8896</v>
      </c>
    </row>
    <row r="10" spans="1:11" ht="97.5" customHeight="1" x14ac:dyDescent="0.2">
      <c r="A10" s="227">
        <v>4</v>
      </c>
      <c r="B10" s="228" t="s">
        <v>563</v>
      </c>
      <c r="C10" s="229" t="s">
        <v>47</v>
      </c>
      <c r="D10" s="229" t="s">
        <v>27</v>
      </c>
      <c r="E10" s="228" t="s">
        <v>28</v>
      </c>
      <c r="F10" s="228" t="s">
        <v>38</v>
      </c>
      <c r="G10" s="228" t="s">
        <v>38</v>
      </c>
      <c r="H10" s="228" t="s">
        <v>8897</v>
      </c>
      <c r="I10" s="228" t="s">
        <v>51</v>
      </c>
      <c r="J10" s="230">
        <v>1</v>
      </c>
      <c r="K10" s="228" t="s">
        <v>8898</v>
      </c>
    </row>
    <row r="11" spans="1:11" ht="103.5" customHeight="1" x14ac:dyDescent="0.2">
      <c r="A11" s="227">
        <v>5</v>
      </c>
      <c r="B11" s="228" t="s">
        <v>564</v>
      </c>
      <c r="C11" s="229" t="s">
        <v>47</v>
      </c>
      <c r="D11" s="229" t="s">
        <v>27</v>
      </c>
      <c r="E11" s="228" t="s">
        <v>28</v>
      </c>
      <c r="F11" s="228" t="s">
        <v>41</v>
      </c>
      <c r="G11" s="228" t="s">
        <v>41</v>
      </c>
      <c r="H11" s="228" t="s">
        <v>8899</v>
      </c>
      <c r="I11" s="228" t="s">
        <v>56</v>
      </c>
      <c r="J11" s="230">
        <v>0.5</v>
      </c>
      <c r="K11" s="228" t="s">
        <v>8900</v>
      </c>
    </row>
    <row r="12" spans="1:11" ht="63" customHeight="1" x14ac:dyDescent="0.2">
      <c r="A12" s="227">
        <v>6</v>
      </c>
      <c r="B12" s="228" t="s">
        <v>565</v>
      </c>
      <c r="C12" s="229" t="s">
        <v>47</v>
      </c>
      <c r="D12" s="229" t="s">
        <v>27</v>
      </c>
      <c r="E12" s="228" t="s">
        <v>28</v>
      </c>
      <c r="F12" s="228" t="s">
        <v>44</v>
      </c>
      <c r="G12" s="228" t="s">
        <v>566</v>
      </c>
      <c r="H12" s="228" t="s">
        <v>8901</v>
      </c>
      <c r="I12" s="228" t="s">
        <v>36</v>
      </c>
      <c r="J12" s="230">
        <v>1</v>
      </c>
      <c r="K12" s="228" t="s">
        <v>567</v>
      </c>
    </row>
    <row r="13" spans="1:11" ht="119.25" customHeight="1" x14ac:dyDescent="0.2">
      <c r="A13" s="227">
        <v>7</v>
      </c>
      <c r="B13" s="228" t="s">
        <v>568</v>
      </c>
      <c r="C13" s="229" t="s">
        <v>47</v>
      </c>
      <c r="D13" s="229" t="s">
        <v>27</v>
      </c>
      <c r="E13" s="228" t="s">
        <v>28</v>
      </c>
      <c r="F13" s="228" t="s">
        <v>53</v>
      </c>
      <c r="G13" s="228" t="s">
        <v>53</v>
      </c>
      <c r="H13" s="228" t="s">
        <v>8902</v>
      </c>
      <c r="I13" s="228" t="s">
        <v>56</v>
      </c>
      <c r="J13" s="230">
        <v>0.5</v>
      </c>
      <c r="K13" s="228" t="s">
        <v>8903</v>
      </c>
    </row>
    <row r="14" spans="1:11" ht="58.5" customHeight="1" x14ac:dyDescent="0.2">
      <c r="A14" s="227">
        <v>8</v>
      </c>
      <c r="B14" s="228" t="s">
        <v>8904</v>
      </c>
      <c r="C14" s="229" t="s">
        <v>47</v>
      </c>
      <c r="D14" s="228" t="s">
        <v>43</v>
      </c>
      <c r="E14" s="228" t="s">
        <v>8905</v>
      </c>
      <c r="F14" s="228" t="s">
        <v>58</v>
      </c>
      <c r="G14" s="228" t="s">
        <v>569</v>
      </c>
      <c r="H14" s="228" t="s">
        <v>8906</v>
      </c>
      <c r="I14" s="228" t="s">
        <v>69</v>
      </c>
      <c r="J14" s="230">
        <v>0.8</v>
      </c>
      <c r="K14" s="228"/>
    </row>
    <row r="15" spans="1:11" ht="62.25" customHeight="1" thickBot="1" x14ac:dyDescent="0.25">
      <c r="A15" s="227">
        <v>9</v>
      </c>
      <c r="B15" s="228" t="s">
        <v>8907</v>
      </c>
      <c r="C15" s="229" t="s">
        <v>47</v>
      </c>
      <c r="D15" s="228" t="s">
        <v>43</v>
      </c>
      <c r="E15" s="228" t="s">
        <v>47</v>
      </c>
      <c r="F15" s="228" t="s">
        <v>58</v>
      </c>
      <c r="G15" s="228" t="s">
        <v>570</v>
      </c>
      <c r="H15" s="228" t="s">
        <v>8908</v>
      </c>
      <c r="I15" s="228" t="s">
        <v>69</v>
      </c>
      <c r="J15" s="230">
        <v>0.85</v>
      </c>
      <c r="K15" s="228"/>
    </row>
    <row r="16" spans="1:11" ht="45.75" thickBot="1" x14ac:dyDescent="0.25">
      <c r="A16" s="231" t="s">
        <v>3</v>
      </c>
      <c r="B16" s="232" t="s">
        <v>4</v>
      </c>
      <c r="C16" s="232" t="s">
        <v>5</v>
      </c>
      <c r="D16" s="232" t="s">
        <v>6</v>
      </c>
      <c r="E16" s="233" t="s">
        <v>7</v>
      </c>
      <c r="F16" s="233" t="s">
        <v>8</v>
      </c>
      <c r="G16" s="232" t="s">
        <v>9</v>
      </c>
      <c r="H16" s="233" t="s">
        <v>555</v>
      </c>
      <c r="I16" s="232" t="s">
        <v>11</v>
      </c>
      <c r="J16" s="232" t="s">
        <v>12</v>
      </c>
      <c r="K16" s="232" t="s">
        <v>13</v>
      </c>
    </row>
    <row r="17" spans="1:11" ht="15.75" thickBot="1" x14ac:dyDescent="0.25">
      <c r="A17" s="234" t="s">
        <v>14</v>
      </c>
      <c r="B17" s="235" t="s">
        <v>15</v>
      </c>
      <c r="C17" s="235" t="s">
        <v>16</v>
      </c>
      <c r="D17" s="235" t="s">
        <v>17</v>
      </c>
      <c r="E17" s="236" t="s">
        <v>18</v>
      </c>
      <c r="F17" s="236" t="s">
        <v>19</v>
      </c>
      <c r="G17" s="235" t="s">
        <v>20</v>
      </c>
      <c r="H17" s="236" t="s">
        <v>21</v>
      </c>
      <c r="I17" s="235" t="s">
        <v>22</v>
      </c>
      <c r="J17" s="235" t="s">
        <v>23</v>
      </c>
      <c r="K17" s="235" t="s">
        <v>24</v>
      </c>
    </row>
    <row r="18" spans="1:11" ht="45" x14ac:dyDescent="0.2">
      <c r="A18" s="227">
        <v>10</v>
      </c>
      <c r="B18" s="228" t="s">
        <v>8909</v>
      </c>
      <c r="C18" s="229" t="s">
        <v>557</v>
      </c>
      <c r="D18" s="228" t="s">
        <v>43</v>
      </c>
      <c r="E18" s="228" t="s">
        <v>8905</v>
      </c>
      <c r="F18" s="228" t="s">
        <v>58</v>
      </c>
      <c r="G18" s="228" t="s">
        <v>571</v>
      </c>
      <c r="H18" s="228" t="s">
        <v>8910</v>
      </c>
      <c r="I18" s="228" t="s">
        <v>69</v>
      </c>
      <c r="J18" s="230">
        <v>0.7</v>
      </c>
      <c r="K18" s="228"/>
    </row>
    <row r="19" spans="1:11" ht="30" x14ac:dyDescent="0.2">
      <c r="A19" s="227">
        <v>11</v>
      </c>
      <c r="B19" s="228" t="s">
        <v>572</v>
      </c>
      <c r="C19" s="229" t="s">
        <v>47</v>
      </c>
      <c r="D19" s="228" t="s">
        <v>43</v>
      </c>
      <c r="E19" s="228" t="s">
        <v>47</v>
      </c>
      <c r="F19" s="228" t="s">
        <v>58</v>
      </c>
      <c r="G19" s="228" t="s">
        <v>573</v>
      </c>
      <c r="H19" s="228" t="s">
        <v>8911</v>
      </c>
      <c r="I19" s="228" t="s">
        <v>30</v>
      </c>
      <c r="J19" s="230">
        <v>0.74</v>
      </c>
      <c r="K19" s="228"/>
    </row>
    <row r="20" spans="1:11" ht="30" x14ac:dyDescent="0.2">
      <c r="A20" s="227">
        <v>12</v>
      </c>
      <c r="B20" s="228" t="s">
        <v>46</v>
      </c>
      <c r="C20" s="229" t="s">
        <v>47</v>
      </c>
      <c r="D20" s="228" t="s">
        <v>43</v>
      </c>
      <c r="E20" s="228" t="s">
        <v>47</v>
      </c>
      <c r="F20" s="228" t="s">
        <v>58</v>
      </c>
      <c r="G20" s="228" t="s">
        <v>574</v>
      </c>
      <c r="H20" s="228" t="s">
        <v>8912</v>
      </c>
      <c r="I20" s="228" t="s">
        <v>30</v>
      </c>
      <c r="J20" s="230">
        <v>0.45</v>
      </c>
      <c r="K20" s="228"/>
    </row>
    <row r="21" spans="1:11" ht="30" x14ac:dyDescent="0.2">
      <c r="A21" s="227">
        <v>13</v>
      </c>
      <c r="B21" s="228" t="s">
        <v>575</v>
      </c>
      <c r="C21" s="229" t="s">
        <v>47</v>
      </c>
      <c r="D21" s="228" t="s">
        <v>43</v>
      </c>
      <c r="E21" s="228" t="s">
        <v>47</v>
      </c>
      <c r="F21" s="228" t="s">
        <v>58</v>
      </c>
      <c r="G21" s="228" t="s">
        <v>576</v>
      </c>
      <c r="H21" s="228" t="s">
        <v>8913</v>
      </c>
      <c r="I21" s="228" t="s">
        <v>30</v>
      </c>
      <c r="J21" s="230">
        <v>0.45</v>
      </c>
      <c r="K21" s="228"/>
    </row>
    <row r="22" spans="1:11" ht="30" x14ac:dyDescent="0.2">
      <c r="A22" s="227">
        <v>14</v>
      </c>
      <c r="B22" s="228" t="s">
        <v>577</v>
      </c>
      <c r="C22" s="229" t="s">
        <v>47</v>
      </c>
      <c r="D22" s="228" t="s">
        <v>43</v>
      </c>
      <c r="E22" s="228" t="s">
        <v>47</v>
      </c>
      <c r="F22" s="228" t="s">
        <v>58</v>
      </c>
      <c r="G22" s="228" t="s">
        <v>578</v>
      </c>
      <c r="H22" s="228" t="s">
        <v>8914</v>
      </c>
      <c r="I22" s="228" t="s">
        <v>30</v>
      </c>
      <c r="J22" s="230">
        <v>0.2</v>
      </c>
      <c r="K22" s="228"/>
    </row>
    <row r="23" spans="1:11" ht="30" x14ac:dyDescent="0.2">
      <c r="A23" s="227">
        <v>15</v>
      </c>
      <c r="B23" s="228" t="s">
        <v>579</v>
      </c>
      <c r="C23" s="229" t="s">
        <v>47</v>
      </c>
      <c r="D23" s="228" t="s">
        <v>43</v>
      </c>
      <c r="E23" s="228" t="s">
        <v>47</v>
      </c>
      <c r="F23" s="228" t="s">
        <v>58</v>
      </c>
      <c r="G23" s="228" t="s">
        <v>580</v>
      </c>
      <c r="H23" s="228" t="s">
        <v>8915</v>
      </c>
      <c r="I23" s="228" t="s">
        <v>30</v>
      </c>
      <c r="J23" s="230">
        <v>0.9</v>
      </c>
      <c r="K23" s="228"/>
    </row>
    <row r="24" spans="1:11" ht="30" x14ac:dyDescent="0.2">
      <c r="A24" s="227">
        <v>16</v>
      </c>
      <c r="B24" s="228" t="s">
        <v>581</v>
      </c>
      <c r="C24" s="229" t="s">
        <v>47</v>
      </c>
      <c r="D24" s="228" t="s">
        <v>43</v>
      </c>
      <c r="E24" s="228" t="s">
        <v>47</v>
      </c>
      <c r="F24" s="228" t="s">
        <v>58</v>
      </c>
      <c r="G24" s="228" t="s">
        <v>582</v>
      </c>
      <c r="H24" s="228" t="s">
        <v>8916</v>
      </c>
      <c r="I24" s="228" t="s">
        <v>30</v>
      </c>
      <c r="J24" s="230">
        <v>0.93</v>
      </c>
      <c r="K24" s="228"/>
    </row>
    <row r="25" spans="1:11" ht="30" x14ac:dyDescent="0.2">
      <c r="A25" s="227">
        <v>17</v>
      </c>
      <c r="B25" s="228" t="s">
        <v>583</v>
      </c>
      <c r="C25" s="229" t="s">
        <v>47</v>
      </c>
      <c r="D25" s="228" t="s">
        <v>43</v>
      </c>
      <c r="E25" s="228" t="s">
        <v>47</v>
      </c>
      <c r="F25" s="228" t="s">
        <v>58</v>
      </c>
      <c r="G25" s="228" t="s">
        <v>584</v>
      </c>
      <c r="H25" s="228" t="s">
        <v>8917</v>
      </c>
      <c r="I25" s="228" t="s">
        <v>30</v>
      </c>
      <c r="J25" s="230">
        <v>0.82</v>
      </c>
      <c r="K25" s="228"/>
    </row>
    <row r="26" spans="1:11" ht="45" x14ac:dyDescent="0.2">
      <c r="A26" s="227">
        <v>18</v>
      </c>
      <c r="B26" s="228" t="s">
        <v>585</v>
      </c>
      <c r="C26" s="229" t="s">
        <v>47</v>
      </c>
      <c r="D26" s="228" t="s">
        <v>43</v>
      </c>
      <c r="E26" s="228" t="s">
        <v>47</v>
      </c>
      <c r="F26" s="228" t="s">
        <v>58</v>
      </c>
      <c r="G26" s="228" t="s">
        <v>58</v>
      </c>
      <c r="H26" s="228" t="s">
        <v>8918</v>
      </c>
      <c r="I26" s="228" t="s">
        <v>586</v>
      </c>
      <c r="J26" s="230">
        <v>0.5</v>
      </c>
      <c r="K26" s="237" t="s">
        <v>8919</v>
      </c>
    </row>
    <row r="27" spans="1:11" ht="45.75" thickBot="1" x14ac:dyDescent="0.25">
      <c r="A27" s="227">
        <v>19</v>
      </c>
      <c r="B27" s="228" t="s">
        <v>587</v>
      </c>
      <c r="C27" s="229" t="s">
        <v>47</v>
      </c>
      <c r="D27" s="228" t="s">
        <v>43</v>
      </c>
      <c r="E27" s="228" t="s">
        <v>47</v>
      </c>
      <c r="F27" s="228" t="s">
        <v>58</v>
      </c>
      <c r="G27" s="228" t="s">
        <v>58</v>
      </c>
      <c r="H27" s="228" t="s">
        <v>8920</v>
      </c>
      <c r="I27" s="228" t="s">
        <v>51</v>
      </c>
      <c r="J27" s="230">
        <v>0.5</v>
      </c>
      <c r="K27" s="237" t="s">
        <v>8921</v>
      </c>
    </row>
    <row r="28" spans="1:11" ht="45.75" thickBot="1" x14ac:dyDescent="0.25">
      <c r="A28" s="231" t="s">
        <v>3</v>
      </c>
      <c r="B28" s="232" t="s">
        <v>4</v>
      </c>
      <c r="C28" s="232" t="s">
        <v>5</v>
      </c>
      <c r="D28" s="232" t="s">
        <v>6</v>
      </c>
      <c r="E28" s="233" t="s">
        <v>7</v>
      </c>
      <c r="F28" s="233" t="s">
        <v>8</v>
      </c>
      <c r="G28" s="232" t="s">
        <v>9</v>
      </c>
      <c r="H28" s="233" t="s">
        <v>555</v>
      </c>
      <c r="I28" s="232" t="s">
        <v>11</v>
      </c>
      <c r="J28" s="232" t="s">
        <v>12</v>
      </c>
      <c r="K28" s="232" t="s">
        <v>13</v>
      </c>
    </row>
    <row r="29" spans="1:11" ht="15.75" thickBot="1" x14ac:dyDescent="0.25">
      <c r="A29" s="234" t="s">
        <v>14</v>
      </c>
      <c r="B29" s="235" t="s">
        <v>15</v>
      </c>
      <c r="C29" s="235" t="s">
        <v>16</v>
      </c>
      <c r="D29" s="235" t="s">
        <v>17</v>
      </c>
      <c r="E29" s="236" t="s">
        <v>18</v>
      </c>
      <c r="F29" s="236" t="s">
        <v>19</v>
      </c>
      <c r="G29" s="235" t="s">
        <v>20</v>
      </c>
      <c r="H29" s="236" t="s">
        <v>21</v>
      </c>
      <c r="I29" s="235" t="s">
        <v>22</v>
      </c>
      <c r="J29" s="235" t="s">
        <v>23</v>
      </c>
      <c r="K29" s="235" t="s">
        <v>24</v>
      </c>
    </row>
    <row r="30" spans="1:11" ht="45" x14ac:dyDescent="0.2">
      <c r="A30" s="227">
        <v>20</v>
      </c>
      <c r="B30" s="228" t="s">
        <v>588</v>
      </c>
      <c r="C30" s="229" t="s">
        <v>557</v>
      </c>
      <c r="D30" s="228" t="s">
        <v>43</v>
      </c>
      <c r="E30" s="228" t="s">
        <v>8905</v>
      </c>
      <c r="F30" s="228" t="s">
        <v>58</v>
      </c>
      <c r="G30" s="228" t="s">
        <v>589</v>
      </c>
      <c r="H30" s="228" t="s">
        <v>8922</v>
      </c>
      <c r="I30" s="228" t="s">
        <v>30</v>
      </c>
      <c r="J30" s="230">
        <v>0.3</v>
      </c>
      <c r="K30" s="228"/>
    </row>
    <row r="31" spans="1:11" ht="30" x14ac:dyDescent="0.2">
      <c r="A31" s="227">
        <v>21</v>
      </c>
      <c r="B31" s="228" t="s">
        <v>590</v>
      </c>
      <c r="C31" s="229" t="s">
        <v>47</v>
      </c>
      <c r="D31" s="228" t="s">
        <v>43</v>
      </c>
      <c r="E31" s="228" t="s">
        <v>47</v>
      </c>
      <c r="F31" s="228" t="s">
        <v>58</v>
      </c>
      <c r="G31" s="228" t="s">
        <v>571</v>
      </c>
      <c r="H31" s="228" t="s">
        <v>8923</v>
      </c>
      <c r="I31" s="228" t="s">
        <v>56</v>
      </c>
      <c r="J31" s="230">
        <v>0.3</v>
      </c>
      <c r="K31" s="228"/>
    </row>
    <row r="32" spans="1:11" ht="45" x14ac:dyDescent="0.2">
      <c r="A32" s="227">
        <v>22</v>
      </c>
      <c r="B32" s="228" t="s">
        <v>591</v>
      </c>
      <c r="C32" s="229" t="s">
        <v>47</v>
      </c>
      <c r="D32" s="228" t="s">
        <v>27</v>
      </c>
      <c r="E32" s="228" t="s">
        <v>28</v>
      </c>
      <c r="F32" s="228" t="s">
        <v>61</v>
      </c>
      <c r="G32" s="228" t="s">
        <v>592</v>
      </c>
      <c r="H32" s="228" t="s">
        <v>8924</v>
      </c>
      <c r="I32" s="228" t="s">
        <v>593</v>
      </c>
      <c r="J32" s="230">
        <v>1</v>
      </c>
      <c r="K32" s="228"/>
    </row>
    <row r="33" spans="1:11" ht="75" x14ac:dyDescent="0.2">
      <c r="A33" s="227">
        <v>23</v>
      </c>
      <c r="B33" s="228" t="s">
        <v>594</v>
      </c>
      <c r="C33" s="229" t="s">
        <v>47</v>
      </c>
      <c r="D33" s="228" t="s">
        <v>27</v>
      </c>
      <c r="E33" s="228" t="s">
        <v>28</v>
      </c>
      <c r="F33" s="228" t="s">
        <v>77</v>
      </c>
      <c r="G33" s="228" t="s">
        <v>77</v>
      </c>
      <c r="H33" s="228" t="s">
        <v>8925</v>
      </c>
      <c r="I33" s="228" t="s">
        <v>51</v>
      </c>
      <c r="J33" s="230">
        <v>1</v>
      </c>
      <c r="K33" s="228" t="s">
        <v>8926</v>
      </c>
    </row>
    <row r="34" spans="1:11" ht="90" x14ac:dyDescent="0.2">
      <c r="A34" s="227">
        <v>24</v>
      </c>
      <c r="B34" s="228" t="s">
        <v>595</v>
      </c>
      <c r="C34" s="229" t="s">
        <v>47</v>
      </c>
      <c r="D34" s="228" t="s">
        <v>596</v>
      </c>
      <c r="E34" s="228" t="s">
        <v>597</v>
      </c>
      <c r="F34" s="228" t="s">
        <v>598</v>
      </c>
      <c r="G34" s="228" t="s">
        <v>599</v>
      </c>
      <c r="H34" s="228" t="s">
        <v>8927</v>
      </c>
      <c r="I34" s="228" t="s">
        <v>597</v>
      </c>
      <c r="J34" s="230" t="s">
        <v>600</v>
      </c>
      <c r="K34" s="228" t="s">
        <v>8928</v>
      </c>
    </row>
    <row r="35" spans="1:11" ht="45" x14ac:dyDescent="0.2">
      <c r="A35" s="227">
        <v>25</v>
      </c>
      <c r="B35" s="228" t="s">
        <v>601</v>
      </c>
      <c r="C35" s="229" t="s">
        <v>47</v>
      </c>
      <c r="D35" s="228" t="s">
        <v>27</v>
      </c>
      <c r="E35" s="228" t="s">
        <v>28</v>
      </c>
      <c r="F35" s="228" t="s">
        <v>602</v>
      </c>
      <c r="G35" s="228" t="s">
        <v>603</v>
      </c>
      <c r="H35" s="228" t="s">
        <v>8929</v>
      </c>
      <c r="I35" s="228" t="s">
        <v>36</v>
      </c>
      <c r="J35" s="230">
        <v>0</v>
      </c>
      <c r="K35" s="228" t="s">
        <v>604</v>
      </c>
    </row>
    <row r="36" spans="1:11" ht="45" x14ac:dyDescent="0.2">
      <c r="A36" s="227">
        <v>26</v>
      </c>
      <c r="B36" s="228" t="s">
        <v>605</v>
      </c>
      <c r="C36" s="229" t="s">
        <v>47</v>
      </c>
      <c r="D36" s="228" t="s">
        <v>596</v>
      </c>
      <c r="E36" s="228" t="s">
        <v>597</v>
      </c>
      <c r="F36" s="228" t="s">
        <v>606</v>
      </c>
      <c r="G36" s="228" t="s">
        <v>597</v>
      </c>
      <c r="H36" s="228" t="s">
        <v>8930</v>
      </c>
      <c r="I36" s="228" t="s">
        <v>597</v>
      </c>
      <c r="J36" s="230" t="s">
        <v>600</v>
      </c>
      <c r="K36" s="228" t="s">
        <v>607</v>
      </c>
    </row>
    <row r="37" spans="1:11" x14ac:dyDescent="0.2">
      <c r="A37" s="238" t="s">
        <v>0</v>
      </c>
      <c r="C37" s="238"/>
      <c r="D37" s="238"/>
      <c r="E37" s="238"/>
      <c r="F37" s="238"/>
      <c r="G37" s="239"/>
      <c r="H37" s="239"/>
      <c r="I37" s="239"/>
      <c r="J37" s="239"/>
      <c r="K37" s="239"/>
    </row>
    <row r="39" spans="1:11" s="44" customFormat="1" x14ac:dyDescent="0.2">
      <c r="A39" s="734" t="s">
        <v>608</v>
      </c>
      <c r="B39" s="734"/>
    </row>
    <row r="40" spans="1:11" s="44" customFormat="1" x14ac:dyDescent="0.2">
      <c r="A40" s="65"/>
    </row>
    <row r="41" spans="1:11" s="44" customFormat="1" ht="15.75" thickBot="1" x14ac:dyDescent="0.25">
      <c r="A41" s="240" t="s">
        <v>609</v>
      </c>
      <c r="B41" s="240"/>
      <c r="C41" s="240"/>
      <c r="D41" s="240"/>
    </row>
    <row r="42" spans="1:11" s="44" customFormat="1" x14ac:dyDescent="0.2">
      <c r="A42" s="241" t="s">
        <v>203</v>
      </c>
      <c r="B42" s="244" t="s">
        <v>82</v>
      </c>
      <c r="C42" s="244" t="s">
        <v>612</v>
      </c>
      <c r="D42" s="244" t="s">
        <v>613</v>
      </c>
      <c r="E42" s="244" t="s">
        <v>614</v>
      </c>
      <c r="F42" s="244" t="s">
        <v>615</v>
      </c>
      <c r="G42" s="244" t="s">
        <v>8931</v>
      </c>
      <c r="H42" s="244" t="s">
        <v>610</v>
      </c>
      <c r="I42" s="244" t="s">
        <v>84</v>
      </c>
      <c r="J42" s="244" t="s">
        <v>611</v>
      </c>
    </row>
    <row r="43" spans="1:11" s="44" customFormat="1" x14ac:dyDescent="0.2">
      <c r="A43" s="676">
        <v>1</v>
      </c>
      <c r="B43" s="676" t="s">
        <v>617</v>
      </c>
      <c r="C43" s="676">
        <v>12</v>
      </c>
      <c r="D43" s="676" t="s">
        <v>618</v>
      </c>
      <c r="E43" s="676" t="s">
        <v>619</v>
      </c>
      <c r="F43" s="676" t="s">
        <v>620</v>
      </c>
      <c r="G43" s="676" t="s">
        <v>621</v>
      </c>
      <c r="H43" s="706">
        <v>40142</v>
      </c>
      <c r="I43" s="706">
        <v>40203</v>
      </c>
      <c r="J43" s="676" t="s">
        <v>616</v>
      </c>
    </row>
    <row r="44" spans="1:11" s="44" customFormat="1" x14ac:dyDescent="0.2">
      <c r="A44" s="676"/>
      <c r="B44" s="676" t="s">
        <v>622</v>
      </c>
      <c r="C44" s="676">
        <v>6</v>
      </c>
      <c r="D44" s="676" t="s">
        <v>618</v>
      </c>
      <c r="E44" s="676" t="s">
        <v>623</v>
      </c>
      <c r="F44" s="676" t="s">
        <v>624</v>
      </c>
      <c r="G44" s="676"/>
      <c r="H44" s="706"/>
      <c r="I44" s="706"/>
      <c r="J44" s="676"/>
    </row>
    <row r="45" spans="1:11" s="44" customFormat="1" x14ac:dyDescent="0.2">
      <c r="A45" s="676"/>
      <c r="B45" s="676" t="s">
        <v>625</v>
      </c>
      <c r="C45" s="676">
        <v>20</v>
      </c>
      <c r="D45" s="676" t="s">
        <v>618</v>
      </c>
      <c r="E45" s="676" t="s">
        <v>626</v>
      </c>
      <c r="F45" s="676" t="s">
        <v>627</v>
      </c>
      <c r="G45" s="676"/>
      <c r="H45" s="706"/>
      <c r="I45" s="706"/>
      <c r="J45" s="676"/>
    </row>
    <row r="46" spans="1:11" s="44" customFormat="1" x14ac:dyDescent="0.2">
      <c r="A46" s="676"/>
      <c r="B46" s="676" t="s">
        <v>628</v>
      </c>
      <c r="C46" s="676">
        <v>40</v>
      </c>
      <c r="D46" s="676" t="s">
        <v>618</v>
      </c>
      <c r="E46" s="676" t="s">
        <v>629</v>
      </c>
      <c r="F46" s="676" t="s">
        <v>630</v>
      </c>
      <c r="G46" s="676"/>
      <c r="H46" s="706"/>
      <c r="I46" s="706"/>
      <c r="J46" s="676"/>
    </row>
    <row r="47" spans="1:11" s="44" customFormat="1" x14ac:dyDescent="0.2">
      <c r="A47" s="676"/>
      <c r="B47" s="676" t="s">
        <v>631</v>
      </c>
      <c r="C47" s="676">
        <v>5</v>
      </c>
      <c r="D47" s="676" t="s">
        <v>618</v>
      </c>
      <c r="E47" s="676" t="s">
        <v>632</v>
      </c>
      <c r="F47" s="676" t="s">
        <v>633</v>
      </c>
      <c r="G47" s="676"/>
      <c r="H47" s="706"/>
      <c r="I47" s="706"/>
      <c r="J47" s="676"/>
    </row>
    <row r="48" spans="1:11" s="44" customFormat="1" x14ac:dyDescent="0.2">
      <c r="A48" s="676"/>
      <c r="B48" s="676" t="s">
        <v>634</v>
      </c>
      <c r="C48" s="676">
        <v>4</v>
      </c>
      <c r="D48" s="676" t="s">
        <v>618</v>
      </c>
      <c r="E48" s="676" t="s">
        <v>635</v>
      </c>
      <c r="F48" s="676" t="s">
        <v>636</v>
      </c>
      <c r="G48" s="676"/>
      <c r="H48" s="706"/>
      <c r="I48" s="706"/>
      <c r="J48" s="676"/>
    </row>
    <row r="49" spans="1:10" s="44" customFormat="1" x14ac:dyDescent="0.2">
      <c r="A49" s="676"/>
      <c r="B49" s="676" t="s">
        <v>637</v>
      </c>
      <c r="C49" s="676">
        <v>4</v>
      </c>
      <c r="D49" s="676" t="s">
        <v>618</v>
      </c>
      <c r="E49" s="676" t="s">
        <v>638</v>
      </c>
      <c r="F49" s="676" t="s">
        <v>639</v>
      </c>
      <c r="G49" s="676"/>
      <c r="H49" s="706"/>
      <c r="I49" s="706"/>
      <c r="J49" s="676"/>
    </row>
    <row r="50" spans="1:10" s="44" customFormat="1" x14ac:dyDescent="0.2">
      <c r="A50" s="676"/>
      <c r="B50" s="676" t="s">
        <v>640</v>
      </c>
      <c r="C50" s="676">
        <v>4</v>
      </c>
      <c r="D50" s="676" t="s">
        <v>618</v>
      </c>
      <c r="E50" s="676" t="s">
        <v>641</v>
      </c>
      <c r="F50" s="676" t="s">
        <v>642</v>
      </c>
      <c r="G50" s="676"/>
      <c r="H50" s="706"/>
      <c r="I50" s="706"/>
      <c r="J50" s="676"/>
    </row>
    <row r="51" spans="1:10" s="44" customFormat="1" x14ac:dyDescent="0.2">
      <c r="A51" s="676">
        <v>2</v>
      </c>
      <c r="B51" s="676" t="s">
        <v>644</v>
      </c>
      <c r="C51" s="676">
        <v>2000</v>
      </c>
      <c r="D51" s="676"/>
      <c r="E51" s="707">
        <v>1.6666666666666667</v>
      </c>
      <c r="F51" s="676" t="s">
        <v>645</v>
      </c>
      <c r="G51" s="676" t="s">
        <v>645</v>
      </c>
      <c r="H51" s="706">
        <v>40042</v>
      </c>
      <c r="I51" s="706">
        <v>40220</v>
      </c>
      <c r="J51" s="676" t="s">
        <v>643</v>
      </c>
    </row>
    <row r="52" spans="1:10" s="44" customFormat="1" x14ac:dyDescent="0.2">
      <c r="A52" s="676"/>
      <c r="B52" s="676"/>
      <c r="C52" s="676"/>
      <c r="D52" s="676" t="s">
        <v>618</v>
      </c>
      <c r="E52" s="707"/>
      <c r="F52" s="676"/>
      <c r="G52" s="676"/>
      <c r="H52" s="706"/>
      <c r="I52" s="706"/>
      <c r="J52" s="676"/>
    </row>
    <row r="53" spans="1:10" s="44" customFormat="1" x14ac:dyDescent="0.2">
      <c r="A53" s="676">
        <v>3</v>
      </c>
      <c r="B53" s="676" t="s">
        <v>646</v>
      </c>
      <c r="C53" s="676">
        <v>2</v>
      </c>
      <c r="D53" s="676" t="s">
        <v>618</v>
      </c>
      <c r="E53" s="685">
        <v>35000</v>
      </c>
      <c r="F53" s="685">
        <v>70000</v>
      </c>
      <c r="G53" s="676" t="s">
        <v>647</v>
      </c>
      <c r="H53" s="706">
        <v>40106</v>
      </c>
      <c r="I53" s="706">
        <v>40220</v>
      </c>
      <c r="J53" s="676" t="s">
        <v>90</v>
      </c>
    </row>
    <row r="54" spans="1:10" s="44" customFormat="1" x14ac:dyDescent="0.2">
      <c r="A54" s="676"/>
      <c r="B54" s="676" t="s">
        <v>648</v>
      </c>
      <c r="C54" s="676">
        <v>12</v>
      </c>
      <c r="D54" s="676" t="s">
        <v>649</v>
      </c>
      <c r="E54" s="685">
        <v>15950</v>
      </c>
      <c r="F54" s="685">
        <v>191400</v>
      </c>
      <c r="G54" s="676"/>
      <c r="H54" s="706"/>
      <c r="I54" s="706"/>
      <c r="J54" s="676"/>
    </row>
    <row r="55" spans="1:10" s="44" customFormat="1" ht="30" x14ac:dyDescent="0.2">
      <c r="A55" s="676">
        <v>4</v>
      </c>
      <c r="B55" s="676" t="s">
        <v>651</v>
      </c>
      <c r="C55" s="676">
        <v>3</v>
      </c>
      <c r="D55" s="676" t="s">
        <v>618</v>
      </c>
      <c r="E55" s="685">
        <v>130000</v>
      </c>
      <c r="F55" s="685">
        <v>390000</v>
      </c>
      <c r="G55" s="676" t="s">
        <v>652</v>
      </c>
      <c r="H55" s="706">
        <v>40136</v>
      </c>
      <c r="I55" s="706">
        <v>40229</v>
      </c>
      <c r="J55" s="676" t="s">
        <v>650</v>
      </c>
    </row>
    <row r="56" spans="1:10" s="44" customFormat="1" x14ac:dyDescent="0.2">
      <c r="A56" s="676"/>
      <c r="B56" s="676" t="s">
        <v>653</v>
      </c>
      <c r="C56" s="676">
        <v>3</v>
      </c>
      <c r="D56" s="676" t="s">
        <v>618</v>
      </c>
      <c r="E56" s="685">
        <v>45000</v>
      </c>
      <c r="F56" s="685">
        <v>135000</v>
      </c>
      <c r="G56" s="676"/>
      <c r="H56" s="706"/>
      <c r="I56" s="706"/>
      <c r="J56" s="676"/>
    </row>
    <row r="57" spans="1:10" s="44" customFormat="1" x14ac:dyDescent="0.2">
      <c r="A57" s="676"/>
      <c r="B57" s="676" t="s">
        <v>654</v>
      </c>
      <c r="C57" s="676">
        <v>3</v>
      </c>
      <c r="D57" s="676" t="s">
        <v>618</v>
      </c>
      <c r="E57" s="685">
        <v>6000</v>
      </c>
      <c r="F57" s="685">
        <v>18000</v>
      </c>
      <c r="G57" s="676"/>
      <c r="H57" s="706"/>
      <c r="I57" s="706"/>
      <c r="J57" s="676"/>
    </row>
    <row r="58" spans="1:10" s="44" customFormat="1" x14ac:dyDescent="0.2">
      <c r="A58" s="676"/>
      <c r="B58" s="676" t="s">
        <v>655</v>
      </c>
      <c r="C58" s="676">
        <v>3</v>
      </c>
      <c r="D58" s="676" t="s">
        <v>618</v>
      </c>
      <c r="E58" s="685">
        <v>15000</v>
      </c>
      <c r="F58" s="685">
        <v>45000</v>
      </c>
      <c r="G58" s="676"/>
      <c r="H58" s="706"/>
      <c r="I58" s="706"/>
      <c r="J58" s="676"/>
    </row>
    <row r="59" spans="1:10" s="44" customFormat="1" x14ac:dyDescent="0.2">
      <c r="A59" s="676"/>
      <c r="B59" s="676" t="s">
        <v>656</v>
      </c>
      <c r="C59" s="676">
        <v>3</v>
      </c>
      <c r="D59" s="676" t="s">
        <v>618</v>
      </c>
      <c r="E59" s="685">
        <v>14000</v>
      </c>
      <c r="F59" s="685">
        <v>42000</v>
      </c>
      <c r="G59" s="676"/>
      <c r="H59" s="706"/>
      <c r="I59" s="706"/>
      <c r="J59" s="676"/>
    </row>
    <row r="60" spans="1:10" s="44" customFormat="1" x14ac:dyDescent="0.2">
      <c r="A60" s="676"/>
      <c r="B60" s="676" t="s">
        <v>657</v>
      </c>
      <c r="C60" s="676">
        <v>3</v>
      </c>
      <c r="D60" s="676" t="s">
        <v>618</v>
      </c>
      <c r="E60" s="685">
        <v>1000</v>
      </c>
      <c r="F60" s="685">
        <v>3000</v>
      </c>
      <c r="G60" s="676"/>
      <c r="H60" s="706"/>
      <c r="I60" s="706"/>
      <c r="J60" s="676"/>
    </row>
    <row r="61" spans="1:10" s="44" customFormat="1" x14ac:dyDescent="0.2">
      <c r="A61" s="676">
        <v>5</v>
      </c>
      <c r="B61" s="676" t="s">
        <v>659</v>
      </c>
      <c r="C61" s="676">
        <v>1</v>
      </c>
      <c r="D61" s="676" t="s">
        <v>618</v>
      </c>
      <c r="E61" s="676" t="s">
        <v>660</v>
      </c>
      <c r="F61" s="676" t="s">
        <v>660</v>
      </c>
      <c r="G61" s="676" t="s">
        <v>661</v>
      </c>
      <c r="H61" s="706">
        <v>40224</v>
      </c>
      <c r="I61" s="706">
        <v>40231</v>
      </c>
      <c r="J61" s="676" t="s">
        <v>658</v>
      </c>
    </row>
    <row r="62" spans="1:10" s="44" customFormat="1" ht="30" x14ac:dyDescent="0.2">
      <c r="A62" s="676">
        <v>6</v>
      </c>
      <c r="B62" s="675" t="s">
        <v>664</v>
      </c>
      <c r="C62" s="675">
        <v>1</v>
      </c>
      <c r="D62" s="676" t="s">
        <v>618</v>
      </c>
      <c r="E62" s="675" t="s">
        <v>665</v>
      </c>
      <c r="F62" s="675" t="s">
        <v>665</v>
      </c>
      <c r="G62" s="676" t="s">
        <v>666</v>
      </c>
      <c r="H62" s="706">
        <v>40130</v>
      </c>
      <c r="I62" s="706">
        <v>40233</v>
      </c>
      <c r="J62" s="676" t="s">
        <v>662</v>
      </c>
    </row>
    <row r="63" spans="1:10" s="44" customFormat="1" x14ac:dyDescent="0.2">
      <c r="A63" s="676"/>
      <c r="B63" s="675" t="s">
        <v>667</v>
      </c>
      <c r="C63" s="675">
        <v>1</v>
      </c>
      <c r="D63" s="676" t="s">
        <v>618</v>
      </c>
      <c r="E63" s="675" t="s">
        <v>668</v>
      </c>
      <c r="F63" s="675" t="s">
        <v>668</v>
      </c>
      <c r="G63" s="676"/>
      <c r="H63" s="706"/>
      <c r="I63" s="706"/>
      <c r="J63" s="676" t="s">
        <v>663</v>
      </c>
    </row>
    <row r="64" spans="1:10" s="44" customFormat="1" x14ac:dyDescent="0.2">
      <c r="A64" s="676"/>
      <c r="B64" s="675" t="s">
        <v>669</v>
      </c>
      <c r="C64" s="675">
        <v>1</v>
      </c>
      <c r="D64" s="676" t="s">
        <v>618</v>
      </c>
      <c r="E64" s="675" t="s">
        <v>670</v>
      </c>
      <c r="F64" s="675" t="s">
        <v>670</v>
      </c>
      <c r="G64" s="676"/>
      <c r="H64" s="706"/>
      <c r="I64" s="706"/>
      <c r="J64" s="675"/>
    </row>
    <row r="65" spans="1:10" s="44" customFormat="1" x14ac:dyDescent="0.2">
      <c r="A65" s="676"/>
      <c r="B65" s="675" t="s">
        <v>671</v>
      </c>
      <c r="C65" s="675">
        <v>1</v>
      </c>
      <c r="D65" s="676" t="s">
        <v>618</v>
      </c>
      <c r="E65" s="675" t="s">
        <v>672</v>
      </c>
      <c r="F65" s="675" t="s">
        <v>672</v>
      </c>
      <c r="G65" s="676"/>
      <c r="H65" s="706"/>
      <c r="I65" s="706"/>
      <c r="J65" s="675"/>
    </row>
    <row r="66" spans="1:10" s="44" customFormat="1" x14ac:dyDescent="0.2">
      <c r="A66" s="676"/>
      <c r="B66" s="675" t="s">
        <v>673</v>
      </c>
      <c r="C66" s="675">
        <v>1</v>
      </c>
      <c r="D66" s="676" t="s">
        <v>618</v>
      </c>
      <c r="E66" s="675" t="s">
        <v>674</v>
      </c>
      <c r="F66" s="675" t="s">
        <v>674</v>
      </c>
      <c r="G66" s="676"/>
      <c r="H66" s="706"/>
      <c r="I66" s="706"/>
      <c r="J66" s="675"/>
    </row>
    <row r="67" spans="1:10" s="44" customFormat="1" x14ac:dyDescent="0.2">
      <c r="A67" s="676"/>
      <c r="B67" s="675" t="s">
        <v>675</v>
      </c>
      <c r="C67" s="675">
        <v>1</v>
      </c>
      <c r="D67" s="676" t="s">
        <v>618</v>
      </c>
      <c r="E67" s="675" t="s">
        <v>676</v>
      </c>
      <c r="F67" s="675" t="s">
        <v>676</v>
      </c>
      <c r="G67" s="676"/>
      <c r="H67" s="706"/>
      <c r="I67" s="706"/>
      <c r="J67" s="675"/>
    </row>
    <row r="68" spans="1:10" s="44" customFormat="1" ht="30" x14ac:dyDescent="0.2">
      <c r="A68" s="676">
        <v>7</v>
      </c>
      <c r="B68" s="675" t="s">
        <v>664</v>
      </c>
      <c r="C68" s="675">
        <v>1</v>
      </c>
      <c r="D68" s="676" t="s">
        <v>618</v>
      </c>
      <c r="E68" s="675" t="s">
        <v>665</v>
      </c>
      <c r="F68" s="675" t="s">
        <v>665</v>
      </c>
      <c r="G68" s="676" t="s">
        <v>678</v>
      </c>
      <c r="H68" s="96">
        <v>40122</v>
      </c>
      <c r="I68" s="706">
        <v>40233</v>
      </c>
      <c r="J68" s="675" t="s">
        <v>677</v>
      </c>
    </row>
    <row r="69" spans="1:10" s="44" customFormat="1" x14ac:dyDescent="0.2">
      <c r="A69" s="676"/>
      <c r="B69" s="675" t="s">
        <v>679</v>
      </c>
      <c r="C69" s="675">
        <v>1</v>
      </c>
      <c r="D69" s="676" t="s">
        <v>618</v>
      </c>
      <c r="E69" s="675" t="s">
        <v>668</v>
      </c>
      <c r="F69" s="675" t="s">
        <v>668</v>
      </c>
      <c r="G69" s="676"/>
      <c r="H69" s="96"/>
      <c r="I69" s="706"/>
      <c r="J69" s="675"/>
    </row>
    <row r="70" spans="1:10" s="44" customFormat="1" x14ac:dyDescent="0.2">
      <c r="A70" s="676"/>
      <c r="B70" s="675" t="s">
        <v>680</v>
      </c>
      <c r="C70" s="675">
        <v>1</v>
      </c>
      <c r="D70" s="676" t="s">
        <v>618</v>
      </c>
      <c r="E70" s="675" t="s">
        <v>670</v>
      </c>
      <c r="F70" s="675" t="s">
        <v>670</v>
      </c>
      <c r="G70" s="676"/>
      <c r="H70" s="96"/>
      <c r="I70" s="706"/>
      <c r="J70" s="675"/>
    </row>
    <row r="71" spans="1:10" s="44" customFormat="1" x14ac:dyDescent="0.2">
      <c r="A71" s="676"/>
      <c r="B71" s="675" t="s">
        <v>681</v>
      </c>
      <c r="C71" s="675">
        <v>1</v>
      </c>
      <c r="D71" s="676" t="s">
        <v>618</v>
      </c>
      <c r="E71" s="675" t="s">
        <v>672</v>
      </c>
      <c r="F71" s="675" t="s">
        <v>672</v>
      </c>
      <c r="G71" s="676"/>
      <c r="H71" s="96"/>
      <c r="I71" s="706"/>
      <c r="J71" s="675"/>
    </row>
    <row r="72" spans="1:10" s="44" customFormat="1" x14ac:dyDescent="0.2">
      <c r="A72" s="676"/>
      <c r="B72" s="675" t="s">
        <v>682</v>
      </c>
      <c r="C72" s="675">
        <v>1</v>
      </c>
      <c r="D72" s="676" t="s">
        <v>618</v>
      </c>
      <c r="E72" s="675" t="s">
        <v>683</v>
      </c>
      <c r="F72" s="675" t="s">
        <v>683</v>
      </c>
      <c r="G72" s="676"/>
      <c r="H72" s="96"/>
      <c r="I72" s="706"/>
      <c r="J72" s="675"/>
    </row>
    <row r="73" spans="1:10" s="44" customFormat="1" x14ac:dyDescent="0.2">
      <c r="A73" s="676"/>
      <c r="B73" s="675" t="s">
        <v>684</v>
      </c>
      <c r="C73" s="675">
        <v>1</v>
      </c>
      <c r="D73" s="676" t="s">
        <v>618</v>
      </c>
      <c r="E73" s="675" t="s">
        <v>674</v>
      </c>
      <c r="F73" s="675" t="s">
        <v>674</v>
      </c>
      <c r="G73" s="676"/>
      <c r="H73" s="96"/>
      <c r="I73" s="706"/>
      <c r="J73" s="675"/>
    </row>
    <row r="74" spans="1:10" s="44" customFormat="1" x14ac:dyDescent="0.2">
      <c r="A74" s="676">
        <v>8</v>
      </c>
      <c r="B74" s="676" t="s">
        <v>686</v>
      </c>
      <c r="C74" s="676">
        <v>25</v>
      </c>
      <c r="D74" s="676" t="s">
        <v>687</v>
      </c>
      <c r="E74" s="685">
        <v>7000</v>
      </c>
      <c r="F74" s="685">
        <v>175000</v>
      </c>
      <c r="G74" s="685">
        <v>7925500</v>
      </c>
      <c r="H74" s="706">
        <v>40042</v>
      </c>
      <c r="I74" s="706">
        <v>40248</v>
      </c>
      <c r="J74" s="676" t="s">
        <v>685</v>
      </c>
    </row>
    <row r="75" spans="1:10" s="44" customFormat="1" x14ac:dyDescent="0.2">
      <c r="A75" s="676"/>
      <c r="B75" s="676" t="s">
        <v>688</v>
      </c>
      <c r="C75" s="676">
        <v>150</v>
      </c>
      <c r="D75" s="676" t="s">
        <v>687</v>
      </c>
      <c r="E75" s="685">
        <v>2000</v>
      </c>
      <c r="F75" s="685">
        <v>300000</v>
      </c>
      <c r="G75" s="685"/>
      <c r="H75" s="706"/>
      <c r="I75" s="706"/>
      <c r="J75" s="676"/>
    </row>
    <row r="76" spans="1:10" s="44" customFormat="1" x14ac:dyDescent="0.2">
      <c r="A76" s="676"/>
      <c r="B76" s="676" t="s">
        <v>689</v>
      </c>
      <c r="C76" s="676">
        <v>100</v>
      </c>
      <c r="D76" s="676" t="s">
        <v>687</v>
      </c>
      <c r="E76" s="685">
        <v>1800</v>
      </c>
      <c r="F76" s="685">
        <v>180000</v>
      </c>
      <c r="G76" s="685"/>
      <c r="H76" s="706"/>
      <c r="I76" s="706"/>
      <c r="J76" s="676"/>
    </row>
    <row r="77" spans="1:10" s="44" customFormat="1" x14ac:dyDescent="0.2">
      <c r="A77" s="676"/>
      <c r="B77" s="676" t="s">
        <v>690</v>
      </c>
      <c r="C77" s="676">
        <v>25</v>
      </c>
      <c r="D77" s="676" t="s">
        <v>618</v>
      </c>
      <c r="E77" s="685">
        <v>3500</v>
      </c>
      <c r="F77" s="685">
        <v>87500</v>
      </c>
      <c r="G77" s="685"/>
      <c r="H77" s="706"/>
      <c r="I77" s="706"/>
      <c r="J77" s="676"/>
    </row>
    <row r="78" spans="1:10" s="44" customFormat="1" x14ac:dyDescent="0.2">
      <c r="A78" s="676"/>
      <c r="B78" s="676" t="s">
        <v>691</v>
      </c>
      <c r="C78" s="676">
        <v>1500</v>
      </c>
      <c r="D78" s="676" t="s">
        <v>687</v>
      </c>
      <c r="E78" s="676">
        <v>500</v>
      </c>
      <c r="F78" s="685">
        <v>750000</v>
      </c>
      <c r="G78" s="685"/>
      <c r="H78" s="706"/>
      <c r="I78" s="706"/>
      <c r="J78" s="676"/>
    </row>
    <row r="79" spans="1:10" s="44" customFormat="1" x14ac:dyDescent="0.2">
      <c r="A79" s="676"/>
      <c r="B79" s="676" t="s">
        <v>692</v>
      </c>
      <c r="C79" s="676">
        <v>100</v>
      </c>
      <c r="D79" s="676" t="s">
        <v>687</v>
      </c>
      <c r="E79" s="676">
        <v>650</v>
      </c>
      <c r="F79" s="685">
        <v>65000</v>
      </c>
      <c r="G79" s="685"/>
      <c r="H79" s="706"/>
      <c r="I79" s="706"/>
      <c r="J79" s="676"/>
    </row>
    <row r="80" spans="1:10" s="44" customFormat="1" x14ac:dyDescent="0.2">
      <c r="A80" s="676"/>
      <c r="B80" s="676" t="s">
        <v>693</v>
      </c>
      <c r="C80" s="676">
        <v>100</v>
      </c>
      <c r="D80" s="676" t="s">
        <v>687</v>
      </c>
      <c r="E80" s="685">
        <v>1250</v>
      </c>
      <c r="F80" s="685">
        <v>125000</v>
      </c>
      <c r="G80" s="685"/>
      <c r="H80" s="706"/>
      <c r="I80" s="706"/>
      <c r="J80" s="676"/>
    </row>
    <row r="81" spans="1:10" s="44" customFormat="1" x14ac:dyDescent="0.2">
      <c r="A81" s="676"/>
      <c r="B81" s="676" t="s">
        <v>694</v>
      </c>
      <c r="C81" s="676">
        <v>150</v>
      </c>
      <c r="D81" s="676" t="s">
        <v>618</v>
      </c>
      <c r="E81" s="676">
        <v>300</v>
      </c>
      <c r="F81" s="685">
        <v>45000</v>
      </c>
      <c r="G81" s="685"/>
      <c r="H81" s="706"/>
      <c r="I81" s="706"/>
      <c r="J81" s="676"/>
    </row>
    <row r="82" spans="1:10" s="44" customFormat="1" x14ac:dyDescent="0.2">
      <c r="A82" s="676"/>
      <c r="B82" s="676" t="s">
        <v>695</v>
      </c>
      <c r="C82" s="676">
        <v>50</v>
      </c>
      <c r="D82" s="676" t="s">
        <v>687</v>
      </c>
      <c r="E82" s="685">
        <v>2000</v>
      </c>
      <c r="F82" s="685">
        <v>100000</v>
      </c>
      <c r="G82" s="685"/>
      <c r="H82" s="706"/>
      <c r="I82" s="706"/>
      <c r="J82" s="676"/>
    </row>
    <row r="83" spans="1:10" s="44" customFormat="1" x14ac:dyDescent="0.2">
      <c r="A83" s="676"/>
      <c r="B83" s="676" t="s">
        <v>696</v>
      </c>
      <c r="C83" s="676">
        <v>50</v>
      </c>
      <c r="D83" s="676" t="s">
        <v>618</v>
      </c>
      <c r="E83" s="676">
        <v>480</v>
      </c>
      <c r="F83" s="685">
        <v>24000</v>
      </c>
      <c r="G83" s="685"/>
      <c r="H83" s="706"/>
      <c r="I83" s="706"/>
      <c r="J83" s="676"/>
    </row>
    <row r="84" spans="1:10" s="44" customFormat="1" x14ac:dyDescent="0.2">
      <c r="A84" s="676"/>
      <c r="B84" s="676" t="s">
        <v>697</v>
      </c>
      <c r="C84" s="676">
        <v>50</v>
      </c>
      <c r="D84" s="676" t="s">
        <v>698</v>
      </c>
      <c r="E84" s="676">
        <v>550</v>
      </c>
      <c r="F84" s="685">
        <v>27500</v>
      </c>
      <c r="G84" s="685"/>
      <c r="H84" s="706"/>
      <c r="I84" s="706"/>
      <c r="J84" s="676"/>
    </row>
    <row r="85" spans="1:10" s="44" customFormat="1" x14ac:dyDescent="0.2">
      <c r="A85" s="676"/>
      <c r="B85" s="676" t="s">
        <v>699</v>
      </c>
      <c r="C85" s="676">
        <v>50</v>
      </c>
      <c r="D85" s="676" t="s">
        <v>698</v>
      </c>
      <c r="E85" s="676">
        <v>650</v>
      </c>
      <c r="F85" s="685">
        <v>32500</v>
      </c>
      <c r="G85" s="685"/>
      <c r="H85" s="706"/>
      <c r="I85" s="706"/>
      <c r="J85" s="676"/>
    </row>
    <row r="86" spans="1:10" s="44" customFormat="1" x14ac:dyDescent="0.2">
      <c r="A86" s="676"/>
      <c r="B86" s="676" t="s">
        <v>700</v>
      </c>
      <c r="C86" s="676">
        <v>50</v>
      </c>
      <c r="D86" s="676" t="s">
        <v>698</v>
      </c>
      <c r="E86" s="676">
        <v>750</v>
      </c>
      <c r="F86" s="685">
        <v>37500</v>
      </c>
      <c r="G86" s="685"/>
      <c r="H86" s="706"/>
      <c r="I86" s="706"/>
      <c r="J86" s="676"/>
    </row>
    <row r="87" spans="1:10" s="44" customFormat="1" x14ac:dyDescent="0.2">
      <c r="A87" s="676"/>
      <c r="B87" s="676" t="s">
        <v>701</v>
      </c>
      <c r="C87" s="676">
        <v>50</v>
      </c>
      <c r="D87" s="676" t="s">
        <v>698</v>
      </c>
      <c r="E87" s="676">
        <v>850</v>
      </c>
      <c r="F87" s="685">
        <v>42500</v>
      </c>
      <c r="G87" s="685"/>
      <c r="H87" s="706"/>
      <c r="I87" s="706"/>
      <c r="J87" s="676"/>
    </row>
    <row r="88" spans="1:10" s="44" customFormat="1" x14ac:dyDescent="0.2">
      <c r="A88" s="676"/>
      <c r="B88" s="676" t="s">
        <v>702</v>
      </c>
      <c r="C88" s="676">
        <v>50</v>
      </c>
      <c r="D88" s="676" t="s">
        <v>698</v>
      </c>
      <c r="E88" s="685">
        <v>1050</v>
      </c>
      <c r="F88" s="685">
        <v>52500</v>
      </c>
      <c r="G88" s="685"/>
      <c r="H88" s="706"/>
      <c r="I88" s="706"/>
      <c r="J88" s="676"/>
    </row>
    <row r="89" spans="1:10" s="44" customFormat="1" x14ac:dyDescent="0.2">
      <c r="A89" s="676"/>
      <c r="B89" s="676" t="s">
        <v>703</v>
      </c>
      <c r="C89" s="676">
        <v>50</v>
      </c>
      <c r="D89" s="676" t="s">
        <v>698</v>
      </c>
      <c r="E89" s="685">
        <v>1100</v>
      </c>
      <c r="F89" s="685">
        <v>55000</v>
      </c>
      <c r="G89" s="685"/>
      <c r="H89" s="706"/>
      <c r="I89" s="706"/>
      <c r="J89" s="676"/>
    </row>
    <row r="90" spans="1:10" s="44" customFormat="1" x14ac:dyDescent="0.2">
      <c r="A90" s="676"/>
      <c r="B90" s="676" t="s">
        <v>704</v>
      </c>
      <c r="C90" s="676">
        <v>100</v>
      </c>
      <c r="D90" s="676" t="s">
        <v>698</v>
      </c>
      <c r="E90" s="676">
        <v>250</v>
      </c>
      <c r="F90" s="685">
        <v>25000</v>
      </c>
      <c r="G90" s="685"/>
      <c r="H90" s="706"/>
      <c r="I90" s="706"/>
      <c r="J90" s="676"/>
    </row>
    <row r="91" spans="1:10" s="44" customFormat="1" x14ac:dyDescent="0.2">
      <c r="A91" s="676"/>
      <c r="B91" s="676" t="s">
        <v>705</v>
      </c>
      <c r="C91" s="676">
        <v>50</v>
      </c>
      <c r="D91" s="676" t="s">
        <v>618</v>
      </c>
      <c r="E91" s="685">
        <v>3800</v>
      </c>
      <c r="F91" s="685">
        <v>190000</v>
      </c>
      <c r="G91" s="685"/>
      <c r="H91" s="706"/>
      <c r="I91" s="706"/>
      <c r="J91" s="676"/>
    </row>
    <row r="92" spans="1:10" s="44" customFormat="1" x14ac:dyDescent="0.2">
      <c r="A92" s="676"/>
      <c r="B92" s="676" t="s">
        <v>706</v>
      </c>
      <c r="C92" s="676">
        <v>100</v>
      </c>
      <c r="D92" s="676" t="s">
        <v>698</v>
      </c>
      <c r="E92" s="676">
        <v>25</v>
      </c>
      <c r="F92" s="685">
        <v>2500</v>
      </c>
      <c r="G92" s="685"/>
      <c r="H92" s="706"/>
      <c r="I92" s="706"/>
      <c r="J92" s="676"/>
    </row>
    <row r="93" spans="1:10" s="44" customFormat="1" x14ac:dyDescent="0.2">
      <c r="A93" s="676"/>
      <c r="B93" s="676" t="s">
        <v>707</v>
      </c>
      <c r="C93" s="676">
        <v>50</v>
      </c>
      <c r="D93" s="676" t="s">
        <v>698</v>
      </c>
      <c r="E93" s="676">
        <v>650</v>
      </c>
      <c r="F93" s="685">
        <v>32500</v>
      </c>
      <c r="G93" s="685"/>
      <c r="H93" s="706"/>
      <c r="I93" s="706"/>
      <c r="J93" s="676"/>
    </row>
    <row r="94" spans="1:10" s="44" customFormat="1" x14ac:dyDescent="0.2">
      <c r="A94" s="676"/>
      <c r="B94" s="676" t="s">
        <v>708</v>
      </c>
      <c r="C94" s="676">
        <v>80</v>
      </c>
      <c r="D94" s="676" t="s">
        <v>698</v>
      </c>
      <c r="E94" s="676">
        <v>80</v>
      </c>
      <c r="F94" s="685">
        <v>6400</v>
      </c>
      <c r="G94" s="685"/>
      <c r="H94" s="706"/>
      <c r="I94" s="706"/>
      <c r="J94" s="676"/>
    </row>
    <row r="95" spans="1:10" s="44" customFormat="1" x14ac:dyDescent="0.2">
      <c r="A95" s="676"/>
      <c r="B95" s="676" t="s">
        <v>709</v>
      </c>
      <c r="C95" s="676">
        <v>50</v>
      </c>
      <c r="D95" s="676" t="s">
        <v>618</v>
      </c>
      <c r="E95" s="685">
        <v>13500</v>
      </c>
      <c r="F95" s="685">
        <v>675000</v>
      </c>
      <c r="G95" s="685"/>
      <c r="H95" s="706"/>
      <c r="I95" s="706"/>
      <c r="J95" s="676"/>
    </row>
    <row r="96" spans="1:10" s="44" customFormat="1" x14ac:dyDescent="0.2">
      <c r="A96" s="676"/>
      <c r="B96" s="676" t="s">
        <v>710</v>
      </c>
      <c r="C96" s="676">
        <v>50</v>
      </c>
      <c r="D96" s="676" t="s">
        <v>698</v>
      </c>
      <c r="E96" s="685">
        <v>11000</v>
      </c>
      <c r="F96" s="685">
        <v>550000</v>
      </c>
      <c r="G96" s="685"/>
      <c r="H96" s="706"/>
      <c r="I96" s="706"/>
      <c r="J96" s="676"/>
    </row>
    <row r="97" spans="1:10" s="44" customFormat="1" x14ac:dyDescent="0.2">
      <c r="A97" s="676"/>
      <c r="B97" s="676" t="s">
        <v>711</v>
      </c>
      <c r="C97" s="676">
        <v>40</v>
      </c>
      <c r="D97" s="676" t="s">
        <v>698</v>
      </c>
      <c r="E97" s="685">
        <v>10500</v>
      </c>
      <c r="F97" s="685">
        <v>420000</v>
      </c>
      <c r="G97" s="685"/>
      <c r="H97" s="706"/>
      <c r="I97" s="706"/>
      <c r="J97" s="676"/>
    </row>
    <row r="98" spans="1:10" s="44" customFormat="1" x14ac:dyDescent="0.2">
      <c r="A98" s="676"/>
      <c r="B98" s="676" t="s">
        <v>712</v>
      </c>
      <c r="C98" s="676">
        <v>50</v>
      </c>
      <c r="D98" s="676" t="s">
        <v>713</v>
      </c>
      <c r="E98" s="685">
        <v>4500</v>
      </c>
      <c r="F98" s="685">
        <v>225000</v>
      </c>
      <c r="G98" s="685"/>
      <c r="H98" s="706"/>
      <c r="I98" s="706"/>
      <c r="J98" s="676"/>
    </row>
    <row r="99" spans="1:10" s="44" customFormat="1" x14ac:dyDescent="0.2">
      <c r="A99" s="676"/>
      <c r="B99" s="676" t="s">
        <v>714</v>
      </c>
      <c r="C99" s="676">
        <v>40</v>
      </c>
      <c r="D99" s="676" t="s">
        <v>715</v>
      </c>
      <c r="E99" s="685">
        <v>13500</v>
      </c>
      <c r="F99" s="685">
        <v>540000</v>
      </c>
      <c r="G99" s="685"/>
      <c r="H99" s="706"/>
      <c r="I99" s="706"/>
      <c r="J99" s="676"/>
    </row>
    <row r="100" spans="1:10" s="44" customFormat="1" x14ac:dyDescent="0.2">
      <c r="A100" s="676"/>
      <c r="B100" s="676" t="s">
        <v>716</v>
      </c>
      <c r="C100" s="676">
        <v>10</v>
      </c>
      <c r="D100" s="676" t="s">
        <v>698</v>
      </c>
      <c r="E100" s="685">
        <v>13500</v>
      </c>
      <c r="F100" s="685">
        <v>135000</v>
      </c>
      <c r="G100" s="685"/>
      <c r="H100" s="706"/>
      <c r="I100" s="706"/>
      <c r="J100" s="676"/>
    </row>
    <row r="101" spans="1:10" s="44" customFormat="1" x14ac:dyDescent="0.2">
      <c r="A101" s="676"/>
      <c r="B101" s="676" t="s">
        <v>717</v>
      </c>
      <c r="C101" s="676">
        <v>25</v>
      </c>
      <c r="D101" s="676" t="s">
        <v>698</v>
      </c>
      <c r="E101" s="685">
        <v>14000</v>
      </c>
      <c r="F101" s="685">
        <v>350000</v>
      </c>
      <c r="G101" s="685"/>
      <c r="H101" s="706"/>
      <c r="I101" s="706"/>
      <c r="J101" s="676"/>
    </row>
    <row r="102" spans="1:10" s="44" customFormat="1" x14ac:dyDescent="0.2">
      <c r="A102" s="676"/>
      <c r="B102" s="676" t="s">
        <v>718</v>
      </c>
      <c r="C102" s="676">
        <v>50</v>
      </c>
      <c r="D102" s="676" t="s">
        <v>618</v>
      </c>
      <c r="E102" s="685">
        <v>5500</v>
      </c>
      <c r="F102" s="685">
        <v>275000</v>
      </c>
      <c r="G102" s="685"/>
      <c r="H102" s="706"/>
      <c r="I102" s="706"/>
      <c r="J102" s="676"/>
    </row>
    <row r="103" spans="1:10" s="44" customFormat="1" x14ac:dyDescent="0.2">
      <c r="A103" s="676"/>
      <c r="B103" s="676" t="s">
        <v>719</v>
      </c>
      <c r="C103" s="676">
        <v>50</v>
      </c>
      <c r="D103" s="676" t="s">
        <v>618</v>
      </c>
      <c r="E103" s="685">
        <v>4400</v>
      </c>
      <c r="F103" s="685">
        <v>220000</v>
      </c>
      <c r="G103" s="685"/>
      <c r="H103" s="706"/>
      <c r="I103" s="706"/>
      <c r="J103" s="676"/>
    </row>
    <row r="104" spans="1:10" s="44" customFormat="1" x14ac:dyDescent="0.2">
      <c r="A104" s="676"/>
      <c r="B104" s="676" t="s">
        <v>720</v>
      </c>
      <c r="C104" s="676">
        <v>50</v>
      </c>
      <c r="D104" s="676" t="s">
        <v>618</v>
      </c>
      <c r="E104" s="685">
        <v>4000</v>
      </c>
      <c r="F104" s="685">
        <v>200000</v>
      </c>
      <c r="G104" s="685"/>
      <c r="H104" s="706"/>
      <c r="I104" s="706"/>
      <c r="J104" s="676"/>
    </row>
    <row r="105" spans="1:10" s="44" customFormat="1" x14ac:dyDescent="0.2">
      <c r="A105" s="676"/>
      <c r="B105" s="676" t="s">
        <v>721</v>
      </c>
      <c r="C105" s="676">
        <v>50</v>
      </c>
      <c r="D105" s="676" t="s">
        <v>618</v>
      </c>
      <c r="E105" s="685">
        <v>4800</v>
      </c>
      <c r="F105" s="685">
        <v>240000</v>
      </c>
      <c r="G105" s="685"/>
      <c r="H105" s="706"/>
      <c r="I105" s="706"/>
      <c r="J105" s="676"/>
    </row>
    <row r="106" spans="1:10" s="44" customFormat="1" x14ac:dyDescent="0.2">
      <c r="A106" s="676"/>
      <c r="B106" s="676" t="s">
        <v>722</v>
      </c>
      <c r="C106" s="676">
        <v>60</v>
      </c>
      <c r="D106" s="676" t="s">
        <v>618</v>
      </c>
      <c r="E106" s="685">
        <v>4500</v>
      </c>
      <c r="F106" s="685">
        <v>270000</v>
      </c>
      <c r="G106" s="685"/>
      <c r="H106" s="706"/>
      <c r="I106" s="706"/>
      <c r="J106" s="676"/>
    </row>
    <row r="107" spans="1:10" s="44" customFormat="1" x14ac:dyDescent="0.2">
      <c r="A107" s="676"/>
      <c r="B107" s="676" t="s">
        <v>723</v>
      </c>
      <c r="C107" s="676">
        <v>60</v>
      </c>
      <c r="D107" s="676" t="s">
        <v>618</v>
      </c>
      <c r="E107" s="685">
        <v>4000</v>
      </c>
      <c r="F107" s="685">
        <v>240000</v>
      </c>
      <c r="G107" s="685"/>
      <c r="H107" s="706"/>
      <c r="I107" s="706"/>
      <c r="J107" s="676"/>
    </row>
    <row r="108" spans="1:10" s="44" customFormat="1" x14ac:dyDescent="0.2">
      <c r="A108" s="676"/>
      <c r="B108" s="676" t="s">
        <v>724</v>
      </c>
      <c r="C108" s="676">
        <v>80</v>
      </c>
      <c r="D108" s="676" t="s">
        <v>698</v>
      </c>
      <c r="E108" s="685">
        <v>13000</v>
      </c>
      <c r="F108" s="685">
        <v>1040000</v>
      </c>
      <c r="G108" s="685"/>
      <c r="H108" s="706"/>
      <c r="I108" s="706"/>
      <c r="J108" s="676"/>
    </row>
    <row r="109" spans="1:10" s="44" customFormat="1" x14ac:dyDescent="0.2">
      <c r="A109" s="676"/>
      <c r="B109" s="676" t="s">
        <v>725</v>
      </c>
      <c r="C109" s="676">
        <v>100</v>
      </c>
      <c r="D109" s="676" t="s">
        <v>618</v>
      </c>
      <c r="E109" s="676">
        <v>550</v>
      </c>
      <c r="F109" s="685">
        <v>55000</v>
      </c>
      <c r="G109" s="685"/>
      <c r="H109" s="706"/>
      <c r="I109" s="706"/>
      <c r="J109" s="676"/>
    </row>
    <row r="110" spans="1:10" s="44" customFormat="1" x14ac:dyDescent="0.2">
      <c r="A110" s="676"/>
      <c r="B110" s="676" t="s">
        <v>726</v>
      </c>
      <c r="C110" s="676">
        <v>50</v>
      </c>
      <c r="D110" s="676" t="s">
        <v>618</v>
      </c>
      <c r="E110" s="676">
        <v>200</v>
      </c>
      <c r="F110" s="685">
        <v>10000</v>
      </c>
      <c r="G110" s="685"/>
      <c r="H110" s="706"/>
      <c r="I110" s="706"/>
      <c r="J110" s="676"/>
    </row>
    <row r="111" spans="1:10" s="44" customFormat="1" x14ac:dyDescent="0.2">
      <c r="A111" s="676"/>
      <c r="B111" s="676" t="s">
        <v>727</v>
      </c>
      <c r="C111" s="676">
        <v>20</v>
      </c>
      <c r="D111" s="676" t="s">
        <v>618</v>
      </c>
      <c r="E111" s="676">
        <v>180</v>
      </c>
      <c r="F111" s="685">
        <v>3600</v>
      </c>
      <c r="G111" s="685"/>
      <c r="H111" s="706"/>
      <c r="I111" s="706"/>
      <c r="J111" s="676"/>
    </row>
    <row r="112" spans="1:10" s="44" customFormat="1" x14ac:dyDescent="0.2">
      <c r="A112" s="676"/>
      <c r="B112" s="676" t="s">
        <v>728</v>
      </c>
      <c r="C112" s="676">
        <v>100</v>
      </c>
      <c r="D112" s="676" t="s">
        <v>618</v>
      </c>
      <c r="E112" s="685">
        <v>1000</v>
      </c>
      <c r="F112" s="685">
        <v>100000</v>
      </c>
      <c r="G112" s="685"/>
      <c r="H112" s="706"/>
      <c r="I112" s="706"/>
      <c r="J112" s="676"/>
    </row>
    <row r="113" spans="1:10" s="44" customFormat="1" x14ac:dyDescent="0.2">
      <c r="A113" s="676"/>
      <c r="B113" s="676" t="s">
        <v>729</v>
      </c>
      <c r="C113" s="676">
        <v>50</v>
      </c>
      <c r="D113" s="676" t="s">
        <v>698</v>
      </c>
      <c r="E113" s="676">
        <v>180</v>
      </c>
      <c r="F113" s="685">
        <v>9000</v>
      </c>
      <c r="G113" s="685"/>
      <c r="H113" s="706"/>
      <c r="I113" s="706"/>
      <c r="J113" s="676"/>
    </row>
    <row r="114" spans="1:10" s="44" customFormat="1" x14ac:dyDescent="0.2">
      <c r="A114" s="676"/>
      <c r="B114" s="676" t="s">
        <v>730</v>
      </c>
      <c r="C114" s="676">
        <v>50</v>
      </c>
      <c r="D114" s="676" t="s">
        <v>618</v>
      </c>
      <c r="E114" s="676">
        <v>250</v>
      </c>
      <c r="F114" s="685">
        <v>12500</v>
      </c>
      <c r="G114" s="685"/>
      <c r="H114" s="706"/>
      <c r="I114" s="706"/>
      <c r="J114" s="676"/>
    </row>
    <row r="115" spans="1:10" s="44" customFormat="1" x14ac:dyDescent="0.2">
      <c r="A115" s="676">
        <v>9</v>
      </c>
      <c r="B115" s="676" t="s">
        <v>732</v>
      </c>
      <c r="C115" s="676">
        <v>1</v>
      </c>
      <c r="D115" s="676" t="s">
        <v>618</v>
      </c>
      <c r="E115" s="685">
        <v>120000</v>
      </c>
      <c r="F115" s="685">
        <v>120000</v>
      </c>
      <c r="G115" s="685">
        <v>206000</v>
      </c>
      <c r="H115" s="96">
        <v>40200</v>
      </c>
      <c r="I115" s="706">
        <v>40248</v>
      </c>
      <c r="J115" s="675" t="s">
        <v>731</v>
      </c>
    </row>
    <row r="116" spans="1:10" s="44" customFormat="1" x14ac:dyDescent="0.2">
      <c r="A116" s="676"/>
      <c r="B116" s="676" t="s">
        <v>733</v>
      </c>
      <c r="C116" s="676">
        <v>1</v>
      </c>
      <c r="D116" s="676" t="s">
        <v>618</v>
      </c>
      <c r="E116" s="685">
        <v>1000</v>
      </c>
      <c r="F116" s="685">
        <v>1000</v>
      </c>
      <c r="G116" s="685"/>
      <c r="H116" s="96"/>
      <c r="I116" s="706"/>
      <c r="J116" s="675"/>
    </row>
    <row r="117" spans="1:10" s="44" customFormat="1" x14ac:dyDescent="0.2">
      <c r="A117" s="676"/>
      <c r="B117" s="676" t="s">
        <v>734</v>
      </c>
      <c r="C117" s="676">
        <v>1</v>
      </c>
      <c r="D117" s="676" t="s">
        <v>618</v>
      </c>
      <c r="E117" s="676" t="s">
        <v>736</v>
      </c>
      <c r="F117" s="676" t="s">
        <v>736</v>
      </c>
      <c r="G117" s="685"/>
      <c r="H117" s="96"/>
      <c r="I117" s="706"/>
      <c r="J117" s="675"/>
    </row>
    <row r="118" spans="1:10" s="44" customFormat="1" x14ac:dyDescent="0.2">
      <c r="A118" s="676"/>
      <c r="B118" s="676" t="s">
        <v>735</v>
      </c>
      <c r="C118" s="676"/>
      <c r="D118" s="676"/>
      <c r="E118" s="676"/>
      <c r="F118" s="676"/>
      <c r="G118" s="685"/>
      <c r="H118" s="96"/>
      <c r="I118" s="706"/>
      <c r="J118" s="675"/>
    </row>
    <row r="119" spans="1:10" s="44" customFormat="1" x14ac:dyDescent="0.2">
      <c r="A119" s="676">
        <v>10</v>
      </c>
      <c r="B119" s="676" t="s">
        <v>739</v>
      </c>
      <c r="C119" s="676">
        <v>150</v>
      </c>
      <c r="D119" s="676" t="s">
        <v>740</v>
      </c>
      <c r="E119" s="676" t="s">
        <v>741</v>
      </c>
      <c r="F119" s="676" t="s">
        <v>742</v>
      </c>
      <c r="G119" s="676" t="s">
        <v>743</v>
      </c>
      <c r="H119" s="96">
        <v>40231</v>
      </c>
      <c r="I119" s="706">
        <v>40256</v>
      </c>
      <c r="J119" s="675" t="s">
        <v>737</v>
      </c>
    </row>
    <row r="120" spans="1:10" s="44" customFormat="1" x14ac:dyDescent="0.2">
      <c r="A120" s="676"/>
      <c r="B120" s="676"/>
      <c r="C120" s="676"/>
      <c r="D120" s="676"/>
      <c r="E120" s="676"/>
      <c r="F120" s="676"/>
      <c r="G120" s="676"/>
      <c r="H120" s="96"/>
      <c r="I120" s="706"/>
      <c r="J120" s="675" t="s">
        <v>738</v>
      </c>
    </row>
    <row r="121" spans="1:10" s="44" customFormat="1" x14ac:dyDescent="0.2">
      <c r="A121" s="676">
        <v>11</v>
      </c>
      <c r="B121" s="676" t="s">
        <v>745</v>
      </c>
      <c r="C121" s="676">
        <v>1</v>
      </c>
      <c r="D121" s="676" t="s">
        <v>618</v>
      </c>
      <c r="E121" s="685">
        <v>600000</v>
      </c>
      <c r="F121" s="685">
        <v>600000</v>
      </c>
      <c r="G121" s="685">
        <v>4484522</v>
      </c>
      <c r="H121" s="676"/>
      <c r="I121" s="706">
        <v>40256</v>
      </c>
      <c r="J121" s="676" t="s">
        <v>744</v>
      </c>
    </row>
    <row r="122" spans="1:10" s="44" customFormat="1" ht="45" x14ac:dyDescent="0.2">
      <c r="A122" s="676"/>
      <c r="B122" s="676" t="s">
        <v>746</v>
      </c>
      <c r="C122" s="676">
        <v>2</v>
      </c>
      <c r="D122" s="676" t="s">
        <v>618</v>
      </c>
      <c r="E122" s="676" t="s">
        <v>747</v>
      </c>
      <c r="F122" s="685">
        <v>270000</v>
      </c>
      <c r="G122" s="685"/>
      <c r="H122" s="706">
        <v>40196</v>
      </c>
      <c r="I122" s="706"/>
      <c r="J122" s="676"/>
    </row>
    <row r="123" spans="1:10" s="44" customFormat="1" x14ac:dyDescent="0.2">
      <c r="A123" s="676"/>
      <c r="B123" s="676"/>
      <c r="C123" s="676"/>
      <c r="D123" s="676"/>
      <c r="E123" s="685">
        <v>135000</v>
      </c>
      <c r="F123" s="685"/>
      <c r="G123" s="685"/>
      <c r="H123" s="676"/>
      <c r="I123" s="706"/>
      <c r="J123" s="676"/>
    </row>
    <row r="124" spans="1:10" s="44" customFormat="1" x14ac:dyDescent="0.2">
      <c r="A124" s="676"/>
      <c r="B124" s="676" t="s">
        <v>748</v>
      </c>
      <c r="C124" s="676">
        <v>2</v>
      </c>
      <c r="D124" s="676" t="s">
        <v>618</v>
      </c>
      <c r="E124" s="685">
        <v>7000</v>
      </c>
      <c r="F124" s="685">
        <v>14000</v>
      </c>
      <c r="G124" s="685"/>
      <c r="H124" s="675"/>
      <c r="I124" s="706"/>
      <c r="J124" s="676"/>
    </row>
    <row r="125" spans="1:10" s="44" customFormat="1" x14ac:dyDescent="0.2">
      <c r="A125" s="676"/>
      <c r="B125" s="676" t="s">
        <v>749</v>
      </c>
      <c r="C125" s="676">
        <v>1</v>
      </c>
      <c r="D125" s="676" t="s">
        <v>618</v>
      </c>
      <c r="E125" s="685">
        <v>70000</v>
      </c>
      <c r="F125" s="685">
        <v>70000</v>
      </c>
      <c r="G125" s="685"/>
      <c r="H125" s="675"/>
      <c r="I125" s="706"/>
      <c r="J125" s="676"/>
    </row>
    <row r="126" spans="1:10" s="44" customFormat="1" x14ac:dyDescent="0.2">
      <c r="A126" s="676"/>
      <c r="B126" s="676" t="s">
        <v>750</v>
      </c>
      <c r="C126" s="676">
        <v>1</v>
      </c>
      <c r="D126" s="676" t="s">
        <v>618</v>
      </c>
      <c r="E126" s="685">
        <v>5000</v>
      </c>
      <c r="F126" s="685">
        <v>5000</v>
      </c>
      <c r="G126" s="685"/>
      <c r="H126" s="675"/>
      <c r="I126" s="706"/>
      <c r="J126" s="676"/>
    </row>
    <row r="127" spans="1:10" s="44" customFormat="1" x14ac:dyDescent="0.2">
      <c r="A127" s="676"/>
      <c r="B127" s="676" t="s">
        <v>751</v>
      </c>
      <c r="C127" s="676">
        <v>1</v>
      </c>
      <c r="D127" s="676" t="s">
        <v>618</v>
      </c>
      <c r="E127" s="676" t="s">
        <v>752</v>
      </c>
      <c r="F127" s="685">
        <v>3525522</v>
      </c>
      <c r="G127" s="685"/>
      <c r="H127" s="675"/>
      <c r="I127" s="706"/>
      <c r="J127" s="676"/>
    </row>
    <row r="128" spans="1:10" s="44" customFormat="1" x14ac:dyDescent="0.2">
      <c r="A128" s="676"/>
      <c r="B128" s="676"/>
      <c r="C128" s="676"/>
      <c r="D128" s="676"/>
      <c r="E128" s="685">
        <v>3525522</v>
      </c>
      <c r="F128" s="685"/>
      <c r="G128" s="685"/>
      <c r="H128" s="675"/>
      <c r="I128" s="706"/>
      <c r="J128" s="676"/>
    </row>
    <row r="129" spans="1:10" s="44" customFormat="1" ht="30" x14ac:dyDescent="0.2">
      <c r="A129" s="676">
        <v>12</v>
      </c>
      <c r="B129" s="676" t="s">
        <v>754</v>
      </c>
      <c r="C129" s="676">
        <v>2</v>
      </c>
      <c r="D129" s="676" t="s">
        <v>618</v>
      </c>
      <c r="E129" s="685">
        <v>130000</v>
      </c>
      <c r="F129" s="685">
        <v>260000</v>
      </c>
      <c r="G129" s="685">
        <v>612000</v>
      </c>
      <c r="H129" s="96">
        <v>40207</v>
      </c>
      <c r="I129" s="706">
        <v>40259</v>
      </c>
      <c r="J129" s="675" t="s">
        <v>753</v>
      </c>
    </row>
    <row r="130" spans="1:10" s="44" customFormat="1" x14ac:dyDescent="0.2">
      <c r="A130" s="676"/>
      <c r="B130" s="676" t="s">
        <v>755</v>
      </c>
      <c r="C130" s="676">
        <v>2</v>
      </c>
      <c r="D130" s="676" t="s">
        <v>618</v>
      </c>
      <c r="E130" s="685">
        <v>45000</v>
      </c>
      <c r="F130" s="685">
        <v>90000</v>
      </c>
      <c r="G130" s="685"/>
      <c r="H130" s="96"/>
      <c r="I130" s="706"/>
      <c r="J130" s="675"/>
    </row>
    <row r="131" spans="1:10" s="44" customFormat="1" x14ac:dyDescent="0.2">
      <c r="A131" s="676"/>
      <c r="B131" s="676" t="s">
        <v>756</v>
      </c>
      <c r="C131" s="676">
        <v>2</v>
      </c>
      <c r="D131" s="676" t="s">
        <v>618</v>
      </c>
      <c r="E131" s="685">
        <v>50000</v>
      </c>
      <c r="F131" s="685">
        <v>100000</v>
      </c>
      <c r="G131" s="685"/>
      <c r="H131" s="96"/>
      <c r="I131" s="706"/>
      <c r="J131" s="675"/>
    </row>
    <row r="132" spans="1:10" s="44" customFormat="1" x14ac:dyDescent="0.2">
      <c r="A132" s="676"/>
      <c r="B132" s="676" t="s">
        <v>132</v>
      </c>
      <c r="C132" s="676">
        <v>2</v>
      </c>
      <c r="D132" s="676" t="s">
        <v>618</v>
      </c>
      <c r="E132" s="685">
        <v>75000</v>
      </c>
      <c r="F132" s="685">
        <v>150000</v>
      </c>
      <c r="G132" s="685"/>
      <c r="H132" s="96"/>
      <c r="I132" s="706"/>
      <c r="J132" s="675"/>
    </row>
    <row r="133" spans="1:10" s="44" customFormat="1" x14ac:dyDescent="0.2">
      <c r="A133" s="676"/>
      <c r="B133" s="676" t="s">
        <v>757</v>
      </c>
      <c r="C133" s="676">
        <v>2</v>
      </c>
      <c r="D133" s="676" t="s">
        <v>618</v>
      </c>
      <c r="E133" s="685">
        <v>5000</v>
      </c>
      <c r="F133" s="685">
        <v>10000</v>
      </c>
      <c r="G133" s="685"/>
      <c r="H133" s="96"/>
      <c r="I133" s="706"/>
      <c r="J133" s="675"/>
    </row>
    <row r="134" spans="1:10" s="44" customFormat="1" x14ac:dyDescent="0.2">
      <c r="A134" s="676"/>
      <c r="B134" s="676" t="s">
        <v>684</v>
      </c>
      <c r="C134" s="676">
        <v>2</v>
      </c>
      <c r="D134" s="676" t="s">
        <v>618</v>
      </c>
      <c r="E134" s="685">
        <v>1000</v>
      </c>
      <c r="F134" s="685">
        <v>2000</v>
      </c>
      <c r="G134" s="685"/>
      <c r="H134" s="96"/>
      <c r="I134" s="706"/>
      <c r="J134" s="675"/>
    </row>
    <row r="135" spans="1:10" s="44" customFormat="1" ht="30" x14ac:dyDescent="0.2">
      <c r="A135" s="676">
        <v>13</v>
      </c>
      <c r="B135" s="675" t="s">
        <v>759</v>
      </c>
      <c r="C135" s="675">
        <v>1</v>
      </c>
      <c r="D135" s="676" t="s">
        <v>618</v>
      </c>
      <c r="E135" s="675" t="s">
        <v>760</v>
      </c>
      <c r="F135" s="675" t="s">
        <v>760</v>
      </c>
      <c r="G135" s="676" t="s">
        <v>761</v>
      </c>
      <c r="H135" s="96">
        <v>40119</v>
      </c>
      <c r="I135" s="706">
        <v>40263</v>
      </c>
      <c r="J135" s="675" t="s">
        <v>758</v>
      </c>
    </row>
    <row r="136" spans="1:10" s="44" customFormat="1" x14ac:dyDescent="0.2">
      <c r="A136" s="676"/>
      <c r="B136" s="675" t="s">
        <v>748</v>
      </c>
      <c r="C136" s="675">
        <v>1</v>
      </c>
      <c r="D136" s="676" t="s">
        <v>618</v>
      </c>
      <c r="E136" s="675" t="s">
        <v>672</v>
      </c>
      <c r="F136" s="675" t="s">
        <v>672</v>
      </c>
      <c r="G136" s="676"/>
      <c r="H136" s="96"/>
      <c r="I136" s="706"/>
      <c r="J136" s="675"/>
    </row>
    <row r="137" spans="1:10" s="44" customFormat="1" x14ac:dyDescent="0.2">
      <c r="A137" s="676"/>
      <c r="B137" s="675" t="s">
        <v>762</v>
      </c>
      <c r="C137" s="675">
        <v>1</v>
      </c>
      <c r="D137" s="676" t="s">
        <v>618</v>
      </c>
      <c r="E137" s="675" t="s">
        <v>672</v>
      </c>
      <c r="F137" s="675" t="s">
        <v>672</v>
      </c>
      <c r="G137" s="676"/>
      <c r="H137" s="96"/>
      <c r="I137" s="706"/>
      <c r="J137" s="675"/>
    </row>
    <row r="138" spans="1:10" s="44" customFormat="1" x14ac:dyDescent="0.2">
      <c r="A138" s="676"/>
      <c r="B138" s="675" t="s">
        <v>763</v>
      </c>
      <c r="C138" s="675">
        <v>1</v>
      </c>
      <c r="D138" s="676" t="s">
        <v>618</v>
      </c>
      <c r="E138" s="675" t="s">
        <v>668</v>
      </c>
      <c r="F138" s="675" t="s">
        <v>668</v>
      </c>
      <c r="G138" s="676"/>
      <c r="H138" s="96"/>
      <c r="I138" s="706"/>
      <c r="J138" s="675"/>
    </row>
    <row r="139" spans="1:10" s="44" customFormat="1" x14ac:dyDescent="0.2">
      <c r="A139" s="676"/>
      <c r="B139" s="675" t="s">
        <v>764</v>
      </c>
      <c r="C139" s="675">
        <v>1</v>
      </c>
      <c r="D139" s="676" t="s">
        <v>618</v>
      </c>
      <c r="E139" s="675" t="s">
        <v>670</v>
      </c>
      <c r="F139" s="675" t="s">
        <v>670</v>
      </c>
      <c r="G139" s="676"/>
      <c r="H139" s="96"/>
      <c r="I139" s="706"/>
      <c r="J139" s="675"/>
    </row>
    <row r="140" spans="1:10" s="44" customFormat="1" x14ac:dyDescent="0.2">
      <c r="A140" s="676"/>
      <c r="B140" s="675" t="s">
        <v>765</v>
      </c>
      <c r="C140" s="675">
        <v>1</v>
      </c>
      <c r="D140" s="676" t="s">
        <v>618</v>
      </c>
      <c r="E140" s="675" t="s">
        <v>670</v>
      </c>
      <c r="F140" s="675" t="s">
        <v>670</v>
      </c>
      <c r="G140" s="676"/>
      <c r="H140" s="96"/>
      <c r="I140" s="706"/>
      <c r="J140" s="675"/>
    </row>
    <row r="141" spans="1:10" s="44" customFormat="1" x14ac:dyDescent="0.2">
      <c r="A141" s="676"/>
      <c r="B141" s="675" t="s">
        <v>766</v>
      </c>
      <c r="C141" s="675">
        <v>1</v>
      </c>
      <c r="D141" s="676" t="s">
        <v>618</v>
      </c>
      <c r="E141" s="675" t="s">
        <v>767</v>
      </c>
      <c r="F141" s="675" t="s">
        <v>767</v>
      </c>
      <c r="G141" s="676"/>
      <c r="H141" s="96"/>
      <c r="I141" s="706"/>
      <c r="J141" s="675"/>
    </row>
    <row r="142" spans="1:10" s="44" customFormat="1" x14ac:dyDescent="0.2">
      <c r="A142" s="676"/>
      <c r="B142" s="675" t="s">
        <v>768</v>
      </c>
      <c r="C142" s="675">
        <v>1</v>
      </c>
      <c r="D142" s="676" t="s">
        <v>618</v>
      </c>
      <c r="E142" s="675" t="s">
        <v>769</v>
      </c>
      <c r="F142" s="675" t="s">
        <v>769</v>
      </c>
      <c r="G142" s="676"/>
      <c r="H142" s="96"/>
      <c r="I142" s="706"/>
      <c r="J142" s="675"/>
    </row>
    <row r="143" spans="1:10" s="44" customFormat="1" x14ac:dyDescent="0.2">
      <c r="A143" s="676"/>
      <c r="B143" s="675" t="s">
        <v>770</v>
      </c>
      <c r="C143" s="675">
        <v>1</v>
      </c>
      <c r="D143" s="676" t="s">
        <v>618</v>
      </c>
      <c r="E143" s="675" t="s">
        <v>771</v>
      </c>
      <c r="F143" s="675" t="s">
        <v>771</v>
      </c>
      <c r="G143" s="676"/>
      <c r="H143" s="96"/>
      <c r="I143" s="706"/>
      <c r="J143" s="675"/>
    </row>
    <row r="144" spans="1:10" s="44" customFormat="1" x14ac:dyDescent="0.2">
      <c r="A144" s="676"/>
      <c r="B144" s="675" t="s">
        <v>772</v>
      </c>
      <c r="C144" s="675">
        <v>1</v>
      </c>
      <c r="D144" s="676" t="s">
        <v>618</v>
      </c>
      <c r="E144" s="675" t="s">
        <v>773</v>
      </c>
      <c r="F144" s="675" t="s">
        <v>773</v>
      </c>
      <c r="G144" s="676"/>
      <c r="H144" s="96"/>
      <c r="I144" s="706"/>
      <c r="J144" s="675"/>
    </row>
    <row r="145" spans="1:10" s="44" customFormat="1" x14ac:dyDescent="0.2">
      <c r="A145" s="676">
        <v>14</v>
      </c>
      <c r="B145" s="676" t="s">
        <v>775</v>
      </c>
      <c r="C145" s="676">
        <v>1</v>
      </c>
      <c r="D145" s="676" t="s">
        <v>618</v>
      </c>
      <c r="E145" s="685">
        <v>85000</v>
      </c>
      <c r="F145" s="685">
        <v>85000</v>
      </c>
      <c r="G145" s="685">
        <v>1037000</v>
      </c>
      <c r="H145" s="96">
        <v>40214</v>
      </c>
      <c r="I145" s="706">
        <v>40263</v>
      </c>
      <c r="J145" s="676" t="s">
        <v>117</v>
      </c>
    </row>
    <row r="146" spans="1:10" s="44" customFormat="1" ht="30" x14ac:dyDescent="0.2">
      <c r="A146" s="676"/>
      <c r="B146" s="676" t="s">
        <v>756</v>
      </c>
      <c r="C146" s="676">
        <v>11</v>
      </c>
      <c r="D146" s="676" t="s">
        <v>618</v>
      </c>
      <c r="E146" s="685">
        <v>45000</v>
      </c>
      <c r="F146" s="685">
        <v>495000</v>
      </c>
      <c r="G146" s="685"/>
      <c r="H146" s="96"/>
      <c r="I146" s="706"/>
      <c r="J146" s="676" t="s">
        <v>774</v>
      </c>
    </row>
    <row r="147" spans="1:10" s="44" customFormat="1" x14ac:dyDescent="0.2">
      <c r="A147" s="676"/>
      <c r="B147" s="676" t="s">
        <v>776</v>
      </c>
      <c r="C147" s="676">
        <v>21</v>
      </c>
      <c r="D147" s="676" t="s">
        <v>618</v>
      </c>
      <c r="E147" s="685">
        <v>8000</v>
      </c>
      <c r="F147" s="685">
        <v>168000</v>
      </c>
      <c r="G147" s="685"/>
      <c r="H147" s="96"/>
      <c r="I147" s="706"/>
      <c r="J147" s="675"/>
    </row>
    <row r="148" spans="1:10" s="44" customFormat="1" x14ac:dyDescent="0.2">
      <c r="A148" s="676"/>
      <c r="B148" s="676" t="s">
        <v>777</v>
      </c>
      <c r="C148" s="676">
        <v>1</v>
      </c>
      <c r="D148" s="676" t="s">
        <v>618</v>
      </c>
      <c r="E148" s="685">
        <v>3500</v>
      </c>
      <c r="F148" s="685">
        <v>3500</v>
      </c>
      <c r="G148" s="685"/>
      <c r="H148" s="96"/>
      <c r="I148" s="706"/>
      <c r="J148" s="675"/>
    </row>
    <row r="149" spans="1:10" s="44" customFormat="1" x14ac:dyDescent="0.2">
      <c r="A149" s="676"/>
      <c r="B149" s="676" t="s">
        <v>778</v>
      </c>
      <c r="C149" s="676">
        <v>2</v>
      </c>
      <c r="D149" s="676" t="s">
        <v>618</v>
      </c>
      <c r="E149" s="685">
        <v>12000</v>
      </c>
      <c r="F149" s="685">
        <v>24000</v>
      </c>
      <c r="G149" s="685"/>
      <c r="H149" s="96"/>
      <c r="I149" s="706"/>
      <c r="J149" s="675"/>
    </row>
    <row r="150" spans="1:10" s="44" customFormat="1" x14ac:dyDescent="0.2">
      <c r="A150" s="676"/>
      <c r="B150" s="676" t="s">
        <v>779</v>
      </c>
      <c r="C150" s="676">
        <v>1</v>
      </c>
      <c r="D150" s="676" t="s">
        <v>618</v>
      </c>
      <c r="E150" s="685">
        <v>2500</v>
      </c>
      <c r="F150" s="685">
        <v>2500</v>
      </c>
      <c r="G150" s="685"/>
      <c r="H150" s="96"/>
      <c r="I150" s="706"/>
      <c r="J150" s="675"/>
    </row>
    <row r="151" spans="1:10" s="44" customFormat="1" x14ac:dyDescent="0.2">
      <c r="A151" s="676"/>
      <c r="B151" s="676" t="s">
        <v>780</v>
      </c>
      <c r="C151" s="676">
        <v>1</v>
      </c>
      <c r="D151" s="676" t="s">
        <v>618</v>
      </c>
      <c r="E151" s="676">
        <v>9000</v>
      </c>
      <c r="F151" s="685">
        <v>9000</v>
      </c>
      <c r="G151" s="685"/>
      <c r="H151" s="96"/>
      <c r="I151" s="706"/>
      <c r="J151" s="675"/>
    </row>
    <row r="152" spans="1:10" s="44" customFormat="1" x14ac:dyDescent="0.2">
      <c r="A152" s="676"/>
      <c r="B152" s="676" t="s">
        <v>781</v>
      </c>
      <c r="C152" s="676">
        <v>2</v>
      </c>
      <c r="D152" s="676" t="s">
        <v>618</v>
      </c>
      <c r="E152" s="685">
        <v>125000</v>
      </c>
      <c r="F152" s="685">
        <v>250000</v>
      </c>
      <c r="G152" s="685"/>
      <c r="H152" s="96"/>
      <c r="I152" s="706"/>
      <c r="J152" s="675"/>
    </row>
    <row r="153" spans="1:10" s="44" customFormat="1" ht="30" x14ac:dyDescent="0.2">
      <c r="A153" s="676">
        <v>15</v>
      </c>
      <c r="B153" s="676" t="s">
        <v>783</v>
      </c>
      <c r="C153" s="676">
        <v>1</v>
      </c>
      <c r="D153" s="676" t="s">
        <v>618</v>
      </c>
      <c r="E153" s="685">
        <v>130000</v>
      </c>
      <c r="F153" s="685">
        <v>130000</v>
      </c>
      <c r="G153" s="685">
        <v>731000</v>
      </c>
      <c r="H153" s="96">
        <v>40221</v>
      </c>
      <c r="I153" s="706">
        <v>40263</v>
      </c>
      <c r="J153" s="675" t="s">
        <v>782</v>
      </c>
    </row>
    <row r="154" spans="1:10" s="44" customFormat="1" x14ac:dyDescent="0.2">
      <c r="A154" s="676"/>
      <c r="B154" s="676" t="s">
        <v>784</v>
      </c>
      <c r="C154" s="676">
        <v>1</v>
      </c>
      <c r="D154" s="676" t="s">
        <v>618</v>
      </c>
      <c r="E154" s="685">
        <v>70000</v>
      </c>
      <c r="F154" s="685">
        <v>70000</v>
      </c>
      <c r="G154" s="685"/>
      <c r="H154" s="96"/>
      <c r="I154" s="706"/>
      <c r="J154" s="675"/>
    </row>
    <row r="155" spans="1:10" s="44" customFormat="1" x14ac:dyDescent="0.2">
      <c r="A155" s="676"/>
      <c r="B155" s="676" t="s">
        <v>785</v>
      </c>
      <c r="C155" s="676">
        <v>1</v>
      </c>
      <c r="D155" s="676" t="s">
        <v>618</v>
      </c>
      <c r="E155" s="685">
        <v>5000</v>
      </c>
      <c r="F155" s="685">
        <v>5000</v>
      </c>
      <c r="G155" s="685"/>
      <c r="H155" s="96"/>
      <c r="I155" s="706"/>
      <c r="J155" s="675"/>
    </row>
    <row r="156" spans="1:10" s="44" customFormat="1" x14ac:dyDescent="0.2">
      <c r="A156" s="676"/>
      <c r="B156" s="676" t="s">
        <v>673</v>
      </c>
      <c r="C156" s="676">
        <v>1</v>
      </c>
      <c r="D156" s="676" t="s">
        <v>618</v>
      </c>
      <c r="E156" s="685">
        <v>1000</v>
      </c>
      <c r="F156" s="685">
        <v>1000</v>
      </c>
      <c r="G156" s="685"/>
      <c r="H156" s="96"/>
      <c r="I156" s="706"/>
      <c r="J156" s="675"/>
    </row>
    <row r="157" spans="1:10" s="44" customFormat="1" x14ac:dyDescent="0.2">
      <c r="A157" s="676"/>
      <c r="B157" s="676" t="s">
        <v>786</v>
      </c>
      <c r="C157" s="676">
        <v>1</v>
      </c>
      <c r="D157" s="676" t="s">
        <v>618</v>
      </c>
      <c r="E157" s="685">
        <v>45000</v>
      </c>
      <c r="F157" s="685">
        <v>45000</v>
      </c>
      <c r="G157" s="685"/>
      <c r="H157" s="96"/>
      <c r="I157" s="706"/>
      <c r="J157" s="675"/>
    </row>
    <row r="158" spans="1:10" s="44" customFormat="1" x14ac:dyDescent="0.2">
      <c r="A158" s="676"/>
      <c r="B158" s="676" t="s">
        <v>787</v>
      </c>
      <c r="C158" s="676">
        <v>1</v>
      </c>
      <c r="D158" s="676" t="s">
        <v>618</v>
      </c>
      <c r="E158" s="685">
        <v>435000</v>
      </c>
      <c r="F158" s="685">
        <v>435000</v>
      </c>
      <c r="G158" s="685"/>
      <c r="H158" s="96"/>
      <c r="I158" s="706"/>
      <c r="J158" s="675"/>
    </row>
    <row r="159" spans="1:10" s="44" customFormat="1" x14ac:dyDescent="0.2">
      <c r="A159" s="676"/>
      <c r="B159" s="676" t="s">
        <v>756</v>
      </c>
      <c r="C159" s="676">
        <v>1</v>
      </c>
      <c r="D159" s="676" t="s">
        <v>618</v>
      </c>
      <c r="E159" s="685">
        <v>45000</v>
      </c>
      <c r="F159" s="685">
        <v>45000</v>
      </c>
      <c r="G159" s="685"/>
      <c r="H159" s="96"/>
      <c r="I159" s="706"/>
      <c r="J159" s="675"/>
    </row>
    <row r="160" spans="1:10" s="44" customFormat="1" x14ac:dyDescent="0.2">
      <c r="A160" s="676">
        <v>16</v>
      </c>
      <c r="B160" s="676" t="s">
        <v>791</v>
      </c>
      <c r="C160" s="676">
        <v>3</v>
      </c>
      <c r="D160" s="676" t="s">
        <v>649</v>
      </c>
      <c r="E160" s="676" t="s">
        <v>792</v>
      </c>
      <c r="F160" s="676" t="s">
        <v>793</v>
      </c>
      <c r="G160" s="676" t="s">
        <v>794</v>
      </c>
      <c r="H160" s="675" t="s">
        <v>788</v>
      </c>
      <c r="I160" s="676" t="s">
        <v>789</v>
      </c>
      <c r="J160" s="675" t="s">
        <v>790</v>
      </c>
    </row>
    <row r="161" spans="1:10" s="44" customFormat="1" x14ac:dyDescent="0.2">
      <c r="A161" s="676">
        <v>17</v>
      </c>
      <c r="B161" s="676" t="s">
        <v>775</v>
      </c>
      <c r="C161" s="676">
        <v>3</v>
      </c>
      <c r="D161" s="676" t="s">
        <v>795</v>
      </c>
      <c r="E161" s="685">
        <v>85000</v>
      </c>
      <c r="F161" s="685">
        <v>255000</v>
      </c>
      <c r="G161" s="676" t="s">
        <v>796</v>
      </c>
      <c r="H161" s="706">
        <v>40217</v>
      </c>
      <c r="I161" s="708">
        <v>40269</v>
      </c>
      <c r="J161" s="676" t="s">
        <v>90</v>
      </c>
    </row>
    <row r="162" spans="1:10" s="44" customFormat="1" x14ac:dyDescent="0.2">
      <c r="A162" s="676"/>
      <c r="B162" s="676" t="s">
        <v>797</v>
      </c>
      <c r="C162" s="676">
        <v>2</v>
      </c>
      <c r="D162" s="676" t="s">
        <v>795</v>
      </c>
      <c r="E162" s="685">
        <v>1000</v>
      </c>
      <c r="F162" s="685">
        <v>2000</v>
      </c>
      <c r="G162" s="676"/>
      <c r="H162" s="706"/>
      <c r="I162" s="708"/>
      <c r="J162" s="676"/>
    </row>
    <row r="163" spans="1:10" s="44" customFormat="1" x14ac:dyDescent="0.2">
      <c r="A163" s="675"/>
      <c r="B163" s="676" t="s">
        <v>798</v>
      </c>
      <c r="C163" s="676">
        <v>2</v>
      </c>
      <c r="D163" s="676" t="s">
        <v>799</v>
      </c>
      <c r="E163" s="685">
        <v>1000</v>
      </c>
      <c r="F163" s="685">
        <v>2000</v>
      </c>
      <c r="G163" s="676"/>
      <c r="H163" s="676"/>
      <c r="I163" s="676"/>
      <c r="J163" s="676"/>
    </row>
    <row r="164" spans="1:10" s="44" customFormat="1" x14ac:dyDescent="0.2">
      <c r="A164" s="675"/>
      <c r="B164" s="45"/>
      <c r="C164" s="45"/>
      <c r="D164" s="45"/>
      <c r="E164" s="675"/>
      <c r="F164" s="45"/>
      <c r="G164" s="676"/>
      <c r="H164" s="676"/>
      <c r="I164" s="676"/>
      <c r="J164" s="676"/>
    </row>
    <row r="165" spans="1:10" s="44" customFormat="1" x14ac:dyDescent="0.2">
      <c r="A165" s="675"/>
      <c r="B165" s="45"/>
      <c r="C165" s="45"/>
      <c r="D165" s="45"/>
      <c r="E165" s="45"/>
      <c r="F165" s="45"/>
      <c r="G165" s="45"/>
      <c r="H165" s="45"/>
      <c r="I165" s="45"/>
      <c r="J165" s="45"/>
    </row>
    <row r="166" spans="1:10" s="44" customFormat="1" x14ac:dyDescent="0.2">
      <c r="A166" s="676"/>
      <c r="B166" s="676" t="s">
        <v>787</v>
      </c>
      <c r="C166" s="676">
        <v>1</v>
      </c>
      <c r="D166" s="676" t="s">
        <v>795</v>
      </c>
      <c r="E166" s="685">
        <v>435000</v>
      </c>
      <c r="F166" s="685">
        <v>435000</v>
      </c>
      <c r="G166" s="685">
        <v>1466000</v>
      </c>
      <c r="H166" s="706">
        <v>40226</v>
      </c>
      <c r="I166" s="676"/>
      <c r="J166" s="676"/>
    </row>
    <row r="167" spans="1:10" s="44" customFormat="1" x14ac:dyDescent="0.2">
      <c r="A167" s="676"/>
      <c r="B167" s="676" t="s">
        <v>801</v>
      </c>
      <c r="C167" s="676">
        <v>1</v>
      </c>
      <c r="D167" s="676" t="s">
        <v>795</v>
      </c>
      <c r="E167" s="685">
        <v>165000</v>
      </c>
      <c r="F167" s="685">
        <v>165000</v>
      </c>
      <c r="G167" s="685"/>
      <c r="H167" s="706"/>
      <c r="I167" s="676"/>
      <c r="J167" s="676"/>
    </row>
    <row r="168" spans="1:10" s="44" customFormat="1" x14ac:dyDescent="0.2">
      <c r="A168" s="676"/>
      <c r="B168" s="676" t="s">
        <v>802</v>
      </c>
      <c r="C168" s="676">
        <v>1</v>
      </c>
      <c r="D168" s="676" t="s">
        <v>795</v>
      </c>
      <c r="E168" s="685">
        <v>10000</v>
      </c>
      <c r="F168" s="685">
        <v>10000</v>
      </c>
      <c r="G168" s="685"/>
      <c r="H168" s="706"/>
      <c r="I168" s="676"/>
      <c r="J168" s="676"/>
    </row>
    <row r="169" spans="1:10" s="44" customFormat="1" x14ac:dyDescent="0.2">
      <c r="A169" s="676"/>
      <c r="B169" s="676" t="s">
        <v>750</v>
      </c>
      <c r="C169" s="676">
        <v>1</v>
      </c>
      <c r="D169" s="676" t="s">
        <v>795</v>
      </c>
      <c r="E169" s="685">
        <v>5000</v>
      </c>
      <c r="F169" s="685">
        <v>5000</v>
      </c>
      <c r="G169" s="685"/>
      <c r="H169" s="706"/>
      <c r="I169" s="676"/>
      <c r="J169" s="676"/>
    </row>
    <row r="170" spans="1:10" s="44" customFormat="1" x14ac:dyDescent="0.2">
      <c r="A170" s="676"/>
      <c r="B170" s="676" t="s">
        <v>803</v>
      </c>
      <c r="C170" s="676">
        <v>1</v>
      </c>
      <c r="D170" s="676" t="s">
        <v>795</v>
      </c>
      <c r="E170" s="685">
        <v>70000</v>
      </c>
      <c r="F170" s="685">
        <v>70000</v>
      </c>
      <c r="G170" s="685"/>
      <c r="H170" s="706"/>
      <c r="I170" s="676"/>
      <c r="J170" s="676"/>
    </row>
    <row r="171" spans="1:10" s="44" customFormat="1" x14ac:dyDescent="0.2">
      <c r="A171" s="676"/>
      <c r="B171" s="676" t="s">
        <v>804</v>
      </c>
      <c r="C171" s="676">
        <v>1</v>
      </c>
      <c r="D171" s="676" t="s">
        <v>795</v>
      </c>
      <c r="E171" s="685">
        <v>207000</v>
      </c>
      <c r="F171" s="685">
        <v>207000</v>
      </c>
      <c r="G171" s="685"/>
      <c r="H171" s="706"/>
      <c r="I171" s="676"/>
      <c r="J171" s="676"/>
    </row>
    <row r="172" spans="1:10" s="44" customFormat="1" x14ac:dyDescent="0.2">
      <c r="A172" s="676"/>
      <c r="B172" s="676" t="s">
        <v>805</v>
      </c>
      <c r="C172" s="676">
        <v>1</v>
      </c>
      <c r="D172" s="676" t="s">
        <v>795</v>
      </c>
      <c r="E172" s="685">
        <v>45000</v>
      </c>
      <c r="F172" s="685">
        <v>45000</v>
      </c>
      <c r="G172" s="685"/>
      <c r="H172" s="706"/>
      <c r="I172" s="676"/>
      <c r="J172" s="676"/>
    </row>
    <row r="173" spans="1:10" s="44" customFormat="1" x14ac:dyDescent="0.2">
      <c r="A173" s="676"/>
      <c r="B173" s="676" t="s">
        <v>806</v>
      </c>
      <c r="C173" s="676">
        <v>1</v>
      </c>
      <c r="D173" s="676" t="s">
        <v>795</v>
      </c>
      <c r="E173" s="685">
        <v>20000</v>
      </c>
      <c r="F173" s="685">
        <v>20000</v>
      </c>
      <c r="G173" s="685"/>
      <c r="H173" s="706"/>
      <c r="I173" s="676"/>
      <c r="J173" s="676"/>
    </row>
    <row r="174" spans="1:10" s="44" customFormat="1" x14ac:dyDescent="0.2">
      <c r="A174" s="676"/>
      <c r="B174" s="676" t="s">
        <v>807</v>
      </c>
      <c r="C174" s="676">
        <v>1</v>
      </c>
      <c r="D174" s="676" t="s">
        <v>795</v>
      </c>
      <c r="E174" s="685">
        <v>16000</v>
      </c>
      <c r="F174" s="685">
        <v>16000</v>
      </c>
      <c r="G174" s="685"/>
      <c r="H174" s="706"/>
      <c r="I174" s="676"/>
      <c r="J174" s="676"/>
    </row>
    <row r="175" spans="1:10" s="44" customFormat="1" x14ac:dyDescent="0.2">
      <c r="A175" s="676">
        <v>18</v>
      </c>
      <c r="B175" s="676" t="s">
        <v>808</v>
      </c>
      <c r="C175" s="676">
        <v>1</v>
      </c>
      <c r="D175" s="676" t="s">
        <v>795</v>
      </c>
      <c r="E175" s="685">
        <v>30000</v>
      </c>
      <c r="F175" s="685">
        <v>30000</v>
      </c>
      <c r="G175" s="685"/>
      <c r="H175" s="706"/>
      <c r="I175" s="676"/>
      <c r="J175" s="676" t="s">
        <v>800</v>
      </c>
    </row>
    <row r="176" spans="1:10" s="44" customFormat="1" x14ac:dyDescent="0.2">
      <c r="A176" s="675"/>
      <c r="B176" s="676" t="s">
        <v>775</v>
      </c>
      <c r="C176" s="676">
        <v>1</v>
      </c>
      <c r="D176" s="676" t="s">
        <v>795</v>
      </c>
      <c r="E176" s="685">
        <v>85000</v>
      </c>
      <c r="F176" s="685">
        <v>85000</v>
      </c>
      <c r="G176" s="685"/>
      <c r="H176" s="706"/>
      <c r="I176" s="676"/>
      <c r="J176" s="675"/>
    </row>
    <row r="177" spans="1:10" s="44" customFormat="1" x14ac:dyDescent="0.2">
      <c r="A177" s="675"/>
      <c r="B177" s="676" t="s">
        <v>809</v>
      </c>
      <c r="C177" s="676">
        <v>1</v>
      </c>
      <c r="D177" s="676" t="s">
        <v>795</v>
      </c>
      <c r="E177" s="685">
        <v>378000</v>
      </c>
      <c r="F177" s="685">
        <v>378000</v>
      </c>
      <c r="G177" s="685"/>
      <c r="H177" s="706"/>
      <c r="I177" s="676"/>
      <c r="J177" s="675"/>
    </row>
    <row r="178" spans="1:10" s="44" customFormat="1" ht="30" x14ac:dyDescent="0.2">
      <c r="A178" s="676">
        <v>10</v>
      </c>
      <c r="B178" s="676" t="s">
        <v>811</v>
      </c>
      <c r="C178" s="676">
        <v>1</v>
      </c>
      <c r="D178" s="676" t="s">
        <v>618</v>
      </c>
      <c r="E178" s="685">
        <v>160000</v>
      </c>
      <c r="F178" s="685">
        <v>160000</v>
      </c>
      <c r="G178" s="676" t="s">
        <v>812</v>
      </c>
      <c r="H178" s="96">
        <v>40057</v>
      </c>
      <c r="I178" s="706">
        <v>40283</v>
      </c>
      <c r="J178" s="675" t="s">
        <v>810</v>
      </c>
    </row>
    <row r="179" spans="1:10" s="44" customFormat="1" x14ac:dyDescent="0.2">
      <c r="A179" s="676"/>
      <c r="B179" s="676" t="s">
        <v>813</v>
      </c>
      <c r="C179" s="676">
        <v>1</v>
      </c>
      <c r="D179" s="676" t="s">
        <v>618</v>
      </c>
      <c r="E179" s="685">
        <v>20000</v>
      </c>
      <c r="F179" s="685">
        <v>20000</v>
      </c>
      <c r="G179" s="676"/>
      <c r="H179" s="96"/>
      <c r="I179" s="706"/>
      <c r="J179" s="675"/>
    </row>
    <row r="180" spans="1:10" s="44" customFormat="1" x14ac:dyDescent="0.2">
      <c r="A180" s="676"/>
      <c r="B180" s="676" t="s">
        <v>750</v>
      </c>
      <c r="C180" s="676">
        <v>1</v>
      </c>
      <c r="D180" s="676" t="s">
        <v>618</v>
      </c>
      <c r="E180" s="685">
        <v>6000</v>
      </c>
      <c r="F180" s="676"/>
      <c r="G180" s="676"/>
      <c r="H180" s="96"/>
      <c r="I180" s="706"/>
      <c r="J180" s="675"/>
    </row>
    <row r="181" spans="1:10" s="44" customFormat="1" x14ac:dyDescent="0.2">
      <c r="A181" s="676"/>
      <c r="B181" s="676"/>
      <c r="C181" s="676"/>
      <c r="D181" s="676"/>
      <c r="E181" s="685"/>
      <c r="F181" s="685">
        <v>6000</v>
      </c>
      <c r="G181" s="676"/>
      <c r="H181" s="96"/>
      <c r="I181" s="706"/>
      <c r="J181" s="675"/>
    </row>
    <row r="182" spans="1:10" s="44" customFormat="1" x14ac:dyDescent="0.2">
      <c r="A182" s="676"/>
      <c r="B182" s="676" t="s">
        <v>802</v>
      </c>
      <c r="C182" s="676">
        <v>1</v>
      </c>
      <c r="D182" s="676" t="s">
        <v>618</v>
      </c>
      <c r="E182" s="685">
        <v>7000</v>
      </c>
      <c r="F182" s="685">
        <v>7000</v>
      </c>
      <c r="G182" s="676"/>
      <c r="H182" s="96"/>
      <c r="I182" s="706"/>
      <c r="J182" s="675"/>
    </row>
    <row r="183" spans="1:10" s="44" customFormat="1" x14ac:dyDescent="0.2">
      <c r="A183" s="676"/>
      <c r="B183" s="676" t="s">
        <v>673</v>
      </c>
      <c r="C183" s="676">
        <v>1</v>
      </c>
      <c r="D183" s="676" t="s">
        <v>618</v>
      </c>
      <c r="E183" s="676" t="s">
        <v>674</v>
      </c>
      <c r="F183" s="676" t="s">
        <v>674</v>
      </c>
      <c r="G183" s="676"/>
      <c r="H183" s="96"/>
      <c r="I183" s="706"/>
      <c r="J183" s="675"/>
    </row>
    <row r="184" spans="1:10" s="44" customFormat="1" x14ac:dyDescent="0.2">
      <c r="A184" s="676">
        <v>20</v>
      </c>
      <c r="B184" s="676" t="s">
        <v>814</v>
      </c>
      <c r="C184" s="676">
        <v>1</v>
      </c>
      <c r="D184" s="676" t="s">
        <v>799</v>
      </c>
      <c r="E184" s="676" t="s">
        <v>815</v>
      </c>
      <c r="F184" s="676" t="s">
        <v>815</v>
      </c>
      <c r="G184" s="676" t="s">
        <v>815</v>
      </c>
      <c r="H184" s="96">
        <v>40267</v>
      </c>
      <c r="I184" s="706">
        <v>40290</v>
      </c>
      <c r="J184" s="675" t="s">
        <v>147</v>
      </c>
    </row>
    <row r="185" spans="1:10" s="44" customFormat="1" x14ac:dyDescent="0.2">
      <c r="A185" s="676">
        <v>21</v>
      </c>
      <c r="B185" s="676" t="s">
        <v>816</v>
      </c>
      <c r="C185" s="676">
        <v>5</v>
      </c>
      <c r="D185" s="676" t="s">
        <v>618</v>
      </c>
      <c r="E185" s="685">
        <v>23000</v>
      </c>
      <c r="F185" s="685">
        <v>115000</v>
      </c>
      <c r="G185" s="676" t="s">
        <v>817</v>
      </c>
      <c r="H185" s="96">
        <v>40280</v>
      </c>
      <c r="I185" s="706">
        <v>40302</v>
      </c>
      <c r="J185" s="675" t="s">
        <v>90</v>
      </c>
    </row>
    <row r="186" spans="1:10" s="44" customFormat="1" x14ac:dyDescent="0.2">
      <c r="A186" s="676"/>
      <c r="B186" s="676" t="s">
        <v>816</v>
      </c>
      <c r="C186" s="676">
        <v>5</v>
      </c>
      <c r="D186" s="676" t="s">
        <v>618</v>
      </c>
      <c r="E186" s="685">
        <v>25000</v>
      </c>
      <c r="F186" s="685">
        <v>125000</v>
      </c>
      <c r="G186" s="676"/>
      <c r="H186" s="96"/>
      <c r="I186" s="706"/>
      <c r="J186" s="675"/>
    </row>
    <row r="187" spans="1:10" s="44" customFormat="1" x14ac:dyDescent="0.2">
      <c r="A187" s="676"/>
      <c r="B187" s="676" t="s">
        <v>816</v>
      </c>
      <c r="C187" s="676">
        <v>5</v>
      </c>
      <c r="D187" s="676" t="s">
        <v>618</v>
      </c>
      <c r="E187" s="685">
        <v>25000</v>
      </c>
      <c r="F187" s="685">
        <v>125000</v>
      </c>
      <c r="G187" s="676"/>
      <c r="H187" s="96"/>
      <c r="I187" s="706"/>
      <c r="J187" s="675"/>
    </row>
    <row r="188" spans="1:10" s="44" customFormat="1" x14ac:dyDescent="0.2">
      <c r="A188" s="676"/>
      <c r="B188" s="676" t="s">
        <v>816</v>
      </c>
      <c r="C188" s="676">
        <v>5</v>
      </c>
      <c r="D188" s="676" t="s">
        <v>618</v>
      </c>
      <c r="E188" s="685">
        <v>25000</v>
      </c>
      <c r="F188" s="685">
        <v>125000</v>
      </c>
      <c r="G188" s="676"/>
      <c r="H188" s="96"/>
      <c r="I188" s="706"/>
      <c r="J188" s="675"/>
    </row>
    <row r="189" spans="1:10" s="44" customFormat="1" x14ac:dyDescent="0.2">
      <c r="A189" s="676">
        <v>22</v>
      </c>
      <c r="B189" s="676" t="s">
        <v>819</v>
      </c>
      <c r="C189" s="676" t="s">
        <v>820</v>
      </c>
      <c r="D189" s="676" t="s">
        <v>820</v>
      </c>
      <c r="E189" s="676" t="s">
        <v>821</v>
      </c>
      <c r="F189" s="676" t="s">
        <v>821</v>
      </c>
      <c r="G189" s="676" t="s">
        <v>821</v>
      </c>
      <c r="H189" s="706">
        <v>40289</v>
      </c>
      <c r="I189" s="706">
        <v>40302</v>
      </c>
      <c r="J189" s="676" t="s">
        <v>818</v>
      </c>
    </row>
    <row r="190" spans="1:10" s="44" customFormat="1" x14ac:dyDescent="0.2">
      <c r="A190" s="676">
        <v>23</v>
      </c>
      <c r="B190" s="676" t="s">
        <v>791</v>
      </c>
      <c r="C190" s="676">
        <v>3</v>
      </c>
      <c r="D190" s="676" t="s">
        <v>649</v>
      </c>
      <c r="E190" s="676" t="s">
        <v>792</v>
      </c>
      <c r="F190" s="676" t="s">
        <v>793</v>
      </c>
      <c r="G190" s="676" t="s">
        <v>794</v>
      </c>
      <c r="H190" s="675" t="s">
        <v>822</v>
      </c>
      <c r="I190" s="676" t="s">
        <v>789</v>
      </c>
      <c r="J190" s="675" t="s">
        <v>790</v>
      </c>
    </row>
    <row r="191" spans="1:10" s="44" customFormat="1" x14ac:dyDescent="0.2">
      <c r="A191" s="676">
        <v>24</v>
      </c>
      <c r="B191" s="676" t="s">
        <v>824</v>
      </c>
      <c r="C191" s="676">
        <v>3000</v>
      </c>
      <c r="D191" s="676" t="s">
        <v>825</v>
      </c>
      <c r="E191" s="676">
        <v>40</v>
      </c>
      <c r="F191" s="685">
        <v>120000</v>
      </c>
      <c r="G191" s="676"/>
      <c r="H191" s="706">
        <v>40282</v>
      </c>
      <c r="I191" s="706">
        <v>43984</v>
      </c>
      <c r="J191" s="676" t="s">
        <v>823</v>
      </c>
    </row>
    <row r="192" spans="1:10" s="44" customFormat="1" x14ac:dyDescent="0.2">
      <c r="A192" s="676"/>
      <c r="B192" s="676"/>
      <c r="C192" s="676"/>
      <c r="D192" s="676"/>
      <c r="E192" s="676"/>
      <c r="F192" s="685"/>
      <c r="G192" s="676" t="s">
        <v>826</v>
      </c>
      <c r="H192" s="706"/>
      <c r="I192" s="706"/>
      <c r="J192" s="676"/>
    </row>
    <row r="193" spans="1:10" s="44" customFormat="1" x14ac:dyDescent="0.2">
      <c r="A193" s="676">
        <v>25</v>
      </c>
      <c r="B193" s="676" t="s">
        <v>828</v>
      </c>
      <c r="C193" s="676">
        <v>1500</v>
      </c>
      <c r="D193" s="676" t="s">
        <v>795</v>
      </c>
      <c r="E193" s="676" t="s">
        <v>674</v>
      </c>
      <c r="F193" s="676" t="s">
        <v>829</v>
      </c>
      <c r="G193" s="676" t="s">
        <v>829</v>
      </c>
      <c r="H193" s="706">
        <v>40063</v>
      </c>
      <c r="I193" s="706">
        <v>40331</v>
      </c>
      <c r="J193" s="676" t="s">
        <v>827</v>
      </c>
    </row>
    <row r="194" spans="1:10" s="44" customFormat="1" x14ac:dyDescent="0.2">
      <c r="A194" s="676">
        <v>26</v>
      </c>
      <c r="B194" s="676" t="s">
        <v>831</v>
      </c>
      <c r="C194" s="676">
        <v>1</v>
      </c>
      <c r="D194" s="676" t="s">
        <v>795</v>
      </c>
      <c r="E194" s="685">
        <v>88000</v>
      </c>
      <c r="F194" s="676" t="s">
        <v>832</v>
      </c>
      <c r="G194" s="676"/>
      <c r="H194" s="706">
        <v>40281</v>
      </c>
      <c r="I194" s="706">
        <v>40332</v>
      </c>
      <c r="J194" s="676" t="s">
        <v>830</v>
      </c>
    </row>
    <row r="195" spans="1:10" s="44" customFormat="1" x14ac:dyDescent="0.2">
      <c r="A195" s="676"/>
      <c r="B195" s="676"/>
      <c r="C195" s="676"/>
      <c r="D195" s="676"/>
      <c r="E195" s="685"/>
      <c r="F195" s="676"/>
      <c r="G195" s="676" t="s">
        <v>833</v>
      </c>
      <c r="H195" s="706"/>
      <c r="I195" s="706"/>
      <c r="J195" s="676"/>
    </row>
    <row r="196" spans="1:10" s="44" customFormat="1" x14ac:dyDescent="0.2">
      <c r="A196" s="676">
        <v>27</v>
      </c>
      <c r="B196" s="676" t="s">
        <v>831</v>
      </c>
      <c r="C196" s="676">
        <v>1</v>
      </c>
      <c r="D196" s="676" t="s">
        <v>795</v>
      </c>
      <c r="E196" s="685">
        <v>65000</v>
      </c>
      <c r="F196" s="676" t="s">
        <v>834</v>
      </c>
      <c r="G196" s="676" t="s">
        <v>835</v>
      </c>
      <c r="H196" s="706">
        <v>40303</v>
      </c>
      <c r="I196" s="706">
        <v>40336</v>
      </c>
      <c r="J196" s="676" t="s">
        <v>90</v>
      </c>
    </row>
    <row r="197" spans="1:10" s="44" customFormat="1" ht="30" x14ac:dyDescent="0.2">
      <c r="A197" s="676">
        <v>28</v>
      </c>
      <c r="B197" s="676" t="s">
        <v>836</v>
      </c>
      <c r="C197" s="676">
        <v>1</v>
      </c>
      <c r="D197" s="676" t="s">
        <v>618</v>
      </c>
      <c r="E197" s="685">
        <v>185000</v>
      </c>
      <c r="F197" s="685">
        <v>185000</v>
      </c>
      <c r="G197" s="685">
        <v>451000</v>
      </c>
      <c r="H197" s="706">
        <v>40311</v>
      </c>
      <c r="I197" s="706">
        <v>40336</v>
      </c>
      <c r="J197" s="676" t="s">
        <v>90</v>
      </c>
    </row>
    <row r="198" spans="1:10" s="44" customFormat="1" ht="30" x14ac:dyDescent="0.2">
      <c r="A198" s="676"/>
      <c r="B198" s="676" t="s">
        <v>837</v>
      </c>
      <c r="C198" s="676">
        <v>1</v>
      </c>
      <c r="D198" s="676" t="s">
        <v>618</v>
      </c>
      <c r="E198" s="685">
        <v>180000</v>
      </c>
      <c r="F198" s="685">
        <v>180000</v>
      </c>
      <c r="G198" s="685"/>
      <c r="H198" s="706"/>
      <c r="I198" s="706"/>
      <c r="J198" s="676"/>
    </row>
    <row r="199" spans="1:10" s="44" customFormat="1" x14ac:dyDescent="0.2">
      <c r="A199" s="676"/>
      <c r="B199" s="676" t="s">
        <v>838</v>
      </c>
      <c r="C199" s="676">
        <v>1</v>
      </c>
      <c r="D199" s="676" t="s">
        <v>618</v>
      </c>
      <c r="E199" s="685">
        <v>60000</v>
      </c>
      <c r="F199" s="685">
        <v>60000</v>
      </c>
      <c r="G199" s="685"/>
      <c r="H199" s="706"/>
      <c r="I199" s="706"/>
      <c r="J199" s="676"/>
    </row>
    <row r="200" spans="1:10" s="44" customFormat="1" x14ac:dyDescent="0.2">
      <c r="A200" s="676"/>
      <c r="B200" s="676" t="s">
        <v>839</v>
      </c>
      <c r="C200" s="676">
        <v>1</v>
      </c>
      <c r="D200" s="676" t="s">
        <v>618</v>
      </c>
      <c r="E200" s="685">
        <v>12000</v>
      </c>
      <c r="F200" s="685">
        <v>12000</v>
      </c>
      <c r="G200" s="685"/>
      <c r="H200" s="706"/>
      <c r="I200" s="706"/>
      <c r="J200" s="676"/>
    </row>
    <row r="201" spans="1:10" s="44" customFormat="1" x14ac:dyDescent="0.2">
      <c r="A201" s="676"/>
      <c r="B201" s="676" t="s">
        <v>840</v>
      </c>
      <c r="C201" s="676">
        <v>2</v>
      </c>
      <c r="D201" s="676" t="s">
        <v>618</v>
      </c>
      <c r="E201" s="685">
        <v>7000</v>
      </c>
      <c r="F201" s="685">
        <v>14000</v>
      </c>
      <c r="G201" s="685"/>
      <c r="H201" s="706"/>
      <c r="I201" s="706"/>
      <c r="J201" s="676"/>
    </row>
    <row r="202" spans="1:10" s="44" customFormat="1" x14ac:dyDescent="0.2">
      <c r="A202" s="676"/>
      <c r="B202" s="676" t="s">
        <v>843</v>
      </c>
      <c r="C202" s="676">
        <v>1</v>
      </c>
      <c r="D202" s="676" t="s">
        <v>618</v>
      </c>
      <c r="E202" s="685">
        <v>90000</v>
      </c>
      <c r="F202" s="685">
        <v>90000</v>
      </c>
      <c r="G202" s="676"/>
      <c r="H202" s="676"/>
      <c r="I202" s="676"/>
      <c r="J202" s="676"/>
    </row>
    <row r="203" spans="1:10" s="44" customFormat="1" x14ac:dyDescent="0.2">
      <c r="A203" s="676"/>
      <c r="B203" s="676" t="s">
        <v>845</v>
      </c>
      <c r="C203" s="676">
        <v>1</v>
      </c>
      <c r="D203" s="676" t="s">
        <v>618</v>
      </c>
      <c r="E203" s="685">
        <v>70000</v>
      </c>
      <c r="F203" s="685">
        <v>70000</v>
      </c>
      <c r="G203" s="676"/>
      <c r="H203" s="676"/>
      <c r="I203" s="676"/>
      <c r="J203" s="676"/>
    </row>
    <row r="204" spans="1:10" s="44" customFormat="1" x14ac:dyDescent="0.2">
      <c r="A204" s="676"/>
      <c r="B204" s="676" t="s">
        <v>846</v>
      </c>
      <c r="C204" s="676">
        <v>1</v>
      </c>
      <c r="D204" s="676" t="s">
        <v>618</v>
      </c>
      <c r="E204" s="685">
        <v>65000</v>
      </c>
      <c r="F204" s="685">
        <v>65000</v>
      </c>
      <c r="G204" s="676"/>
      <c r="H204" s="676"/>
      <c r="I204" s="676"/>
      <c r="J204" s="676"/>
    </row>
    <row r="205" spans="1:10" s="44" customFormat="1" x14ac:dyDescent="0.2">
      <c r="A205" s="676"/>
      <c r="B205" s="676" t="s">
        <v>847</v>
      </c>
      <c r="C205" s="676">
        <v>2</v>
      </c>
      <c r="D205" s="676" t="s">
        <v>618</v>
      </c>
      <c r="E205" s="685">
        <v>30000</v>
      </c>
      <c r="F205" s="685">
        <v>60000</v>
      </c>
      <c r="G205" s="676"/>
      <c r="H205" s="676"/>
      <c r="I205" s="676"/>
      <c r="J205" s="676" t="s">
        <v>841</v>
      </c>
    </row>
    <row r="206" spans="1:10" s="44" customFormat="1" x14ac:dyDescent="0.2">
      <c r="A206" s="676"/>
      <c r="B206" s="676" t="s">
        <v>848</v>
      </c>
      <c r="C206" s="676">
        <v>1</v>
      </c>
      <c r="D206" s="676" t="s">
        <v>618</v>
      </c>
      <c r="E206" s="685">
        <v>100000</v>
      </c>
      <c r="F206" s="685">
        <v>100000</v>
      </c>
      <c r="G206" s="676"/>
      <c r="H206" s="676"/>
      <c r="I206" s="676"/>
      <c r="J206" s="676"/>
    </row>
    <row r="207" spans="1:10" s="44" customFormat="1" x14ac:dyDescent="0.2">
      <c r="A207" s="676"/>
      <c r="B207" s="676" t="s">
        <v>849</v>
      </c>
      <c r="C207" s="676">
        <v>7</v>
      </c>
      <c r="D207" s="676" t="s">
        <v>618</v>
      </c>
      <c r="E207" s="685">
        <v>28000</v>
      </c>
      <c r="F207" s="685">
        <v>196000</v>
      </c>
      <c r="G207" s="676"/>
      <c r="H207" s="676"/>
      <c r="I207" s="676"/>
      <c r="J207" s="676"/>
    </row>
    <row r="208" spans="1:10" s="44" customFormat="1" x14ac:dyDescent="0.2">
      <c r="A208" s="676"/>
      <c r="B208" s="676" t="s">
        <v>850</v>
      </c>
      <c r="C208" s="676">
        <v>6</v>
      </c>
      <c r="D208" s="676" t="s">
        <v>618</v>
      </c>
      <c r="E208" s="685">
        <v>48000</v>
      </c>
      <c r="F208" s="685">
        <v>288000</v>
      </c>
      <c r="G208" s="676"/>
      <c r="H208" s="676"/>
      <c r="I208" s="676"/>
      <c r="J208" s="676"/>
    </row>
    <row r="209" spans="1:10" s="44" customFormat="1" x14ac:dyDescent="0.2">
      <c r="A209" s="676"/>
      <c r="B209" s="676" t="s">
        <v>851</v>
      </c>
      <c r="C209" s="676">
        <v>1</v>
      </c>
      <c r="D209" s="676" t="s">
        <v>618</v>
      </c>
      <c r="E209" s="685">
        <v>75000</v>
      </c>
      <c r="F209" s="685">
        <v>75000</v>
      </c>
      <c r="G209" s="676"/>
      <c r="H209" s="676"/>
      <c r="I209" s="676"/>
      <c r="J209" s="676"/>
    </row>
    <row r="210" spans="1:10" s="44" customFormat="1" x14ac:dyDescent="0.2">
      <c r="A210" s="676"/>
      <c r="B210" s="676" t="s">
        <v>852</v>
      </c>
      <c r="C210" s="676">
        <v>1</v>
      </c>
      <c r="D210" s="676" t="s">
        <v>618</v>
      </c>
      <c r="E210" s="685">
        <v>160000</v>
      </c>
      <c r="F210" s="685">
        <v>160000</v>
      </c>
      <c r="G210" s="676"/>
      <c r="H210" s="676"/>
      <c r="I210" s="676"/>
      <c r="J210" s="676"/>
    </row>
    <row r="211" spans="1:10" s="44" customFormat="1" x14ac:dyDescent="0.2">
      <c r="A211" s="676"/>
      <c r="B211" s="676" t="s">
        <v>853</v>
      </c>
      <c r="C211" s="676">
        <v>14</v>
      </c>
      <c r="D211" s="676" t="s">
        <v>618</v>
      </c>
      <c r="E211" s="685">
        <v>10000</v>
      </c>
      <c r="F211" s="685">
        <v>140000</v>
      </c>
      <c r="G211" s="676"/>
      <c r="H211" s="676"/>
      <c r="I211" s="676"/>
      <c r="J211" s="676"/>
    </row>
    <row r="212" spans="1:10" s="44" customFormat="1" x14ac:dyDescent="0.2">
      <c r="A212" s="676"/>
      <c r="B212" s="676" t="s">
        <v>854</v>
      </c>
      <c r="C212" s="676">
        <v>4</v>
      </c>
      <c r="D212" s="676" t="s">
        <v>618</v>
      </c>
      <c r="E212" s="685">
        <v>60000</v>
      </c>
      <c r="F212" s="685">
        <v>240000</v>
      </c>
      <c r="G212" s="676"/>
      <c r="H212" s="676"/>
      <c r="I212" s="676"/>
      <c r="J212" s="676"/>
    </row>
    <row r="213" spans="1:10" s="44" customFormat="1" x14ac:dyDescent="0.2">
      <c r="A213" s="676"/>
      <c r="B213" s="676" t="s">
        <v>855</v>
      </c>
      <c r="C213" s="676">
        <v>6</v>
      </c>
      <c r="D213" s="676" t="s">
        <v>618</v>
      </c>
      <c r="E213" s="685">
        <v>64000</v>
      </c>
      <c r="F213" s="685">
        <v>384000</v>
      </c>
      <c r="G213" s="676"/>
      <c r="H213" s="676"/>
      <c r="I213" s="676"/>
      <c r="J213" s="676"/>
    </row>
    <row r="214" spans="1:10" s="44" customFormat="1" x14ac:dyDescent="0.2">
      <c r="A214" s="676"/>
      <c r="B214" s="676" t="s">
        <v>856</v>
      </c>
      <c r="C214" s="676">
        <v>1</v>
      </c>
      <c r="D214" s="676" t="s">
        <v>820</v>
      </c>
      <c r="E214" s="685">
        <v>105800</v>
      </c>
      <c r="F214" s="685">
        <v>105800</v>
      </c>
      <c r="G214" s="676"/>
      <c r="H214" s="676"/>
      <c r="I214" s="676"/>
      <c r="J214" s="676"/>
    </row>
    <row r="215" spans="1:10" s="44" customFormat="1" ht="30" x14ac:dyDescent="0.2">
      <c r="A215" s="676"/>
      <c r="B215" s="676" t="s">
        <v>857</v>
      </c>
      <c r="C215" s="676" t="s">
        <v>820</v>
      </c>
      <c r="D215" s="676" t="s">
        <v>820</v>
      </c>
      <c r="E215" s="676" t="s">
        <v>858</v>
      </c>
      <c r="F215" s="676" t="s">
        <v>858</v>
      </c>
      <c r="G215" s="676"/>
      <c r="H215" s="676"/>
      <c r="I215" s="676"/>
      <c r="J215" s="676"/>
    </row>
    <row r="216" spans="1:10" s="44" customFormat="1" x14ac:dyDescent="0.2">
      <c r="A216" s="676"/>
      <c r="B216" s="675" t="s">
        <v>859</v>
      </c>
      <c r="C216" s="676"/>
      <c r="D216" s="676"/>
      <c r="E216" s="685">
        <v>5100</v>
      </c>
      <c r="F216" s="685">
        <v>5100</v>
      </c>
      <c r="G216" s="676"/>
      <c r="H216" s="676"/>
      <c r="I216" s="676"/>
      <c r="J216" s="676"/>
    </row>
    <row r="217" spans="1:10" s="44" customFormat="1" x14ac:dyDescent="0.2">
      <c r="A217" s="676">
        <v>29</v>
      </c>
      <c r="B217" s="675" t="s">
        <v>860</v>
      </c>
      <c r="C217" s="676"/>
      <c r="D217" s="676"/>
      <c r="E217" s="685">
        <v>41050</v>
      </c>
      <c r="F217" s="685">
        <v>41050</v>
      </c>
      <c r="G217" s="676"/>
      <c r="H217" s="706">
        <v>40282</v>
      </c>
      <c r="I217" s="676"/>
      <c r="J217" s="676" t="s">
        <v>842</v>
      </c>
    </row>
    <row r="218" spans="1:10" s="44" customFormat="1" x14ac:dyDescent="0.2">
      <c r="A218" s="675"/>
      <c r="B218" s="675" t="s">
        <v>861</v>
      </c>
      <c r="C218" s="676"/>
      <c r="D218" s="676"/>
      <c r="E218" s="685">
        <v>13800</v>
      </c>
      <c r="F218" s="685">
        <v>13800</v>
      </c>
      <c r="G218" s="676" t="s">
        <v>844</v>
      </c>
      <c r="H218" s="675"/>
      <c r="I218" s="676"/>
      <c r="J218" s="675"/>
    </row>
    <row r="219" spans="1:10" s="44" customFormat="1" x14ac:dyDescent="0.2">
      <c r="A219" s="675"/>
      <c r="B219" s="675" t="s">
        <v>862</v>
      </c>
      <c r="C219" s="676"/>
      <c r="D219" s="676"/>
      <c r="E219" s="685">
        <v>25700</v>
      </c>
      <c r="F219" s="685">
        <v>25700</v>
      </c>
      <c r="G219" s="675"/>
      <c r="H219" s="675"/>
      <c r="I219" s="676"/>
      <c r="J219" s="675"/>
    </row>
    <row r="220" spans="1:10" s="44" customFormat="1" x14ac:dyDescent="0.2">
      <c r="A220" s="676">
        <v>30</v>
      </c>
      <c r="B220" s="676" t="s">
        <v>863</v>
      </c>
      <c r="C220" s="676">
        <v>2</v>
      </c>
      <c r="D220" s="676" t="s">
        <v>795</v>
      </c>
      <c r="E220" s="685">
        <v>58000</v>
      </c>
      <c r="F220" s="685">
        <v>116000</v>
      </c>
      <c r="G220" s="685">
        <v>116000</v>
      </c>
      <c r="H220" s="706">
        <v>40325</v>
      </c>
      <c r="I220" s="706">
        <v>40379</v>
      </c>
      <c r="J220" s="676" t="s">
        <v>90</v>
      </c>
    </row>
    <row r="221" spans="1:10" s="44" customFormat="1" x14ac:dyDescent="0.2">
      <c r="A221" s="675"/>
      <c r="B221" s="45"/>
      <c r="C221" s="45"/>
      <c r="D221" s="45"/>
      <c r="E221" s="45"/>
      <c r="F221" s="45"/>
      <c r="G221" s="676"/>
      <c r="H221" s="676"/>
      <c r="I221" s="676"/>
      <c r="J221" s="676"/>
    </row>
    <row r="222" spans="1:10" s="44" customFormat="1" x14ac:dyDescent="0.2">
      <c r="A222" s="675"/>
      <c r="B222" s="45"/>
      <c r="C222" s="45"/>
      <c r="D222" s="45"/>
      <c r="E222" s="45"/>
      <c r="F222" s="45"/>
      <c r="G222" s="45"/>
      <c r="H222" s="45"/>
      <c r="I222" s="45"/>
      <c r="J222" s="45"/>
    </row>
    <row r="223" spans="1:10" s="44" customFormat="1" ht="30" x14ac:dyDescent="0.2">
      <c r="A223" s="676">
        <v>31</v>
      </c>
      <c r="B223" s="676" t="s">
        <v>864</v>
      </c>
      <c r="C223" s="676">
        <v>3</v>
      </c>
      <c r="D223" s="676" t="s">
        <v>795</v>
      </c>
      <c r="E223" s="685">
        <v>185000</v>
      </c>
      <c r="F223" s="685">
        <v>555000</v>
      </c>
      <c r="G223" s="685">
        <v>731000</v>
      </c>
      <c r="H223" s="706">
        <v>40365</v>
      </c>
      <c r="I223" s="706">
        <v>40389</v>
      </c>
      <c r="J223" s="676" t="s">
        <v>841</v>
      </c>
    </row>
    <row r="224" spans="1:10" s="44" customFormat="1" x14ac:dyDescent="0.2">
      <c r="A224" s="676"/>
      <c r="B224" s="676" t="s">
        <v>865</v>
      </c>
      <c r="C224" s="676">
        <v>1</v>
      </c>
      <c r="D224" s="676" t="s">
        <v>795</v>
      </c>
      <c r="E224" s="685">
        <v>60000</v>
      </c>
      <c r="F224" s="685">
        <v>60000</v>
      </c>
      <c r="G224" s="685"/>
      <c r="H224" s="706"/>
      <c r="I224" s="706"/>
      <c r="J224" s="676" t="s">
        <v>842</v>
      </c>
    </row>
    <row r="225" spans="1:10" s="44" customFormat="1" x14ac:dyDescent="0.2">
      <c r="A225" s="676"/>
      <c r="B225" s="676" t="s">
        <v>866</v>
      </c>
      <c r="C225" s="676">
        <v>3</v>
      </c>
      <c r="D225" s="676" t="s">
        <v>795</v>
      </c>
      <c r="E225" s="685">
        <v>7000</v>
      </c>
      <c r="F225" s="685">
        <v>21000</v>
      </c>
      <c r="G225" s="685"/>
      <c r="H225" s="706"/>
      <c r="I225" s="706"/>
      <c r="J225" s="675"/>
    </row>
    <row r="226" spans="1:10" s="44" customFormat="1" x14ac:dyDescent="0.2">
      <c r="A226" s="676"/>
      <c r="B226" s="676" t="s">
        <v>867</v>
      </c>
      <c r="C226" s="676">
        <v>1</v>
      </c>
      <c r="D226" s="676" t="s">
        <v>795</v>
      </c>
      <c r="E226" s="685">
        <v>13000</v>
      </c>
      <c r="F226" s="685">
        <v>13000</v>
      </c>
      <c r="G226" s="685"/>
      <c r="H226" s="706"/>
      <c r="I226" s="706"/>
      <c r="J226" s="675"/>
    </row>
    <row r="227" spans="1:10" s="44" customFormat="1" x14ac:dyDescent="0.2">
      <c r="A227" s="676"/>
      <c r="B227" s="676" t="s">
        <v>868</v>
      </c>
      <c r="C227" s="676">
        <v>1</v>
      </c>
      <c r="D227" s="676" t="s">
        <v>795</v>
      </c>
      <c r="E227" s="685">
        <v>60000</v>
      </c>
      <c r="F227" s="685">
        <v>60000</v>
      </c>
      <c r="G227" s="685"/>
      <c r="H227" s="706"/>
      <c r="I227" s="706"/>
      <c r="J227" s="675"/>
    </row>
    <row r="228" spans="1:10" s="44" customFormat="1" x14ac:dyDescent="0.2">
      <c r="A228" s="676"/>
      <c r="B228" s="676" t="s">
        <v>869</v>
      </c>
      <c r="C228" s="676">
        <v>1</v>
      </c>
      <c r="D228" s="676" t="s">
        <v>795</v>
      </c>
      <c r="E228" s="685">
        <v>15000</v>
      </c>
      <c r="F228" s="685">
        <v>15000</v>
      </c>
      <c r="G228" s="685"/>
      <c r="H228" s="706"/>
      <c r="I228" s="706"/>
      <c r="J228" s="675"/>
    </row>
    <row r="229" spans="1:10" s="44" customFormat="1" x14ac:dyDescent="0.2">
      <c r="A229" s="676"/>
      <c r="B229" s="676" t="s">
        <v>870</v>
      </c>
      <c r="C229" s="676">
        <v>1</v>
      </c>
      <c r="D229" s="676" t="s">
        <v>795</v>
      </c>
      <c r="E229" s="685">
        <v>7000</v>
      </c>
      <c r="F229" s="685">
        <v>7000</v>
      </c>
      <c r="G229" s="685"/>
      <c r="H229" s="706"/>
      <c r="I229" s="706"/>
      <c r="J229" s="675"/>
    </row>
    <row r="230" spans="1:10" s="44" customFormat="1" x14ac:dyDescent="0.2">
      <c r="A230" s="676">
        <v>32</v>
      </c>
      <c r="B230" s="676" t="s">
        <v>872</v>
      </c>
      <c r="C230" s="676">
        <v>1</v>
      </c>
      <c r="D230" s="676" t="s">
        <v>795</v>
      </c>
      <c r="E230" s="685">
        <v>420000</v>
      </c>
      <c r="F230" s="685">
        <v>420000</v>
      </c>
      <c r="G230" s="676"/>
      <c r="H230" s="706">
        <v>40206</v>
      </c>
      <c r="I230" s="706">
        <v>40406</v>
      </c>
      <c r="J230" s="676" t="s">
        <v>871</v>
      </c>
    </row>
    <row r="231" spans="1:10" s="44" customFormat="1" x14ac:dyDescent="0.2">
      <c r="A231" s="676"/>
      <c r="B231" s="676" t="s">
        <v>874</v>
      </c>
      <c r="C231" s="676">
        <v>1</v>
      </c>
      <c r="D231" s="676" t="s">
        <v>795</v>
      </c>
      <c r="E231" s="685">
        <v>15000</v>
      </c>
      <c r="F231" s="685">
        <v>15000</v>
      </c>
      <c r="G231" s="676" t="s">
        <v>873</v>
      </c>
      <c r="H231" s="706"/>
      <c r="I231" s="706"/>
      <c r="J231" s="676"/>
    </row>
    <row r="232" spans="1:10" s="44" customFormat="1" x14ac:dyDescent="0.2">
      <c r="A232" s="676"/>
      <c r="B232" s="676" t="s">
        <v>775</v>
      </c>
      <c r="C232" s="676">
        <v>1</v>
      </c>
      <c r="D232" s="676" t="s">
        <v>795</v>
      </c>
      <c r="E232" s="685">
        <v>85000</v>
      </c>
      <c r="F232" s="685">
        <v>85000</v>
      </c>
      <c r="G232" s="675"/>
      <c r="H232" s="706"/>
      <c r="I232" s="706"/>
      <c r="J232" s="676"/>
    </row>
    <row r="233" spans="1:10" s="44" customFormat="1" x14ac:dyDescent="0.2">
      <c r="A233" s="676">
        <v>33</v>
      </c>
      <c r="B233" s="676" t="s">
        <v>876</v>
      </c>
      <c r="C233" s="676">
        <v>1</v>
      </c>
      <c r="D233" s="676" t="s">
        <v>795</v>
      </c>
      <c r="E233" s="676" t="s">
        <v>771</v>
      </c>
      <c r="F233" s="676" t="s">
        <v>771</v>
      </c>
      <c r="G233" s="676" t="s">
        <v>668</v>
      </c>
      <c r="H233" s="706">
        <v>40365</v>
      </c>
      <c r="I233" s="706">
        <v>40416</v>
      </c>
      <c r="J233" s="676" t="s">
        <v>875</v>
      </c>
    </row>
    <row r="234" spans="1:10" s="44" customFormat="1" x14ac:dyDescent="0.2">
      <c r="A234" s="676"/>
      <c r="B234" s="676" t="s">
        <v>877</v>
      </c>
      <c r="C234" s="676">
        <v>1</v>
      </c>
      <c r="D234" s="676" t="s">
        <v>795</v>
      </c>
      <c r="E234" s="676" t="s">
        <v>878</v>
      </c>
      <c r="F234" s="676" t="s">
        <v>878</v>
      </c>
      <c r="G234" s="676"/>
      <c r="H234" s="706"/>
      <c r="I234" s="706"/>
      <c r="J234" s="676"/>
    </row>
    <row r="235" spans="1:10" s="44" customFormat="1" x14ac:dyDescent="0.2">
      <c r="A235" s="676"/>
      <c r="B235" s="676" t="s">
        <v>879</v>
      </c>
      <c r="C235" s="676">
        <v>1</v>
      </c>
      <c r="D235" s="676" t="s">
        <v>795</v>
      </c>
      <c r="E235" s="676" t="s">
        <v>880</v>
      </c>
      <c r="F235" s="676" t="s">
        <v>880</v>
      </c>
      <c r="G235" s="676"/>
      <c r="H235" s="706"/>
      <c r="I235" s="706"/>
      <c r="J235" s="676"/>
    </row>
    <row r="236" spans="1:10" s="44" customFormat="1" x14ac:dyDescent="0.2">
      <c r="A236" s="676"/>
      <c r="B236" s="676" t="s">
        <v>881</v>
      </c>
      <c r="C236" s="676">
        <v>1</v>
      </c>
      <c r="D236" s="676" t="s">
        <v>795</v>
      </c>
      <c r="E236" s="676" t="s">
        <v>882</v>
      </c>
      <c r="F236" s="676" t="s">
        <v>882</v>
      </c>
      <c r="G236" s="676"/>
      <c r="H236" s="706"/>
      <c r="I236" s="706"/>
      <c r="J236" s="676"/>
    </row>
    <row r="237" spans="1:10" s="44" customFormat="1" x14ac:dyDescent="0.2">
      <c r="A237" s="676"/>
      <c r="B237" s="676" t="s">
        <v>883</v>
      </c>
      <c r="C237" s="676">
        <v>1</v>
      </c>
      <c r="D237" s="676" t="s">
        <v>795</v>
      </c>
      <c r="E237" s="676" t="s">
        <v>882</v>
      </c>
      <c r="F237" s="676" t="s">
        <v>882</v>
      </c>
      <c r="G237" s="676"/>
      <c r="H237" s="706"/>
      <c r="I237" s="706"/>
      <c r="J237" s="676"/>
    </row>
    <row r="238" spans="1:10" s="44" customFormat="1" x14ac:dyDescent="0.2">
      <c r="A238" s="676"/>
      <c r="B238" s="676" t="s">
        <v>884</v>
      </c>
      <c r="C238" s="676" t="s">
        <v>820</v>
      </c>
      <c r="D238" s="676" t="s">
        <v>820</v>
      </c>
      <c r="E238" s="676" t="s">
        <v>792</v>
      </c>
      <c r="F238" s="676" t="s">
        <v>792</v>
      </c>
      <c r="G238" s="676"/>
      <c r="H238" s="706"/>
      <c r="I238" s="706"/>
      <c r="J238" s="676"/>
    </row>
    <row r="239" spans="1:10" s="44" customFormat="1" x14ac:dyDescent="0.2">
      <c r="A239" s="676"/>
      <c r="B239" s="709" t="s">
        <v>885</v>
      </c>
      <c r="C239" s="709"/>
      <c r="D239" s="709"/>
      <c r="E239" s="709"/>
      <c r="F239" s="707">
        <v>20.833333333333332</v>
      </c>
      <c r="G239" s="676"/>
      <c r="H239" s="706"/>
      <c r="I239" s="706"/>
      <c r="J239" s="676"/>
    </row>
    <row r="240" spans="1:10" s="44" customFormat="1" x14ac:dyDescent="0.2">
      <c r="A240" s="676">
        <v>34</v>
      </c>
      <c r="B240" s="676" t="s">
        <v>887</v>
      </c>
      <c r="C240" s="676">
        <v>1</v>
      </c>
      <c r="D240" s="676" t="s">
        <v>795</v>
      </c>
      <c r="E240" s="685">
        <v>168480</v>
      </c>
      <c r="F240" s="685">
        <v>168480</v>
      </c>
      <c r="G240" s="676"/>
      <c r="H240" s="706">
        <v>40185</v>
      </c>
      <c r="I240" s="706">
        <v>40423</v>
      </c>
      <c r="J240" s="676" t="s">
        <v>886</v>
      </c>
    </row>
    <row r="241" spans="1:10" s="44" customFormat="1" x14ac:dyDescent="0.2">
      <c r="A241" s="676"/>
      <c r="B241" s="676"/>
      <c r="C241" s="676"/>
      <c r="D241" s="676"/>
      <c r="E241" s="685"/>
      <c r="F241" s="685"/>
      <c r="G241" s="676" t="s">
        <v>888</v>
      </c>
      <c r="H241" s="706"/>
      <c r="I241" s="706"/>
      <c r="J241" s="676"/>
    </row>
    <row r="242" spans="1:10" s="44" customFormat="1" x14ac:dyDescent="0.2">
      <c r="A242" s="676">
        <v>35</v>
      </c>
      <c r="B242" s="676"/>
      <c r="C242" s="676">
        <v>2</v>
      </c>
      <c r="D242" s="676" t="s">
        <v>795</v>
      </c>
      <c r="E242" s="676" t="s">
        <v>890</v>
      </c>
      <c r="F242" s="676" t="s">
        <v>891</v>
      </c>
      <c r="G242" s="676" t="s">
        <v>891</v>
      </c>
      <c r="H242" s="706">
        <v>40388</v>
      </c>
      <c r="I242" s="706">
        <v>40424</v>
      </c>
      <c r="J242" s="676" t="s">
        <v>90</v>
      </c>
    </row>
    <row r="243" spans="1:10" s="44" customFormat="1" ht="30" x14ac:dyDescent="0.2">
      <c r="A243" s="676"/>
      <c r="B243" s="676" t="s">
        <v>889</v>
      </c>
      <c r="C243" s="676"/>
      <c r="D243" s="676"/>
      <c r="E243" s="676"/>
      <c r="F243" s="676"/>
      <c r="G243" s="676"/>
      <c r="H243" s="706"/>
      <c r="I243" s="706"/>
      <c r="J243" s="676"/>
    </row>
    <row r="244" spans="1:10" s="44" customFormat="1" x14ac:dyDescent="0.2">
      <c r="A244" s="676"/>
      <c r="B244" s="676"/>
      <c r="C244" s="676"/>
      <c r="D244" s="676"/>
      <c r="E244" s="676"/>
      <c r="F244" s="676"/>
      <c r="G244" s="676"/>
      <c r="H244" s="706"/>
      <c r="I244" s="706"/>
      <c r="J244" s="676"/>
    </row>
    <row r="245" spans="1:10" s="44" customFormat="1" x14ac:dyDescent="0.2">
      <c r="A245" s="675"/>
      <c r="B245" s="45"/>
      <c r="C245" s="675"/>
      <c r="D245" s="675"/>
      <c r="E245" s="675"/>
      <c r="F245" s="675"/>
      <c r="G245" s="676"/>
      <c r="H245" s="676"/>
      <c r="I245" s="676"/>
      <c r="J245" s="676"/>
    </row>
    <row r="246" spans="1:10" s="44" customFormat="1" x14ac:dyDescent="0.2">
      <c r="A246" s="676"/>
      <c r="B246" s="676" t="s">
        <v>686</v>
      </c>
      <c r="C246" s="676">
        <v>75</v>
      </c>
      <c r="D246" s="676" t="s">
        <v>894</v>
      </c>
      <c r="E246" s="685">
        <v>7000</v>
      </c>
      <c r="F246" s="685">
        <v>525000</v>
      </c>
      <c r="G246" s="676"/>
      <c r="H246" s="676"/>
      <c r="I246" s="676"/>
      <c r="J246" s="676"/>
    </row>
    <row r="247" spans="1:10" s="44" customFormat="1" x14ac:dyDescent="0.2">
      <c r="A247" s="676"/>
      <c r="B247" s="676"/>
      <c r="C247" s="676"/>
      <c r="D247" s="676"/>
      <c r="E247" s="685"/>
      <c r="F247" s="685"/>
      <c r="G247" s="676"/>
      <c r="H247" s="676"/>
      <c r="I247" s="676"/>
      <c r="J247" s="676"/>
    </row>
    <row r="248" spans="1:10" s="44" customFormat="1" x14ac:dyDescent="0.2">
      <c r="A248" s="676"/>
      <c r="B248" s="676" t="s">
        <v>690</v>
      </c>
      <c r="C248" s="676">
        <v>25</v>
      </c>
      <c r="D248" s="676" t="s">
        <v>795</v>
      </c>
      <c r="E248" s="685">
        <v>3500</v>
      </c>
      <c r="F248" s="685">
        <v>87500</v>
      </c>
      <c r="G248" s="676"/>
      <c r="H248" s="676"/>
      <c r="I248" s="676"/>
      <c r="J248" s="676"/>
    </row>
    <row r="249" spans="1:10" s="44" customFormat="1" x14ac:dyDescent="0.2">
      <c r="A249" s="676"/>
      <c r="B249" s="676" t="s">
        <v>696</v>
      </c>
      <c r="C249" s="676">
        <v>50</v>
      </c>
      <c r="D249" s="676" t="s">
        <v>618</v>
      </c>
      <c r="E249" s="676">
        <v>480</v>
      </c>
      <c r="F249" s="685">
        <v>24000</v>
      </c>
      <c r="G249" s="676"/>
      <c r="H249" s="676"/>
      <c r="I249" s="676"/>
      <c r="J249" s="676"/>
    </row>
    <row r="250" spans="1:10" s="44" customFormat="1" x14ac:dyDescent="0.2">
      <c r="A250" s="676"/>
      <c r="B250" s="676" t="s">
        <v>697</v>
      </c>
      <c r="C250" s="676">
        <v>50</v>
      </c>
      <c r="D250" s="676" t="s">
        <v>698</v>
      </c>
      <c r="E250" s="676">
        <v>550</v>
      </c>
      <c r="F250" s="685">
        <v>27500</v>
      </c>
      <c r="G250" s="676"/>
      <c r="H250" s="676"/>
      <c r="I250" s="676"/>
      <c r="J250" s="676"/>
    </row>
    <row r="251" spans="1:10" s="44" customFormat="1" x14ac:dyDescent="0.2">
      <c r="A251" s="676"/>
      <c r="B251" s="676" t="s">
        <v>699</v>
      </c>
      <c r="C251" s="676">
        <v>50</v>
      </c>
      <c r="D251" s="676" t="s">
        <v>698</v>
      </c>
      <c r="E251" s="676">
        <v>650</v>
      </c>
      <c r="F251" s="685">
        <v>32500</v>
      </c>
      <c r="G251" s="676"/>
      <c r="H251" s="676"/>
      <c r="I251" s="676"/>
      <c r="J251" s="676"/>
    </row>
    <row r="252" spans="1:10" s="44" customFormat="1" x14ac:dyDescent="0.2">
      <c r="A252" s="676"/>
      <c r="B252" s="676" t="s">
        <v>700</v>
      </c>
      <c r="C252" s="676">
        <v>50</v>
      </c>
      <c r="D252" s="676" t="s">
        <v>698</v>
      </c>
      <c r="E252" s="676">
        <v>750</v>
      </c>
      <c r="F252" s="685">
        <v>37500</v>
      </c>
      <c r="G252" s="676"/>
      <c r="H252" s="676"/>
      <c r="I252" s="676"/>
      <c r="J252" s="676"/>
    </row>
    <row r="253" spans="1:10" s="44" customFormat="1" x14ac:dyDescent="0.2">
      <c r="A253" s="676"/>
      <c r="B253" s="676" t="s">
        <v>701</v>
      </c>
      <c r="C253" s="676">
        <v>50</v>
      </c>
      <c r="D253" s="676" t="s">
        <v>698</v>
      </c>
      <c r="E253" s="676">
        <v>850</v>
      </c>
      <c r="F253" s="685">
        <v>42500</v>
      </c>
      <c r="G253" s="676"/>
      <c r="H253" s="676"/>
      <c r="I253" s="676"/>
      <c r="J253" s="676"/>
    </row>
    <row r="254" spans="1:10" s="44" customFormat="1" x14ac:dyDescent="0.2">
      <c r="A254" s="676"/>
      <c r="B254" s="676" t="s">
        <v>702</v>
      </c>
      <c r="C254" s="676">
        <v>50</v>
      </c>
      <c r="D254" s="676" t="s">
        <v>698</v>
      </c>
      <c r="E254" s="685">
        <v>1050</v>
      </c>
      <c r="F254" s="685">
        <v>52500</v>
      </c>
      <c r="G254" s="676"/>
      <c r="H254" s="676"/>
      <c r="I254" s="676"/>
      <c r="J254" s="676"/>
    </row>
    <row r="255" spans="1:10" s="44" customFormat="1" x14ac:dyDescent="0.2">
      <c r="A255" s="676"/>
      <c r="B255" s="676" t="s">
        <v>703</v>
      </c>
      <c r="C255" s="676">
        <v>50</v>
      </c>
      <c r="D255" s="676" t="s">
        <v>698</v>
      </c>
      <c r="E255" s="685">
        <v>1100</v>
      </c>
      <c r="F255" s="685">
        <v>55000</v>
      </c>
      <c r="G255" s="676"/>
      <c r="H255" s="676"/>
      <c r="I255" s="676"/>
      <c r="J255" s="676"/>
    </row>
    <row r="256" spans="1:10" s="44" customFormat="1" x14ac:dyDescent="0.2">
      <c r="A256" s="676"/>
      <c r="B256" s="676" t="s">
        <v>710</v>
      </c>
      <c r="C256" s="676">
        <v>50</v>
      </c>
      <c r="D256" s="676" t="s">
        <v>698</v>
      </c>
      <c r="E256" s="685">
        <v>11000</v>
      </c>
      <c r="F256" s="685">
        <v>550000</v>
      </c>
      <c r="G256" s="676"/>
      <c r="H256" s="676"/>
      <c r="I256" s="676"/>
      <c r="J256" s="676"/>
    </row>
    <row r="257" spans="1:10" s="44" customFormat="1" x14ac:dyDescent="0.2">
      <c r="A257" s="676"/>
      <c r="B257" s="676" t="s">
        <v>711</v>
      </c>
      <c r="C257" s="676">
        <v>40</v>
      </c>
      <c r="D257" s="676" t="s">
        <v>698</v>
      </c>
      <c r="E257" s="685">
        <v>10500</v>
      </c>
      <c r="F257" s="685">
        <v>420000</v>
      </c>
      <c r="G257" s="676"/>
      <c r="H257" s="676"/>
      <c r="I257" s="676"/>
      <c r="J257" s="676"/>
    </row>
    <row r="258" spans="1:10" s="44" customFormat="1" x14ac:dyDescent="0.2">
      <c r="A258" s="676"/>
      <c r="B258" s="676" t="s">
        <v>714</v>
      </c>
      <c r="C258" s="676">
        <v>40</v>
      </c>
      <c r="D258" s="676" t="s">
        <v>715</v>
      </c>
      <c r="E258" s="685">
        <v>13500</v>
      </c>
      <c r="F258" s="685">
        <v>540000</v>
      </c>
      <c r="G258" s="676"/>
      <c r="H258" s="676"/>
      <c r="I258" s="676"/>
      <c r="J258" s="676"/>
    </row>
    <row r="259" spans="1:10" s="44" customFormat="1" x14ac:dyDescent="0.2">
      <c r="A259" s="676"/>
      <c r="B259" s="676" t="s">
        <v>717</v>
      </c>
      <c r="C259" s="676">
        <v>25</v>
      </c>
      <c r="D259" s="676" t="s">
        <v>698</v>
      </c>
      <c r="E259" s="685">
        <v>14000</v>
      </c>
      <c r="F259" s="685">
        <v>350000</v>
      </c>
      <c r="G259" s="676"/>
      <c r="H259" s="676"/>
      <c r="I259" s="676"/>
      <c r="J259" s="676"/>
    </row>
    <row r="260" spans="1:10" s="44" customFormat="1" x14ac:dyDescent="0.2">
      <c r="A260" s="676"/>
      <c r="B260" s="676" t="s">
        <v>727</v>
      </c>
      <c r="C260" s="676">
        <v>30</v>
      </c>
      <c r="D260" s="676" t="s">
        <v>713</v>
      </c>
      <c r="E260" s="676">
        <v>180</v>
      </c>
      <c r="F260" s="685">
        <v>5400</v>
      </c>
      <c r="G260" s="676"/>
      <c r="H260" s="676"/>
      <c r="I260" s="676"/>
      <c r="J260" s="676"/>
    </row>
    <row r="261" spans="1:10" s="44" customFormat="1" x14ac:dyDescent="0.2">
      <c r="A261" s="676"/>
      <c r="B261" s="676" t="s">
        <v>895</v>
      </c>
      <c r="C261" s="676">
        <v>100</v>
      </c>
      <c r="D261" s="676" t="s">
        <v>713</v>
      </c>
      <c r="E261" s="685">
        <v>1000</v>
      </c>
      <c r="F261" s="685">
        <v>100000</v>
      </c>
      <c r="G261" s="676"/>
      <c r="H261" s="676"/>
      <c r="I261" s="676"/>
      <c r="J261" s="676"/>
    </row>
    <row r="262" spans="1:10" s="44" customFormat="1" x14ac:dyDescent="0.2">
      <c r="A262" s="676">
        <v>36</v>
      </c>
      <c r="B262" s="676" t="s">
        <v>729</v>
      </c>
      <c r="C262" s="676">
        <v>100</v>
      </c>
      <c r="D262" s="676" t="s">
        <v>698</v>
      </c>
      <c r="E262" s="676">
        <v>180</v>
      </c>
      <c r="F262" s="685">
        <v>18000</v>
      </c>
      <c r="G262" s="676"/>
      <c r="H262" s="676" t="s">
        <v>892</v>
      </c>
      <c r="I262" s="706">
        <v>40434</v>
      </c>
      <c r="J262" s="676" t="s">
        <v>893</v>
      </c>
    </row>
    <row r="263" spans="1:10" s="44" customFormat="1" x14ac:dyDescent="0.2">
      <c r="A263" s="675"/>
      <c r="B263" s="676" t="s">
        <v>730</v>
      </c>
      <c r="C263" s="676">
        <v>50</v>
      </c>
      <c r="D263" s="676" t="s">
        <v>713</v>
      </c>
      <c r="E263" s="676">
        <v>250</v>
      </c>
      <c r="F263" s="685">
        <v>12500</v>
      </c>
      <c r="G263" s="685">
        <v>2879900</v>
      </c>
      <c r="H263" s="675"/>
      <c r="I263" s="675"/>
      <c r="J263" s="675"/>
    </row>
    <row r="264" spans="1:10" s="44" customFormat="1" x14ac:dyDescent="0.2">
      <c r="A264" s="676">
        <v>37</v>
      </c>
      <c r="B264" s="676" t="s">
        <v>897</v>
      </c>
      <c r="C264" s="676">
        <v>10</v>
      </c>
      <c r="D264" s="676" t="s">
        <v>795</v>
      </c>
      <c r="E264" s="676" t="s">
        <v>898</v>
      </c>
      <c r="F264" s="676" t="s">
        <v>899</v>
      </c>
      <c r="G264" s="676" t="s">
        <v>900</v>
      </c>
      <c r="H264" s="706">
        <v>40359</v>
      </c>
      <c r="I264" s="706">
        <v>40361</v>
      </c>
      <c r="J264" s="676" t="s">
        <v>896</v>
      </c>
    </row>
    <row r="265" spans="1:10" s="44" customFormat="1" x14ac:dyDescent="0.2">
      <c r="A265" s="676"/>
      <c r="B265" s="676" t="s">
        <v>901</v>
      </c>
      <c r="C265" s="676">
        <v>1</v>
      </c>
      <c r="D265" s="676" t="s">
        <v>795</v>
      </c>
      <c r="E265" s="676" t="s">
        <v>902</v>
      </c>
      <c r="F265" s="676" t="s">
        <v>902</v>
      </c>
      <c r="G265" s="676"/>
      <c r="H265" s="706"/>
      <c r="I265" s="706"/>
      <c r="J265" s="676"/>
    </row>
    <row r="266" spans="1:10" s="44" customFormat="1" x14ac:dyDescent="0.2">
      <c r="A266" s="676"/>
      <c r="B266" s="676" t="s">
        <v>903</v>
      </c>
      <c r="C266" s="676">
        <v>3</v>
      </c>
      <c r="D266" s="676" t="s">
        <v>795</v>
      </c>
      <c r="E266" s="676" t="s">
        <v>904</v>
      </c>
      <c r="F266" s="676" t="s">
        <v>905</v>
      </c>
      <c r="G266" s="676"/>
      <c r="H266" s="706"/>
      <c r="I266" s="706"/>
      <c r="J266" s="676"/>
    </row>
    <row r="267" spans="1:10" s="44" customFormat="1" x14ac:dyDescent="0.2">
      <c r="A267" s="676"/>
      <c r="B267" s="676" t="s">
        <v>906</v>
      </c>
      <c r="C267" s="676">
        <v>4</v>
      </c>
      <c r="D267" s="676" t="s">
        <v>795</v>
      </c>
      <c r="E267" s="676" t="s">
        <v>835</v>
      </c>
      <c r="F267" s="676" t="s">
        <v>907</v>
      </c>
      <c r="G267" s="676"/>
      <c r="H267" s="706"/>
      <c r="I267" s="706"/>
      <c r="J267" s="676"/>
    </row>
    <row r="268" spans="1:10" s="44" customFormat="1" x14ac:dyDescent="0.2">
      <c r="A268" s="676"/>
      <c r="B268" s="676" t="s">
        <v>908</v>
      </c>
      <c r="C268" s="676">
        <v>10</v>
      </c>
      <c r="D268" s="676" t="s">
        <v>795</v>
      </c>
      <c r="E268" s="676" t="s">
        <v>909</v>
      </c>
      <c r="F268" s="676" t="s">
        <v>910</v>
      </c>
      <c r="G268" s="676"/>
      <c r="H268" s="706"/>
      <c r="I268" s="706"/>
      <c r="J268" s="676"/>
    </row>
    <row r="269" spans="1:10" s="44" customFormat="1" x14ac:dyDescent="0.2">
      <c r="A269" s="676"/>
      <c r="B269" s="676" t="s">
        <v>911</v>
      </c>
      <c r="C269" s="676">
        <v>1</v>
      </c>
      <c r="D269" s="676" t="s">
        <v>795</v>
      </c>
      <c r="E269" s="676" t="s">
        <v>912</v>
      </c>
      <c r="F269" s="676" t="s">
        <v>912</v>
      </c>
      <c r="G269" s="676"/>
      <c r="H269" s="706"/>
      <c r="I269" s="706"/>
      <c r="J269" s="676"/>
    </row>
    <row r="270" spans="1:10" s="44" customFormat="1" x14ac:dyDescent="0.2">
      <c r="A270" s="676"/>
      <c r="B270" s="676" t="s">
        <v>913</v>
      </c>
      <c r="C270" s="676"/>
      <c r="D270" s="676"/>
      <c r="E270" s="676"/>
      <c r="F270" s="676" t="s">
        <v>914</v>
      </c>
      <c r="G270" s="676"/>
      <c r="H270" s="706"/>
      <c r="I270" s="706"/>
      <c r="J270" s="676"/>
    </row>
    <row r="271" spans="1:10" s="44" customFormat="1" x14ac:dyDescent="0.2">
      <c r="A271" s="676">
        <v>38</v>
      </c>
      <c r="B271" s="676" t="s">
        <v>791</v>
      </c>
      <c r="C271" s="676">
        <v>3</v>
      </c>
      <c r="D271" s="676" t="s">
        <v>649</v>
      </c>
      <c r="E271" s="676" t="s">
        <v>792</v>
      </c>
      <c r="F271" s="676" t="s">
        <v>793</v>
      </c>
      <c r="G271" s="676" t="s">
        <v>794</v>
      </c>
      <c r="H271" s="675" t="s">
        <v>915</v>
      </c>
      <c r="I271" s="676" t="s">
        <v>789</v>
      </c>
      <c r="J271" s="675" t="s">
        <v>790</v>
      </c>
    </row>
    <row r="272" spans="1:10" s="44" customFormat="1" ht="30" x14ac:dyDescent="0.2">
      <c r="A272" s="676">
        <v>39</v>
      </c>
      <c r="B272" s="676" t="s">
        <v>917</v>
      </c>
      <c r="C272" s="676">
        <v>1</v>
      </c>
      <c r="D272" s="676" t="s">
        <v>795</v>
      </c>
      <c r="E272" s="685">
        <v>180000</v>
      </c>
      <c r="F272" s="685">
        <v>180000</v>
      </c>
      <c r="G272" s="676" t="s">
        <v>918</v>
      </c>
      <c r="H272" s="96">
        <v>40458</v>
      </c>
      <c r="I272" s="706">
        <v>40508</v>
      </c>
      <c r="J272" s="675" t="s">
        <v>916</v>
      </c>
    </row>
    <row r="273" spans="1:10" s="44" customFormat="1" x14ac:dyDescent="0.2">
      <c r="A273" s="676"/>
      <c r="B273" s="676" t="s">
        <v>919</v>
      </c>
      <c r="C273" s="676">
        <v>1</v>
      </c>
      <c r="D273" s="676" t="s">
        <v>795</v>
      </c>
      <c r="E273" s="685">
        <v>65000</v>
      </c>
      <c r="F273" s="685">
        <v>65000</v>
      </c>
      <c r="G273" s="676"/>
      <c r="H273" s="96"/>
      <c r="I273" s="676"/>
      <c r="J273" s="675"/>
    </row>
    <row r="274" spans="1:10" s="44" customFormat="1" x14ac:dyDescent="0.2">
      <c r="A274" s="676"/>
      <c r="B274" s="676" t="s">
        <v>750</v>
      </c>
      <c r="C274" s="676">
        <v>1</v>
      </c>
      <c r="D274" s="676" t="s">
        <v>795</v>
      </c>
      <c r="E274" s="685">
        <v>5000</v>
      </c>
      <c r="F274" s="685">
        <v>5000</v>
      </c>
      <c r="G274" s="676"/>
      <c r="H274" s="96"/>
      <c r="I274" s="676"/>
      <c r="J274" s="675"/>
    </row>
    <row r="275" spans="1:10" s="44" customFormat="1" x14ac:dyDescent="0.2">
      <c r="A275" s="676"/>
      <c r="B275" s="676" t="s">
        <v>809</v>
      </c>
      <c r="C275" s="676">
        <v>1</v>
      </c>
      <c r="D275" s="676" t="s">
        <v>795</v>
      </c>
      <c r="E275" s="685">
        <v>378000</v>
      </c>
      <c r="F275" s="685">
        <v>378000</v>
      </c>
      <c r="G275" s="676"/>
      <c r="H275" s="96"/>
      <c r="I275" s="676"/>
      <c r="J275" s="675"/>
    </row>
    <row r="276" spans="1:10" s="44" customFormat="1" x14ac:dyDescent="0.2">
      <c r="A276" s="676"/>
      <c r="B276" s="676" t="s">
        <v>808</v>
      </c>
      <c r="C276" s="676">
        <v>1</v>
      </c>
      <c r="D276" s="676" t="s">
        <v>795</v>
      </c>
      <c r="E276" s="685">
        <v>30000</v>
      </c>
      <c r="F276" s="685">
        <v>30000</v>
      </c>
      <c r="G276" s="676"/>
      <c r="H276" s="96"/>
      <c r="I276" s="676"/>
      <c r="J276" s="675"/>
    </row>
    <row r="277" spans="1:10" s="44" customFormat="1" x14ac:dyDescent="0.2">
      <c r="A277" s="676"/>
      <c r="B277" s="676" t="s">
        <v>804</v>
      </c>
      <c r="C277" s="676">
        <v>1</v>
      </c>
      <c r="D277" s="676" t="s">
        <v>795</v>
      </c>
      <c r="E277" s="685">
        <v>211500</v>
      </c>
      <c r="F277" s="685">
        <v>211500</v>
      </c>
      <c r="G277" s="676"/>
      <c r="H277" s="96"/>
      <c r="I277" s="676"/>
      <c r="J277" s="675"/>
    </row>
    <row r="278" spans="1:10" s="44" customFormat="1" x14ac:dyDescent="0.2">
      <c r="A278" s="676"/>
      <c r="B278" s="676" t="s">
        <v>920</v>
      </c>
      <c r="C278" s="676">
        <v>1</v>
      </c>
      <c r="D278" s="676" t="s">
        <v>795</v>
      </c>
      <c r="E278" s="685">
        <v>60000</v>
      </c>
      <c r="F278" s="685">
        <v>60000</v>
      </c>
      <c r="G278" s="676"/>
      <c r="H278" s="96"/>
      <c r="I278" s="676"/>
      <c r="J278" s="675"/>
    </row>
    <row r="279" spans="1:10" s="44" customFormat="1" x14ac:dyDescent="0.2">
      <c r="A279" s="676"/>
      <c r="B279" s="676" t="s">
        <v>755</v>
      </c>
      <c r="C279" s="676">
        <v>1</v>
      </c>
      <c r="D279" s="676" t="s">
        <v>795</v>
      </c>
      <c r="E279" s="685">
        <v>65000</v>
      </c>
      <c r="F279" s="685">
        <v>65000</v>
      </c>
      <c r="G279" s="676"/>
      <c r="H279" s="96"/>
      <c r="I279" s="676"/>
      <c r="J279" s="675"/>
    </row>
    <row r="280" spans="1:10" s="44" customFormat="1" x14ac:dyDescent="0.2">
      <c r="A280" s="676"/>
      <c r="B280" s="676" t="s">
        <v>921</v>
      </c>
      <c r="C280" s="676">
        <v>1</v>
      </c>
      <c r="D280" s="676" t="s">
        <v>795</v>
      </c>
      <c r="E280" s="685">
        <v>125000</v>
      </c>
      <c r="F280" s="685">
        <v>125000</v>
      </c>
      <c r="G280" s="676"/>
      <c r="H280" s="96"/>
      <c r="I280" s="676"/>
      <c r="J280" s="675"/>
    </row>
    <row r="281" spans="1:10" s="44" customFormat="1" x14ac:dyDescent="0.2">
      <c r="A281" s="676"/>
      <c r="B281" s="676" t="s">
        <v>748</v>
      </c>
      <c r="C281" s="676">
        <v>1</v>
      </c>
      <c r="D281" s="676" t="s">
        <v>795</v>
      </c>
      <c r="E281" s="685">
        <v>10000</v>
      </c>
      <c r="F281" s="685">
        <v>10000</v>
      </c>
      <c r="G281" s="676"/>
      <c r="H281" s="96"/>
      <c r="I281" s="676"/>
      <c r="J281" s="675"/>
    </row>
    <row r="282" spans="1:10" s="44" customFormat="1" x14ac:dyDescent="0.2">
      <c r="A282" s="676"/>
      <c r="B282" s="676" t="s">
        <v>922</v>
      </c>
      <c r="C282" s="676">
        <v>1</v>
      </c>
      <c r="D282" s="676" t="s">
        <v>795</v>
      </c>
      <c r="E282" s="685">
        <v>20000</v>
      </c>
      <c r="F282" s="685">
        <v>20000</v>
      </c>
      <c r="G282" s="676"/>
      <c r="H282" s="96"/>
      <c r="I282" s="676"/>
      <c r="J282" s="675"/>
    </row>
    <row r="283" spans="1:10" s="44" customFormat="1" x14ac:dyDescent="0.2">
      <c r="A283" s="676"/>
      <c r="B283" s="676" t="s">
        <v>923</v>
      </c>
      <c r="C283" s="676">
        <v>1</v>
      </c>
      <c r="D283" s="676" t="s">
        <v>795</v>
      </c>
      <c r="E283" s="685">
        <v>25000</v>
      </c>
      <c r="F283" s="685">
        <v>25000</v>
      </c>
      <c r="G283" s="676"/>
      <c r="H283" s="96"/>
      <c r="I283" s="676"/>
      <c r="J283" s="675"/>
    </row>
    <row r="284" spans="1:10" s="44" customFormat="1" x14ac:dyDescent="0.2">
      <c r="A284" s="676"/>
      <c r="B284" s="676" t="s">
        <v>924</v>
      </c>
      <c r="C284" s="676">
        <v>1</v>
      </c>
      <c r="D284" s="676" t="s">
        <v>795</v>
      </c>
      <c r="E284" s="685">
        <v>4000</v>
      </c>
      <c r="F284" s="685">
        <v>4000</v>
      </c>
      <c r="G284" s="676"/>
      <c r="H284" s="96"/>
      <c r="I284" s="676"/>
      <c r="J284" s="675"/>
    </row>
    <row r="285" spans="1:10" s="44" customFormat="1" x14ac:dyDescent="0.2">
      <c r="A285" s="676"/>
      <c r="B285" s="676" t="s">
        <v>768</v>
      </c>
      <c r="C285" s="676">
        <v>1</v>
      </c>
      <c r="D285" s="676" t="s">
        <v>795</v>
      </c>
      <c r="E285" s="685">
        <v>4000</v>
      </c>
      <c r="F285" s="685">
        <v>4000</v>
      </c>
      <c r="G285" s="676"/>
      <c r="H285" s="96"/>
      <c r="I285" s="676"/>
      <c r="J285" s="675"/>
    </row>
    <row r="286" spans="1:10" s="44" customFormat="1" x14ac:dyDescent="0.2">
      <c r="A286" s="676"/>
      <c r="B286" s="676" t="s">
        <v>925</v>
      </c>
      <c r="C286" s="676">
        <v>1</v>
      </c>
      <c r="D286" s="676" t="s">
        <v>795</v>
      </c>
      <c r="E286" s="685">
        <v>3500</v>
      </c>
      <c r="F286" s="685">
        <v>3500</v>
      </c>
      <c r="G286" s="676"/>
      <c r="H286" s="96"/>
      <c r="I286" s="676"/>
      <c r="J286" s="675"/>
    </row>
    <row r="287" spans="1:10" s="44" customFormat="1" x14ac:dyDescent="0.2">
      <c r="A287" s="675"/>
      <c r="B287" s="676" t="s">
        <v>926</v>
      </c>
      <c r="C287" s="676">
        <v>1</v>
      </c>
      <c r="D287" s="676" t="s">
        <v>795</v>
      </c>
      <c r="E287" s="685">
        <v>2000</v>
      </c>
      <c r="F287" s="685">
        <v>2000</v>
      </c>
      <c r="G287" s="676"/>
      <c r="H287" s="96"/>
      <c r="I287" s="676"/>
      <c r="J287" s="675"/>
    </row>
    <row r="288" spans="1:10" s="44" customFormat="1" x14ac:dyDescent="0.2">
      <c r="A288" s="676">
        <v>40</v>
      </c>
      <c r="B288" s="676" t="s">
        <v>928</v>
      </c>
      <c r="C288" s="676">
        <v>2</v>
      </c>
      <c r="D288" s="676" t="s">
        <v>929</v>
      </c>
      <c r="E288" s="685">
        <v>19200</v>
      </c>
      <c r="F288" s="685">
        <v>38400</v>
      </c>
      <c r="G288" s="676" t="s">
        <v>930</v>
      </c>
      <c r="H288" s="96">
        <v>40373</v>
      </c>
      <c r="I288" s="706">
        <v>40532</v>
      </c>
      <c r="J288" s="675" t="s">
        <v>927</v>
      </c>
    </row>
    <row r="289" spans="1:10" s="44" customFormat="1" x14ac:dyDescent="0.2">
      <c r="A289" s="676"/>
      <c r="B289" s="676" t="s">
        <v>931</v>
      </c>
      <c r="C289" s="676">
        <v>2</v>
      </c>
      <c r="D289" s="676" t="s">
        <v>795</v>
      </c>
      <c r="E289" s="685">
        <v>3000</v>
      </c>
      <c r="F289" s="685">
        <v>6000</v>
      </c>
      <c r="G289" s="676"/>
      <c r="H289" s="96"/>
      <c r="I289" s="706"/>
      <c r="J289" s="675"/>
    </row>
    <row r="290" spans="1:10" s="44" customFormat="1" x14ac:dyDescent="0.2">
      <c r="A290" s="676"/>
      <c r="B290" s="676" t="s">
        <v>932</v>
      </c>
      <c r="C290" s="676">
        <v>3</v>
      </c>
      <c r="D290" s="676" t="s">
        <v>933</v>
      </c>
      <c r="E290" s="685">
        <v>1200</v>
      </c>
      <c r="F290" s="685">
        <v>3600</v>
      </c>
      <c r="G290" s="676"/>
      <c r="H290" s="96"/>
      <c r="I290" s="706"/>
      <c r="J290" s="675"/>
    </row>
    <row r="291" spans="1:10" s="44" customFormat="1" x14ac:dyDescent="0.2">
      <c r="A291" s="676"/>
      <c r="B291" s="676" t="s">
        <v>934</v>
      </c>
      <c r="C291" s="676">
        <v>25</v>
      </c>
      <c r="D291" s="676" t="s">
        <v>795</v>
      </c>
      <c r="E291" s="676">
        <v>400</v>
      </c>
      <c r="F291" s="685">
        <v>10000</v>
      </c>
      <c r="G291" s="676"/>
      <c r="H291" s="96"/>
      <c r="I291" s="706"/>
      <c r="J291" s="675"/>
    </row>
    <row r="292" spans="1:10" s="44" customFormat="1" x14ac:dyDescent="0.2">
      <c r="A292" s="676"/>
      <c r="B292" s="676" t="s">
        <v>935</v>
      </c>
      <c r="C292" s="676">
        <v>25</v>
      </c>
      <c r="D292" s="676" t="s">
        <v>795</v>
      </c>
      <c r="E292" s="676">
        <v>200</v>
      </c>
      <c r="F292" s="685">
        <v>5000</v>
      </c>
      <c r="G292" s="676"/>
      <c r="H292" s="96"/>
      <c r="I292" s="706"/>
      <c r="J292" s="675"/>
    </row>
    <row r="293" spans="1:10" s="44" customFormat="1" x14ac:dyDescent="0.2">
      <c r="A293" s="676"/>
      <c r="B293" s="676" t="s">
        <v>936</v>
      </c>
      <c r="C293" s="676">
        <v>2</v>
      </c>
      <c r="D293" s="676" t="s">
        <v>929</v>
      </c>
      <c r="E293" s="685">
        <v>7200</v>
      </c>
      <c r="F293" s="685">
        <v>14400</v>
      </c>
      <c r="G293" s="676"/>
      <c r="H293" s="96"/>
      <c r="I293" s="706"/>
      <c r="J293" s="675"/>
    </row>
    <row r="294" spans="1:10" s="44" customFormat="1" x14ac:dyDescent="0.2">
      <c r="A294" s="676"/>
      <c r="B294" s="676" t="s">
        <v>937</v>
      </c>
      <c r="C294" s="676">
        <v>25</v>
      </c>
      <c r="D294" s="676" t="s">
        <v>795</v>
      </c>
      <c r="E294" s="676">
        <v>100</v>
      </c>
      <c r="F294" s="685">
        <v>2500</v>
      </c>
      <c r="G294" s="676"/>
      <c r="H294" s="96"/>
      <c r="I294" s="706"/>
      <c r="J294" s="675"/>
    </row>
    <row r="295" spans="1:10" s="44" customFormat="1" x14ac:dyDescent="0.2">
      <c r="A295" s="676"/>
      <c r="B295" s="676" t="s">
        <v>938</v>
      </c>
      <c r="C295" s="676">
        <v>2</v>
      </c>
      <c r="D295" s="676" t="s">
        <v>929</v>
      </c>
      <c r="E295" s="685">
        <v>3600</v>
      </c>
      <c r="F295" s="685">
        <v>7200</v>
      </c>
      <c r="G295" s="676"/>
      <c r="H295" s="96"/>
      <c r="I295" s="706"/>
      <c r="J295" s="675"/>
    </row>
    <row r="296" spans="1:10" s="44" customFormat="1" x14ac:dyDescent="0.2">
      <c r="A296" s="676"/>
      <c r="B296" s="676" t="s">
        <v>939</v>
      </c>
      <c r="C296" s="676">
        <v>2</v>
      </c>
      <c r="D296" s="676" t="s">
        <v>940</v>
      </c>
      <c r="E296" s="685">
        <v>2100</v>
      </c>
      <c r="F296" s="685">
        <v>4200</v>
      </c>
      <c r="G296" s="676"/>
      <c r="H296" s="96"/>
      <c r="I296" s="706"/>
      <c r="J296" s="675"/>
    </row>
    <row r="297" spans="1:10" s="44" customFormat="1" x14ac:dyDescent="0.2">
      <c r="A297" s="676"/>
      <c r="B297" s="676" t="s">
        <v>941</v>
      </c>
      <c r="C297" s="676">
        <v>10</v>
      </c>
      <c r="D297" s="676" t="s">
        <v>795</v>
      </c>
      <c r="E297" s="676">
        <v>200</v>
      </c>
      <c r="F297" s="685">
        <v>2000</v>
      </c>
      <c r="G297" s="676"/>
      <c r="H297" s="96"/>
      <c r="I297" s="706"/>
      <c r="J297" s="675"/>
    </row>
    <row r="298" spans="1:10" s="44" customFormat="1" x14ac:dyDescent="0.2">
      <c r="A298" s="676"/>
      <c r="B298" s="676" t="s">
        <v>942</v>
      </c>
      <c r="C298" s="676">
        <v>20</v>
      </c>
      <c r="D298" s="676" t="s">
        <v>795</v>
      </c>
      <c r="E298" s="676">
        <v>400</v>
      </c>
      <c r="F298" s="685">
        <v>8000</v>
      </c>
      <c r="G298" s="676"/>
      <c r="H298" s="96"/>
      <c r="I298" s="706"/>
      <c r="J298" s="675"/>
    </row>
    <row r="299" spans="1:10" s="44" customFormat="1" x14ac:dyDescent="0.2">
      <c r="A299" s="676"/>
      <c r="B299" s="676" t="s">
        <v>943</v>
      </c>
      <c r="C299" s="676">
        <v>20</v>
      </c>
      <c r="D299" s="676" t="s">
        <v>795</v>
      </c>
      <c r="E299" s="685">
        <v>1400</v>
      </c>
      <c r="F299" s="685">
        <v>28000</v>
      </c>
      <c r="G299" s="676"/>
      <c r="H299" s="96"/>
      <c r="I299" s="706"/>
      <c r="J299" s="675"/>
    </row>
    <row r="300" spans="1:10" s="44" customFormat="1" x14ac:dyDescent="0.2">
      <c r="A300" s="676"/>
      <c r="B300" s="676" t="s">
        <v>944</v>
      </c>
      <c r="C300" s="676">
        <v>2</v>
      </c>
      <c r="D300" s="676" t="s">
        <v>795</v>
      </c>
      <c r="E300" s="685">
        <v>7200</v>
      </c>
      <c r="F300" s="685">
        <v>14400</v>
      </c>
      <c r="G300" s="676"/>
      <c r="H300" s="96"/>
      <c r="I300" s="706"/>
      <c r="J300" s="675"/>
    </row>
    <row r="301" spans="1:10" s="44" customFormat="1" x14ac:dyDescent="0.2">
      <c r="A301" s="676"/>
      <c r="B301" s="676" t="s">
        <v>945</v>
      </c>
      <c r="C301" s="676">
        <v>10</v>
      </c>
      <c r="D301" s="676" t="s">
        <v>795</v>
      </c>
      <c r="E301" s="685">
        <v>2000</v>
      </c>
      <c r="F301" s="685">
        <v>20000</v>
      </c>
      <c r="G301" s="676"/>
      <c r="H301" s="96"/>
      <c r="I301" s="706"/>
      <c r="J301" s="675"/>
    </row>
    <row r="302" spans="1:10" s="44" customFormat="1" x14ac:dyDescent="0.2">
      <c r="A302" s="676"/>
      <c r="B302" s="676" t="s">
        <v>946</v>
      </c>
      <c r="C302" s="676">
        <v>15</v>
      </c>
      <c r="D302" s="676" t="s">
        <v>795</v>
      </c>
      <c r="E302" s="685">
        <v>5500</v>
      </c>
      <c r="F302" s="685">
        <v>82500</v>
      </c>
      <c r="G302" s="676"/>
      <c r="H302" s="96"/>
      <c r="I302" s="706"/>
      <c r="J302" s="675"/>
    </row>
    <row r="303" spans="1:10" s="44" customFormat="1" x14ac:dyDescent="0.2">
      <c r="A303" s="676"/>
      <c r="B303" s="676" t="s">
        <v>947</v>
      </c>
      <c r="C303" s="676">
        <v>25</v>
      </c>
      <c r="D303" s="676" t="s">
        <v>795</v>
      </c>
      <c r="E303" s="685">
        <v>2200</v>
      </c>
      <c r="F303" s="685">
        <v>55000</v>
      </c>
      <c r="G303" s="676"/>
      <c r="H303" s="96"/>
      <c r="I303" s="706"/>
      <c r="J303" s="675"/>
    </row>
    <row r="304" spans="1:10" s="44" customFormat="1" x14ac:dyDescent="0.2">
      <c r="A304" s="676"/>
      <c r="B304" s="676" t="s">
        <v>948</v>
      </c>
      <c r="C304" s="676">
        <v>5</v>
      </c>
      <c r="D304" s="676" t="s">
        <v>795</v>
      </c>
      <c r="E304" s="676">
        <v>700</v>
      </c>
      <c r="F304" s="685">
        <v>3500</v>
      </c>
      <c r="G304" s="676"/>
      <c r="H304" s="96"/>
      <c r="I304" s="706"/>
      <c r="J304" s="675"/>
    </row>
    <row r="305" spans="1:10" s="44" customFormat="1" x14ac:dyDescent="0.2">
      <c r="A305" s="676"/>
      <c r="B305" s="676" t="s">
        <v>949</v>
      </c>
      <c r="C305" s="676">
        <v>1</v>
      </c>
      <c r="D305" s="676" t="s">
        <v>820</v>
      </c>
      <c r="E305" s="685">
        <v>3000</v>
      </c>
      <c r="F305" s="685">
        <v>3000</v>
      </c>
      <c r="G305" s="676"/>
      <c r="H305" s="96"/>
      <c r="I305" s="706"/>
      <c r="J305" s="675"/>
    </row>
    <row r="306" spans="1:10" s="44" customFormat="1" ht="30" x14ac:dyDescent="0.2">
      <c r="A306" s="676">
        <v>41</v>
      </c>
      <c r="B306" s="676" t="s">
        <v>951</v>
      </c>
      <c r="C306" s="676">
        <v>3</v>
      </c>
      <c r="D306" s="676" t="s">
        <v>795</v>
      </c>
      <c r="E306" s="685">
        <v>185000</v>
      </c>
      <c r="F306" s="685">
        <v>555000</v>
      </c>
      <c r="G306" s="676" t="s">
        <v>952</v>
      </c>
      <c r="H306" s="96">
        <v>40378</v>
      </c>
      <c r="I306" s="706">
        <v>40534</v>
      </c>
      <c r="J306" s="675" t="s">
        <v>950</v>
      </c>
    </row>
    <row r="307" spans="1:10" s="44" customFormat="1" ht="30" x14ac:dyDescent="0.2">
      <c r="A307" s="676"/>
      <c r="B307" s="676" t="s">
        <v>953</v>
      </c>
      <c r="C307" s="676">
        <v>4</v>
      </c>
      <c r="D307" s="676" t="s">
        <v>795</v>
      </c>
      <c r="E307" s="685">
        <v>125000</v>
      </c>
      <c r="F307" s="685">
        <v>500000</v>
      </c>
      <c r="G307" s="676"/>
      <c r="H307" s="96"/>
      <c r="I307" s="706"/>
      <c r="J307" s="675"/>
    </row>
    <row r="308" spans="1:10" s="44" customFormat="1" x14ac:dyDescent="0.2">
      <c r="A308" s="676"/>
      <c r="B308" s="676" t="s">
        <v>954</v>
      </c>
      <c r="C308" s="676">
        <v>4</v>
      </c>
      <c r="D308" s="676" t="s">
        <v>795</v>
      </c>
      <c r="E308" s="685">
        <v>14000</v>
      </c>
      <c r="F308" s="685">
        <v>56000</v>
      </c>
      <c r="G308" s="676"/>
      <c r="H308" s="96"/>
      <c r="I308" s="706"/>
      <c r="J308" s="675"/>
    </row>
    <row r="309" spans="1:10" s="44" customFormat="1" x14ac:dyDescent="0.2">
      <c r="A309" s="676"/>
      <c r="B309" s="676" t="s">
        <v>955</v>
      </c>
      <c r="C309" s="676">
        <v>1</v>
      </c>
      <c r="D309" s="676" t="s">
        <v>795</v>
      </c>
      <c r="E309" s="685">
        <v>37000</v>
      </c>
      <c r="F309" s="685">
        <v>37000</v>
      </c>
      <c r="G309" s="676"/>
      <c r="H309" s="96"/>
      <c r="I309" s="706"/>
      <c r="J309" s="675"/>
    </row>
    <row r="310" spans="1:10" s="44" customFormat="1" x14ac:dyDescent="0.2">
      <c r="A310" s="676"/>
      <c r="B310" s="676" t="s">
        <v>919</v>
      </c>
      <c r="C310" s="676">
        <v>3</v>
      </c>
      <c r="D310" s="676" t="s">
        <v>795</v>
      </c>
      <c r="E310" s="685">
        <v>65000</v>
      </c>
      <c r="F310" s="685">
        <v>195000</v>
      </c>
      <c r="G310" s="676"/>
      <c r="H310" s="96"/>
      <c r="I310" s="706"/>
      <c r="J310" s="675"/>
    </row>
    <row r="311" spans="1:10" s="44" customFormat="1" x14ac:dyDescent="0.2">
      <c r="A311" s="676"/>
      <c r="B311" s="676" t="s">
        <v>956</v>
      </c>
      <c r="C311" s="676">
        <v>1</v>
      </c>
      <c r="D311" s="676" t="s">
        <v>795</v>
      </c>
      <c r="E311" s="685">
        <v>55000</v>
      </c>
      <c r="F311" s="685">
        <v>55000</v>
      </c>
      <c r="G311" s="676"/>
      <c r="H311" s="96"/>
      <c r="I311" s="706"/>
      <c r="J311" s="675"/>
    </row>
    <row r="312" spans="1:10" s="44" customFormat="1" ht="30" x14ac:dyDescent="0.2">
      <c r="A312" s="676">
        <v>42</v>
      </c>
      <c r="B312" s="676" t="s">
        <v>958</v>
      </c>
      <c r="C312" s="676">
        <v>1</v>
      </c>
      <c r="D312" s="676" t="s">
        <v>795</v>
      </c>
      <c r="E312" s="685">
        <v>128000</v>
      </c>
      <c r="F312" s="685">
        <v>128000</v>
      </c>
      <c r="G312" s="676" t="s">
        <v>959</v>
      </c>
      <c r="H312" s="96">
        <v>40336</v>
      </c>
      <c r="I312" s="706">
        <v>40532</v>
      </c>
      <c r="J312" s="675" t="s">
        <v>957</v>
      </c>
    </row>
    <row r="313" spans="1:10" s="44" customFormat="1" x14ac:dyDescent="0.2">
      <c r="A313" s="676"/>
      <c r="B313" s="676" t="s">
        <v>960</v>
      </c>
      <c r="C313" s="676">
        <v>1</v>
      </c>
      <c r="D313" s="676" t="s">
        <v>795</v>
      </c>
      <c r="E313" s="685">
        <v>7000</v>
      </c>
      <c r="F313" s="685">
        <v>7000</v>
      </c>
      <c r="G313" s="676"/>
      <c r="H313" s="96"/>
      <c r="I313" s="706"/>
      <c r="J313" s="675"/>
    </row>
    <row r="314" spans="1:10" s="44" customFormat="1" x14ac:dyDescent="0.2">
      <c r="A314" s="676"/>
      <c r="B314" s="676" t="s">
        <v>750</v>
      </c>
      <c r="C314" s="676">
        <v>1</v>
      </c>
      <c r="D314" s="676" t="s">
        <v>795</v>
      </c>
      <c r="E314" s="685">
        <v>6000</v>
      </c>
      <c r="F314" s="685">
        <v>6000</v>
      </c>
      <c r="G314" s="676"/>
      <c r="H314" s="96"/>
      <c r="I314" s="706"/>
      <c r="J314" s="675"/>
    </row>
    <row r="315" spans="1:10" s="44" customFormat="1" x14ac:dyDescent="0.2">
      <c r="A315" s="676"/>
      <c r="B315" s="676" t="s">
        <v>961</v>
      </c>
      <c r="C315" s="676">
        <v>1</v>
      </c>
      <c r="D315" s="676" t="s">
        <v>795</v>
      </c>
      <c r="E315" s="685">
        <v>65000</v>
      </c>
      <c r="F315" s="685">
        <v>65000</v>
      </c>
      <c r="G315" s="676"/>
      <c r="H315" s="96"/>
      <c r="I315" s="706"/>
      <c r="J315" s="675"/>
    </row>
    <row r="316" spans="1:10" s="44" customFormat="1" x14ac:dyDescent="0.2">
      <c r="A316" s="676"/>
      <c r="B316" s="676" t="s">
        <v>962</v>
      </c>
      <c r="C316" s="676">
        <v>1</v>
      </c>
      <c r="D316" s="676" t="s">
        <v>795</v>
      </c>
      <c r="E316" s="685">
        <v>1000</v>
      </c>
      <c r="F316" s="685">
        <v>1000</v>
      </c>
      <c r="G316" s="676"/>
      <c r="H316" s="96"/>
      <c r="I316" s="706"/>
      <c r="J316" s="675"/>
    </row>
    <row r="317" spans="1:10" s="44" customFormat="1" ht="30" x14ac:dyDescent="0.2">
      <c r="A317" s="676">
        <v>43</v>
      </c>
      <c r="B317" s="676" t="s">
        <v>964</v>
      </c>
      <c r="C317" s="676">
        <v>1</v>
      </c>
      <c r="D317" s="676" t="s">
        <v>618</v>
      </c>
      <c r="E317" s="676" t="s">
        <v>965</v>
      </c>
      <c r="F317" s="676" t="s">
        <v>965</v>
      </c>
      <c r="G317" s="676" t="s">
        <v>966</v>
      </c>
      <c r="H317" s="96">
        <v>40295</v>
      </c>
      <c r="I317" s="706">
        <v>40532</v>
      </c>
      <c r="J317" s="675" t="s">
        <v>963</v>
      </c>
    </row>
    <row r="318" spans="1:10" s="44" customFormat="1" x14ac:dyDescent="0.2">
      <c r="A318" s="676"/>
      <c r="B318" s="676" t="s">
        <v>961</v>
      </c>
      <c r="C318" s="676">
        <v>1</v>
      </c>
      <c r="D318" s="676" t="s">
        <v>618</v>
      </c>
      <c r="E318" s="676" t="s">
        <v>835</v>
      </c>
      <c r="F318" s="676" t="s">
        <v>835</v>
      </c>
      <c r="G318" s="676"/>
      <c r="H318" s="96"/>
      <c r="I318" s="706"/>
      <c r="J318" s="675"/>
    </row>
    <row r="319" spans="1:10" s="44" customFormat="1" x14ac:dyDescent="0.2">
      <c r="A319" s="676"/>
      <c r="B319" s="676" t="s">
        <v>960</v>
      </c>
      <c r="C319" s="676">
        <v>1</v>
      </c>
      <c r="D319" s="676" t="s">
        <v>618</v>
      </c>
      <c r="E319" s="676" t="s">
        <v>672</v>
      </c>
      <c r="F319" s="676" t="s">
        <v>672</v>
      </c>
      <c r="G319" s="676"/>
      <c r="H319" s="96"/>
      <c r="I319" s="706"/>
      <c r="J319" s="675"/>
    </row>
    <row r="320" spans="1:10" s="44" customFormat="1" x14ac:dyDescent="0.2">
      <c r="A320" s="676"/>
      <c r="B320" s="676" t="s">
        <v>967</v>
      </c>
      <c r="C320" s="676">
        <v>1</v>
      </c>
      <c r="D320" s="676" t="s">
        <v>618</v>
      </c>
      <c r="E320" s="676" t="s">
        <v>672</v>
      </c>
      <c r="F320" s="676" t="s">
        <v>672</v>
      </c>
      <c r="G320" s="676"/>
      <c r="H320" s="96"/>
      <c r="I320" s="706"/>
      <c r="J320" s="675"/>
    </row>
    <row r="321" spans="1:10" s="44" customFormat="1" ht="30" x14ac:dyDescent="0.2">
      <c r="A321" s="676">
        <v>44</v>
      </c>
      <c r="B321" s="676" t="s">
        <v>951</v>
      </c>
      <c r="C321" s="676">
        <v>1</v>
      </c>
      <c r="D321" s="676" t="s">
        <v>795</v>
      </c>
      <c r="E321" s="685">
        <v>180000</v>
      </c>
      <c r="F321" s="685">
        <v>180000</v>
      </c>
      <c r="G321" s="676" t="s">
        <v>969</v>
      </c>
      <c r="H321" s="96">
        <v>40526</v>
      </c>
      <c r="I321" s="706">
        <v>40535</v>
      </c>
      <c r="J321" s="675" t="s">
        <v>968</v>
      </c>
    </row>
    <row r="322" spans="1:10" s="44" customFormat="1" x14ac:dyDescent="0.2">
      <c r="A322" s="676"/>
      <c r="B322" s="676" t="s">
        <v>748</v>
      </c>
      <c r="C322" s="676">
        <v>1</v>
      </c>
      <c r="D322" s="676" t="s">
        <v>795</v>
      </c>
      <c r="E322" s="685">
        <v>10000</v>
      </c>
      <c r="F322" s="685">
        <v>10000</v>
      </c>
      <c r="G322" s="676"/>
      <c r="H322" s="96"/>
      <c r="I322" s="706"/>
      <c r="J322" s="675"/>
    </row>
    <row r="323" spans="1:10" s="44" customFormat="1" x14ac:dyDescent="0.2">
      <c r="A323" s="676"/>
      <c r="B323" s="676" t="s">
        <v>970</v>
      </c>
      <c r="C323" s="676">
        <v>1</v>
      </c>
      <c r="D323" s="676" t="s">
        <v>795</v>
      </c>
      <c r="E323" s="685">
        <v>45000</v>
      </c>
      <c r="F323" s="685">
        <v>45000</v>
      </c>
      <c r="G323" s="676"/>
      <c r="H323" s="96"/>
      <c r="I323" s="706"/>
      <c r="J323" s="675"/>
    </row>
    <row r="324" spans="1:10" s="44" customFormat="1" x14ac:dyDescent="0.2">
      <c r="A324" s="676"/>
      <c r="B324" s="676" t="s">
        <v>762</v>
      </c>
      <c r="C324" s="676">
        <v>1</v>
      </c>
      <c r="D324" s="676" t="s">
        <v>795</v>
      </c>
      <c r="E324" s="685">
        <v>5000</v>
      </c>
      <c r="F324" s="685">
        <v>5000</v>
      </c>
      <c r="G324" s="676"/>
      <c r="H324" s="96"/>
      <c r="I324" s="706"/>
      <c r="J324" s="675"/>
    </row>
    <row r="325" spans="1:10" s="44" customFormat="1" x14ac:dyDescent="0.2">
      <c r="A325" s="676"/>
      <c r="B325" s="676" t="s">
        <v>971</v>
      </c>
      <c r="C325" s="676">
        <v>1</v>
      </c>
      <c r="D325" s="676" t="s">
        <v>795</v>
      </c>
      <c r="E325" s="685">
        <v>4000</v>
      </c>
      <c r="F325" s="685">
        <v>4000</v>
      </c>
      <c r="G325" s="676"/>
      <c r="H325" s="96"/>
      <c r="I325" s="706"/>
      <c r="J325" s="675"/>
    </row>
    <row r="326" spans="1:10" s="44" customFormat="1" x14ac:dyDescent="0.2">
      <c r="A326" s="676"/>
      <c r="B326" s="676" t="s">
        <v>972</v>
      </c>
      <c r="C326" s="676">
        <v>1</v>
      </c>
      <c r="D326" s="676" t="s">
        <v>795</v>
      </c>
      <c r="E326" s="685">
        <v>211500</v>
      </c>
      <c r="F326" s="685">
        <v>211500</v>
      </c>
      <c r="G326" s="676"/>
      <c r="H326" s="96"/>
      <c r="I326" s="706"/>
      <c r="J326" s="675"/>
    </row>
    <row r="327" spans="1:10" s="44" customFormat="1" x14ac:dyDescent="0.2">
      <c r="A327" s="676">
        <v>45</v>
      </c>
      <c r="B327" s="676" t="s">
        <v>974</v>
      </c>
      <c r="C327" s="676">
        <v>10</v>
      </c>
      <c r="D327" s="676" t="s">
        <v>795</v>
      </c>
      <c r="E327" s="685">
        <v>45000</v>
      </c>
      <c r="F327" s="685">
        <v>450000</v>
      </c>
      <c r="G327" s="676" t="s">
        <v>975</v>
      </c>
      <c r="H327" s="96">
        <v>40422</v>
      </c>
      <c r="I327" s="706">
        <v>40534</v>
      </c>
      <c r="J327" s="675" t="s">
        <v>973</v>
      </c>
    </row>
    <row r="328" spans="1:10" s="44" customFormat="1" x14ac:dyDescent="0.2">
      <c r="A328" s="676"/>
      <c r="B328" s="676" t="s">
        <v>976</v>
      </c>
      <c r="C328" s="676">
        <v>1</v>
      </c>
      <c r="D328" s="676" t="s">
        <v>820</v>
      </c>
      <c r="E328" s="685">
        <v>25000</v>
      </c>
      <c r="F328" s="685">
        <v>25000</v>
      </c>
      <c r="G328" s="676"/>
      <c r="H328" s="96"/>
      <c r="I328" s="706"/>
      <c r="J328" s="675"/>
    </row>
    <row r="329" spans="1:10" s="44" customFormat="1" x14ac:dyDescent="0.2">
      <c r="A329" s="676">
        <v>46</v>
      </c>
      <c r="B329" s="676" t="s">
        <v>978</v>
      </c>
      <c r="C329" s="676">
        <v>300</v>
      </c>
      <c r="D329" s="676" t="s">
        <v>979</v>
      </c>
      <c r="E329" s="685">
        <v>1500</v>
      </c>
      <c r="F329" s="685">
        <v>450000</v>
      </c>
      <c r="G329" s="685">
        <v>450000</v>
      </c>
      <c r="H329" s="96">
        <v>40323</v>
      </c>
      <c r="I329" s="706">
        <v>40534</v>
      </c>
      <c r="J329" s="675" t="s">
        <v>977</v>
      </c>
    </row>
    <row r="330" spans="1:10" s="44" customFormat="1" x14ac:dyDescent="0.2">
      <c r="A330" s="676">
        <v>47</v>
      </c>
      <c r="B330" s="676" t="s">
        <v>980</v>
      </c>
      <c r="C330" s="676">
        <v>1</v>
      </c>
      <c r="D330" s="676" t="s">
        <v>795</v>
      </c>
      <c r="E330" s="685">
        <v>429000</v>
      </c>
      <c r="F330" s="685">
        <v>429000</v>
      </c>
      <c r="G330" s="676" t="s">
        <v>981</v>
      </c>
      <c r="H330" s="96">
        <v>40323</v>
      </c>
      <c r="I330" s="706">
        <v>40534</v>
      </c>
      <c r="J330" s="675" t="s">
        <v>147</v>
      </c>
    </row>
    <row r="331" spans="1:10" s="44" customFormat="1" x14ac:dyDescent="0.2">
      <c r="A331" s="676">
        <v>48</v>
      </c>
      <c r="B331" s="676" t="s">
        <v>983</v>
      </c>
      <c r="C331" s="676">
        <v>4</v>
      </c>
      <c r="D331" s="676" t="s">
        <v>795</v>
      </c>
      <c r="E331" s="685">
        <v>68000</v>
      </c>
      <c r="F331" s="685">
        <v>272000</v>
      </c>
      <c r="G331" s="676" t="s">
        <v>984</v>
      </c>
      <c r="H331" s="96">
        <v>40373</v>
      </c>
      <c r="I331" s="706">
        <v>40534</v>
      </c>
      <c r="J331" s="675" t="s">
        <v>982</v>
      </c>
    </row>
    <row r="332" spans="1:10" s="44" customFormat="1" x14ac:dyDescent="0.2">
      <c r="A332" s="676"/>
      <c r="B332" s="676" t="s">
        <v>985</v>
      </c>
      <c r="C332" s="676">
        <v>2</v>
      </c>
      <c r="D332" s="676" t="s">
        <v>795</v>
      </c>
      <c r="E332" s="685">
        <v>12000</v>
      </c>
      <c r="F332" s="685">
        <v>24000</v>
      </c>
      <c r="G332" s="676"/>
      <c r="H332" s="96"/>
      <c r="I332" s="706"/>
      <c r="J332" s="675"/>
    </row>
    <row r="333" spans="1:10" s="44" customFormat="1" x14ac:dyDescent="0.2">
      <c r="A333" s="676">
        <v>49</v>
      </c>
      <c r="B333" s="676" t="s">
        <v>987</v>
      </c>
      <c r="C333" s="676">
        <v>1</v>
      </c>
      <c r="D333" s="676" t="s">
        <v>795</v>
      </c>
      <c r="E333" s="685">
        <v>65000</v>
      </c>
      <c r="F333" s="685">
        <v>65000</v>
      </c>
      <c r="G333" s="676" t="s">
        <v>665</v>
      </c>
      <c r="H333" s="96">
        <v>40364</v>
      </c>
      <c r="I333" s="706">
        <v>40534</v>
      </c>
      <c r="J333" s="675" t="s">
        <v>986</v>
      </c>
    </row>
    <row r="334" spans="1:10" s="44" customFormat="1" x14ac:dyDescent="0.2">
      <c r="A334" s="676"/>
      <c r="B334" s="676" t="s">
        <v>988</v>
      </c>
      <c r="C334" s="676">
        <v>2</v>
      </c>
      <c r="D334" s="676" t="s">
        <v>795</v>
      </c>
      <c r="E334" s="685">
        <v>30000</v>
      </c>
      <c r="F334" s="685">
        <v>60000</v>
      </c>
      <c r="G334" s="676"/>
      <c r="H334" s="96"/>
      <c r="I334" s="706"/>
      <c r="J334" s="675"/>
    </row>
    <row r="335" spans="1:10" s="44" customFormat="1" x14ac:dyDescent="0.2">
      <c r="A335" s="676">
        <v>50</v>
      </c>
      <c r="B335" s="676" t="s">
        <v>990</v>
      </c>
      <c r="C335" s="676">
        <v>1</v>
      </c>
      <c r="D335" s="676" t="s">
        <v>795</v>
      </c>
      <c r="E335" s="685">
        <v>100000</v>
      </c>
      <c r="F335" s="685">
        <v>100000</v>
      </c>
      <c r="G335" s="676" t="s">
        <v>991</v>
      </c>
      <c r="H335" s="96">
        <v>40291</v>
      </c>
      <c r="I335" s="706">
        <v>40535</v>
      </c>
      <c r="J335" s="675" t="s">
        <v>989</v>
      </c>
    </row>
    <row r="336" spans="1:10" s="44" customFormat="1" x14ac:dyDescent="0.2">
      <c r="A336" s="676"/>
      <c r="B336" s="676" t="s">
        <v>987</v>
      </c>
      <c r="C336" s="676">
        <v>1</v>
      </c>
      <c r="D336" s="676" t="s">
        <v>795</v>
      </c>
      <c r="E336" s="685">
        <v>65000</v>
      </c>
      <c r="F336" s="685">
        <v>65000</v>
      </c>
      <c r="G336" s="676"/>
      <c r="H336" s="96"/>
      <c r="I336" s="706"/>
      <c r="J336" s="675"/>
    </row>
    <row r="337" spans="1:10" s="44" customFormat="1" ht="30" x14ac:dyDescent="0.2">
      <c r="A337" s="676"/>
      <c r="B337" s="676" t="s">
        <v>992</v>
      </c>
      <c r="C337" s="676">
        <v>1</v>
      </c>
      <c r="D337" s="676" t="s">
        <v>795</v>
      </c>
      <c r="E337" s="685">
        <v>128000</v>
      </c>
      <c r="F337" s="685">
        <v>128000</v>
      </c>
      <c r="G337" s="676"/>
      <c r="H337" s="96"/>
      <c r="I337" s="706"/>
      <c r="J337" s="675"/>
    </row>
    <row r="338" spans="1:10" s="44" customFormat="1" x14ac:dyDescent="0.2">
      <c r="A338" s="676"/>
      <c r="B338" s="676" t="s">
        <v>961</v>
      </c>
      <c r="C338" s="676">
        <v>1</v>
      </c>
      <c r="D338" s="676" t="s">
        <v>795</v>
      </c>
      <c r="E338" s="685">
        <v>65000</v>
      </c>
      <c r="F338" s="685">
        <v>65000</v>
      </c>
      <c r="G338" s="676"/>
      <c r="H338" s="96"/>
      <c r="I338" s="706"/>
      <c r="J338" s="675"/>
    </row>
    <row r="339" spans="1:10" s="44" customFormat="1" x14ac:dyDescent="0.2">
      <c r="A339" s="676"/>
      <c r="B339" s="676" t="s">
        <v>993</v>
      </c>
      <c r="C339" s="676">
        <v>1</v>
      </c>
      <c r="D339" s="676" t="s">
        <v>795</v>
      </c>
      <c r="E339" s="685">
        <v>13000</v>
      </c>
      <c r="F339" s="685">
        <v>13000</v>
      </c>
      <c r="G339" s="676"/>
      <c r="H339" s="96"/>
      <c r="I339" s="706"/>
      <c r="J339" s="675"/>
    </row>
    <row r="340" spans="1:10" s="44" customFormat="1" x14ac:dyDescent="0.2">
      <c r="A340" s="676"/>
      <c r="B340" s="676" t="s">
        <v>755</v>
      </c>
      <c r="C340" s="676">
        <v>1</v>
      </c>
      <c r="D340" s="676" t="s">
        <v>795</v>
      </c>
      <c r="E340" s="685">
        <v>65000</v>
      </c>
      <c r="F340" s="685">
        <v>65000</v>
      </c>
      <c r="G340" s="676"/>
      <c r="H340" s="96"/>
      <c r="I340" s="706"/>
      <c r="J340" s="675"/>
    </row>
    <row r="341" spans="1:10" s="44" customFormat="1" x14ac:dyDescent="0.2">
      <c r="A341" s="676"/>
      <c r="B341" s="676" t="s">
        <v>994</v>
      </c>
      <c r="C341" s="676">
        <v>1</v>
      </c>
      <c r="D341" s="676" t="s">
        <v>795</v>
      </c>
      <c r="E341" s="685">
        <v>1000</v>
      </c>
      <c r="F341" s="685">
        <v>1000</v>
      </c>
      <c r="G341" s="676"/>
      <c r="H341" s="96"/>
      <c r="I341" s="706"/>
      <c r="J341" s="675"/>
    </row>
    <row r="342" spans="1:10" s="44" customFormat="1" x14ac:dyDescent="0.2">
      <c r="A342" s="676"/>
      <c r="B342" s="676" t="s">
        <v>775</v>
      </c>
      <c r="C342" s="676">
        <v>1</v>
      </c>
      <c r="D342" s="676" t="s">
        <v>795</v>
      </c>
      <c r="E342" s="685">
        <v>85000</v>
      </c>
      <c r="F342" s="685">
        <v>85000</v>
      </c>
      <c r="G342" s="676"/>
      <c r="H342" s="96"/>
      <c r="I342" s="706"/>
      <c r="J342" s="675"/>
    </row>
    <row r="343" spans="1:10" s="44" customFormat="1" x14ac:dyDescent="0.2">
      <c r="A343" s="676">
        <v>51</v>
      </c>
      <c r="B343" s="676" t="s">
        <v>996</v>
      </c>
      <c r="C343" s="676">
        <v>1</v>
      </c>
      <c r="D343" s="676" t="s">
        <v>795</v>
      </c>
      <c r="E343" s="676" t="s">
        <v>997</v>
      </c>
      <c r="F343" s="676" t="s">
        <v>997</v>
      </c>
      <c r="G343" s="676" t="s">
        <v>998</v>
      </c>
      <c r="H343" s="96">
        <v>40277</v>
      </c>
      <c r="I343" s="706">
        <v>40535</v>
      </c>
      <c r="J343" s="675" t="s">
        <v>995</v>
      </c>
    </row>
    <row r="344" spans="1:10" s="44" customFormat="1" x14ac:dyDescent="0.2">
      <c r="A344" s="676"/>
      <c r="B344" s="676" t="s">
        <v>999</v>
      </c>
      <c r="C344" s="676">
        <v>1</v>
      </c>
      <c r="D344" s="676" t="s">
        <v>795</v>
      </c>
      <c r="E344" s="676" t="s">
        <v>1000</v>
      </c>
      <c r="F344" s="676" t="s">
        <v>1000</v>
      </c>
      <c r="G344" s="676"/>
      <c r="H344" s="96"/>
      <c r="I344" s="706"/>
      <c r="J344" s="675"/>
    </row>
    <row r="345" spans="1:10" s="44" customFormat="1" x14ac:dyDescent="0.2">
      <c r="A345" s="676">
        <v>52</v>
      </c>
      <c r="B345" s="676" t="s">
        <v>1002</v>
      </c>
      <c r="C345" s="676">
        <v>2</v>
      </c>
      <c r="D345" s="676" t="s">
        <v>795</v>
      </c>
      <c r="E345" s="685">
        <v>65000</v>
      </c>
      <c r="F345" s="685">
        <v>130000</v>
      </c>
      <c r="G345" s="676" t="s">
        <v>1003</v>
      </c>
      <c r="H345" s="96">
        <v>40347</v>
      </c>
      <c r="I345" s="706">
        <v>40534</v>
      </c>
      <c r="J345" s="675" t="s">
        <v>1001</v>
      </c>
    </row>
    <row r="346" spans="1:10" s="44" customFormat="1" ht="30" x14ac:dyDescent="0.2">
      <c r="A346" s="676"/>
      <c r="B346" s="676" t="s">
        <v>1004</v>
      </c>
      <c r="C346" s="676">
        <v>1</v>
      </c>
      <c r="D346" s="676" t="s">
        <v>795</v>
      </c>
      <c r="E346" s="685">
        <v>130000</v>
      </c>
      <c r="F346" s="685">
        <v>130000</v>
      </c>
      <c r="G346" s="676"/>
      <c r="H346" s="96"/>
      <c r="I346" s="706"/>
      <c r="J346" s="675"/>
    </row>
    <row r="347" spans="1:10" s="44" customFormat="1" x14ac:dyDescent="0.2">
      <c r="A347" s="676"/>
      <c r="B347" s="676" t="s">
        <v>961</v>
      </c>
      <c r="C347" s="676">
        <v>1</v>
      </c>
      <c r="D347" s="676" t="s">
        <v>795</v>
      </c>
      <c r="E347" s="685">
        <v>60000</v>
      </c>
      <c r="F347" s="685">
        <v>60000</v>
      </c>
      <c r="G347" s="676"/>
      <c r="H347" s="96"/>
      <c r="I347" s="706"/>
      <c r="J347" s="675"/>
    </row>
    <row r="348" spans="1:10" s="44" customFormat="1" x14ac:dyDescent="0.2">
      <c r="A348" s="676"/>
      <c r="B348" s="676" t="s">
        <v>1005</v>
      </c>
      <c r="C348" s="676">
        <v>1</v>
      </c>
      <c r="D348" s="676" t="s">
        <v>795</v>
      </c>
      <c r="E348" s="685">
        <v>5000</v>
      </c>
      <c r="F348" s="685">
        <v>5000</v>
      </c>
      <c r="G348" s="676"/>
      <c r="H348" s="96"/>
      <c r="I348" s="706"/>
      <c r="J348" s="675"/>
    </row>
    <row r="349" spans="1:10" s="44" customFormat="1" x14ac:dyDescent="0.2">
      <c r="A349" s="676"/>
      <c r="B349" s="676" t="s">
        <v>1006</v>
      </c>
      <c r="C349" s="676">
        <v>1</v>
      </c>
      <c r="D349" s="676" t="s">
        <v>795</v>
      </c>
      <c r="E349" s="685">
        <v>19000</v>
      </c>
      <c r="F349" s="685">
        <v>19000</v>
      </c>
      <c r="G349" s="676"/>
      <c r="H349" s="96"/>
      <c r="I349" s="706"/>
      <c r="J349" s="675"/>
    </row>
    <row r="350" spans="1:10" s="44" customFormat="1" x14ac:dyDescent="0.2">
      <c r="A350" s="676"/>
      <c r="B350" s="676" t="s">
        <v>1007</v>
      </c>
      <c r="C350" s="676">
        <v>6</v>
      </c>
      <c r="D350" s="676" t="s">
        <v>795</v>
      </c>
      <c r="E350" s="676" t="s">
        <v>1008</v>
      </c>
      <c r="F350" s="676" t="s">
        <v>1009</v>
      </c>
      <c r="G350" s="676"/>
      <c r="H350" s="96"/>
      <c r="I350" s="706"/>
      <c r="J350" s="675"/>
    </row>
    <row r="351" spans="1:10" s="44" customFormat="1" x14ac:dyDescent="0.2">
      <c r="A351" s="676"/>
      <c r="B351" s="676" t="s">
        <v>1010</v>
      </c>
      <c r="C351" s="676">
        <v>2</v>
      </c>
      <c r="D351" s="676" t="s">
        <v>795</v>
      </c>
      <c r="E351" s="676" t="s">
        <v>792</v>
      </c>
      <c r="F351" s="676" t="s">
        <v>1000</v>
      </c>
      <c r="G351" s="676"/>
      <c r="H351" s="96"/>
      <c r="I351" s="706"/>
      <c r="J351" s="675"/>
    </row>
    <row r="352" spans="1:10" s="44" customFormat="1" x14ac:dyDescent="0.2">
      <c r="A352" s="676"/>
      <c r="B352" s="676" t="s">
        <v>1011</v>
      </c>
      <c r="C352" s="676">
        <v>1</v>
      </c>
      <c r="D352" s="676" t="s">
        <v>795</v>
      </c>
      <c r="E352" s="685">
        <v>80000</v>
      </c>
      <c r="F352" s="685">
        <v>80000</v>
      </c>
      <c r="G352" s="676"/>
      <c r="H352" s="96"/>
      <c r="I352" s="706"/>
      <c r="J352" s="675"/>
    </row>
    <row r="353" spans="1:10" s="44" customFormat="1" x14ac:dyDescent="0.2">
      <c r="A353" s="676"/>
      <c r="B353" s="676" t="s">
        <v>1012</v>
      </c>
      <c r="C353" s="676">
        <v>1</v>
      </c>
      <c r="D353" s="676" t="s">
        <v>795</v>
      </c>
      <c r="E353" s="685">
        <v>35000</v>
      </c>
      <c r="F353" s="685">
        <v>35000</v>
      </c>
      <c r="G353" s="676"/>
      <c r="H353" s="96"/>
      <c r="I353" s="706"/>
      <c r="J353" s="675"/>
    </row>
    <row r="354" spans="1:10" s="44" customFormat="1" x14ac:dyDescent="0.2">
      <c r="A354" s="676">
        <v>53</v>
      </c>
      <c r="B354" s="676" t="s">
        <v>1014</v>
      </c>
      <c r="C354" s="676">
        <v>1</v>
      </c>
      <c r="D354" s="676" t="s">
        <v>795</v>
      </c>
      <c r="E354" s="676" t="s">
        <v>1015</v>
      </c>
      <c r="F354" s="676" t="s">
        <v>1015</v>
      </c>
      <c r="G354" s="676" t="s">
        <v>1015</v>
      </c>
      <c r="H354" s="96">
        <v>40441</v>
      </c>
      <c r="I354" s="706">
        <v>40535</v>
      </c>
      <c r="J354" s="675" t="s">
        <v>1013</v>
      </c>
    </row>
    <row r="355" spans="1:10" s="44" customFormat="1" x14ac:dyDescent="0.2">
      <c r="A355" s="676">
        <v>54</v>
      </c>
      <c r="B355" s="676" t="s">
        <v>1017</v>
      </c>
      <c r="C355" s="676">
        <v>12</v>
      </c>
      <c r="D355" s="676" t="s">
        <v>1018</v>
      </c>
      <c r="E355" s="676" t="s">
        <v>771</v>
      </c>
      <c r="F355" s="676" t="s">
        <v>1019</v>
      </c>
      <c r="G355" s="676" t="s">
        <v>1019</v>
      </c>
      <c r="H355" s="96">
        <v>40528</v>
      </c>
      <c r="I355" s="706">
        <v>40535</v>
      </c>
      <c r="J355" s="675" t="s">
        <v>1016</v>
      </c>
    </row>
    <row r="356" spans="1:10" s="44" customFormat="1" x14ac:dyDescent="0.2">
      <c r="A356" s="676">
        <v>55</v>
      </c>
      <c r="B356" s="676" t="s">
        <v>1021</v>
      </c>
      <c r="C356" s="676">
        <v>2</v>
      </c>
      <c r="D356" s="676" t="s">
        <v>795</v>
      </c>
      <c r="E356" s="685">
        <v>50000</v>
      </c>
      <c r="F356" s="685">
        <v>100000</v>
      </c>
      <c r="G356" s="676" t="s">
        <v>1022</v>
      </c>
      <c r="H356" s="96">
        <v>40395</v>
      </c>
      <c r="I356" s="706">
        <v>40535</v>
      </c>
      <c r="J356" s="675" t="s">
        <v>1020</v>
      </c>
    </row>
    <row r="357" spans="1:10" s="44" customFormat="1" x14ac:dyDescent="0.2">
      <c r="A357" s="676"/>
      <c r="B357" s="676" t="s">
        <v>1023</v>
      </c>
      <c r="C357" s="676">
        <v>2</v>
      </c>
      <c r="D357" s="676" t="s">
        <v>795</v>
      </c>
      <c r="E357" s="685">
        <v>30000</v>
      </c>
      <c r="F357" s="685">
        <v>60000</v>
      </c>
      <c r="G357" s="676"/>
      <c r="H357" s="96"/>
      <c r="I357" s="706"/>
      <c r="J357" s="675"/>
    </row>
    <row r="358" spans="1:10" s="44" customFormat="1" x14ac:dyDescent="0.2">
      <c r="A358" s="676"/>
      <c r="B358" s="676" t="s">
        <v>1024</v>
      </c>
      <c r="C358" s="676">
        <v>2</v>
      </c>
      <c r="D358" s="676" t="s">
        <v>795</v>
      </c>
      <c r="E358" s="685">
        <v>10000</v>
      </c>
      <c r="F358" s="685">
        <v>20000</v>
      </c>
      <c r="G358" s="676"/>
      <c r="H358" s="96"/>
      <c r="I358" s="706"/>
      <c r="J358" s="675"/>
    </row>
    <row r="359" spans="1:10" s="44" customFormat="1" ht="30" x14ac:dyDescent="0.2">
      <c r="A359" s="676"/>
      <c r="B359" s="676" t="s">
        <v>992</v>
      </c>
      <c r="C359" s="676">
        <v>1</v>
      </c>
      <c r="D359" s="676" t="s">
        <v>795</v>
      </c>
      <c r="E359" s="685">
        <v>125000</v>
      </c>
      <c r="F359" s="685">
        <v>125000</v>
      </c>
      <c r="G359" s="676"/>
      <c r="H359" s="96"/>
      <c r="I359" s="706"/>
      <c r="J359" s="675"/>
    </row>
    <row r="360" spans="1:10" s="44" customFormat="1" x14ac:dyDescent="0.2">
      <c r="A360" s="676"/>
      <c r="B360" s="676" t="s">
        <v>961</v>
      </c>
      <c r="C360" s="676">
        <v>1</v>
      </c>
      <c r="D360" s="676" t="s">
        <v>795</v>
      </c>
      <c r="E360" s="685">
        <v>65000</v>
      </c>
      <c r="F360" s="685">
        <v>65000</v>
      </c>
      <c r="G360" s="676"/>
      <c r="H360" s="96"/>
      <c r="I360" s="706"/>
      <c r="J360" s="675"/>
    </row>
    <row r="361" spans="1:10" s="44" customFormat="1" x14ac:dyDescent="0.2">
      <c r="A361" s="676"/>
      <c r="B361" s="676" t="s">
        <v>750</v>
      </c>
      <c r="C361" s="676">
        <v>1</v>
      </c>
      <c r="D361" s="676" t="s">
        <v>795</v>
      </c>
      <c r="E361" s="685">
        <v>5000</v>
      </c>
      <c r="F361" s="685">
        <v>5000</v>
      </c>
      <c r="G361" s="676"/>
      <c r="H361" s="96"/>
      <c r="I361" s="706"/>
      <c r="J361" s="675"/>
    </row>
    <row r="362" spans="1:10" s="44" customFormat="1" x14ac:dyDescent="0.2">
      <c r="A362" s="676"/>
      <c r="B362" s="676" t="s">
        <v>755</v>
      </c>
      <c r="C362" s="676">
        <v>1</v>
      </c>
      <c r="D362" s="676" t="s">
        <v>795</v>
      </c>
      <c r="E362" s="685">
        <v>65000</v>
      </c>
      <c r="F362" s="685">
        <v>65000</v>
      </c>
      <c r="G362" s="676"/>
      <c r="H362" s="96"/>
      <c r="I362" s="706"/>
      <c r="J362" s="675"/>
    </row>
    <row r="363" spans="1:10" s="44" customFormat="1" x14ac:dyDescent="0.2">
      <c r="A363" s="676"/>
      <c r="B363" s="676" t="s">
        <v>994</v>
      </c>
      <c r="C363" s="676">
        <v>1</v>
      </c>
      <c r="D363" s="676" t="s">
        <v>795</v>
      </c>
      <c r="E363" s="685">
        <v>1000</v>
      </c>
      <c r="F363" s="685">
        <v>1000</v>
      </c>
      <c r="G363" s="676"/>
      <c r="H363" s="96"/>
      <c r="I363" s="706"/>
      <c r="J363" s="675"/>
    </row>
    <row r="364" spans="1:10" s="44" customFormat="1" x14ac:dyDescent="0.2">
      <c r="A364" s="676"/>
      <c r="B364" s="676" t="s">
        <v>983</v>
      </c>
      <c r="C364" s="676">
        <v>1</v>
      </c>
      <c r="D364" s="676" t="s">
        <v>795</v>
      </c>
      <c r="E364" s="685">
        <v>70000</v>
      </c>
      <c r="F364" s="685">
        <v>70000</v>
      </c>
      <c r="G364" s="676"/>
      <c r="H364" s="96"/>
      <c r="I364" s="706"/>
      <c r="J364" s="675"/>
    </row>
    <row r="365" spans="1:10" s="44" customFormat="1" x14ac:dyDescent="0.2">
      <c r="A365" s="676"/>
      <c r="B365" s="676" t="s">
        <v>1025</v>
      </c>
      <c r="C365" s="676">
        <v>2</v>
      </c>
      <c r="D365" s="676" t="s">
        <v>795</v>
      </c>
      <c r="E365" s="685">
        <v>55000</v>
      </c>
      <c r="F365" s="685">
        <v>110000</v>
      </c>
      <c r="G365" s="676"/>
      <c r="H365" s="96"/>
      <c r="I365" s="706"/>
      <c r="J365" s="675"/>
    </row>
    <row r="366" spans="1:10" s="44" customFormat="1" x14ac:dyDescent="0.2">
      <c r="A366" s="676"/>
      <c r="B366" s="676" t="s">
        <v>1026</v>
      </c>
      <c r="C366" s="676">
        <v>2</v>
      </c>
      <c r="D366" s="676" t="s">
        <v>795</v>
      </c>
      <c r="E366" s="685">
        <v>45000</v>
      </c>
      <c r="F366" s="685">
        <v>90000</v>
      </c>
      <c r="G366" s="676"/>
      <c r="H366" s="96"/>
      <c r="I366" s="706"/>
      <c r="J366" s="675"/>
    </row>
    <row r="367" spans="1:10" s="44" customFormat="1" x14ac:dyDescent="0.2">
      <c r="A367" s="676">
        <v>56</v>
      </c>
      <c r="B367" s="676" t="s">
        <v>990</v>
      </c>
      <c r="C367" s="676">
        <v>4</v>
      </c>
      <c r="D367" s="676" t="s">
        <v>795</v>
      </c>
      <c r="E367" s="685">
        <v>120000</v>
      </c>
      <c r="F367" s="685">
        <v>480000</v>
      </c>
      <c r="G367" s="676" t="s">
        <v>1027</v>
      </c>
      <c r="H367" s="675"/>
      <c r="I367" s="676"/>
      <c r="J367" s="675"/>
    </row>
    <row r="368" spans="1:10" s="44" customFormat="1" x14ac:dyDescent="0.2">
      <c r="A368" s="676"/>
      <c r="B368" s="676" t="s">
        <v>1028</v>
      </c>
      <c r="C368" s="676">
        <v>4</v>
      </c>
      <c r="D368" s="676" t="s">
        <v>795</v>
      </c>
      <c r="E368" s="685">
        <v>40000</v>
      </c>
      <c r="F368" s="685">
        <v>160000</v>
      </c>
      <c r="G368" s="676"/>
      <c r="H368" s="675"/>
      <c r="I368" s="676"/>
      <c r="J368" s="675"/>
    </row>
    <row r="369" spans="1:10" s="44" customFormat="1" x14ac:dyDescent="0.2">
      <c r="A369" s="676"/>
      <c r="B369" s="676" t="s">
        <v>1029</v>
      </c>
      <c r="C369" s="676">
        <v>8</v>
      </c>
      <c r="D369" s="676" t="s">
        <v>795</v>
      </c>
      <c r="E369" s="685">
        <v>40000</v>
      </c>
      <c r="F369" s="685">
        <v>320000</v>
      </c>
      <c r="G369" s="676"/>
      <c r="H369" s="675"/>
      <c r="I369" s="676"/>
      <c r="J369" s="675"/>
    </row>
    <row r="370" spans="1:10" s="44" customFormat="1" x14ac:dyDescent="0.2">
      <c r="A370" s="676"/>
      <c r="B370" s="676" t="s">
        <v>848</v>
      </c>
      <c r="C370" s="676">
        <v>1</v>
      </c>
      <c r="D370" s="676" t="s">
        <v>795</v>
      </c>
      <c r="E370" s="685">
        <v>100000</v>
      </c>
      <c r="F370" s="685">
        <v>100000</v>
      </c>
      <c r="G370" s="676"/>
      <c r="H370" s="675"/>
      <c r="I370" s="676"/>
      <c r="J370" s="675"/>
    </row>
    <row r="371" spans="1:10" s="44" customFormat="1" x14ac:dyDescent="0.2">
      <c r="A371" s="676"/>
      <c r="B371" s="676" t="s">
        <v>851</v>
      </c>
      <c r="C371" s="676">
        <v>1</v>
      </c>
      <c r="D371" s="676" t="s">
        <v>795</v>
      </c>
      <c r="E371" s="685">
        <v>75000</v>
      </c>
      <c r="F371" s="685">
        <v>75000</v>
      </c>
      <c r="G371" s="676"/>
      <c r="H371" s="675"/>
      <c r="I371" s="676"/>
      <c r="J371" s="675"/>
    </row>
    <row r="372" spans="1:10" s="44" customFormat="1" x14ac:dyDescent="0.2">
      <c r="A372" s="676"/>
      <c r="B372" s="676" t="s">
        <v>1026</v>
      </c>
      <c r="C372" s="676">
        <v>1</v>
      </c>
      <c r="D372" s="676" t="s">
        <v>795</v>
      </c>
      <c r="E372" s="685">
        <v>45000</v>
      </c>
      <c r="F372" s="685">
        <v>45000</v>
      </c>
      <c r="G372" s="676"/>
      <c r="H372" s="675"/>
      <c r="I372" s="676"/>
      <c r="J372" s="675"/>
    </row>
    <row r="373" spans="1:10" s="44" customFormat="1" x14ac:dyDescent="0.2">
      <c r="A373" s="676"/>
      <c r="B373" s="676" t="s">
        <v>854</v>
      </c>
      <c r="C373" s="676">
        <v>1</v>
      </c>
      <c r="D373" s="676" t="s">
        <v>795</v>
      </c>
      <c r="E373" s="685">
        <v>60000</v>
      </c>
      <c r="F373" s="685">
        <v>60000</v>
      </c>
      <c r="G373" s="676"/>
      <c r="H373" s="675"/>
      <c r="I373" s="676"/>
      <c r="J373" s="675"/>
    </row>
    <row r="374" spans="1:10" s="44" customFormat="1" x14ac:dyDescent="0.2">
      <c r="A374" s="676">
        <v>57</v>
      </c>
      <c r="B374" s="676" t="s">
        <v>1031</v>
      </c>
      <c r="C374" s="676">
        <v>5000</v>
      </c>
      <c r="D374" s="676" t="s">
        <v>1032</v>
      </c>
      <c r="E374" s="676">
        <v>116</v>
      </c>
      <c r="F374" s="685">
        <v>580000</v>
      </c>
      <c r="G374" s="676" t="s">
        <v>1033</v>
      </c>
      <c r="H374" s="96">
        <v>40518</v>
      </c>
      <c r="I374" s="706">
        <v>40534</v>
      </c>
      <c r="J374" s="675" t="s">
        <v>1030</v>
      </c>
    </row>
    <row r="375" spans="1:10" s="44" customFormat="1" x14ac:dyDescent="0.2">
      <c r="A375" s="676">
        <v>58</v>
      </c>
      <c r="B375" s="676" t="s">
        <v>1034</v>
      </c>
      <c r="C375" s="676">
        <v>3</v>
      </c>
      <c r="D375" s="676" t="s">
        <v>649</v>
      </c>
      <c r="E375" s="676" t="s">
        <v>1035</v>
      </c>
      <c r="F375" s="676" t="s">
        <v>793</v>
      </c>
      <c r="G375" s="676" t="s">
        <v>793</v>
      </c>
      <c r="H375" s="675"/>
      <c r="I375" s="676"/>
      <c r="J375" s="675"/>
    </row>
    <row r="376" spans="1:10" s="44" customFormat="1" ht="15.75" thickBot="1" x14ac:dyDescent="0.25">
      <c r="A376" s="184" t="s">
        <v>1036</v>
      </c>
      <c r="B376" s="709"/>
      <c r="C376" s="709"/>
      <c r="D376" s="709"/>
      <c r="E376" s="709"/>
      <c r="F376" s="709"/>
      <c r="G376" s="710" t="s">
        <v>8932</v>
      </c>
      <c r="H376" s="709"/>
      <c r="I376" s="709"/>
      <c r="J376" s="709"/>
    </row>
    <row r="377" spans="1:10" s="44" customFormat="1" x14ac:dyDescent="0.2"/>
    <row r="378" spans="1:10" s="44" customFormat="1" x14ac:dyDescent="0.2"/>
    <row r="379" spans="1:10" s="44" customFormat="1" x14ac:dyDescent="0.2"/>
    <row r="380" spans="1:10" s="44" customFormat="1" x14ac:dyDescent="0.2"/>
    <row r="381" spans="1:10" s="44" customFormat="1" x14ac:dyDescent="0.2"/>
    <row r="382" spans="1:10" s="44" customFormat="1" x14ac:dyDescent="0.2"/>
    <row r="383" spans="1:10" s="44" customFormat="1" x14ac:dyDescent="0.2"/>
    <row r="384" spans="1:10" s="44" customFormat="1" x14ac:dyDescent="0.2"/>
    <row r="385" s="44" customFormat="1" x14ac:dyDescent="0.2"/>
  </sheetData>
  <mergeCells count="3">
    <mergeCell ref="A2:K2"/>
    <mergeCell ref="A3:K3"/>
    <mergeCell ref="A39:B39"/>
  </mergeCells>
  <pageMargins left="0.25" right="0.25" top="0.75" bottom="0.75" header="0.3" footer="0.3"/>
  <pageSetup paperSize="8" scale="45" fitToHeight="0"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339"/>
  <sheetViews>
    <sheetView zoomScale="57" zoomScaleNormal="57" workbookViewId="0">
      <selection activeCell="A5" sqref="A5:I5"/>
    </sheetView>
  </sheetViews>
  <sheetFormatPr defaultColWidth="12.5703125" defaultRowHeight="15" x14ac:dyDescent="0.2"/>
  <cols>
    <col min="1" max="1" width="9.140625" style="129" customWidth="1"/>
    <col min="2" max="2" width="60.28515625" style="26" customWidth="1"/>
    <col min="3" max="3" width="24.140625" style="267" customWidth="1"/>
    <col min="4" max="4" width="23.42578125" style="268" customWidth="1"/>
    <col min="5" max="5" width="81.5703125" style="269" customWidth="1"/>
    <col min="6" max="6" width="29.42578125" style="270" customWidth="1"/>
    <col min="7" max="7" width="23.85546875" style="270" customWidth="1"/>
    <col min="8" max="8" width="20.140625" style="26" customWidth="1"/>
    <col min="9" max="9" width="37.85546875" style="26" customWidth="1"/>
    <col min="10" max="10" width="26" style="129" customWidth="1"/>
    <col min="11" max="16384" width="12.5703125" style="129"/>
  </cols>
  <sheetData>
    <row r="1" spans="1:9" ht="33.75" customHeight="1" x14ac:dyDescent="0.2">
      <c r="A1" s="740" t="s">
        <v>6342</v>
      </c>
      <c r="B1" s="740"/>
      <c r="C1" s="740"/>
      <c r="D1" s="740"/>
      <c r="E1" s="740"/>
      <c r="F1" s="740"/>
      <c r="G1" s="740"/>
      <c r="H1" s="740"/>
      <c r="I1" s="740"/>
    </row>
    <row r="2" spans="1:9" x14ac:dyDescent="0.2">
      <c r="A2" s="26"/>
      <c r="C2" s="537"/>
      <c r="D2" s="538"/>
      <c r="E2" s="26"/>
      <c r="F2" s="26"/>
      <c r="G2" s="26"/>
    </row>
    <row r="3" spans="1:9" ht="18" x14ac:dyDescent="0.2">
      <c r="A3" s="741" t="s">
        <v>1037</v>
      </c>
      <c r="B3" s="741"/>
      <c r="C3" s="741"/>
      <c r="D3" s="741"/>
      <c r="E3" s="741"/>
      <c r="F3" s="741"/>
      <c r="G3" s="741"/>
      <c r="H3" s="741"/>
      <c r="I3" s="741"/>
    </row>
    <row r="4" spans="1:9" ht="15.75" thickBot="1" x14ac:dyDescent="0.25">
      <c r="A4" s="26"/>
      <c r="C4" s="537"/>
      <c r="D4" s="538"/>
      <c r="E4" s="26"/>
      <c r="F4" s="26"/>
      <c r="G4" s="26"/>
    </row>
    <row r="5" spans="1:9" ht="30" x14ac:dyDescent="0.2">
      <c r="A5" s="277" t="s">
        <v>1038</v>
      </c>
      <c r="B5" s="278" t="s">
        <v>1039</v>
      </c>
      <c r="C5" s="279" t="s">
        <v>1040</v>
      </c>
      <c r="D5" s="280" t="s">
        <v>1041</v>
      </c>
      <c r="E5" s="283" t="s">
        <v>1042</v>
      </c>
      <c r="F5" s="282" t="s">
        <v>1043</v>
      </c>
      <c r="G5" s="282" t="s">
        <v>1044</v>
      </c>
      <c r="H5" s="283" t="s">
        <v>1045</v>
      </c>
      <c r="I5" s="284" t="s">
        <v>1046</v>
      </c>
    </row>
    <row r="6" spans="1:9" x14ac:dyDescent="0.2">
      <c r="A6" s="539" t="s">
        <v>1047</v>
      </c>
      <c r="B6" s="742" t="s">
        <v>1048</v>
      </c>
      <c r="C6" s="743"/>
      <c r="D6" s="743"/>
      <c r="E6" s="743"/>
      <c r="F6" s="743"/>
      <c r="G6" s="743"/>
      <c r="H6" s="743"/>
      <c r="I6" s="744"/>
    </row>
    <row r="7" spans="1:9" x14ac:dyDescent="0.2">
      <c r="A7" s="245">
        <v>1</v>
      </c>
      <c r="B7" s="60" t="s">
        <v>1049</v>
      </c>
      <c r="C7" s="246">
        <v>176400</v>
      </c>
      <c r="D7" s="247" t="s">
        <v>1050</v>
      </c>
      <c r="E7" s="60" t="s">
        <v>1051</v>
      </c>
      <c r="F7" s="248" t="s">
        <v>1052</v>
      </c>
      <c r="G7" s="248" t="s">
        <v>1053</v>
      </c>
      <c r="H7" s="248" t="s">
        <v>1054</v>
      </c>
      <c r="I7" s="249"/>
    </row>
    <row r="8" spans="1:9" x14ac:dyDescent="0.2">
      <c r="A8" s="245">
        <f>A7+1</f>
        <v>2</v>
      </c>
      <c r="B8" s="60" t="s">
        <v>1055</v>
      </c>
      <c r="C8" s="246">
        <v>29029000</v>
      </c>
      <c r="D8" s="250" t="s">
        <v>1056</v>
      </c>
      <c r="E8" s="60" t="s">
        <v>1057</v>
      </c>
      <c r="F8" s="248" t="s">
        <v>1058</v>
      </c>
      <c r="G8" s="248" t="s">
        <v>1059</v>
      </c>
      <c r="H8" s="248" t="s">
        <v>1054</v>
      </c>
      <c r="I8" s="249" t="s">
        <v>1060</v>
      </c>
    </row>
    <row r="9" spans="1:9" x14ac:dyDescent="0.2">
      <c r="A9" s="245">
        <f t="shared" ref="A9:A29" si="0">A8+1</f>
        <v>3</v>
      </c>
      <c r="B9" s="60" t="s">
        <v>1055</v>
      </c>
      <c r="C9" s="246">
        <v>20944000</v>
      </c>
      <c r="D9" s="250" t="s">
        <v>1056</v>
      </c>
      <c r="E9" s="60" t="s">
        <v>1061</v>
      </c>
      <c r="F9" s="248" t="s">
        <v>1058</v>
      </c>
      <c r="G9" s="248" t="s">
        <v>1059</v>
      </c>
      <c r="H9" s="248" t="s">
        <v>1054</v>
      </c>
      <c r="I9" s="249" t="s">
        <v>1060</v>
      </c>
    </row>
    <row r="10" spans="1:9" x14ac:dyDescent="0.2">
      <c r="A10" s="245">
        <f t="shared" si="0"/>
        <v>4</v>
      </c>
      <c r="B10" s="60" t="s">
        <v>1062</v>
      </c>
      <c r="C10" s="246">
        <v>9996656.25</v>
      </c>
      <c r="D10" s="251" t="s">
        <v>1063</v>
      </c>
      <c r="E10" s="60" t="s">
        <v>1064</v>
      </c>
      <c r="F10" s="252" t="s">
        <v>1065</v>
      </c>
      <c r="G10" s="252" t="s">
        <v>1066</v>
      </c>
      <c r="H10" s="248" t="s">
        <v>1054</v>
      </c>
      <c r="I10" s="249" t="s">
        <v>1060</v>
      </c>
    </row>
    <row r="11" spans="1:9" x14ac:dyDescent="0.2">
      <c r="A11" s="245">
        <f t="shared" si="0"/>
        <v>5</v>
      </c>
      <c r="B11" s="60" t="s">
        <v>1067</v>
      </c>
      <c r="C11" s="246">
        <v>49652278.329999998</v>
      </c>
      <c r="D11" s="251" t="s">
        <v>1063</v>
      </c>
      <c r="E11" s="60" t="s">
        <v>1068</v>
      </c>
      <c r="F11" s="252" t="s">
        <v>1058</v>
      </c>
      <c r="G11" s="252" t="s">
        <v>1069</v>
      </c>
      <c r="H11" s="248" t="s">
        <v>1054</v>
      </c>
      <c r="I11" s="249" t="s">
        <v>1060</v>
      </c>
    </row>
    <row r="12" spans="1:9" ht="30" x14ac:dyDescent="0.2">
      <c r="A12" s="245">
        <f t="shared" si="0"/>
        <v>6</v>
      </c>
      <c r="B12" s="60" t="s">
        <v>1070</v>
      </c>
      <c r="C12" s="246">
        <v>446250</v>
      </c>
      <c r="D12" s="247" t="s">
        <v>1050</v>
      </c>
      <c r="E12" s="82" t="s">
        <v>1071</v>
      </c>
      <c r="F12" s="248" t="s">
        <v>1072</v>
      </c>
      <c r="G12" s="248" t="s">
        <v>1073</v>
      </c>
      <c r="H12" s="248" t="s">
        <v>1074</v>
      </c>
      <c r="I12" s="249"/>
    </row>
    <row r="13" spans="1:9" x14ac:dyDescent="0.2">
      <c r="A13" s="245">
        <f t="shared" si="0"/>
        <v>7</v>
      </c>
      <c r="B13" s="60" t="s">
        <v>1075</v>
      </c>
      <c r="C13" s="246">
        <v>2122575</v>
      </c>
      <c r="D13" s="247" t="s">
        <v>1050</v>
      </c>
      <c r="E13" s="82" t="s">
        <v>1076</v>
      </c>
      <c r="F13" s="248" t="s">
        <v>1077</v>
      </c>
      <c r="G13" s="248" t="s">
        <v>1078</v>
      </c>
      <c r="H13" s="248" t="s">
        <v>1079</v>
      </c>
      <c r="I13" s="249"/>
    </row>
    <row r="14" spans="1:9" x14ac:dyDescent="0.2">
      <c r="A14" s="245">
        <f t="shared" si="0"/>
        <v>8</v>
      </c>
      <c r="B14" s="60" t="s">
        <v>1080</v>
      </c>
      <c r="C14" s="246">
        <v>1596000</v>
      </c>
      <c r="D14" s="247" t="s">
        <v>1050</v>
      </c>
      <c r="E14" s="253" t="s">
        <v>1081</v>
      </c>
      <c r="F14" s="248" t="s">
        <v>1082</v>
      </c>
      <c r="G14" s="248" t="s">
        <v>1083</v>
      </c>
      <c r="H14" s="248" t="s">
        <v>1054</v>
      </c>
      <c r="I14" s="249"/>
    </row>
    <row r="15" spans="1:9" ht="30" x14ac:dyDescent="0.2">
      <c r="A15" s="245">
        <f t="shared" si="0"/>
        <v>9</v>
      </c>
      <c r="B15" s="60" t="s">
        <v>1084</v>
      </c>
      <c r="C15" s="246">
        <v>1903598</v>
      </c>
      <c r="D15" s="247" t="s">
        <v>1050</v>
      </c>
      <c r="E15" s="82" t="s">
        <v>1085</v>
      </c>
      <c r="F15" s="248" t="s">
        <v>1086</v>
      </c>
      <c r="G15" s="248" t="s">
        <v>1087</v>
      </c>
      <c r="H15" s="248" t="s">
        <v>1088</v>
      </c>
      <c r="I15" s="249"/>
    </row>
    <row r="16" spans="1:9" ht="30" x14ac:dyDescent="0.2">
      <c r="A16" s="245">
        <f t="shared" si="0"/>
        <v>10</v>
      </c>
      <c r="B16" s="60" t="s">
        <v>1089</v>
      </c>
      <c r="C16" s="246">
        <v>2436000</v>
      </c>
      <c r="D16" s="247" t="s">
        <v>1050</v>
      </c>
      <c r="E16" s="82" t="s">
        <v>1090</v>
      </c>
      <c r="F16" s="248" t="s">
        <v>1086</v>
      </c>
      <c r="G16" s="248" t="s">
        <v>1087</v>
      </c>
      <c r="H16" s="248" t="s">
        <v>1054</v>
      </c>
      <c r="I16" s="249"/>
    </row>
    <row r="17" spans="1:9" ht="30" x14ac:dyDescent="0.2">
      <c r="A17" s="245">
        <f t="shared" si="0"/>
        <v>11</v>
      </c>
      <c r="B17" s="60" t="s">
        <v>1091</v>
      </c>
      <c r="C17" s="246">
        <v>1710400</v>
      </c>
      <c r="D17" s="247" t="s">
        <v>1050</v>
      </c>
      <c r="E17" s="253" t="s">
        <v>1092</v>
      </c>
      <c r="F17" s="248" t="s">
        <v>1093</v>
      </c>
      <c r="G17" s="248" t="s">
        <v>1094</v>
      </c>
      <c r="H17" s="248" t="s">
        <v>1054</v>
      </c>
      <c r="I17" s="249"/>
    </row>
    <row r="18" spans="1:9" ht="30" x14ac:dyDescent="0.2">
      <c r="A18" s="245">
        <f t="shared" si="0"/>
        <v>12</v>
      </c>
      <c r="B18" s="60" t="s">
        <v>1095</v>
      </c>
      <c r="C18" s="246">
        <v>668850</v>
      </c>
      <c r="D18" s="247" t="s">
        <v>1050</v>
      </c>
      <c r="E18" s="253" t="s">
        <v>1092</v>
      </c>
      <c r="F18" s="248" t="s">
        <v>1093</v>
      </c>
      <c r="G18" s="248" t="s">
        <v>1096</v>
      </c>
      <c r="H18" s="248" t="s">
        <v>1054</v>
      </c>
      <c r="I18" s="249"/>
    </row>
    <row r="19" spans="1:9" ht="30" x14ac:dyDescent="0.2">
      <c r="A19" s="245">
        <f t="shared" si="0"/>
        <v>13</v>
      </c>
      <c r="B19" s="60" t="s">
        <v>1097</v>
      </c>
      <c r="C19" s="246">
        <v>199500</v>
      </c>
      <c r="D19" s="247" t="s">
        <v>1050</v>
      </c>
      <c r="E19" s="253" t="s">
        <v>1092</v>
      </c>
      <c r="F19" s="248" t="s">
        <v>1098</v>
      </c>
      <c r="G19" s="248" t="s">
        <v>1099</v>
      </c>
      <c r="H19" s="248" t="s">
        <v>1054</v>
      </c>
      <c r="I19" s="249"/>
    </row>
    <row r="20" spans="1:9" ht="30" x14ac:dyDescent="0.2">
      <c r="A20" s="245">
        <f t="shared" si="0"/>
        <v>14</v>
      </c>
      <c r="B20" s="60" t="s">
        <v>1100</v>
      </c>
      <c r="C20" s="246">
        <v>2439500</v>
      </c>
      <c r="D20" s="247" t="s">
        <v>1050</v>
      </c>
      <c r="E20" s="253" t="s">
        <v>1092</v>
      </c>
      <c r="F20" s="248" t="s">
        <v>1086</v>
      </c>
      <c r="G20" s="248" t="s">
        <v>1087</v>
      </c>
      <c r="H20" s="248" t="s">
        <v>1054</v>
      </c>
      <c r="I20" s="249"/>
    </row>
    <row r="21" spans="1:9" x14ac:dyDescent="0.2">
      <c r="A21" s="245">
        <f>A20+1</f>
        <v>15</v>
      </c>
      <c r="B21" s="60" t="s">
        <v>1101</v>
      </c>
      <c r="C21" s="246">
        <v>2200000</v>
      </c>
      <c r="D21" s="247" t="s">
        <v>1050</v>
      </c>
      <c r="E21" s="60" t="s">
        <v>1102</v>
      </c>
      <c r="F21" s="254" t="s">
        <v>1053</v>
      </c>
      <c r="G21" s="248" t="s">
        <v>1103</v>
      </c>
      <c r="H21" s="248" t="s">
        <v>1104</v>
      </c>
      <c r="I21" s="249"/>
    </row>
    <row r="22" spans="1:9" x14ac:dyDescent="0.2">
      <c r="A22" s="245">
        <f t="shared" si="0"/>
        <v>16</v>
      </c>
      <c r="B22" s="60" t="s">
        <v>1105</v>
      </c>
      <c r="C22" s="246">
        <v>10237</v>
      </c>
      <c r="D22" s="247" t="s">
        <v>1050</v>
      </c>
      <c r="E22" s="60" t="s">
        <v>1106</v>
      </c>
      <c r="F22" s="248" t="s">
        <v>1107</v>
      </c>
      <c r="G22" s="248" t="s">
        <v>1108</v>
      </c>
      <c r="H22" s="248" t="s">
        <v>1104</v>
      </c>
      <c r="I22" s="249"/>
    </row>
    <row r="23" spans="1:9" ht="30" x14ac:dyDescent="0.2">
      <c r="A23" s="245">
        <f t="shared" si="0"/>
        <v>17</v>
      </c>
      <c r="B23" s="60" t="s">
        <v>1109</v>
      </c>
      <c r="C23" s="246">
        <v>578235</v>
      </c>
      <c r="D23" s="247" t="s">
        <v>1050</v>
      </c>
      <c r="E23" s="60" t="s">
        <v>1110</v>
      </c>
      <c r="F23" s="248" t="s">
        <v>1111</v>
      </c>
      <c r="G23" s="248" t="s">
        <v>1112</v>
      </c>
      <c r="H23" s="248" t="s">
        <v>1104</v>
      </c>
      <c r="I23" s="249"/>
    </row>
    <row r="24" spans="1:9" x14ac:dyDescent="0.2">
      <c r="A24" s="245">
        <f t="shared" si="0"/>
        <v>18</v>
      </c>
      <c r="B24" s="60" t="s">
        <v>1113</v>
      </c>
      <c r="C24" s="246">
        <v>70770</v>
      </c>
      <c r="D24" s="247" t="s">
        <v>1050</v>
      </c>
      <c r="E24" s="60" t="s">
        <v>1114</v>
      </c>
      <c r="F24" s="248" t="s">
        <v>1115</v>
      </c>
      <c r="G24" s="248" t="s">
        <v>1115</v>
      </c>
      <c r="H24" s="248" t="s">
        <v>1104</v>
      </c>
      <c r="I24" s="249"/>
    </row>
    <row r="25" spans="1:9" ht="30" x14ac:dyDescent="0.2">
      <c r="A25" s="245">
        <f t="shared" si="0"/>
        <v>19</v>
      </c>
      <c r="B25" s="255" t="s">
        <v>1116</v>
      </c>
      <c r="C25" s="256">
        <v>3646500</v>
      </c>
      <c r="D25" s="257" t="s">
        <v>1117</v>
      </c>
      <c r="E25" s="255" t="s">
        <v>1118</v>
      </c>
      <c r="F25" s="258" t="s">
        <v>1119</v>
      </c>
      <c r="G25" s="258" t="s">
        <v>1120</v>
      </c>
      <c r="H25" s="248" t="s">
        <v>1104</v>
      </c>
      <c r="I25" s="259"/>
    </row>
    <row r="26" spans="1:9" ht="30" x14ac:dyDescent="0.2">
      <c r="A26" s="245">
        <f t="shared" si="0"/>
        <v>20</v>
      </c>
      <c r="B26" s="255" t="s">
        <v>1121</v>
      </c>
      <c r="C26" s="256">
        <v>243652.5</v>
      </c>
      <c r="D26" s="257" t="s">
        <v>1050</v>
      </c>
      <c r="E26" s="60" t="s">
        <v>1122</v>
      </c>
      <c r="F26" s="258" t="s">
        <v>1098</v>
      </c>
      <c r="G26" s="258" t="s">
        <v>1099</v>
      </c>
      <c r="H26" s="248" t="s">
        <v>1104</v>
      </c>
      <c r="I26" s="259"/>
    </row>
    <row r="27" spans="1:9" ht="30" x14ac:dyDescent="0.2">
      <c r="A27" s="245">
        <f t="shared" si="0"/>
        <v>21</v>
      </c>
      <c r="B27" s="255" t="s">
        <v>1123</v>
      </c>
      <c r="C27" s="256">
        <v>394380</v>
      </c>
      <c r="D27" s="257" t="s">
        <v>1050</v>
      </c>
      <c r="E27" s="255" t="s">
        <v>1124</v>
      </c>
      <c r="F27" s="258" t="s">
        <v>1125</v>
      </c>
      <c r="G27" s="258" t="s">
        <v>1099</v>
      </c>
      <c r="H27" s="248" t="s">
        <v>1104</v>
      </c>
      <c r="I27" s="259"/>
    </row>
    <row r="28" spans="1:9" ht="30" x14ac:dyDescent="0.2">
      <c r="A28" s="245">
        <f t="shared" si="0"/>
        <v>22</v>
      </c>
      <c r="B28" s="255" t="s">
        <v>1126</v>
      </c>
      <c r="C28" s="256">
        <f>310275+851655</f>
        <v>1161930</v>
      </c>
      <c r="D28" s="257" t="s">
        <v>1050</v>
      </c>
      <c r="E28" s="255" t="s">
        <v>1124</v>
      </c>
      <c r="F28" s="258" t="s">
        <v>1098</v>
      </c>
      <c r="G28" s="258" t="s">
        <v>1099</v>
      </c>
      <c r="H28" s="248" t="s">
        <v>1104</v>
      </c>
      <c r="I28" s="259"/>
    </row>
    <row r="29" spans="1:9" ht="30" x14ac:dyDescent="0.2">
      <c r="A29" s="245">
        <f t="shared" si="0"/>
        <v>23</v>
      </c>
      <c r="B29" s="260" t="s">
        <v>1127</v>
      </c>
      <c r="C29" s="256">
        <v>1402814.7</v>
      </c>
      <c r="D29" s="257" t="s">
        <v>1050</v>
      </c>
      <c r="E29" s="255" t="s">
        <v>1128</v>
      </c>
      <c r="F29" s="258" t="s">
        <v>1098</v>
      </c>
      <c r="G29" s="258" t="s">
        <v>1099</v>
      </c>
      <c r="H29" s="248" t="s">
        <v>1104</v>
      </c>
      <c r="I29" s="259"/>
    </row>
    <row r="30" spans="1:9" x14ac:dyDescent="0.2">
      <c r="A30" s="245">
        <v>25</v>
      </c>
      <c r="B30" s="255" t="s">
        <v>1129</v>
      </c>
      <c r="C30" s="256">
        <v>160000</v>
      </c>
      <c r="D30" s="257" t="s">
        <v>1050</v>
      </c>
      <c r="E30" s="255" t="s">
        <v>1130</v>
      </c>
      <c r="F30" s="258" t="s">
        <v>1103</v>
      </c>
      <c r="G30" s="258" t="s">
        <v>1103</v>
      </c>
      <c r="H30" s="248" t="s">
        <v>1104</v>
      </c>
      <c r="I30" s="259"/>
    </row>
    <row r="31" spans="1:9" ht="30" x14ac:dyDescent="0.2">
      <c r="A31" s="245">
        <v>26</v>
      </c>
      <c r="B31" s="255" t="s">
        <v>1131</v>
      </c>
      <c r="C31" s="256">
        <v>1567650</v>
      </c>
      <c r="D31" s="257" t="s">
        <v>1050</v>
      </c>
      <c r="E31" s="255" t="s">
        <v>1132</v>
      </c>
      <c r="F31" s="258" t="s">
        <v>1086</v>
      </c>
      <c r="G31" s="258" t="s">
        <v>1083</v>
      </c>
      <c r="H31" s="248" t="s">
        <v>1104</v>
      </c>
      <c r="I31" s="259"/>
    </row>
    <row r="32" spans="1:9" ht="30" x14ac:dyDescent="0.2">
      <c r="A32" s="245">
        <v>27</v>
      </c>
      <c r="B32" s="255" t="s">
        <v>1133</v>
      </c>
      <c r="C32" s="256">
        <v>732375</v>
      </c>
      <c r="D32" s="257" t="s">
        <v>1050</v>
      </c>
      <c r="E32" s="255" t="s">
        <v>1134</v>
      </c>
      <c r="F32" s="258" t="s">
        <v>1087</v>
      </c>
      <c r="G32" s="258" t="s">
        <v>1135</v>
      </c>
      <c r="H32" s="248" t="s">
        <v>1104</v>
      </c>
      <c r="I32" s="259"/>
    </row>
    <row r="33" spans="1:9" ht="30.75" thickBot="1" x14ac:dyDescent="0.25">
      <c r="A33" s="261">
        <v>28</v>
      </c>
      <c r="B33" s="262" t="s">
        <v>1136</v>
      </c>
      <c r="C33" s="263">
        <v>141750</v>
      </c>
      <c r="D33" s="264" t="s">
        <v>1050</v>
      </c>
      <c r="E33" s="262" t="s">
        <v>1137</v>
      </c>
      <c r="F33" s="265" t="s">
        <v>1115</v>
      </c>
      <c r="G33" s="265" t="s">
        <v>1115</v>
      </c>
      <c r="H33" s="265" t="s">
        <v>1104</v>
      </c>
      <c r="I33" s="266"/>
    </row>
    <row r="34" spans="1:9" ht="15.75" thickBot="1" x14ac:dyDescent="0.25"/>
    <row r="35" spans="1:9" ht="15.75" thickBot="1" x14ac:dyDescent="0.25">
      <c r="A35" s="738" t="s">
        <v>1138</v>
      </c>
      <c r="B35" s="739"/>
      <c r="C35" s="271">
        <f>SUM(C7:C33)</f>
        <v>135631301.78</v>
      </c>
      <c r="D35" s="272"/>
      <c r="E35" s="273"/>
      <c r="F35" s="274"/>
      <c r="G35" s="274"/>
      <c r="H35" s="275"/>
      <c r="I35" s="276"/>
    </row>
    <row r="36" spans="1:9" ht="15.75" thickBot="1" x14ac:dyDescent="0.25"/>
    <row r="37" spans="1:9" ht="30" x14ac:dyDescent="0.2">
      <c r="A37" s="277" t="s">
        <v>1038</v>
      </c>
      <c r="B37" s="278" t="s">
        <v>1039</v>
      </c>
      <c r="C37" s="279" t="s">
        <v>1040</v>
      </c>
      <c r="D37" s="280" t="s">
        <v>1041</v>
      </c>
      <c r="E37" s="281" t="s">
        <v>1042</v>
      </c>
      <c r="F37" s="282" t="s">
        <v>1043</v>
      </c>
      <c r="G37" s="282" t="s">
        <v>1044</v>
      </c>
      <c r="H37" s="283" t="s">
        <v>1045</v>
      </c>
      <c r="I37" s="284" t="s">
        <v>1046</v>
      </c>
    </row>
    <row r="38" spans="1:9" x14ac:dyDescent="0.2">
      <c r="A38" s="285" t="s">
        <v>1139</v>
      </c>
      <c r="B38" s="742" t="s">
        <v>1140</v>
      </c>
      <c r="C38" s="743"/>
      <c r="D38" s="743"/>
      <c r="E38" s="743"/>
      <c r="F38" s="743"/>
      <c r="G38" s="743"/>
      <c r="H38" s="743"/>
      <c r="I38" s="744"/>
    </row>
    <row r="39" spans="1:9" ht="30" x14ac:dyDescent="0.2">
      <c r="A39" s="286">
        <v>1</v>
      </c>
      <c r="B39" s="253" t="s">
        <v>1141</v>
      </c>
      <c r="C39" s="287">
        <v>247065</v>
      </c>
      <c r="D39" s="250" t="s">
        <v>1050</v>
      </c>
      <c r="E39" s="60" t="s">
        <v>1142</v>
      </c>
      <c r="F39" s="248" t="s">
        <v>1143</v>
      </c>
      <c r="G39" s="248" t="s">
        <v>1107</v>
      </c>
      <c r="H39" s="248" t="s">
        <v>1104</v>
      </c>
      <c r="I39" s="249"/>
    </row>
    <row r="40" spans="1:9" x14ac:dyDescent="0.2">
      <c r="A40" s="286">
        <v>2</v>
      </c>
      <c r="B40" s="253" t="s">
        <v>1144</v>
      </c>
      <c r="C40" s="287">
        <v>157500</v>
      </c>
      <c r="D40" s="250" t="s">
        <v>1050</v>
      </c>
      <c r="E40" s="60" t="s">
        <v>1122</v>
      </c>
      <c r="F40" s="250" t="s">
        <v>1145</v>
      </c>
      <c r="G40" s="248" t="s">
        <v>1099</v>
      </c>
      <c r="H40" s="248" t="s">
        <v>1104</v>
      </c>
      <c r="I40" s="249"/>
    </row>
    <row r="41" spans="1:9" ht="30" x14ac:dyDescent="0.2">
      <c r="A41" s="286">
        <v>3</v>
      </c>
      <c r="B41" s="60" t="s">
        <v>1146</v>
      </c>
      <c r="C41" s="287">
        <v>265912.5</v>
      </c>
      <c r="D41" s="250" t="s">
        <v>1050</v>
      </c>
      <c r="E41" s="60" t="s">
        <v>1122</v>
      </c>
      <c r="F41" s="248" t="s">
        <v>1147</v>
      </c>
      <c r="G41" s="248" t="s">
        <v>1099</v>
      </c>
      <c r="H41" s="248" t="s">
        <v>1104</v>
      </c>
      <c r="I41" s="249"/>
    </row>
    <row r="42" spans="1:9" ht="30" x14ac:dyDescent="0.2">
      <c r="A42" s="288">
        <v>4</v>
      </c>
      <c r="B42" s="289" t="s">
        <v>1148</v>
      </c>
      <c r="C42" s="290">
        <v>154411008.15000001</v>
      </c>
      <c r="D42" s="291" t="s">
        <v>1149</v>
      </c>
      <c r="E42" s="292" t="s">
        <v>1150</v>
      </c>
      <c r="F42" s="293" t="s">
        <v>1151</v>
      </c>
      <c r="G42" s="293" t="s">
        <v>1152</v>
      </c>
      <c r="H42" s="293" t="s">
        <v>1153</v>
      </c>
      <c r="I42" s="294"/>
    </row>
    <row r="43" spans="1:9" ht="30.75" thickBot="1" x14ac:dyDescent="0.25">
      <c r="A43" s="295">
        <v>5</v>
      </c>
      <c r="B43" s="296" t="s">
        <v>1154</v>
      </c>
      <c r="C43" s="297">
        <v>81526830</v>
      </c>
      <c r="D43" s="298" t="s">
        <v>1149</v>
      </c>
      <c r="E43" s="299" t="s">
        <v>1155</v>
      </c>
      <c r="F43" s="300" t="s">
        <v>1151</v>
      </c>
      <c r="G43" s="300" t="s">
        <v>1152</v>
      </c>
      <c r="H43" s="300" t="s">
        <v>1153</v>
      </c>
      <c r="I43" s="301"/>
    </row>
    <row r="44" spans="1:9" ht="15.75" thickBot="1" x14ac:dyDescent="0.25"/>
    <row r="45" spans="1:9" ht="15.75" thickBot="1" x14ac:dyDescent="0.25">
      <c r="A45" s="738" t="s">
        <v>1138</v>
      </c>
      <c r="B45" s="739"/>
      <c r="C45" s="271">
        <f>SUM(C39:C43)</f>
        <v>236608315.65000001</v>
      </c>
      <c r="D45" s="272"/>
      <c r="E45" s="273"/>
      <c r="F45" s="274"/>
      <c r="G45" s="274"/>
      <c r="H45" s="275"/>
      <c r="I45" s="276"/>
    </row>
    <row r="47" spans="1:9" x14ac:dyDescent="0.2">
      <c r="B47" s="129"/>
      <c r="C47" s="129"/>
      <c r="D47" s="129"/>
      <c r="E47" s="129"/>
      <c r="F47" s="129"/>
      <c r="G47" s="129"/>
      <c r="H47" s="129"/>
      <c r="I47" s="129"/>
    </row>
    <row r="48" spans="1:9" ht="15.75" thickBot="1" x14ac:dyDescent="0.25">
      <c r="B48" s="129"/>
      <c r="C48" s="129"/>
      <c r="D48" s="129"/>
      <c r="E48" s="129"/>
      <c r="F48" s="129"/>
      <c r="G48" s="129"/>
      <c r="H48" s="129"/>
      <c r="I48" s="129"/>
    </row>
    <row r="49" spans="1:9" ht="30.75" thickBot="1" x14ac:dyDescent="0.25">
      <c r="A49" s="277" t="s">
        <v>1038</v>
      </c>
      <c r="B49" s="278" t="s">
        <v>1039</v>
      </c>
      <c r="C49" s="279" t="s">
        <v>1040</v>
      </c>
      <c r="D49" s="280" t="s">
        <v>1041</v>
      </c>
      <c r="E49" s="281" t="s">
        <v>1042</v>
      </c>
      <c r="F49" s="282" t="s">
        <v>1043</v>
      </c>
      <c r="G49" s="282" t="s">
        <v>1044</v>
      </c>
      <c r="H49" s="283" t="s">
        <v>1045</v>
      </c>
      <c r="I49" s="284" t="s">
        <v>1046</v>
      </c>
    </row>
    <row r="50" spans="1:9" x14ac:dyDescent="0.2">
      <c r="A50" s="302" t="s">
        <v>1156</v>
      </c>
      <c r="B50" s="735" t="s">
        <v>1157</v>
      </c>
      <c r="C50" s="736"/>
      <c r="D50" s="736"/>
      <c r="E50" s="736"/>
      <c r="F50" s="736"/>
      <c r="G50" s="736"/>
      <c r="H50" s="736"/>
      <c r="I50" s="737"/>
    </row>
    <row r="51" spans="1:9" ht="30" x14ac:dyDescent="0.2">
      <c r="A51" s="286">
        <v>1</v>
      </c>
      <c r="B51" s="253" t="s">
        <v>1158</v>
      </c>
      <c r="C51" s="287">
        <v>1000000</v>
      </c>
      <c r="D51" s="250" t="s">
        <v>1159</v>
      </c>
      <c r="E51" s="60" t="s">
        <v>1160</v>
      </c>
      <c r="F51" s="248" t="s">
        <v>1161</v>
      </c>
      <c r="G51" s="248" t="s">
        <v>1162</v>
      </c>
      <c r="H51" s="248" t="s">
        <v>1104</v>
      </c>
      <c r="I51" s="249"/>
    </row>
    <row r="52" spans="1:9" ht="30" x14ac:dyDescent="0.2">
      <c r="A52" s="286">
        <v>2</v>
      </c>
      <c r="B52" s="253" t="s">
        <v>1158</v>
      </c>
      <c r="C52" s="287">
        <v>1000000</v>
      </c>
      <c r="D52" s="250" t="s">
        <v>1159</v>
      </c>
      <c r="E52" s="60" t="s">
        <v>1163</v>
      </c>
      <c r="F52" s="248" t="s">
        <v>1161</v>
      </c>
      <c r="G52" s="248" t="s">
        <v>1162</v>
      </c>
      <c r="H52" s="248" t="s">
        <v>1104</v>
      </c>
      <c r="I52" s="249"/>
    </row>
    <row r="53" spans="1:9" ht="30" x14ac:dyDescent="0.2">
      <c r="A53" s="286">
        <v>3</v>
      </c>
      <c r="B53" s="253" t="s">
        <v>1158</v>
      </c>
      <c r="C53" s="287">
        <v>1000000</v>
      </c>
      <c r="D53" s="250" t="s">
        <v>1159</v>
      </c>
      <c r="E53" s="60" t="s">
        <v>1164</v>
      </c>
      <c r="F53" s="248" t="s">
        <v>1161</v>
      </c>
      <c r="G53" s="248" t="s">
        <v>1162</v>
      </c>
      <c r="H53" s="248" t="s">
        <v>1104</v>
      </c>
      <c r="I53" s="249"/>
    </row>
    <row r="54" spans="1:9" ht="30" x14ac:dyDescent="0.2">
      <c r="A54" s="288">
        <v>4</v>
      </c>
      <c r="B54" s="289" t="s">
        <v>1165</v>
      </c>
      <c r="C54" s="290">
        <v>3500000</v>
      </c>
      <c r="D54" s="291" t="s">
        <v>1166</v>
      </c>
      <c r="E54" s="292" t="s">
        <v>1167</v>
      </c>
      <c r="F54" s="293" t="s">
        <v>1168</v>
      </c>
      <c r="G54" s="293" t="s">
        <v>1152</v>
      </c>
      <c r="H54" s="293" t="s">
        <v>1153</v>
      </c>
      <c r="I54" s="294"/>
    </row>
    <row r="55" spans="1:9" ht="30" x14ac:dyDescent="0.2">
      <c r="A55" s="288"/>
      <c r="B55" s="292" t="s">
        <v>1169</v>
      </c>
      <c r="C55" s="290">
        <v>4148129.73</v>
      </c>
      <c r="D55" s="303" t="s">
        <v>1159</v>
      </c>
      <c r="E55" s="292" t="s">
        <v>1167</v>
      </c>
      <c r="F55" s="293" t="s">
        <v>1170</v>
      </c>
      <c r="G55" s="293" t="s">
        <v>1152</v>
      </c>
      <c r="H55" s="293" t="s">
        <v>1153</v>
      </c>
      <c r="I55" s="294"/>
    </row>
    <row r="56" spans="1:9" ht="45.75" thickBot="1" x14ac:dyDescent="0.25">
      <c r="A56" s="295">
        <v>5</v>
      </c>
      <c r="B56" s="296" t="s">
        <v>1171</v>
      </c>
      <c r="C56" s="297">
        <f>8328135.14+4239067.57+2834378.38+2834378.38</f>
        <v>18235959.469999999</v>
      </c>
      <c r="D56" s="298" t="s">
        <v>1159</v>
      </c>
      <c r="E56" s="262" t="s">
        <v>1160</v>
      </c>
      <c r="F56" s="300" t="s">
        <v>1170</v>
      </c>
      <c r="G56" s="300" t="s">
        <v>1152</v>
      </c>
      <c r="H56" s="300" t="s">
        <v>1153</v>
      </c>
      <c r="I56" s="301"/>
    </row>
    <row r="57" spans="1:9" ht="15.75" thickBot="1" x14ac:dyDescent="0.25"/>
    <row r="58" spans="1:9" ht="15.75" thickBot="1" x14ac:dyDescent="0.25">
      <c r="A58" s="738" t="s">
        <v>1138</v>
      </c>
      <c r="B58" s="739"/>
      <c r="C58" s="271">
        <f>SUM(C51:C56)</f>
        <v>28884089.199999999</v>
      </c>
      <c r="D58" s="272"/>
      <c r="E58" s="273"/>
      <c r="F58" s="274"/>
      <c r="G58" s="274"/>
      <c r="H58" s="275"/>
      <c r="I58" s="276"/>
    </row>
    <row r="59" spans="1:9" x14ac:dyDescent="0.2">
      <c r="B59" s="129"/>
      <c r="C59" s="129"/>
      <c r="D59" s="129"/>
      <c r="E59" s="129"/>
      <c r="F59" s="129"/>
      <c r="G59" s="129"/>
      <c r="H59" s="129"/>
      <c r="I59" s="129"/>
    </row>
    <row r="60" spans="1:9" x14ac:dyDescent="0.2">
      <c r="B60" s="129"/>
      <c r="C60" s="129"/>
      <c r="D60" s="129"/>
      <c r="E60" s="129"/>
      <c r="F60" s="129"/>
      <c r="G60" s="129"/>
      <c r="H60" s="129"/>
      <c r="I60" s="129"/>
    </row>
    <row r="61" spans="1:9" x14ac:dyDescent="0.2">
      <c r="B61" s="129"/>
      <c r="C61" s="129"/>
      <c r="D61" s="129"/>
      <c r="E61" s="129"/>
      <c r="F61" s="129"/>
      <c r="G61" s="129"/>
      <c r="H61" s="129"/>
      <c r="I61" s="129"/>
    </row>
    <row r="62" spans="1:9" x14ac:dyDescent="0.2">
      <c r="B62" s="129"/>
      <c r="C62" s="129"/>
      <c r="D62" s="129"/>
      <c r="E62" s="129"/>
      <c r="F62" s="129"/>
      <c r="G62" s="129"/>
      <c r="H62" s="129"/>
      <c r="I62" s="129"/>
    </row>
    <row r="63" spans="1:9" x14ac:dyDescent="0.2">
      <c r="B63" s="129"/>
      <c r="C63" s="129"/>
      <c r="D63" s="129"/>
      <c r="E63" s="129"/>
      <c r="F63" s="129"/>
      <c r="G63" s="129"/>
      <c r="H63" s="129"/>
      <c r="I63" s="129"/>
    </row>
    <row r="64" spans="1:9" x14ac:dyDescent="0.2">
      <c r="B64" s="129"/>
      <c r="C64" s="129"/>
      <c r="D64" s="129"/>
      <c r="E64" s="129"/>
      <c r="F64" s="129"/>
      <c r="G64" s="129"/>
      <c r="H64" s="129"/>
      <c r="I64" s="129"/>
    </row>
    <row r="65" spans="2:9" x14ac:dyDescent="0.2">
      <c r="B65" s="129"/>
      <c r="C65" s="129"/>
      <c r="D65" s="129"/>
      <c r="E65" s="129"/>
      <c r="F65" s="129"/>
      <c r="G65" s="129"/>
      <c r="H65" s="129"/>
      <c r="I65" s="129"/>
    </row>
    <row r="66" spans="2:9" x14ac:dyDescent="0.2">
      <c r="B66" s="129"/>
      <c r="C66" s="129"/>
      <c r="D66" s="129"/>
      <c r="E66" s="129"/>
      <c r="F66" s="129"/>
      <c r="G66" s="129"/>
      <c r="H66" s="129"/>
      <c r="I66" s="129"/>
    </row>
    <row r="67" spans="2:9" x14ac:dyDescent="0.2">
      <c r="B67" s="129"/>
      <c r="C67" s="129"/>
      <c r="D67" s="129"/>
      <c r="E67" s="129"/>
      <c r="F67" s="129"/>
      <c r="G67" s="129"/>
      <c r="H67" s="129"/>
      <c r="I67" s="129"/>
    </row>
    <row r="68" spans="2:9" x14ac:dyDescent="0.2">
      <c r="B68" s="129"/>
      <c r="C68" s="129"/>
      <c r="D68" s="129"/>
      <c r="E68" s="129"/>
      <c r="F68" s="129"/>
      <c r="G68" s="129"/>
      <c r="H68" s="129"/>
      <c r="I68" s="129"/>
    </row>
    <row r="69" spans="2:9" x14ac:dyDescent="0.2">
      <c r="B69" s="129"/>
      <c r="C69" s="129"/>
      <c r="D69" s="129"/>
      <c r="E69" s="129"/>
      <c r="F69" s="129"/>
      <c r="G69" s="129"/>
      <c r="H69" s="129"/>
      <c r="I69" s="129"/>
    </row>
    <row r="70" spans="2:9" x14ac:dyDescent="0.2">
      <c r="B70" s="129"/>
      <c r="C70" s="129"/>
      <c r="D70" s="129"/>
      <c r="E70" s="129"/>
      <c r="F70" s="129"/>
      <c r="G70" s="129"/>
      <c r="H70" s="129"/>
      <c r="I70" s="129"/>
    </row>
    <row r="71" spans="2:9" x14ac:dyDescent="0.2">
      <c r="B71" s="129"/>
      <c r="C71" s="129"/>
      <c r="D71" s="129"/>
      <c r="E71" s="129"/>
      <c r="F71" s="129"/>
      <c r="G71" s="129"/>
      <c r="H71" s="129"/>
      <c r="I71" s="129"/>
    </row>
    <row r="72" spans="2:9" x14ac:dyDescent="0.2">
      <c r="B72" s="129"/>
      <c r="C72" s="129"/>
      <c r="D72" s="129"/>
      <c r="E72" s="129"/>
      <c r="F72" s="129"/>
      <c r="G72" s="129"/>
      <c r="H72" s="129"/>
      <c r="I72" s="129"/>
    </row>
    <row r="73" spans="2:9" x14ac:dyDescent="0.2">
      <c r="B73" s="129"/>
      <c r="C73" s="129"/>
      <c r="D73" s="129"/>
      <c r="E73" s="129"/>
      <c r="F73" s="129"/>
      <c r="G73" s="129"/>
      <c r="H73" s="129"/>
      <c r="I73" s="129"/>
    </row>
    <row r="74" spans="2:9" x14ac:dyDescent="0.2">
      <c r="B74" s="129"/>
      <c r="C74" s="129"/>
      <c r="D74" s="129"/>
      <c r="E74" s="129"/>
      <c r="F74" s="129"/>
      <c r="G74" s="129"/>
      <c r="H74" s="129"/>
      <c r="I74" s="129"/>
    </row>
    <row r="75" spans="2:9" x14ac:dyDescent="0.2">
      <c r="B75" s="129"/>
      <c r="C75" s="129"/>
      <c r="D75" s="129"/>
      <c r="E75" s="129"/>
      <c r="F75" s="129"/>
      <c r="G75" s="129"/>
      <c r="H75" s="129"/>
      <c r="I75" s="129"/>
    </row>
    <row r="76" spans="2:9" x14ac:dyDescent="0.2">
      <c r="B76" s="129"/>
      <c r="C76" s="129"/>
      <c r="D76" s="129"/>
      <c r="E76" s="129"/>
      <c r="F76" s="129"/>
      <c r="G76" s="129"/>
      <c r="H76" s="129"/>
      <c r="I76" s="129"/>
    </row>
    <row r="77" spans="2:9" x14ac:dyDescent="0.2">
      <c r="B77" s="129"/>
      <c r="C77" s="129"/>
      <c r="D77" s="129"/>
      <c r="E77" s="129"/>
      <c r="F77" s="129"/>
      <c r="G77" s="129"/>
      <c r="H77" s="129"/>
      <c r="I77" s="129"/>
    </row>
    <row r="78" spans="2:9" x14ac:dyDescent="0.2">
      <c r="B78" s="129"/>
      <c r="C78" s="129"/>
      <c r="D78" s="129"/>
      <c r="E78" s="129"/>
      <c r="F78" s="129"/>
      <c r="G78" s="129"/>
      <c r="H78" s="129"/>
      <c r="I78" s="129"/>
    </row>
    <row r="79" spans="2:9" x14ac:dyDescent="0.2">
      <c r="B79" s="129"/>
      <c r="C79" s="129"/>
      <c r="D79" s="129"/>
      <c r="E79" s="129"/>
      <c r="F79" s="129"/>
      <c r="G79" s="129"/>
      <c r="H79" s="129"/>
      <c r="I79" s="129"/>
    </row>
    <row r="80" spans="2:9" x14ac:dyDescent="0.2">
      <c r="B80" s="129"/>
      <c r="C80" s="129"/>
      <c r="D80" s="129"/>
      <c r="E80" s="129"/>
      <c r="F80" s="129"/>
      <c r="G80" s="129"/>
      <c r="H80" s="129"/>
      <c r="I80" s="129"/>
    </row>
    <row r="81" spans="2:9" x14ac:dyDescent="0.2">
      <c r="B81" s="129"/>
      <c r="C81" s="129"/>
      <c r="D81" s="129"/>
      <c r="E81" s="129"/>
      <c r="F81" s="129"/>
      <c r="G81" s="129"/>
      <c r="H81" s="129"/>
      <c r="I81" s="129"/>
    </row>
    <row r="82" spans="2:9" x14ac:dyDescent="0.2">
      <c r="B82" s="129"/>
      <c r="C82" s="129"/>
      <c r="D82" s="129"/>
      <c r="E82" s="129"/>
      <c r="F82" s="129"/>
      <c r="G82" s="129"/>
      <c r="H82" s="129"/>
      <c r="I82" s="129"/>
    </row>
    <row r="83" spans="2:9" x14ac:dyDescent="0.2">
      <c r="B83" s="129"/>
      <c r="C83" s="129"/>
      <c r="D83" s="129"/>
      <c r="E83" s="129"/>
      <c r="F83" s="129"/>
      <c r="G83" s="129"/>
      <c r="H83" s="129"/>
      <c r="I83" s="129"/>
    </row>
    <row r="84" spans="2:9" x14ac:dyDescent="0.2">
      <c r="B84" s="129"/>
      <c r="C84" s="129"/>
      <c r="D84" s="129"/>
      <c r="E84" s="129"/>
      <c r="F84" s="129"/>
      <c r="G84" s="129"/>
      <c r="H84" s="129"/>
      <c r="I84" s="129"/>
    </row>
    <row r="85" spans="2:9" x14ac:dyDescent="0.2">
      <c r="B85" s="129"/>
      <c r="C85" s="129"/>
      <c r="D85" s="129"/>
      <c r="E85" s="129"/>
      <c r="F85" s="129"/>
      <c r="G85" s="129"/>
      <c r="H85" s="129"/>
      <c r="I85" s="129"/>
    </row>
    <row r="86" spans="2:9" x14ac:dyDescent="0.2">
      <c r="B86" s="129"/>
      <c r="C86" s="129"/>
      <c r="D86" s="129"/>
      <c r="E86" s="129"/>
      <c r="F86" s="129"/>
      <c r="G86" s="129"/>
      <c r="H86" s="129"/>
      <c r="I86" s="129"/>
    </row>
    <row r="87" spans="2:9" x14ac:dyDescent="0.2">
      <c r="B87" s="129"/>
      <c r="C87" s="129"/>
      <c r="D87" s="129"/>
      <c r="E87" s="129"/>
      <c r="F87" s="129"/>
      <c r="G87" s="129"/>
      <c r="H87" s="129"/>
      <c r="I87" s="129"/>
    </row>
    <row r="88" spans="2:9" x14ac:dyDescent="0.2">
      <c r="B88" s="129"/>
      <c r="C88" s="129"/>
      <c r="D88" s="129"/>
      <c r="E88" s="129"/>
      <c r="F88" s="129"/>
      <c r="G88" s="129"/>
      <c r="H88" s="129"/>
      <c r="I88" s="129"/>
    </row>
    <row r="89" spans="2:9" x14ac:dyDescent="0.2">
      <c r="B89" s="129"/>
      <c r="C89" s="129"/>
      <c r="D89" s="129"/>
      <c r="E89" s="129"/>
      <c r="F89" s="129"/>
      <c r="G89" s="129"/>
      <c r="H89" s="129"/>
      <c r="I89" s="129"/>
    </row>
    <row r="90" spans="2:9" x14ac:dyDescent="0.2">
      <c r="B90" s="129"/>
      <c r="C90" s="129"/>
      <c r="D90" s="129"/>
      <c r="E90" s="129"/>
      <c r="F90" s="129"/>
      <c r="G90" s="129"/>
      <c r="H90" s="129"/>
      <c r="I90" s="129"/>
    </row>
    <row r="91" spans="2:9" x14ac:dyDescent="0.2">
      <c r="B91" s="129"/>
      <c r="C91" s="129"/>
      <c r="D91" s="129"/>
      <c r="E91" s="129"/>
      <c r="F91" s="129"/>
      <c r="G91" s="129"/>
      <c r="H91" s="129"/>
      <c r="I91" s="129"/>
    </row>
    <row r="92" spans="2:9" x14ac:dyDescent="0.2">
      <c r="B92" s="129"/>
      <c r="C92" s="129"/>
      <c r="D92" s="129"/>
      <c r="E92" s="129"/>
      <c r="F92" s="129"/>
      <c r="G92" s="129"/>
      <c r="H92" s="129"/>
      <c r="I92" s="129"/>
    </row>
    <row r="93" spans="2:9" x14ac:dyDescent="0.2">
      <c r="B93" s="129"/>
      <c r="C93" s="129"/>
      <c r="D93" s="129"/>
      <c r="E93" s="129"/>
      <c r="F93" s="129"/>
      <c r="G93" s="129"/>
      <c r="H93" s="129"/>
      <c r="I93" s="129"/>
    </row>
    <row r="94" spans="2:9" x14ac:dyDescent="0.2">
      <c r="B94" s="129"/>
      <c r="C94" s="129"/>
      <c r="D94" s="129"/>
      <c r="E94" s="129"/>
      <c r="F94" s="129"/>
      <c r="G94" s="129"/>
      <c r="H94" s="129"/>
      <c r="I94" s="129"/>
    </row>
    <row r="95" spans="2:9" x14ac:dyDescent="0.2">
      <c r="B95" s="129"/>
      <c r="C95" s="129"/>
      <c r="D95" s="129"/>
      <c r="E95" s="129"/>
      <c r="F95" s="129"/>
      <c r="G95" s="129"/>
      <c r="H95" s="129"/>
      <c r="I95" s="129"/>
    </row>
    <row r="96" spans="2:9" x14ac:dyDescent="0.2">
      <c r="B96" s="129"/>
      <c r="C96" s="129"/>
      <c r="D96" s="129"/>
      <c r="E96" s="129"/>
      <c r="F96" s="129"/>
      <c r="G96" s="129"/>
      <c r="H96" s="129"/>
      <c r="I96" s="129"/>
    </row>
    <row r="97" spans="2:9" x14ac:dyDescent="0.2">
      <c r="B97" s="129"/>
      <c r="C97" s="129"/>
      <c r="D97" s="129"/>
      <c r="E97" s="129"/>
      <c r="F97" s="129"/>
      <c r="G97" s="129"/>
      <c r="H97" s="129"/>
      <c r="I97" s="129"/>
    </row>
    <row r="98" spans="2:9" x14ac:dyDescent="0.2">
      <c r="B98" s="129"/>
      <c r="C98" s="129"/>
      <c r="D98" s="129"/>
      <c r="E98" s="129"/>
      <c r="F98" s="129"/>
      <c r="G98" s="129"/>
      <c r="H98" s="129"/>
      <c r="I98" s="129"/>
    </row>
    <row r="99" spans="2:9" x14ac:dyDescent="0.2">
      <c r="B99" s="129"/>
      <c r="C99" s="129"/>
      <c r="D99" s="129"/>
      <c r="E99" s="129"/>
      <c r="F99" s="129"/>
      <c r="G99" s="129"/>
      <c r="H99" s="129"/>
      <c r="I99" s="129"/>
    </row>
    <row r="100" spans="2:9" x14ac:dyDescent="0.2">
      <c r="B100" s="129"/>
      <c r="C100" s="129"/>
      <c r="D100" s="129"/>
      <c r="E100" s="129"/>
      <c r="F100" s="129"/>
      <c r="G100" s="129"/>
      <c r="H100" s="129"/>
      <c r="I100" s="129"/>
    </row>
    <row r="101" spans="2:9" x14ac:dyDescent="0.2">
      <c r="B101" s="129"/>
      <c r="C101" s="129"/>
      <c r="D101" s="129"/>
      <c r="E101" s="129"/>
      <c r="F101" s="129"/>
      <c r="G101" s="129"/>
      <c r="H101" s="129"/>
      <c r="I101" s="129"/>
    </row>
    <row r="102" spans="2:9" x14ac:dyDescent="0.2">
      <c r="B102" s="129"/>
      <c r="C102" s="129"/>
      <c r="D102" s="129"/>
      <c r="E102" s="129"/>
      <c r="F102" s="129"/>
      <c r="G102" s="129"/>
      <c r="H102" s="129"/>
      <c r="I102" s="129"/>
    </row>
    <row r="103" spans="2:9" x14ac:dyDescent="0.2">
      <c r="B103" s="129"/>
      <c r="C103" s="129"/>
      <c r="D103" s="129"/>
      <c r="E103" s="129"/>
      <c r="F103" s="129"/>
      <c r="G103" s="129"/>
      <c r="H103" s="129"/>
      <c r="I103" s="129"/>
    </row>
    <row r="104" spans="2:9" x14ac:dyDescent="0.2">
      <c r="B104" s="129"/>
      <c r="C104" s="129"/>
      <c r="D104" s="129"/>
      <c r="E104" s="129"/>
      <c r="F104" s="129"/>
      <c r="G104" s="129"/>
      <c r="H104" s="129"/>
      <c r="I104" s="129"/>
    </row>
    <row r="105" spans="2:9" x14ac:dyDescent="0.2">
      <c r="B105" s="129"/>
      <c r="C105" s="129"/>
      <c r="D105" s="129"/>
      <c r="E105" s="129"/>
      <c r="F105" s="129"/>
      <c r="G105" s="129"/>
      <c r="H105" s="129"/>
      <c r="I105" s="129"/>
    </row>
    <row r="106" spans="2:9" x14ac:dyDescent="0.2">
      <c r="B106" s="129"/>
      <c r="C106" s="129"/>
      <c r="D106" s="129"/>
      <c r="E106" s="129"/>
      <c r="F106" s="129"/>
      <c r="G106" s="129"/>
      <c r="H106" s="129"/>
      <c r="I106" s="129"/>
    </row>
    <row r="107" spans="2:9" x14ac:dyDescent="0.2">
      <c r="B107" s="129"/>
      <c r="C107" s="129"/>
      <c r="D107" s="129"/>
      <c r="E107" s="129"/>
      <c r="F107" s="129"/>
      <c r="G107" s="129"/>
      <c r="H107" s="129"/>
      <c r="I107" s="129"/>
    </row>
    <row r="108" spans="2:9" x14ac:dyDescent="0.2">
      <c r="B108" s="129"/>
      <c r="C108" s="129"/>
      <c r="D108" s="129"/>
      <c r="E108" s="129"/>
      <c r="F108" s="129"/>
      <c r="G108" s="129"/>
      <c r="H108" s="129"/>
      <c r="I108" s="129"/>
    </row>
    <row r="109" spans="2:9" x14ac:dyDescent="0.2">
      <c r="B109" s="129"/>
      <c r="C109" s="129"/>
      <c r="D109" s="129"/>
      <c r="E109" s="129"/>
      <c r="F109" s="129"/>
      <c r="G109" s="129"/>
      <c r="H109" s="129"/>
      <c r="I109" s="129"/>
    </row>
    <row r="110" spans="2:9" x14ac:dyDescent="0.2">
      <c r="B110" s="129"/>
      <c r="C110" s="129"/>
      <c r="D110" s="129"/>
      <c r="E110" s="129"/>
      <c r="F110" s="129"/>
      <c r="G110" s="129"/>
      <c r="H110" s="129"/>
      <c r="I110" s="129"/>
    </row>
    <row r="111" spans="2:9" x14ac:dyDescent="0.2">
      <c r="B111" s="129"/>
      <c r="C111" s="129"/>
      <c r="D111" s="129"/>
      <c r="E111" s="129"/>
      <c r="F111" s="129"/>
      <c r="G111" s="129"/>
      <c r="H111" s="129"/>
      <c r="I111" s="129"/>
    </row>
    <row r="112" spans="2:9" x14ac:dyDescent="0.2">
      <c r="B112" s="129"/>
      <c r="C112" s="129"/>
      <c r="D112" s="129"/>
      <c r="E112" s="129"/>
      <c r="F112" s="129"/>
      <c r="G112" s="129"/>
      <c r="H112" s="129"/>
      <c r="I112" s="129"/>
    </row>
    <row r="113" spans="2:9" x14ac:dyDescent="0.2">
      <c r="B113" s="129"/>
      <c r="C113" s="129"/>
      <c r="D113" s="129"/>
      <c r="E113" s="129"/>
      <c r="F113" s="129"/>
      <c r="G113" s="129"/>
      <c r="H113" s="129"/>
      <c r="I113" s="129"/>
    </row>
    <row r="114" spans="2:9" x14ac:dyDescent="0.2">
      <c r="B114" s="129"/>
      <c r="C114" s="129"/>
      <c r="D114" s="129"/>
      <c r="E114" s="129"/>
      <c r="F114" s="129"/>
      <c r="G114" s="129"/>
      <c r="H114" s="129"/>
      <c r="I114" s="129"/>
    </row>
    <row r="115" spans="2:9" x14ac:dyDescent="0.2">
      <c r="B115" s="129"/>
      <c r="C115" s="129"/>
      <c r="D115" s="129"/>
      <c r="E115" s="129"/>
      <c r="F115" s="129"/>
      <c r="G115" s="129"/>
      <c r="H115" s="129"/>
      <c r="I115" s="129"/>
    </row>
    <row r="116" spans="2:9" x14ac:dyDescent="0.2">
      <c r="B116" s="129"/>
      <c r="C116" s="129"/>
      <c r="D116" s="129"/>
      <c r="E116" s="129"/>
      <c r="F116" s="129"/>
      <c r="G116" s="129"/>
      <c r="H116" s="129"/>
      <c r="I116" s="129"/>
    </row>
    <row r="117" spans="2:9" x14ac:dyDescent="0.2">
      <c r="B117" s="129"/>
      <c r="C117" s="129"/>
      <c r="D117" s="129"/>
      <c r="E117" s="129"/>
      <c r="F117" s="129"/>
      <c r="G117" s="129"/>
      <c r="H117" s="129"/>
      <c r="I117" s="129"/>
    </row>
    <row r="118" spans="2:9" x14ac:dyDescent="0.2">
      <c r="B118" s="129"/>
      <c r="C118" s="129"/>
      <c r="D118" s="129"/>
      <c r="E118" s="129"/>
      <c r="F118" s="129"/>
      <c r="G118" s="129"/>
      <c r="H118" s="129"/>
      <c r="I118" s="129"/>
    </row>
    <row r="119" spans="2:9" x14ac:dyDescent="0.2">
      <c r="B119" s="129"/>
      <c r="C119" s="129"/>
      <c r="D119" s="129"/>
      <c r="E119" s="129"/>
      <c r="F119" s="129"/>
      <c r="G119" s="129"/>
      <c r="H119" s="129"/>
      <c r="I119" s="129"/>
    </row>
    <row r="120" spans="2:9" x14ac:dyDescent="0.2">
      <c r="B120" s="129"/>
      <c r="C120" s="129"/>
      <c r="D120" s="129"/>
      <c r="E120" s="129"/>
      <c r="F120" s="129"/>
      <c r="G120" s="129"/>
      <c r="H120" s="129"/>
      <c r="I120" s="129"/>
    </row>
    <row r="121" spans="2:9" x14ac:dyDescent="0.2">
      <c r="B121" s="129"/>
      <c r="C121" s="129"/>
      <c r="D121" s="129"/>
      <c r="E121" s="129"/>
      <c r="F121" s="129"/>
      <c r="G121" s="129"/>
      <c r="H121" s="129"/>
      <c r="I121" s="129"/>
    </row>
    <row r="122" spans="2:9" x14ac:dyDescent="0.2">
      <c r="B122" s="129"/>
      <c r="C122" s="129"/>
      <c r="D122" s="129"/>
      <c r="E122" s="129"/>
      <c r="F122" s="129"/>
      <c r="G122" s="129"/>
      <c r="H122" s="129"/>
      <c r="I122" s="129"/>
    </row>
    <row r="123" spans="2:9" x14ac:dyDescent="0.2">
      <c r="B123" s="129"/>
      <c r="C123" s="129"/>
      <c r="D123" s="129"/>
      <c r="E123" s="129"/>
      <c r="F123" s="129"/>
      <c r="G123" s="129"/>
      <c r="H123" s="129"/>
      <c r="I123" s="129"/>
    </row>
    <row r="124" spans="2:9" x14ac:dyDescent="0.2">
      <c r="B124" s="129"/>
      <c r="C124" s="129"/>
      <c r="D124" s="129"/>
      <c r="E124" s="129"/>
      <c r="F124" s="129"/>
      <c r="G124" s="129"/>
      <c r="H124" s="129"/>
      <c r="I124" s="129"/>
    </row>
    <row r="125" spans="2:9" x14ac:dyDescent="0.2">
      <c r="B125" s="129"/>
      <c r="C125" s="129"/>
      <c r="D125" s="129"/>
      <c r="E125" s="129"/>
      <c r="F125" s="129"/>
      <c r="G125" s="129"/>
      <c r="H125" s="129"/>
      <c r="I125" s="129"/>
    </row>
    <row r="126" spans="2:9" x14ac:dyDescent="0.2">
      <c r="B126" s="129"/>
      <c r="C126" s="129"/>
      <c r="D126" s="129"/>
      <c r="E126" s="129"/>
      <c r="F126" s="129"/>
      <c r="G126" s="129"/>
      <c r="H126" s="129"/>
      <c r="I126" s="129"/>
    </row>
    <row r="127" spans="2:9" x14ac:dyDescent="0.2">
      <c r="B127" s="129"/>
      <c r="C127" s="129"/>
      <c r="D127" s="129"/>
      <c r="E127" s="129"/>
      <c r="F127" s="129"/>
      <c r="G127" s="129"/>
      <c r="H127" s="129"/>
      <c r="I127" s="129"/>
    </row>
    <row r="128" spans="2:9" x14ac:dyDescent="0.2">
      <c r="B128" s="129"/>
      <c r="C128" s="129"/>
      <c r="D128" s="129"/>
      <c r="E128" s="129"/>
      <c r="F128" s="129"/>
      <c r="G128" s="129"/>
      <c r="H128" s="129"/>
      <c r="I128" s="129"/>
    </row>
    <row r="129" spans="2:9" x14ac:dyDescent="0.2">
      <c r="B129" s="129"/>
      <c r="C129" s="129"/>
      <c r="D129" s="129"/>
      <c r="E129" s="129"/>
      <c r="F129" s="129"/>
      <c r="G129" s="129"/>
      <c r="H129" s="129"/>
      <c r="I129" s="129"/>
    </row>
    <row r="130" spans="2:9" x14ac:dyDescent="0.2">
      <c r="B130" s="129"/>
      <c r="C130" s="129"/>
      <c r="D130" s="129"/>
      <c r="E130" s="129"/>
      <c r="F130" s="129"/>
      <c r="G130" s="129"/>
      <c r="H130" s="129"/>
      <c r="I130" s="129"/>
    </row>
    <row r="131" spans="2:9" x14ac:dyDescent="0.2">
      <c r="B131" s="129"/>
      <c r="C131" s="129"/>
      <c r="D131" s="129"/>
      <c r="E131" s="129"/>
      <c r="F131" s="129"/>
      <c r="G131" s="129"/>
      <c r="H131" s="129"/>
      <c r="I131" s="129"/>
    </row>
    <row r="132" spans="2:9" x14ac:dyDescent="0.2">
      <c r="B132" s="129"/>
      <c r="C132" s="129"/>
      <c r="D132" s="129"/>
      <c r="E132" s="129"/>
      <c r="F132" s="129"/>
      <c r="G132" s="129"/>
      <c r="H132" s="129"/>
      <c r="I132" s="129"/>
    </row>
    <row r="133" spans="2:9" x14ac:dyDescent="0.2">
      <c r="B133" s="129"/>
      <c r="C133" s="129"/>
      <c r="D133" s="129"/>
      <c r="E133" s="129"/>
      <c r="F133" s="129"/>
      <c r="G133" s="129"/>
      <c r="H133" s="129"/>
      <c r="I133" s="129"/>
    </row>
    <row r="134" spans="2:9" x14ac:dyDescent="0.2">
      <c r="B134" s="129"/>
      <c r="C134" s="129"/>
      <c r="D134" s="129"/>
      <c r="E134" s="129"/>
      <c r="F134" s="129"/>
      <c r="G134" s="129"/>
      <c r="H134" s="129"/>
      <c r="I134" s="129"/>
    </row>
    <row r="135" spans="2:9" x14ac:dyDescent="0.2">
      <c r="B135" s="129"/>
      <c r="C135" s="129"/>
      <c r="D135" s="129"/>
      <c r="E135" s="129"/>
      <c r="F135" s="129"/>
      <c r="G135" s="129"/>
      <c r="H135" s="129"/>
      <c r="I135" s="129"/>
    </row>
    <row r="136" spans="2:9" x14ac:dyDescent="0.2">
      <c r="B136" s="129"/>
      <c r="C136" s="129"/>
      <c r="D136" s="129"/>
      <c r="E136" s="129"/>
      <c r="F136" s="129"/>
      <c r="G136" s="129"/>
      <c r="H136" s="129"/>
      <c r="I136" s="129"/>
    </row>
    <row r="137" spans="2:9" x14ac:dyDescent="0.2">
      <c r="B137" s="129"/>
      <c r="C137" s="129"/>
      <c r="D137" s="129"/>
      <c r="E137" s="129"/>
      <c r="F137" s="129"/>
      <c r="G137" s="129"/>
      <c r="H137" s="129"/>
      <c r="I137" s="129"/>
    </row>
    <row r="138" spans="2:9" x14ac:dyDescent="0.2">
      <c r="B138" s="129"/>
      <c r="C138" s="129"/>
      <c r="D138" s="129"/>
      <c r="E138" s="129"/>
      <c r="F138" s="129"/>
      <c r="G138" s="129"/>
      <c r="H138" s="129"/>
      <c r="I138" s="129"/>
    </row>
    <row r="139" spans="2:9" x14ac:dyDescent="0.2">
      <c r="B139" s="129"/>
      <c r="C139" s="129"/>
      <c r="D139" s="129"/>
      <c r="E139" s="129"/>
      <c r="F139" s="129"/>
      <c r="G139" s="129"/>
      <c r="H139" s="129"/>
      <c r="I139" s="129"/>
    </row>
    <row r="140" spans="2:9" x14ac:dyDescent="0.2">
      <c r="B140" s="129"/>
      <c r="C140" s="129"/>
      <c r="D140" s="129"/>
      <c r="E140" s="129"/>
      <c r="F140" s="129"/>
      <c r="G140" s="129"/>
      <c r="H140" s="129"/>
      <c r="I140" s="129"/>
    </row>
    <row r="141" spans="2:9" x14ac:dyDescent="0.2">
      <c r="B141" s="129"/>
      <c r="C141" s="129"/>
      <c r="D141" s="129"/>
      <c r="E141" s="129"/>
      <c r="F141" s="129"/>
      <c r="G141" s="129"/>
      <c r="H141" s="129"/>
      <c r="I141" s="129"/>
    </row>
    <row r="142" spans="2:9" x14ac:dyDescent="0.2">
      <c r="B142" s="129"/>
      <c r="C142" s="129"/>
      <c r="D142" s="129"/>
      <c r="E142" s="129"/>
      <c r="F142" s="129"/>
      <c r="G142" s="129"/>
      <c r="H142" s="129"/>
      <c r="I142" s="129"/>
    </row>
    <row r="143" spans="2:9" x14ac:dyDescent="0.2">
      <c r="B143" s="129"/>
      <c r="C143" s="129"/>
      <c r="D143" s="129"/>
      <c r="E143" s="129"/>
      <c r="F143" s="129"/>
      <c r="G143" s="129"/>
      <c r="H143" s="129"/>
      <c r="I143" s="129"/>
    </row>
    <row r="144" spans="2:9" x14ac:dyDescent="0.2">
      <c r="B144" s="129"/>
      <c r="C144" s="129"/>
      <c r="D144" s="129"/>
      <c r="E144" s="129"/>
      <c r="F144" s="129"/>
      <c r="G144" s="129"/>
      <c r="H144" s="129"/>
      <c r="I144" s="129"/>
    </row>
    <row r="145" spans="2:9" x14ac:dyDescent="0.2">
      <c r="B145" s="129"/>
      <c r="C145" s="129"/>
      <c r="D145" s="129"/>
      <c r="E145" s="129"/>
      <c r="F145" s="129"/>
      <c r="G145" s="129"/>
      <c r="H145" s="129"/>
      <c r="I145" s="129"/>
    </row>
    <row r="146" spans="2:9" x14ac:dyDescent="0.2">
      <c r="B146" s="129"/>
      <c r="C146" s="129"/>
      <c r="D146" s="129"/>
      <c r="E146" s="129"/>
      <c r="F146" s="129"/>
      <c r="G146" s="129"/>
      <c r="H146" s="129"/>
      <c r="I146" s="129"/>
    </row>
    <row r="147" spans="2:9" x14ac:dyDescent="0.2">
      <c r="B147" s="129"/>
      <c r="C147" s="129"/>
      <c r="D147" s="129"/>
      <c r="E147" s="129"/>
      <c r="F147" s="129"/>
      <c r="G147" s="129"/>
      <c r="H147" s="129"/>
      <c r="I147" s="129"/>
    </row>
    <row r="148" spans="2:9" x14ac:dyDescent="0.2">
      <c r="B148" s="129"/>
      <c r="C148" s="129"/>
      <c r="D148" s="129"/>
      <c r="E148" s="129"/>
      <c r="F148" s="129"/>
      <c r="G148" s="129"/>
      <c r="H148" s="129"/>
      <c r="I148" s="129"/>
    </row>
    <row r="149" spans="2:9" x14ac:dyDescent="0.2">
      <c r="B149" s="129"/>
      <c r="C149" s="129"/>
      <c r="D149" s="129"/>
      <c r="E149" s="129"/>
      <c r="F149" s="129"/>
      <c r="G149" s="129"/>
      <c r="H149" s="129"/>
      <c r="I149" s="129"/>
    </row>
    <row r="150" spans="2:9" x14ac:dyDescent="0.2">
      <c r="B150" s="129"/>
      <c r="C150" s="129"/>
      <c r="D150" s="129"/>
      <c r="E150" s="129"/>
      <c r="F150" s="129"/>
      <c r="G150" s="129"/>
      <c r="H150" s="129"/>
      <c r="I150" s="129"/>
    </row>
    <row r="151" spans="2:9" x14ac:dyDescent="0.2">
      <c r="B151" s="129"/>
      <c r="C151" s="129"/>
      <c r="D151" s="129"/>
      <c r="E151" s="129"/>
      <c r="F151" s="129"/>
      <c r="G151" s="129"/>
      <c r="H151" s="129"/>
      <c r="I151" s="129"/>
    </row>
    <row r="152" spans="2:9" x14ac:dyDescent="0.2">
      <c r="B152" s="129"/>
      <c r="C152" s="129"/>
      <c r="D152" s="129"/>
      <c r="E152" s="129"/>
      <c r="F152" s="129"/>
      <c r="G152" s="129"/>
      <c r="H152" s="129"/>
      <c r="I152" s="129"/>
    </row>
    <row r="153" spans="2:9" x14ac:dyDescent="0.2">
      <c r="B153" s="129"/>
      <c r="C153" s="129"/>
      <c r="D153" s="129"/>
      <c r="E153" s="129"/>
      <c r="F153" s="129"/>
      <c r="G153" s="129"/>
      <c r="H153" s="129"/>
      <c r="I153" s="129"/>
    </row>
    <row r="154" spans="2:9" x14ac:dyDescent="0.2">
      <c r="B154" s="129"/>
      <c r="C154" s="129"/>
      <c r="D154" s="129"/>
      <c r="E154" s="129"/>
      <c r="F154" s="129"/>
      <c r="G154" s="129"/>
      <c r="H154" s="129"/>
      <c r="I154" s="129"/>
    </row>
    <row r="155" spans="2:9" x14ac:dyDescent="0.2">
      <c r="B155" s="129"/>
      <c r="C155" s="129"/>
      <c r="D155" s="129"/>
      <c r="E155" s="129"/>
      <c r="F155" s="129"/>
      <c r="G155" s="129"/>
      <c r="H155" s="129"/>
      <c r="I155" s="129"/>
    </row>
    <row r="156" spans="2:9" x14ac:dyDescent="0.2">
      <c r="B156" s="129"/>
      <c r="C156" s="129"/>
      <c r="D156" s="129"/>
      <c r="E156" s="129"/>
      <c r="F156" s="129"/>
      <c r="G156" s="129"/>
      <c r="H156" s="129"/>
      <c r="I156" s="129"/>
    </row>
    <row r="157" spans="2:9" x14ac:dyDescent="0.2">
      <c r="B157" s="129"/>
      <c r="C157" s="129"/>
      <c r="D157" s="129"/>
      <c r="E157" s="129"/>
      <c r="F157" s="129"/>
      <c r="G157" s="129"/>
      <c r="H157" s="129"/>
      <c r="I157" s="129"/>
    </row>
    <row r="158" spans="2:9" x14ac:dyDescent="0.2">
      <c r="B158" s="129"/>
      <c r="C158" s="129"/>
      <c r="D158" s="129"/>
      <c r="E158" s="129"/>
      <c r="F158" s="129"/>
      <c r="G158" s="129"/>
      <c r="H158" s="129"/>
      <c r="I158" s="129"/>
    </row>
    <row r="159" spans="2:9" x14ac:dyDescent="0.2">
      <c r="B159" s="129"/>
      <c r="C159" s="129"/>
      <c r="D159" s="129"/>
      <c r="E159" s="129"/>
      <c r="F159" s="129"/>
      <c r="G159" s="129"/>
      <c r="H159" s="129"/>
      <c r="I159" s="129"/>
    </row>
    <row r="160" spans="2:9" x14ac:dyDescent="0.2">
      <c r="B160" s="129"/>
      <c r="C160" s="129"/>
      <c r="D160" s="129"/>
      <c r="E160" s="129"/>
      <c r="F160" s="129"/>
      <c r="G160" s="129"/>
      <c r="H160" s="129"/>
      <c r="I160" s="129"/>
    </row>
    <row r="161" spans="2:9" x14ac:dyDescent="0.2">
      <c r="B161" s="129"/>
      <c r="C161" s="129"/>
      <c r="D161" s="129"/>
      <c r="E161" s="129"/>
      <c r="F161" s="129"/>
      <c r="G161" s="129"/>
      <c r="H161" s="129"/>
      <c r="I161" s="129"/>
    </row>
    <row r="162" spans="2:9" x14ac:dyDescent="0.2">
      <c r="B162" s="129"/>
      <c r="C162" s="129"/>
      <c r="D162" s="129"/>
      <c r="E162" s="129"/>
      <c r="F162" s="129"/>
      <c r="G162" s="129"/>
      <c r="H162" s="129"/>
      <c r="I162" s="129"/>
    </row>
    <row r="163" spans="2:9" x14ac:dyDescent="0.2">
      <c r="B163" s="129"/>
      <c r="C163" s="129"/>
      <c r="D163" s="129"/>
      <c r="E163" s="129"/>
      <c r="F163" s="129"/>
      <c r="G163" s="129"/>
      <c r="H163" s="129"/>
      <c r="I163" s="129"/>
    </row>
    <row r="164" spans="2:9" x14ac:dyDescent="0.2">
      <c r="B164" s="129"/>
      <c r="C164" s="129"/>
      <c r="D164" s="129"/>
      <c r="E164" s="129"/>
      <c r="F164" s="129"/>
      <c r="G164" s="129"/>
      <c r="H164" s="129"/>
      <c r="I164" s="129"/>
    </row>
    <row r="165" spans="2:9" x14ac:dyDescent="0.2">
      <c r="B165" s="129"/>
      <c r="C165" s="129"/>
      <c r="D165" s="129"/>
      <c r="E165" s="129"/>
      <c r="F165" s="129"/>
      <c r="G165" s="129"/>
      <c r="H165" s="129"/>
      <c r="I165" s="129"/>
    </row>
    <row r="166" spans="2:9" x14ac:dyDescent="0.2">
      <c r="B166" s="129"/>
      <c r="C166" s="129"/>
      <c r="D166" s="129"/>
      <c r="E166" s="129"/>
      <c r="F166" s="129"/>
      <c r="G166" s="129"/>
      <c r="H166" s="129"/>
      <c r="I166" s="129"/>
    </row>
    <row r="167" spans="2:9" x14ac:dyDescent="0.2">
      <c r="B167" s="129"/>
      <c r="C167" s="129"/>
      <c r="D167" s="129"/>
      <c r="E167" s="129"/>
      <c r="F167" s="129"/>
      <c r="G167" s="129"/>
      <c r="H167" s="129"/>
      <c r="I167" s="129"/>
    </row>
    <row r="168" spans="2:9" x14ac:dyDescent="0.2">
      <c r="B168" s="129"/>
      <c r="C168" s="129"/>
      <c r="D168" s="129"/>
      <c r="E168" s="129"/>
      <c r="F168" s="129"/>
      <c r="G168" s="129"/>
      <c r="H168" s="129"/>
      <c r="I168" s="129"/>
    </row>
    <row r="169" spans="2:9" x14ac:dyDescent="0.2">
      <c r="B169" s="129"/>
      <c r="C169" s="129"/>
      <c r="D169" s="129"/>
      <c r="E169" s="129"/>
      <c r="F169" s="129"/>
      <c r="G169" s="129"/>
      <c r="H169" s="129"/>
      <c r="I169" s="129"/>
    </row>
    <row r="170" spans="2:9" x14ac:dyDescent="0.2">
      <c r="B170" s="129"/>
      <c r="C170" s="129"/>
      <c r="D170" s="129"/>
      <c r="E170" s="129"/>
      <c r="F170" s="129"/>
      <c r="G170" s="129"/>
      <c r="H170" s="129"/>
      <c r="I170" s="129"/>
    </row>
    <row r="171" spans="2:9" x14ac:dyDescent="0.2">
      <c r="B171" s="129"/>
      <c r="C171" s="129"/>
      <c r="D171" s="129"/>
      <c r="E171" s="129"/>
      <c r="F171" s="129"/>
      <c r="G171" s="129"/>
      <c r="H171" s="129"/>
      <c r="I171" s="129"/>
    </row>
    <row r="172" spans="2:9" x14ac:dyDescent="0.2">
      <c r="B172" s="129"/>
      <c r="C172" s="129"/>
      <c r="D172" s="129"/>
      <c r="E172" s="129"/>
      <c r="F172" s="129"/>
      <c r="G172" s="129"/>
      <c r="H172" s="129"/>
      <c r="I172" s="129"/>
    </row>
    <row r="173" spans="2:9" x14ac:dyDescent="0.2">
      <c r="B173" s="129"/>
      <c r="C173" s="129"/>
      <c r="D173" s="129"/>
      <c r="E173" s="129"/>
      <c r="F173" s="129"/>
      <c r="G173" s="129"/>
      <c r="H173" s="129"/>
      <c r="I173" s="129"/>
    </row>
    <row r="174" spans="2:9" x14ac:dyDescent="0.2">
      <c r="B174" s="129"/>
      <c r="C174" s="129"/>
      <c r="D174" s="129"/>
      <c r="E174" s="129"/>
      <c r="F174" s="129"/>
      <c r="G174" s="129"/>
      <c r="H174" s="129"/>
      <c r="I174" s="129"/>
    </row>
    <row r="175" spans="2:9" x14ac:dyDescent="0.2">
      <c r="B175" s="129"/>
      <c r="C175" s="129"/>
      <c r="D175" s="129"/>
      <c r="E175" s="129"/>
      <c r="F175" s="129"/>
      <c r="G175" s="129"/>
      <c r="H175" s="129"/>
      <c r="I175" s="129"/>
    </row>
    <row r="176" spans="2:9" x14ac:dyDescent="0.2">
      <c r="B176" s="129"/>
      <c r="C176" s="129"/>
      <c r="D176" s="129"/>
      <c r="E176" s="129"/>
      <c r="F176" s="129"/>
      <c r="G176" s="129"/>
      <c r="H176" s="129"/>
      <c r="I176" s="129"/>
    </row>
    <row r="177" spans="2:9" x14ac:dyDescent="0.2">
      <c r="B177" s="129"/>
      <c r="C177" s="129"/>
      <c r="D177" s="129"/>
      <c r="E177" s="129"/>
      <c r="F177" s="129"/>
      <c r="G177" s="129"/>
      <c r="H177" s="129"/>
      <c r="I177" s="129"/>
    </row>
    <row r="178" spans="2:9" x14ac:dyDescent="0.2">
      <c r="B178" s="129"/>
      <c r="C178" s="129"/>
      <c r="D178" s="129"/>
      <c r="E178" s="129"/>
      <c r="F178" s="129"/>
      <c r="G178" s="129"/>
      <c r="H178" s="129"/>
      <c r="I178" s="129"/>
    </row>
    <row r="179" spans="2:9" x14ac:dyDescent="0.2">
      <c r="B179" s="129"/>
      <c r="C179" s="129"/>
      <c r="D179" s="129"/>
      <c r="E179" s="129"/>
      <c r="F179" s="129"/>
      <c r="G179" s="129"/>
      <c r="H179" s="129"/>
      <c r="I179" s="129"/>
    </row>
    <row r="180" spans="2:9" x14ac:dyDescent="0.2">
      <c r="B180" s="129"/>
      <c r="C180" s="129"/>
      <c r="D180" s="129"/>
      <c r="E180" s="129"/>
      <c r="F180" s="129"/>
      <c r="G180" s="129"/>
      <c r="H180" s="129"/>
      <c r="I180" s="129"/>
    </row>
    <row r="181" spans="2:9" x14ac:dyDescent="0.2">
      <c r="B181" s="129"/>
      <c r="C181" s="129"/>
      <c r="D181" s="129"/>
      <c r="E181" s="129"/>
      <c r="F181" s="129"/>
      <c r="G181" s="129"/>
      <c r="H181" s="129"/>
      <c r="I181" s="129"/>
    </row>
    <row r="182" spans="2:9" x14ac:dyDescent="0.2">
      <c r="B182" s="129"/>
      <c r="C182" s="129"/>
      <c r="D182" s="129"/>
      <c r="E182" s="129"/>
      <c r="F182" s="129"/>
      <c r="G182" s="129"/>
      <c r="H182" s="129"/>
      <c r="I182" s="129"/>
    </row>
    <row r="183" spans="2:9" x14ac:dyDescent="0.2">
      <c r="B183" s="129"/>
      <c r="C183" s="129"/>
      <c r="D183" s="129"/>
      <c r="E183" s="129"/>
      <c r="F183" s="129"/>
      <c r="G183" s="129"/>
      <c r="H183" s="129"/>
      <c r="I183" s="129"/>
    </row>
    <row r="184" spans="2:9" x14ac:dyDescent="0.2">
      <c r="B184" s="129"/>
      <c r="C184" s="129"/>
      <c r="D184" s="129"/>
      <c r="E184" s="129"/>
      <c r="F184" s="129"/>
      <c r="G184" s="129"/>
      <c r="H184" s="129"/>
      <c r="I184" s="129"/>
    </row>
    <row r="185" spans="2:9" x14ac:dyDescent="0.2">
      <c r="B185" s="129"/>
      <c r="C185" s="129"/>
      <c r="D185" s="129"/>
      <c r="E185" s="129"/>
      <c r="F185" s="129"/>
      <c r="G185" s="129"/>
      <c r="H185" s="129"/>
      <c r="I185" s="129"/>
    </row>
    <row r="186" spans="2:9" x14ac:dyDescent="0.2">
      <c r="B186" s="129"/>
      <c r="C186" s="129"/>
      <c r="D186" s="129"/>
      <c r="E186" s="129"/>
      <c r="F186" s="129"/>
      <c r="G186" s="129"/>
      <c r="H186" s="129"/>
      <c r="I186" s="129"/>
    </row>
    <row r="187" spans="2:9" x14ac:dyDescent="0.2">
      <c r="B187" s="129"/>
      <c r="C187" s="129"/>
      <c r="D187" s="129"/>
      <c r="E187" s="129"/>
      <c r="F187" s="129"/>
      <c r="G187" s="129"/>
      <c r="H187" s="129"/>
      <c r="I187" s="129"/>
    </row>
    <row r="188" spans="2:9" x14ac:dyDescent="0.2">
      <c r="B188" s="129"/>
      <c r="C188" s="129"/>
      <c r="D188" s="129"/>
      <c r="E188" s="129"/>
      <c r="F188" s="129"/>
      <c r="G188" s="129"/>
      <c r="H188" s="129"/>
      <c r="I188" s="129"/>
    </row>
    <row r="189" spans="2:9" x14ac:dyDescent="0.2">
      <c r="B189" s="129"/>
      <c r="C189" s="129"/>
      <c r="D189" s="129"/>
      <c r="E189" s="129"/>
      <c r="F189" s="129"/>
      <c r="G189" s="129"/>
      <c r="H189" s="129"/>
      <c r="I189" s="129"/>
    </row>
    <row r="190" spans="2:9" x14ac:dyDescent="0.2">
      <c r="B190" s="129"/>
      <c r="C190" s="129"/>
      <c r="D190" s="129"/>
      <c r="E190" s="129"/>
      <c r="F190" s="129"/>
      <c r="G190" s="129"/>
      <c r="H190" s="129"/>
      <c r="I190" s="129"/>
    </row>
    <row r="191" spans="2:9" x14ac:dyDescent="0.2">
      <c r="B191" s="129"/>
      <c r="C191" s="129"/>
      <c r="D191" s="129"/>
      <c r="E191" s="129"/>
      <c r="F191" s="129"/>
      <c r="G191" s="129"/>
      <c r="H191" s="129"/>
      <c r="I191" s="129"/>
    </row>
    <row r="192" spans="2:9" x14ac:dyDescent="0.2">
      <c r="B192" s="129"/>
      <c r="C192" s="129"/>
      <c r="D192" s="129"/>
      <c r="E192" s="129"/>
      <c r="F192" s="129"/>
      <c r="G192" s="129"/>
      <c r="H192" s="129"/>
      <c r="I192" s="129"/>
    </row>
    <row r="193" spans="2:9" x14ac:dyDescent="0.2">
      <c r="B193" s="129"/>
      <c r="C193" s="129"/>
      <c r="D193" s="129"/>
      <c r="E193" s="129"/>
      <c r="F193" s="129"/>
      <c r="G193" s="129"/>
      <c r="H193" s="129"/>
      <c r="I193" s="129"/>
    </row>
    <row r="194" spans="2:9" x14ac:dyDescent="0.2">
      <c r="B194" s="129"/>
      <c r="C194" s="129"/>
      <c r="D194" s="129"/>
      <c r="E194" s="129"/>
      <c r="F194" s="129"/>
      <c r="G194" s="129"/>
      <c r="H194" s="129"/>
      <c r="I194" s="129"/>
    </row>
    <row r="195" spans="2:9" x14ac:dyDescent="0.2">
      <c r="B195" s="129"/>
      <c r="C195" s="129"/>
      <c r="D195" s="129"/>
      <c r="E195" s="129"/>
      <c r="F195" s="129"/>
      <c r="G195" s="129"/>
      <c r="H195" s="129"/>
      <c r="I195" s="129"/>
    </row>
    <row r="196" spans="2:9" x14ac:dyDescent="0.2">
      <c r="B196" s="129"/>
      <c r="C196" s="129"/>
      <c r="D196" s="129"/>
      <c r="E196" s="129"/>
      <c r="F196" s="129"/>
      <c r="G196" s="129"/>
      <c r="H196" s="129"/>
      <c r="I196" s="129"/>
    </row>
    <row r="197" spans="2:9" x14ac:dyDescent="0.2">
      <c r="B197" s="129"/>
      <c r="C197" s="129"/>
      <c r="D197" s="129"/>
      <c r="E197" s="129"/>
      <c r="F197" s="129"/>
      <c r="G197" s="129"/>
      <c r="H197" s="129"/>
      <c r="I197" s="129"/>
    </row>
    <row r="198" spans="2:9" x14ac:dyDescent="0.2">
      <c r="B198" s="129"/>
      <c r="C198" s="129"/>
      <c r="D198" s="129"/>
      <c r="E198" s="129"/>
      <c r="F198" s="129"/>
      <c r="G198" s="129"/>
      <c r="H198" s="129"/>
      <c r="I198" s="129"/>
    </row>
    <row r="199" spans="2:9" x14ac:dyDescent="0.2">
      <c r="B199" s="129"/>
      <c r="C199" s="129"/>
      <c r="D199" s="129"/>
      <c r="E199" s="129"/>
      <c r="F199" s="129"/>
      <c r="G199" s="129"/>
      <c r="H199" s="129"/>
      <c r="I199" s="129"/>
    </row>
    <row r="200" spans="2:9" x14ac:dyDescent="0.2">
      <c r="B200" s="129"/>
      <c r="C200" s="129"/>
      <c r="D200" s="129"/>
      <c r="E200" s="129"/>
      <c r="F200" s="129"/>
      <c r="G200" s="129"/>
      <c r="H200" s="129"/>
      <c r="I200" s="129"/>
    </row>
    <row r="201" spans="2:9" x14ac:dyDescent="0.2">
      <c r="B201" s="129"/>
      <c r="C201" s="129"/>
      <c r="D201" s="129"/>
      <c r="E201" s="129"/>
      <c r="F201" s="129"/>
      <c r="G201" s="129"/>
      <c r="H201" s="129"/>
      <c r="I201" s="129"/>
    </row>
    <row r="202" spans="2:9" x14ac:dyDescent="0.2">
      <c r="B202" s="129"/>
      <c r="C202" s="129"/>
      <c r="D202" s="129"/>
      <c r="E202" s="129"/>
      <c r="F202" s="129"/>
      <c r="G202" s="129"/>
      <c r="H202" s="129"/>
      <c r="I202" s="129"/>
    </row>
    <row r="203" spans="2:9" x14ac:dyDescent="0.2">
      <c r="B203" s="129"/>
      <c r="C203" s="129"/>
      <c r="D203" s="129"/>
      <c r="E203" s="129"/>
      <c r="F203" s="129"/>
      <c r="G203" s="129"/>
      <c r="H203" s="129"/>
      <c r="I203" s="129"/>
    </row>
    <row r="204" spans="2:9" x14ac:dyDescent="0.2">
      <c r="B204" s="129"/>
      <c r="C204" s="129"/>
      <c r="D204" s="129"/>
      <c r="E204" s="129"/>
      <c r="F204" s="129"/>
      <c r="G204" s="129"/>
      <c r="H204" s="129"/>
      <c r="I204" s="129"/>
    </row>
    <row r="205" spans="2:9" x14ac:dyDescent="0.2">
      <c r="B205" s="129"/>
      <c r="C205" s="129"/>
      <c r="D205" s="129"/>
      <c r="E205" s="129"/>
      <c r="F205" s="129"/>
      <c r="G205" s="129"/>
      <c r="H205" s="129"/>
      <c r="I205" s="129"/>
    </row>
    <row r="206" spans="2:9" x14ac:dyDescent="0.2">
      <c r="B206" s="129"/>
      <c r="C206" s="129"/>
      <c r="D206" s="129"/>
      <c r="E206" s="129"/>
      <c r="F206" s="129"/>
      <c r="G206" s="129"/>
      <c r="H206" s="129"/>
      <c r="I206" s="129"/>
    </row>
    <row r="207" spans="2:9" x14ac:dyDescent="0.2">
      <c r="B207" s="129"/>
      <c r="C207" s="129"/>
      <c r="D207" s="129"/>
      <c r="E207" s="129"/>
      <c r="F207" s="129"/>
      <c r="G207" s="129"/>
      <c r="H207" s="129"/>
      <c r="I207" s="129"/>
    </row>
    <row r="208" spans="2:9" x14ac:dyDescent="0.2">
      <c r="B208" s="129"/>
      <c r="C208" s="129"/>
      <c r="D208" s="129"/>
      <c r="E208" s="129"/>
      <c r="F208" s="129"/>
      <c r="G208" s="129"/>
      <c r="H208" s="129"/>
      <c r="I208" s="129"/>
    </row>
    <row r="209" spans="2:9" x14ac:dyDescent="0.2">
      <c r="B209" s="129"/>
      <c r="C209" s="129"/>
      <c r="D209" s="129"/>
      <c r="E209" s="129"/>
      <c r="F209" s="129"/>
      <c r="G209" s="129"/>
      <c r="H209" s="129"/>
      <c r="I209" s="129"/>
    </row>
    <row r="210" spans="2:9" x14ac:dyDescent="0.2">
      <c r="B210" s="129"/>
      <c r="C210" s="129"/>
      <c r="D210" s="129"/>
      <c r="E210" s="129"/>
      <c r="F210" s="129"/>
      <c r="G210" s="129"/>
      <c r="H210" s="129"/>
      <c r="I210" s="129"/>
    </row>
    <row r="211" spans="2:9" x14ac:dyDescent="0.2">
      <c r="B211" s="129"/>
      <c r="C211" s="129"/>
      <c r="D211" s="129"/>
      <c r="E211" s="129"/>
      <c r="F211" s="129"/>
      <c r="G211" s="129"/>
      <c r="H211" s="129"/>
      <c r="I211" s="129"/>
    </row>
    <row r="212" spans="2:9" x14ac:dyDescent="0.2">
      <c r="B212" s="129"/>
      <c r="C212" s="129"/>
      <c r="D212" s="129"/>
      <c r="E212" s="129"/>
      <c r="F212" s="129"/>
      <c r="G212" s="129"/>
      <c r="H212" s="129"/>
      <c r="I212" s="129"/>
    </row>
    <row r="213" spans="2:9" x14ac:dyDescent="0.2">
      <c r="B213" s="129"/>
      <c r="C213" s="129"/>
      <c r="D213" s="129"/>
      <c r="E213" s="129"/>
      <c r="F213" s="129"/>
      <c r="G213" s="129"/>
      <c r="H213" s="129"/>
      <c r="I213" s="129"/>
    </row>
    <row r="214" spans="2:9" x14ac:dyDescent="0.2">
      <c r="B214" s="129"/>
      <c r="C214" s="129"/>
      <c r="D214" s="129"/>
      <c r="E214" s="129"/>
      <c r="F214" s="129"/>
      <c r="G214" s="129"/>
      <c r="H214" s="129"/>
      <c r="I214" s="129"/>
    </row>
    <row r="215" spans="2:9" x14ac:dyDescent="0.2">
      <c r="B215" s="129"/>
      <c r="C215" s="129"/>
      <c r="D215" s="129"/>
      <c r="E215" s="129"/>
      <c r="F215" s="129"/>
      <c r="G215" s="129"/>
      <c r="H215" s="129"/>
      <c r="I215" s="129"/>
    </row>
    <row r="216" spans="2:9" x14ac:dyDescent="0.2">
      <c r="B216" s="129"/>
      <c r="C216" s="129"/>
      <c r="D216" s="129"/>
      <c r="E216" s="129"/>
      <c r="F216" s="129"/>
      <c r="G216" s="129"/>
      <c r="H216" s="129"/>
      <c r="I216" s="129"/>
    </row>
    <row r="217" spans="2:9" x14ac:dyDescent="0.2">
      <c r="B217" s="129"/>
      <c r="C217" s="129"/>
      <c r="D217" s="129"/>
      <c r="E217" s="129"/>
      <c r="F217" s="129"/>
      <c r="G217" s="129"/>
      <c r="H217" s="129"/>
      <c r="I217" s="129"/>
    </row>
    <row r="218" spans="2:9" x14ac:dyDescent="0.2">
      <c r="B218" s="129"/>
      <c r="C218" s="129"/>
      <c r="D218" s="129"/>
      <c r="E218" s="129"/>
      <c r="F218" s="129"/>
      <c r="G218" s="129"/>
      <c r="H218" s="129"/>
      <c r="I218" s="129"/>
    </row>
    <row r="219" spans="2:9" x14ac:dyDescent="0.2">
      <c r="B219" s="129"/>
      <c r="C219" s="129"/>
      <c r="D219" s="129"/>
      <c r="E219" s="129"/>
      <c r="F219" s="129"/>
      <c r="G219" s="129"/>
      <c r="H219" s="129"/>
      <c r="I219" s="129"/>
    </row>
    <row r="220" spans="2:9" x14ac:dyDescent="0.2">
      <c r="B220" s="129"/>
      <c r="C220" s="129"/>
      <c r="D220" s="129"/>
      <c r="E220" s="129"/>
      <c r="F220" s="129"/>
      <c r="G220" s="129"/>
      <c r="H220" s="129"/>
      <c r="I220" s="129"/>
    </row>
    <row r="221" spans="2:9" x14ac:dyDescent="0.2">
      <c r="B221" s="129"/>
      <c r="C221" s="129"/>
      <c r="D221" s="129"/>
      <c r="E221" s="129"/>
      <c r="F221" s="129"/>
      <c r="G221" s="129"/>
      <c r="H221" s="129"/>
      <c r="I221" s="129"/>
    </row>
    <row r="222" spans="2:9" x14ac:dyDescent="0.2">
      <c r="B222" s="129"/>
      <c r="C222" s="129"/>
      <c r="D222" s="129"/>
      <c r="E222" s="129"/>
      <c r="F222" s="129"/>
      <c r="G222" s="129"/>
      <c r="H222" s="129"/>
      <c r="I222" s="129"/>
    </row>
    <row r="223" spans="2:9" x14ac:dyDescent="0.2">
      <c r="B223" s="129"/>
      <c r="C223" s="129"/>
      <c r="D223" s="129"/>
      <c r="E223" s="129"/>
      <c r="F223" s="129"/>
      <c r="G223" s="129"/>
      <c r="H223" s="129"/>
      <c r="I223" s="129"/>
    </row>
    <row r="224" spans="2:9" x14ac:dyDescent="0.2">
      <c r="B224" s="129"/>
      <c r="C224" s="129"/>
      <c r="D224" s="129"/>
      <c r="E224" s="129"/>
      <c r="F224" s="129"/>
      <c r="G224" s="129"/>
      <c r="H224" s="129"/>
      <c r="I224" s="129"/>
    </row>
    <row r="225" spans="2:9" x14ac:dyDescent="0.2">
      <c r="B225" s="129"/>
      <c r="C225" s="129"/>
      <c r="D225" s="129"/>
      <c r="E225" s="129"/>
      <c r="F225" s="129"/>
      <c r="G225" s="129"/>
      <c r="H225" s="129"/>
      <c r="I225" s="129"/>
    </row>
    <row r="226" spans="2:9" x14ac:dyDescent="0.2">
      <c r="B226" s="129"/>
      <c r="C226" s="129"/>
      <c r="D226" s="129"/>
      <c r="E226" s="129"/>
      <c r="F226" s="129"/>
      <c r="G226" s="129"/>
      <c r="H226" s="129"/>
      <c r="I226" s="129"/>
    </row>
    <row r="227" spans="2:9" x14ac:dyDescent="0.2">
      <c r="B227" s="129"/>
      <c r="C227" s="129"/>
      <c r="D227" s="129"/>
      <c r="E227" s="129"/>
      <c r="F227" s="129"/>
      <c r="G227" s="129"/>
      <c r="H227" s="129"/>
      <c r="I227" s="129"/>
    </row>
    <row r="228" spans="2:9" x14ac:dyDescent="0.2">
      <c r="B228" s="129"/>
      <c r="C228" s="129"/>
      <c r="D228" s="129"/>
      <c r="E228" s="129"/>
      <c r="F228" s="129"/>
      <c r="G228" s="129"/>
      <c r="H228" s="129"/>
      <c r="I228" s="129"/>
    </row>
    <row r="229" spans="2:9" x14ac:dyDescent="0.2">
      <c r="B229" s="129"/>
      <c r="C229" s="129"/>
      <c r="D229" s="129"/>
      <c r="E229" s="129"/>
      <c r="F229" s="129"/>
      <c r="G229" s="129"/>
      <c r="H229" s="129"/>
      <c r="I229" s="129"/>
    </row>
    <row r="230" spans="2:9" x14ac:dyDescent="0.2">
      <c r="B230" s="129"/>
      <c r="C230" s="129"/>
      <c r="D230" s="129"/>
      <c r="E230" s="129"/>
      <c r="F230" s="129"/>
      <c r="G230" s="129"/>
      <c r="H230" s="129"/>
      <c r="I230" s="129"/>
    </row>
    <row r="231" spans="2:9" x14ac:dyDescent="0.2">
      <c r="B231" s="129"/>
      <c r="C231" s="129"/>
      <c r="D231" s="129"/>
      <c r="E231" s="129"/>
      <c r="F231" s="129"/>
      <c r="G231" s="129"/>
      <c r="H231" s="129"/>
      <c r="I231" s="129"/>
    </row>
    <row r="232" spans="2:9" x14ac:dyDescent="0.2">
      <c r="B232" s="129"/>
      <c r="C232" s="129"/>
      <c r="D232" s="129"/>
      <c r="E232" s="129"/>
      <c r="F232" s="129"/>
      <c r="G232" s="129"/>
      <c r="H232" s="129"/>
      <c r="I232" s="129"/>
    </row>
    <row r="233" spans="2:9" x14ac:dyDescent="0.2">
      <c r="B233" s="129"/>
      <c r="C233" s="129"/>
      <c r="D233" s="129"/>
      <c r="E233" s="129"/>
      <c r="F233" s="129"/>
      <c r="G233" s="129"/>
      <c r="H233" s="129"/>
      <c r="I233" s="129"/>
    </row>
    <row r="234" spans="2:9" x14ac:dyDescent="0.2">
      <c r="B234" s="129"/>
      <c r="C234" s="129"/>
      <c r="D234" s="129"/>
      <c r="E234" s="129"/>
      <c r="F234" s="129"/>
      <c r="G234" s="129"/>
      <c r="H234" s="129"/>
      <c r="I234" s="129"/>
    </row>
    <row r="235" spans="2:9" x14ac:dyDescent="0.2">
      <c r="B235" s="129"/>
      <c r="C235" s="129"/>
      <c r="D235" s="129"/>
      <c r="E235" s="129"/>
      <c r="F235" s="129"/>
      <c r="G235" s="129"/>
      <c r="H235" s="129"/>
      <c r="I235" s="129"/>
    </row>
    <row r="236" spans="2:9" x14ac:dyDescent="0.2">
      <c r="B236" s="129"/>
      <c r="C236" s="129"/>
      <c r="D236" s="129"/>
      <c r="E236" s="129"/>
      <c r="F236" s="129"/>
      <c r="G236" s="129"/>
      <c r="H236" s="129"/>
      <c r="I236" s="129"/>
    </row>
    <row r="237" spans="2:9" x14ac:dyDescent="0.2">
      <c r="B237" s="129"/>
      <c r="C237" s="129"/>
      <c r="D237" s="129"/>
      <c r="E237" s="129"/>
      <c r="F237" s="129"/>
      <c r="G237" s="129"/>
      <c r="H237" s="129"/>
      <c r="I237" s="129"/>
    </row>
    <row r="238" spans="2:9" x14ac:dyDescent="0.2">
      <c r="B238" s="129"/>
      <c r="C238" s="129"/>
      <c r="D238" s="129"/>
      <c r="E238" s="129"/>
      <c r="F238" s="129"/>
      <c r="G238" s="129"/>
      <c r="H238" s="129"/>
      <c r="I238" s="129"/>
    </row>
    <row r="239" spans="2:9" x14ac:dyDescent="0.2">
      <c r="B239" s="129"/>
      <c r="C239" s="129"/>
      <c r="D239" s="129"/>
      <c r="E239" s="129"/>
      <c r="F239" s="129"/>
      <c r="G239" s="129"/>
      <c r="H239" s="129"/>
      <c r="I239" s="129"/>
    </row>
    <row r="240" spans="2:9" x14ac:dyDescent="0.2">
      <c r="B240" s="129"/>
      <c r="C240" s="129"/>
      <c r="D240" s="129"/>
      <c r="E240" s="129"/>
      <c r="F240" s="129"/>
      <c r="G240" s="129"/>
      <c r="H240" s="129"/>
      <c r="I240" s="129"/>
    </row>
    <row r="241" spans="2:9" x14ac:dyDescent="0.2">
      <c r="B241" s="129"/>
      <c r="C241" s="129"/>
      <c r="D241" s="129"/>
      <c r="E241" s="129"/>
      <c r="F241" s="129"/>
      <c r="G241" s="129"/>
      <c r="H241" s="129"/>
      <c r="I241" s="129"/>
    </row>
    <row r="242" spans="2:9" x14ac:dyDescent="0.2">
      <c r="B242" s="129"/>
      <c r="C242" s="129"/>
      <c r="D242" s="129"/>
      <c r="E242" s="129"/>
      <c r="F242" s="129"/>
      <c r="G242" s="129"/>
      <c r="H242" s="129"/>
      <c r="I242" s="129"/>
    </row>
    <row r="243" spans="2:9" x14ac:dyDescent="0.2">
      <c r="B243" s="129"/>
      <c r="C243" s="129"/>
      <c r="D243" s="129"/>
      <c r="E243" s="129"/>
      <c r="F243" s="129"/>
      <c r="G243" s="129"/>
      <c r="H243" s="129"/>
      <c r="I243" s="129"/>
    </row>
    <row r="244" spans="2:9" x14ac:dyDescent="0.2">
      <c r="B244" s="129"/>
      <c r="C244" s="129"/>
      <c r="D244" s="129"/>
      <c r="E244" s="129"/>
      <c r="F244" s="129"/>
      <c r="G244" s="129"/>
      <c r="H244" s="129"/>
      <c r="I244" s="129"/>
    </row>
    <row r="245" spans="2:9" x14ac:dyDescent="0.2">
      <c r="B245" s="129"/>
      <c r="C245" s="129"/>
      <c r="D245" s="129"/>
      <c r="E245" s="129"/>
      <c r="F245" s="129"/>
      <c r="G245" s="129"/>
      <c r="H245" s="129"/>
      <c r="I245" s="129"/>
    </row>
    <row r="246" spans="2:9" x14ac:dyDescent="0.2">
      <c r="B246" s="129"/>
      <c r="C246" s="129"/>
      <c r="D246" s="129"/>
      <c r="E246" s="129"/>
      <c r="F246" s="129"/>
      <c r="G246" s="129"/>
      <c r="H246" s="129"/>
      <c r="I246" s="129"/>
    </row>
    <row r="247" spans="2:9" x14ac:dyDescent="0.2">
      <c r="B247" s="129"/>
      <c r="C247" s="129"/>
      <c r="D247" s="129"/>
      <c r="E247" s="129"/>
      <c r="F247" s="129"/>
      <c r="G247" s="129"/>
      <c r="H247" s="129"/>
      <c r="I247" s="129"/>
    </row>
    <row r="248" spans="2:9" x14ac:dyDescent="0.2">
      <c r="B248" s="129"/>
      <c r="C248" s="129"/>
      <c r="D248" s="129"/>
      <c r="E248" s="129"/>
      <c r="F248" s="129"/>
      <c r="G248" s="129"/>
      <c r="H248" s="129"/>
      <c r="I248" s="129"/>
    </row>
    <row r="249" spans="2:9" x14ac:dyDescent="0.2">
      <c r="B249" s="129"/>
      <c r="C249" s="129"/>
      <c r="D249" s="129"/>
      <c r="E249" s="129"/>
      <c r="F249" s="129"/>
      <c r="G249" s="129"/>
      <c r="H249" s="129"/>
      <c r="I249" s="129"/>
    </row>
    <row r="250" spans="2:9" x14ac:dyDescent="0.2">
      <c r="B250" s="129"/>
      <c r="C250" s="129"/>
      <c r="D250" s="129"/>
      <c r="E250" s="129"/>
      <c r="F250" s="129"/>
      <c r="G250" s="129"/>
      <c r="H250" s="129"/>
      <c r="I250" s="129"/>
    </row>
    <row r="251" spans="2:9" x14ac:dyDescent="0.2">
      <c r="B251" s="129"/>
      <c r="C251" s="129"/>
      <c r="D251" s="129"/>
      <c r="E251" s="129"/>
      <c r="F251" s="129"/>
      <c r="G251" s="129"/>
      <c r="H251" s="129"/>
      <c r="I251" s="129"/>
    </row>
    <row r="252" spans="2:9" x14ac:dyDescent="0.2">
      <c r="B252" s="129"/>
      <c r="C252" s="129"/>
      <c r="D252" s="129"/>
      <c r="E252" s="129"/>
      <c r="F252" s="129"/>
      <c r="G252" s="129"/>
      <c r="H252" s="129"/>
      <c r="I252" s="129"/>
    </row>
    <row r="253" spans="2:9" x14ac:dyDescent="0.2">
      <c r="B253" s="129"/>
      <c r="C253" s="129"/>
      <c r="D253" s="129"/>
      <c r="E253" s="129"/>
      <c r="F253" s="129"/>
      <c r="G253" s="129"/>
      <c r="H253" s="129"/>
      <c r="I253" s="129"/>
    </row>
    <row r="254" spans="2:9" x14ac:dyDescent="0.2">
      <c r="B254" s="129"/>
      <c r="C254" s="129"/>
      <c r="D254" s="129"/>
      <c r="E254" s="129"/>
      <c r="F254" s="129"/>
      <c r="G254" s="129"/>
      <c r="H254" s="129"/>
      <c r="I254" s="129"/>
    </row>
    <row r="255" spans="2:9" x14ac:dyDescent="0.2">
      <c r="B255" s="129"/>
      <c r="C255" s="129"/>
      <c r="D255" s="129"/>
      <c r="E255" s="129"/>
      <c r="F255" s="129"/>
      <c r="G255" s="129"/>
      <c r="H255" s="129"/>
      <c r="I255" s="129"/>
    </row>
    <row r="256" spans="2:9" x14ac:dyDescent="0.2">
      <c r="B256" s="129"/>
      <c r="C256" s="129"/>
      <c r="D256" s="129"/>
      <c r="E256" s="129"/>
      <c r="F256" s="129"/>
      <c r="G256" s="129"/>
      <c r="H256" s="129"/>
      <c r="I256" s="129"/>
    </row>
    <row r="257" spans="2:9" x14ac:dyDescent="0.2">
      <c r="B257" s="129"/>
      <c r="C257" s="129"/>
      <c r="D257" s="129"/>
      <c r="E257" s="129"/>
      <c r="F257" s="129"/>
      <c r="G257" s="129"/>
      <c r="H257" s="129"/>
      <c r="I257" s="129"/>
    </row>
    <row r="258" spans="2:9" x14ac:dyDescent="0.2">
      <c r="B258" s="129"/>
      <c r="C258" s="129"/>
      <c r="D258" s="129"/>
      <c r="E258" s="129"/>
      <c r="F258" s="129"/>
      <c r="G258" s="129"/>
      <c r="H258" s="129"/>
      <c r="I258" s="129"/>
    </row>
    <row r="259" spans="2:9" x14ac:dyDescent="0.2">
      <c r="B259" s="129"/>
      <c r="C259" s="129"/>
      <c r="D259" s="129"/>
      <c r="E259" s="129"/>
      <c r="F259" s="129"/>
      <c r="G259" s="129"/>
      <c r="H259" s="129"/>
      <c r="I259" s="129"/>
    </row>
    <row r="260" spans="2:9" x14ac:dyDescent="0.2">
      <c r="B260" s="129"/>
      <c r="C260" s="129"/>
      <c r="D260" s="129"/>
      <c r="E260" s="129"/>
      <c r="F260" s="129"/>
      <c r="G260" s="129"/>
      <c r="H260" s="129"/>
      <c r="I260" s="129"/>
    </row>
    <row r="261" spans="2:9" x14ac:dyDescent="0.2">
      <c r="B261" s="129"/>
      <c r="C261" s="129"/>
      <c r="D261" s="129"/>
      <c r="E261" s="129"/>
      <c r="F261" s="129"/>
      <c r="G261" s="129"/>
      <c r="H261" s="129"/>
      <c r="I261" s="129"/>
    </row>
    <row r="262" spans="2:9" x14ac:dyDescent="0.2">
      <c r="B262" s="129"/>
      <c r="C262" s="129"/>
      <c r="D262" s="129"/>
      <c r="E262" s="129"/>
      <c r="F262" s="129"/>
      <c r="G262" s="129"/>
      <c r="H262" s="129"/>
      <c r="I262" s="129"/>
    </row>
    <row r="263" spans="2:9" x14ac:dyDescent="0.2">
      <c r="B263" s="129"/>
      <c r="C263" s="129"/>
      <c r="D263" s="129"/>
      <c r="E263" s="129"/>
      <c r="F263" s="129"/>
      <c r="G263" s="129"/>
      <c r="H263" s="129"/>
      <c r="I263" s="129"/>
    </row>
    <row r="264" spans="2:9" x14ac:dyDescent="0.2">
      <c r="B264" s="129"/>
      <c r="C264" s="129"/>
      <c r="D264" s="129"/>
      <c r="E264" s="129"/>
      <c r="F264" s="129"/>
      <c r="G264" s="129"/>
      <c r="H264" s="129"/>
      <c r="I264" s="129"/>
    </row>
    <row r="265" spans="2:9" x14ac:dyDescent="0.2">
      <c r="B265" s="129"/>
      <c r="C265" s="129"/>
      <c r="D265" s="129"/>
      <c r="E265" s="129"/>
      <c r="F265" s="129"/>
      <c r="G265" s="129"/>
      <c r="H265" s="129"/>
      <c r="I265" s="129"/>
    </row>
    <row r="266" spans="2:9" x14ac:dyDescent="0.2">
      <c r="B266" s="129"/>
      <c r="C266" s="129"/>
      <c r="D266" s="129"/>
      <c r="E266" s="129"/>
      <c r="F266" s="129"/>
      <c r="G266" s="129"/>
      <c r="H266" s="129"/>
      <c r="I266" s="129"/>
    </row>
    <row r="267" spans="2:9" x14ac:dyDescent="0.2">
      <c r="B267" s="129"/>
      <c r="C267" s="129"/>
      <c r="D267" s="129"/>
      <c r="E267" s="129"/>
      <c r="F267" s="129"/>
      <c r="G267" s="129"/>
      <c r="H267" s="129"/>
      <c r="I267" s="129"/>
    </row>
    <row r="268" spans="2:9" x14ac:dyDescent="0.2">
      <c r="B268" s="129"/>
      <c r="C268" s="129"/>
      <c r="D268" s="129"/>
      <c r="E268" s="129"/>
      <c r="F268" s="129"/>
      <c r="G268" s="129"/>
      <c r="H268" s="129"/>
      <c r="I268" s="129"/>
    </row>
    <row r="269" spans="2:9" x14ac:dyDescent="0.2">
      <c r="B269" s="129"/>
      <c r="C269" s="129"/>
      <c r="D269" s="129"/>
      <c r="E269" s="129"/>
      <c r="F269" s="129"/>
      <c r="G269" s="129"/>
      <c r="H269" s="129"/>
      <c r="I269" s="129"/>
    </row>
    <row r="270" spans="2:9" x14ac:dyDescent="0.2">
      <c r="B270" s="129"/>
      <c r="C270" s="129"/>
      <c r="D270" s="129"/>
      <c r="E270" s="129"/>
      <c r="F270" s="129"/>
      <c r="G270" s="129"/>
      <c r="H270" s="129"/>
      <c r="I270" s="129"/>
    </row>
    <row r="271" spans="2:9" x14ac:dyDescent="0.2">
      <c r="B271" s="129"/>
      <c r="C271" s="129"/>
      <c r="D271" s="129"/>
      <c r="E271" s="129"/>
      <c r="F271" s="129"/>
      <c r="G271" s="129"/>
      <c r="H271" s="129"/>
      <c r="I271" s="129"/>
    </row>
    <row r="272" spans="2:9" x14ac:dyDescent="0.2">
      <c r="B272" s="129"/>
      <c r="C272" s="129"/>
      <c r="D272" s="129"/>
      <c r="E272" s="129"/>
      <c r="F272" s="129"/>
      <c r="G272" s="129"/>
      <c r="H272" s="129"/>
      <c r="I272" s="129"/>
    </row>
    <row r="273" spans="2:9" x14ac:dyDescent="0.2">
      <c r="B273" s="129"/>
      <c r="C273" s="129"/>
      <c r="D273" s="129"/>
      <c r="E273" s="129"/>
      <c r="F273" s="129"/>
      <c r="G273" s="129"/>
      <c r="H273" s="129"/>
      <c r="I273" s="129"/>
    </row>
    <row r="274" spans="2:9" x14ac:dyDescent="0.2">
      <c r="B274" s="129"/>
      <c r="C274" s="129"/>
      <c r="D274" s="129"/>
      <c r="E274" s="129"/>
      <c r="F274" s="129"/>
      <c r="G274" s="129"/>
      <c r="H274" s="129"/>
      <c r="I274" s="129"/>
    </row>
    <row r="275" spans="2:9" x14ac:dyDescent="0.2">
      <c r="B275" s="129"/>
      <c r="C275" s="129"/>
      <c r="D275" s="129"/>
      <c r="E275" s="129"/>
      <c r="F275" s="129"/>
      <c r="G275" s="129"/>
      <c r="H275" s="129"/>
      <c r="I275" s="129"/>
    </row>
    <row r="276" spans="2:9" x14ac:dyDescent="0.2">
      <c r="B276" s="129"/>
      <c r="C276" s="129"/>
      <c r="D276" s="129"/>
      <c r="E276" s="129"/>
      <c r="F276" s="129"/>
      <c r="G276" s="129"/>
      <c r="H276" s="129"/>
      <c r="I276" s="129"/>
    </row>
    <row r="277" spans="2:9" x14ac:dyDescent="0.2">
      <c r="B277" s="129"/>
      <c r="C277" s="129"/>
      <c r="D277" s="129"/>
      <c r="E277" s="129"/>
      <c r="F277" s="129"/>
      <c r="G277" s="129"/>
      <c r="H277" s="129"/>
      <c r="I277" s="129"/>
    </row>
    <row r="278" spans="2:9" x14ac:dyDescent="0.2">
      <c r="B278" s="129"/>
      <c r="C278" s="129"/>
      <c r="D278" s="129"/>
      <c r="E278" s="129"/>
      <c r="F278" s="129"/>
      <c r="G278" s="129"/>
      <c r="H278" s="129"/>
      <c r="I278" s="129"/>
    </row>
    <row r="279" spans="2:9" x14ac:dyDescent="0.2">
      <c r="B279" s="129"/>
      <c r="C279" s="129"/>
      <c r="D279" s="129"/>
      <c r="E279" s="129"/>
      <c r="F279" s="129"/>
      <c r="G279" s="129"/>
      <c r="H279" s="129"/>
      <c r="I279" s="129"/>
    </row>
    <row r="280" spans="2:9" x14ac:dyDescent="0.2">
      <c r="B280" s="129"/>
      <c r="C280" s="129"/>
      <c r="D280" s="129"/>
      <c r="E280" s="129"/>
      <c r="F280" s="129"/>
      <c r="G280" s="129"/>
      <c r="H280" s="129"/>
      <c r="I280" s="129"/>
    </row>
    <row r="281" spans="2:9" x14ac:dyDescent="0.2">
      <c r="B281" s="129"/>
      <c r="C281" s="129"/>
      <c r="D281" s="129"/>
      <c r="E281" s="129"/>
      <c r="F281" s="129"/>
      <c r="G281" s="129"/>
      <c r="H281" s="129"/>
      <c r="I281" s="129"/>
    </row>
    <row r="282" spans="2:9" x14ac:dyDescent="0.2">
      <c r="B282" s="129"/>
      <c r="C282" s="129"/>
      <c r="D282" s="129"/>
      <c r="E282" s="129"/>
      <c r="F282" s="129"/>
      <c r="G282" s="129"/>
      <c r="H282" s="129"/>
      <c r="I282" s="129"/>
    </row>
    <row r="283" spans="2:9" x14ac:dyDescent="0.2">
      <c r="B283" s="129"/>
      <c r="C283" s="129"/>
      <c r="D283" s="129"/>
      <c r="E283" s="129"/>
      <c r="F283" s="129"/>
      <c r="G283" s="129"/>
      <c r="H283" s="129"/>
      <c r="I283" s="129"/>
    </row>
    <row r="284" spans="2:9" x14ac:dyDescent="0.2">
      <c r="B284" s="129"/>
      <c r="C284" s="129"/>
      <c r="D284" s="129"/>
      <c r="E284" s="129"/>
      <c r="F284" s="129"/>
      <c r="G284" s="129"/>
      <c r="H284" s="129"/>
      <c r="I284" s="129"/>
    </row>
    <row r="285" spans="2:9" x14ac:dyDescent="0.2">
      <c r="B285" s="129"/>
      <c r="C285" s="129"/>
      <c r="D285" s="129"/>
      <c r="E285" s="129"/>
      <c r="F285" s="129"/>
      <c r="G285" s="129"/>
      <c r="H285" s="129"/>
      <c r="I285" s="129"/>
    </row>
    <row r="286" spans="2:9" x14ac:dyDescent="0.2">
      <c r="B286" s="129"/>
      <c r="C286" s="129"/>
      <c r="D286" s="129"/>
      <c r="E286" s="129"/>
      <c r="F286" s="129"/>
      <c r="G286" s="129"/>
      <c r="H286" s="129"/>
      <c r="I286" s="129"/>
    </row>
    <row r="287" spans="2:9" x14ac:dyDescent="0.2">
      <c r="B287" s="129"/>
      <c r="C287" s="129"/>
      <c r="D287" s="129"/>
      <c r="E287" s="129"/>
      <c r="F287" s="129"/>
      <c r="G287" s="129"/>
      <c r="H287" s="129"/>
      <c r="I287" s="129"/>
    </row>
    <row r="288" spans="2:9" x14ac:dyDescent="0.2">
      <c r="B288" s="129"/>
      <c r="C288" s="129"/>
      <c r="D288" s="129"/>
      <c r="E288" s="129"/>
      <c r="F288" s="129"/>
      <c r="G288" s="129"/>
      <c r="H288" s="129"/>
      <c r="I288" s="129"/>
    </row>
    <row r="289" spans="2:9" x14ac:dyDescent="0.2">
      <c r="B289" s="129"/>
      <c r="C289" s="129"/>
      <c r="D289" s="129"/>
      <c r="E289" s="129"/>
      <c r="F289" s="129"/>
      <c r="G289" s="129"/>
      <c r="H289" s="129"/>
      <c r="I289" s="129"/>
    </row>
    <row r="290" spans="2:9" x14ac:dyDescent="0.2">
      <c r="B290" s="129"/>
      <c r="C290" s="129"/>
      <c r="D290" s="129"/>
      <c r="E290" s="129"/>
      <c r="F290" s="129"/>
      <c r="G290" s="129"/>
      <c r="H290" s="129"/>
      <c r="I290" s="129"/>
    </row>
    <row r="291" spans="2:9" x14ac:dyDescent="0.2">
      <c r="B291" s="129"/>
      <c r="C291" s="129"/>
      <c r="D291" s="129"/>
      <c r="E291" s="129"/>
      <c r="F291" s="129"/>
      <c r="G291" s="129"/>
      <c r="H291" s="129"/>
      <c r="I291" s="129"/>
    </row>
    <row r="292" spans="2:9" x14ac:dyDescent="0.2">
      <c r="B292" s="129"/>
      <c r="C292" s="129"/>
      <c r="D292" s="129"/>
      <c r="E292" s="129"/>
      <c r="F292" s="129"/>
      <c r="G292" s="129"/>
      <c r="H292" s="129"/>
      <c r="I292" s="129"/>
    </row>
    <row r="293" spans="2:9" x14ac:dyDescent="0.2">
      <c r="B293" s="129"/>
      <c r="C293" s="129"/>
      <c r="D293" s="129"/>
      <c r="E293" s="129"/>
      <c r="F293" s="129"/>
      <c r="G293" s="129"/>
      <c r="H293" s="129"/>
      <c r="I293" s="129"/>
    </row>
    <row r="294" spans="2:9" x14ac:dyDescent="0.2">
      <c r="B294" s="129"/>
      <c r="C294" s="129"/>
      <c r="D294" s="129"/>
      <c r="E294" s="129"/>
      <c r="F294" s="129"/>
      <c r="G294" s="129"/>
      <c r="H294" s="129"/>
      <c r="I294" s="129"/>
    </row>
    <row r="295" spans="2:9" x14ac:dyDescent="0.2">
      <c r="B295" s="129"/>
      <c r="C295" s="129"/>
      <c r="D295" s="129"/>
      <c r="E295" s="129"/>
      <c r="F295" s="129"/>
      <c r="G295" s="129"/>
      <c r="H295" s="129"/>
      <c r="I295" s="129"/>
    </row>
    <row r="296" spans="2:9" x14ac:dyDescent="0.2">
      <c r="B296" s="129"/>
      <c r="C296" s="129"/>
      <c r="D296" s="129"/>
      <c r="E296" s="129"/>
      <c r="F296" s="129"/>
      <c r="G296" s="129"/>
      <c r="H296" s="129"/>
      <c r="I296" s="129"/>
    </row>
    <row r="297" spans="2:9" x14ac:dyDescent="0.2">
      <c r="B297" s="129"/>
      <c r="C297" s="129"/>
      <c r="D297" s="129"/>
      <c r="E297" s="129"/>
      <c r="F297" s="129"/>
      <c r="G297" s="129"/>
      <c r="H297" s="129"/>
      <c r="I297" s="129"/>
    </row>
    <row r="298" spans="2:9" x14ac:dyDescent="0.2">
      <c r="B298" s="129"/>
      <c r="C298" s="129"/>
      <c r="D298" s="129"/>
      <c r="E298" s="129"/>
      <c r="F298" s="129"/>
      <c r="G298" s="129"/>
      <c r="H298" s="129"/>
      <c r="I298" s="129"/>
    </row>
    <row r="299" spans="2:9" x14ac:dyDescent="0.2">
      <c r="B299" s="129"/>
      <c r="C299" s="129"/>
      <c r="D299" s="129"/>
      <c r="E299" s="129"/>
      <c r="F299" s="129"/>
      <c r="G299" s="129"/>
      <c r="H299" s="129"/>
      <c r="I299" s="129"/>
    </row>
    <row r="300" spans="2:9" x14ac:dyDescent="0.2">
      <c r="B300" s="129"/>
      <c r="C300" s="129"/>
      <c r="D300" s="129"/>
      <c r="E300" s="129"/>
      <c r="F300" s="129"/>
      <c r="G300" s="129"/>
      <c r="H300" s="129"/>
      <c r="I300" s="129"/>
    </row>
    <row r="301" spans="2:9" x14ac:dyDescent="0.2">
      <c r="B301" s="129"/>
      <c r="C301" s="129"/>
      <c r="D301" s="129"/>
      <c r="E301" s="129"/>
      <c r="F301" s="129"/>
      <c r="G301" s="129"/>
      <c r="H301" s="129"/>
      <c r="I301" s="129"/>
    </row>
    <row r="302" spans="2:9" x14ac:dyDescent="0.2">
      <c r="B302" s="129"/>
      <c r="C302" s="129"/>
      <c r="D302" s="129"/>
      <c r="E302" s="129"/>
      <c r="F302" s="129"/>
      <c r="G302" s="129"/>
      <c r="H302" s="129"/>
      <c r="I302" s="129"/>
    </row>
    <row r="303" spans="2:9" x14ac:dyDescent="0.2">
      <c r="B303" s="129"/>
      <c r="C303" s="129"/>
      <c r="D303" s="129"/>
      <c r="E303" s="129"/>
      <c r="F303" s="129"/>
      <c r="G303" s="129"/>
      <c r="H303" s="129"/>
      <c r="I303" s="129"/>
    </row>
    <row r="304" spans="2:9" x14ac:dyDescent="0.2">
      <c r="B304" s="129"/>
      <c r="C304" s="129"/>
      <c r="D304" s="129"/>
      <c r="E304" s="129"/>
      <c r="F304" s="129"/>
      <c r="G304" s="129"/>
      <c r="H304" s="129"/>
      <c r="I304" s="129"/>
    </row>
    <row r="305" spans="2:9" x14ac:dyDescent="0.2">
      <c r="B305" s="129"/>
      <c r="C305" s="129"/>
      <c r="D305" s="129"/>
      <c r="E305" s="129"/>
      <c r="F305" s="129"/>
      <c r="G305" s="129"/>
      <c r="H305" s="129"/>
      <c r="I305" s="129"/>
    </row>
    <row r="306" spans="2:9" x14ac:dyDescent="0.2">
      <c r="B306" s="129"/>
      <c r="C306" s="129"/>
      <c r="D306" s="129"/>
      <c r="E306" s="129"/>
      <c r="F306" s="129"/>
      <c r="G306" s="129"/>
      <c r="H306" s="129"/>
      <c r="I306" s="129"/>
    </row>
    <row r="307" spans="2:9" x14ac:dyDescent="0.2">
      <c r="B307" s="129"/>
      <c r="C307" s="129"/>
      <c r="D307" s="129"/>
      <c r="E307" s="129"/>
      <c r="F307" s="129"/>
      <c r="G307" s="129"/>
      <c r="H307" s="129"/>
      <c r="I307" s="129"/>
    </row>
    <row r="308" spans="2:9" x14ac:dyDescent="0.2">
      <c r="B308" s="129"/>
      <c r="C308" s="129"/>
      <c r="D308" s="129"/>
      <c r="E308" s="129"/>
      <c r="F308" s="129"/>
      <c r="G308" s="129"/>
      <c r="H308" s="129"/>
      <c r="I308" s="129"/>
    </row>
    <row r="309" spans="2:9" x14ac:dyDescent="0.2">
      <c r="B309" s="129"/>
      <c r="C309" s="129"/>
      <c r="D309" s="129"/>
      <c r="E309" s="129"/>
      <c r="F309" s="129"/>
      <c r="G309" s="129"/>
      <c r="H309" s="129"/>
      <c r="I309" s="129"/>
    </row>
    <row r="310" spans="2:9" x14ac:dyDescent="0.2">
      <c r="B310" s="129"/>
      <c r="C310" s="129"/>
      <c r="D310" s="129"/>
      <c r="E310" s="129"/>
      <c r="F310" s="129"/>
      <c r="G310" s="129"/>
      <c r="H310" s="129"/>
      <c r="I310" s="129"/>
    </row>
    <row r="311" spans="2:9" x14ac:dyDescent="0.2">
      <c r="B311" s="129"/>
      <c r="C311" s="129"/>
      <c r="D311" s="129"/>
      <c r="E311" s="129"/>
      <c r="F311" s="129"/>
      <c r="G311" s="129"/>
      <c r="H311" s="129"/>
      <c r="I311" s="129"/>
    </row>
    <row r="312" spans="2:9" x14ac:dyDescent="0.2">
      <c r="B312" s="129"/>
      <c r="C312" s="129"/>
      <c r="D312" s="129"/>
      <c r="E312" s="129"/>
      <c r="F312" s="129"/>
      <c r="G312" s="129"/>
      <c r="H312" s="129"/>
      <c r="I312" s="129"/>
    </row>
    <row r="313" spans="2:9" x14ac:dyDescent="0.2">
      <c r="B313" s="129"/>
      <c r="C313" s="129"/>
      <c r="D313" s="129"/>
      <c r="E313" s="129"/>
      <c r="F313" s="129"/>
      <c r="G313" s="129"/>
      <c r="H313" s="129"/>
      <c r="I313" s="129"/>
    </row>
    <row r="314" spans="2:9" x14ac:dyDescent="0.2">
      <c r="B314" s="129"/>
      <c r="C314" s="129"/>
      <c r="D314" s="129"/>
      <c r="E314" s="129"/>
      <c r="F314" s="129"/>
      <c r="G314" s="129"/>
      <c r="H314" s="129"/>
      <c r="I314" s="129"/>
    </row>
    <row r="315" spans="2:9" x14ac:dyDescent="0.2">
      <c r="B315" s="129"/>
      <c r="C315" s="129"/>
      <c r="D315" s="129"/>
      <c r="E315" s="129"/>
      <c r="F315" s="129"/>
      <c r="G315" s="129"/>
      <c r="H315" s="129"/>
      <c r="I315" s="129"/>
    </row>
    <row r="316" spans="2:9" x14ac:dyDescent="0.2">
      <c r="B316" s="129"/>
      <c r="C316" s="129"/>
      <c r="D316" s="129"/>
      <c r="E316" s="129"/>
      <c r="F316" s="129"/>
      <c r="G316" s="129"/>
      <c r="H316" s="129"/>
      <c r="I316" s="129"/>
    </row>
    <row r="317" spans="2:9" x14ac:dyDescent="0.2">
      <c r="B317" s="129"/>
      <c r="C317" s="129"/>
      <c r="D317" s="129"/>
      <c r="E317" s="129"/>
      <c r="F317" s="129"/>
      <c r="G317" s="129"/>
      <c r="H317" s="129"/>
      <c r="I317" s="129"/>
    </row>
    <row r="318" spans="2:9" x14ac:dyDescent="0.2">
      <c r="B318" s="129"/>
      <c r="C318" s="129"/>
      <c r="D318" s="129"/>
      <c r="E318" s="129"/>
      <c r="F318" s="129"/>
      <c r="G318" s="129"/>
      <c r="H318" s="129"/>
      <c r="I318" s="129"/>
    </row>
    <row r="319" spans="2:9" x14ac:dyDescent="0.2">
      <c r="B319" s="129"/>
      <c r="C319" s="129"/>
      <c r="D319" s="129"/>
      <c r="E319" s="129"/>
      <c r="F319" s="129"/>
      <c r="G319" s="129"/>
      <c r="H319" s="129"/>
      <c r="I319" s="129"/>
    </row>
    <row r="320" spans="2:9" x14ac:dyDescent="0.2">
      <c r="B320" s="129"/>
      <c r="C320" s="129"/>
      <c r="D320" s="129"/>
      <c r="E320" s="129"/>
      <c r="F320" s="129"/>
      <c r="G320" s="129"/>
      <c r="H320" s="129"/>
      <c r="I320" s="129"/>
    </row>
    <row r="321" spans="2:9" x14ac:dyDescent="0.2">
      <c r="B321" s="129"/>
      <c r="C321" s="129"/>
      <c r="D321" s="129"/>
      <c r="E321" s="129"/>
      <c r="F321" s="129"/>
      <c r="G321" s="129"/>
      <c r="H321" s="129"/>
      <c r="I321" s="129"/>
    </row>
    <row r="322" spans="2:9" x14ac:dyDescent="0.2">
      <c r="B322" s="129"/>
      <c r="C322" s="129"/>
      <c r="D322" s="129"/>
      <c r="E322" s="129"/>
      <c r="F322" s="129"/>
      <c r="G322" s="129"/>
      <c r="H322" s="129"/>
      <c r="I322" s="129"/>
    </row>
    <row r="323" spans="2:9" x14ac:dyDescent="0.2">
      <c r="B323" s="129"/>
      <c r="C323" s="129"/>
      <c r="D323" s="129"/>
      <c r="E323" s="129"/>
      <c r="F323" s="129"/>
      <c r="G323" s="129"/>
      <c r="H323" s="129"/>
      <c r="I323" s="129"/>
    </row>
    <row r="324" spans="2:9" x14ac:dyDescent="0.2">
      <c r="B324" s="129"/>
      <c r="C324" s="129"/>
      <c r="D324" s="129"/>
      <c r="E324" s="129"/>
      <c r="F324" s="129"/>
      <c r="G324" s="129"/>
      <c r="H324" s="129"/>
      <c r="I324" s="129"/>
    </row>
    <row r="325" spans="2:9" x14ac:dyDescent="0.2">
      <c r="B325" s="129"/>
      <c r="C325" s="129"/>
      <c r="D325" s="129"/>
      <c r="E325" s="129"/>
      <c r="F325" s="129"/>
      <c r="G325" s="129"/>
      <c r="H325" s="129"/>
      <c r="I325" s="129"/>
    </row>
    <row r="326" spans="2:9" x14ac:dyDescent="0.2">
      <c r="B326" s="129"/>
      <c r="C326" s="129"/>
      <c r="D326" s="129"/>
      <c r="E326" s="129"/>
      <c r="F326" s="129"/>
      <c r="G326" s="129"/>
      <c r="H326" s="129"/>
      <c r="I326" s="129"/>
    </row>
    <row r="327" spans="2:9" x14ac:dyDescent="0.2">
      <c r="B327" s="129"/>
      <c r="C327" s="129"/>
      <c r="D327" s="129"/>
      <c r="E327" s="129"/>
      <c r="F327" s="129"/>
      <c r="G327" s="129"/>
      <c r="H327" s="129"/>
      <c r="I327" s="129"/>
    </row>
    <row r="328" spans="2:9" x14ac:dyDescent="0.2">
      <c r="B328" s="129"/>
      <c r="C328" s="129"/>
      <c r="D328" s="129"/>
      <c r="E328" s="129"/>
      <c r="F328" s="129"/>
      <c r="G328" s="129"/>
      <c r="H328" s="129"/>
      <c r="I328" s="129"/>
    </row>
    <row r="329" spans="2:9" x14ac:dyDescent="0.2">
      <c r="B329" s="129"/>
      <c r="C329" s="129"/>
      <c r="D329" s="129"/>
      <c r="E329" s="129"/>
      <c r="F329" s="129"/>
      <c r="G329" s="129"/>
      <c r="H329" s="129"/>
      <c r="I329" s="129"/>
    </row>
    <row r="330" spans="2:9" x14ac:dyDescent="0.2">
      <c r="B330" s="129"/>
      <c r="C330" s="129"/>
      <c r="D330" s="129"/>
      <c r="E330" s="129"/>
      <c r="F330" s="129"/>
      <c r="G330" s="129"/>
      <c r="H330" s="129"/>
      <c r="I330" s="129"/>
    </row>
    <row r="331" spans="2:9" x14ac:dyDescent="0.2">
      <c r="B331" s="129"/>
      <c r="C331" s="129"/>
      <c r="D331" s="129"/>
      <c r="E331" s="129"/>
      <c r="F331" s="129"/>
      <c r="G331" s="129"/>
      <c r="H331" s="129"/>
      <c r="I331" s="129"/>
    </row>
    <row r="332" spans="2:9" x14ac:dyDescent="0.2">
      <c r="B332" s="129"/>
      <c r="C332" s="129"/>
      <c r="D332" s="129"/>
      <c r="E332" s="129"/>
      <c r="F332" s="129"/>
      <c r="G332" s="129"/>
      <c r="H332" s="129"/>
      <c r="I332" s="129"/>
    </row>
    <row r="333" spans="2:9" x14ac:dyDescent="0.2">
      <c r="B333" s="129"/>
      <c r="C333" s="129"/>
      <c r="D333" s="129"/>
      <c r="E333" s="129"/>
      <c r="F333" s="129"/>
      <c r="G333" s="129"/>
      <c r="H333" s="129"/>
      <c r="I333" s="129"/>
    </row>
    <row r="334" spans="2:9" x14ac:dyDescent="0.2">
      <c r="B334" s="129"/>
      <c r="C334" s="129"/>
      <c r="D334" s="129"/>
      <c r="E334" s="129"/>
      <c r="F334" s="129"/>
      <c r="G334" s="129"/>
      <c r="H334" s="129"/>
      <c r="I334" s="129"/>
    </row>
    <row r="335" spans="2:9" x14ac:dyDescent="0.2">
      <c r="B335" s="129"/>
      <c r="C335" s="129"/>
      <c r="D335" s="129"/>
      <c r="E335" s="129"/>
      <c r="F335" s="129"/>
      <c r="G335" s="129"/>
      <c r="H335" s="129"/>
      <c r="I335" s="129"/>
    </row>
    <row r="336" spans="2:9" x14ac:dyDescent="0.2">
      <c r="B336" s="129"/>
      <c r="C336" s="129"/>
      <c r="D336" s="129"/>
      <c r="E336" s="129"/>
      <c r="F336" s="129"/>
      <c r="G336" s="129"/>
      <c r="H336" s="129"/>
      <c r="I336" s="129"/>
    </row>
    <row r="337" spans="2:9" x14ac:dyDescent="0.2">
      <c r="B337" s="129"/>
      <c r="C337" s="129"/>
      <c r="D337" s="129"/>
      <c r="E337" s="129"/>
      <c r="F337" s="129"/>
      <c r="G337" s="129"/>
      <c r="H337" s="129"/>
      <c r="I337" s="129"/>
    </row>
    <row r="338" spans="2:9" x14ac:dyDescent="0.2">
      <c r="B338" s="129"/>
      <c r="C338" s="129"/>
      <c r="D338" s="129"/>
      <c r="E338" s="129"/>
      <c r="F338" s="129"/>
      <c r="G338" s="129"/>
      <c r="H338" s="129"/>
      <c r="I338" s="129"/>
    </row>
    <row r="339" spans="2:9" x14ac:dyDescent="0.2">
      <c r="B339" s="129"/>
      <c r="C339" s="129"/>
      <c r="D339" s="129"/>
      <c r="E339" s="129"/>
      <c r="F339" s="129"/>
      <c r="G339" s="129"/>
      <c r="H339" s="129"/>
      <c r="I339" s="129"/>
    </row>
  </sheetData>
  <mergeCells count="8">
    <mergeCell ref="B50:I50"/>
    <mergeCell ref="A58:B58"/>
    <mergeCell ref="A1:I1"/>
    <mergeCell ref="A3:I3"/>
    <mergeCell ref="B6:I6"/>
    <mergeCell ref="A35:B35"/>
    <mergeCell ref="B38:I38"/>
    <mergeCell ref="A45:B45"/>
  </mergeCells>
  <pageMargins left="0.7" right="0.7" top="0.75" bottom="0.75" header="0.3" footer="0.3"/>
  <pageSetup paperSize="8" scale="62" fitToHeight="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123"/>
  <sheetViews>
    <sheetView zoomScale="46" zoomScaleNormal="46" workbookViewId="0">
      <selection activeCell="F2" sqref="F2"/>
    </sheetView>
  </sheetViews>
  <sheetFormatPr defaultRowHeight="15.75" x14ac:dyDescent="0.25"/>
  <cols>
    <col min="1" max="1" width="7.140625" style="540" customWidth="1"/>
    <col min="2" max="2" width="42" style="540" customWidth="1"/>
    <col min="3" max="3" width="22" style="540" customWidth="1"/>
    <col min="4" max="4" width="25.7109375" style="540" customWidth="1"/>
    <col min="5" max="5" width="38.140625" style="540" customWidth="1"/>
    <col min="6" max="6" width="26.42578125" style="540" customWidth="1"/>
    <col min="7" max="7" width="35.5703125" style="540" customWidth="1"/>
    <col min="8" max="8" width="22.28515625" style="540" customWidth="1"/>
    <col min="9" max="9" width="21" style="540" customWidth="1"/>
    <col min="10" max="10" width="19.28515625" style="540" customWidth="1"/>
    <col min="11" max="11" width="15.28515625" style="540" bestFit="1" customWidth="1"/>
    <col min="12" max="16384" width="9.140625" style="540"/>
  </cols>
  <sheetData>
    <row r="1" spans="1:11" s="2" customFormat="1" ht="18.75" x14ac:dyDescent="0.3">
      <c r="A1" s="114" t="s">
        <v>1172</v>
      </c>
      <c r="B1" s="18"/>
      <c r="C1" s="18"/>
      <c r="D1" s="18"/>
      <c r="E1" s="18"/>
    </row>
    <row r="2" spans="1:11" s="2" customFormat="1" ht="18.75" x14ac:dyDescent="0.3">
      <c r="A2" s="20" t="s">
        <v>9247</v>
      </c>
      <c r="B2" s="18"/>
      <c r="C2" s="18"/>
      <c r="D2" s="18"/>
      <c r="E2" s="18"/>
    </row>
    <row r="3" spans="1:11" s="2" customFormat="1" ht="19.5" thickBot="1" x14ac:dyDescent="0.35">
      <c r="A3" s="20" t="s">
        <v>6343</v>
      </c>
    </row>
    <row r="4" spans="1:11" ht="60" x14ac:dyDescent="0.25">
      <c r="A4" s="541" t="s">
        <v>203</v>
      </c>
      <c r="B4" s="542" t="s">
        <v>1173</v>
      </c>
      <c r="C4" s="542" t="s">
        <v>5</v>
      </c>
      <c r="D4" s="542" t="s">
        <v>1174</v>
      </c>
      <c r="E4" s="542" t="s">
        <v>7</v>
      </c>
      <c r="F4" s="542" t="s">
        <v>8</v>
      </c>
      <c r="G4" s="542" t="s">
        <v>228</v>
      </c>
      <c r="H4" s="542" t="s">
        <v>1175</v>
      </c>
      <c r="I4" s="542" t="s">
        <v>1176</v>
      </c>
      <c r="J4" s="542" t="s">
        <v>289</v>
      </c>
      <c r="K4" s="542" t="s">
        <v>13</v>
      </c>
    </row>
    <row r="5" spans="1:11" ht="17.25" x14ac:dyDescent="0.25">
      <c r="A5" s="745">
        <v>1</v>
      </c>
      <c r="B5" s="745" t="s">
        <v>1177</v>
      </c>
      <c r="C5" s="747">
        <v>24000000</v>
      </c>
      <c r="D5" s="745" t="s">
        <v>1178</v>
      </c>
      <c r="E5" s="745" t="s">
        <v>8933</v>
      </c>
      <c r="F5" s="745"/>
      <c r="G5" s="304" t="s">
        <v>1179</v>
      </c>
      <c r="H5" s="304" t="s">
        <v>8934</v>
      </c>
      <c r="I5" s="745" t="s">
        <v>1183</v>
      </c>
      <c r="J5" s="746">
        <v>1</v>
      </c>
      <c r="K5" s="745"/>
    </row>
    <row r="6" spans="1:11" x14ac:dyDescent="0.25">
      <c r="A6" s="745"/>
      <c r="B6" s="745"/>
      <c r="C6" s="747"/>
      <c r="D6" s="745"/>
      <c r="E6" s="745"/>
      <c r="F6" s="745"/>
      <c r="G6" s="304" t="s">
        <v>1180</v>
      </c>
      <c r="H6" s="304"/>
      <c r="I6" s="745"/>
      <c r="J6" s="746"/>
      <c r="K6" s="745"/>
    </row>
    <row r="7" spans="1:11" x14ac:dyDescent="0.25">
      <c r="A7" s="745"/>
      <c r="B7" s="745"/>
      <c r="C7" s="747"/>
      <c r="D7" s="745"/>
      <c r="E7" s="745"/>
      <c r="F7" s="745"/>
      <c r="G7" s="304" t="s">
        <v>1181</v>
      </c>
      <c r="H7" s="304" t="s">
        <v>1182</v>
      </c>
      <c r="I7" s="745"/>
      <c r="J7" s="746"/>
      <c r="K7" s="745"/>
    </row>
    <row r="8" spans="1:11" ht="30" customHeight="1" x14ac:dyDescent="0.25">
      <c r="A8" s="745">
        <v>2</v>
      </c>
      <c r="B8" s="748" t="s">
        <v>1184</v>
      </c>
      <c r="C8" s="747">
        <v>9270000</v>
      </c>
      <c r="D8" s="745" t="s">
        <v>1185</v>
      </c>
      <c r="E8" s="745" t="s">
        <v>1185</v>
      </c>
      <c r="F8" s="745"/>
      <c r="G8" s="745" t="s">
        <v>1186</v>
      </c>
      <c r="H8" s="304" t="s">
        <v>8935</v>
      </c>
      <c r="I8" s="745" t="s">
        <v>1183</v>
      </c>
      <c r="J8" s="746">
        <v>1</v>
      </c>
      <c r="K8" s="745"/>
    </row>
    <row r="9" spans="1:11" x14ac:dyDescent="0.25">
      <c r="A9" s="745"/>
      <c r="B9" s="749"/>
      <c r="C9" s="747"/>
      <c r="D9" s="745"/>
      <c r="E9" s="745"/>
      <c r="F9" s="745"/>
      <c r="G9" s="745"/>
      <c r="H9" s="304"/>
      <c r="I9" s="745"/>
      <c r="J9" s="746"/>
      <c r="K9" s="745"/>
    </row>
    <row r="10" spans="1:11" x14ac:dyDescent="0.25">
      <c r="A10" s="745"/>
      <c r="B10" s="750"/>
      <c r="C10" s="747"/>
      <c r="D10" s="745"/>
      <c r="E10" s="745"/>
      <c r="F10" s="745"/>
      <c r="G10" s="745"/>
      <c r="H10" s="304" t="s">
        <v>1187</v>
      </c>
      <c r="I10" s="745"/>
      <c r="J10" s="746"/>
      <c r="K10" s="745"/>
    </row>
    <row r="11" spans="1:11" x14ac:dyDescent="0.25">
      <c r="A11" s="745">
        <v>3</v>
      </c>
      <c r="B11" s="745" t="s">
        <v>1188</v>
      </c>
      <c r="C11" s="747">
        <v>6000000</v>
      </c>
      <c r="D11" s="745" t="s">
        <v>1185</v>
      </c>
      <c r="E11" s="745" t="s">
        <v>1185</v>
      </c>
      <c r="F11" s="745"/>
      <c r="G11" s="748" t="s">
        <v>1189</v>
      </c>
      <c r="H11" s="304"/>
      <c r="I11" s="745" t="s">
        <v>1183</v>
      </c>
      <c r="J11" s="746">
        <v>1</v>
      </c>
      <c r="K11" s="745" t="s">
        <v>0</v>
      </c>
    </row>
    <row r="12" spans="1:11" ht="17.25" x14ac:dyDescent="0.25">
      <c r="A12" s="745"/>
      <c r="B12" s="745"/>
      <c r="C12" s="747"/>
      <c r="D12" s="745"/>
      <c r="E12" s="745"/>
      <c r="F12" s="745"/>
      <c r="G12" s="749"/>
      <c r="H12" s="304" t="s">
        <v>8935</v>
      </c>
      <c r="I12" s="745"/>
      <c r="J12" s="746"/>
      <c r="K12" s="745"/>
    </row>
    <row r="13" spans="1:11" x14ac:dyDescent="0.25">
      <c r="A13" s="745"/>
      <c r="B13" s="745"/>
      <c r="C13" s="747"/>
      <c r="D13" s="745"/>
      <c r="E13" s="745"/>
      <c r="F13" s="745"/>
      <c r="G13" s="750"/>
      <c r="H13" s="304"/>
      <c r="I13" s="745"/>
      <c r="J13" s="746"/>
      <c r="K13" s="745"/>
    </row>
    <row r="14" spans="1:11" x14ac:dyDescent="0.25">
      <c r="A14" s="745"/>
      <c r="B14" s="745"/>
      <c r="C14" s="747"/>
      <c r="D14" s="745"/>
      <c r="E14" s="745"/>
      <c r="F14" s="745"/>
      <c r="G14" s="306"/>
      <c r="H14" s="304" t="s">
        <v>1190</v>
      </c>
      <c r="I14" s="745"/>
      <c r="J14" s="746"/>
      <c r="K14" s="745"/>
    </row>
    <row r="15" spans="1:11" ht="30" customHeight="1" x14ac:dyDescent="0.25">
      <c r="A15" s="745">
        <v>4</v>
      </c>
      <c r="B15" s="748" t="s">
        <v>1191</v>
      </c>
      <c r="C15" s="747">
        <v>12000000</v>
      </c>
      <c r="D15" s="745" t="s">
        <v>1185</v>
      </c>
      <c r="E15" s="745" t="s">
        <v>1185</v>
      </c>
      <c r="F15" s="745"/>
      <c r="G15" s="745" t="s">
        <v>1192</v>
      </c>
      <c r="H15" s="304"/>
      <c r="I15" s="745" t="s">
        <v>1183</v>
      </c>
      <c r="J15" s="746">
        <v>1</v>
      </c>
      <c r="K15" s="745" t="s">
        <v>0</v>
      </c>
    </row>
    <row r="16" spans="1:11" ht="17.25" x14ac:dyDescent="0.25">
      <c r="A16" s="745"/>
      <c r="B16" s="749"/>
      <c r="C16" s="747"/>
      <c r="D16" s="745"/>
      <c r="E16" s="745"/>
      <c r="F16" s="745"/>
      <c r="G16" s="745"/>
      <c r="H16" s="304" t="s">
        <v>8935</v>
      </c>
      <c r="I16" s="745"/>
      <c r="J16" s="746"/>
      <c r="K16" s="745"/>
    </row>
    <row r="17" spans="1:11" x14ac:dyDescent="0.25">
      <c r="A17" s="745"/>
      <c r="B17" s="749"/>
      <c r="C17" s="747"/>
      <c r="D17" s="745"/>
      <c r="E17" s="745"/>
      <c r="F17" s="745"/>
      <c r="G17" s="745"/>
      <c r="H17" s="304"/>
      <c r="I17" s="745"/>
      <c r="J17" s="746"/>
      <c r="K17" s="745"/>
    </row>
    <row r="18" spans="1:11" x14ac:dyDescent="0.25">
      <c r="A18" s="745"/>
      <c r="B18" s="749"/>
      <c r="C18" s="747"/>
      <c r="D18" s="745"/>
      <c r="E18" s="745"/>
      <c r="F18" s="745"/>
      <c r="G18" s="745"/>
      <c r="H18" s="304"/>
      <c r="I18" s="745"/>
      <c r="J18" s="746"/>
      <c r="K18" s="745"/>
    </row>
    <row r="19" spans="1:11" x14ac:dyDescent="0.25">
      <c r="A19" s="745"/>
      <c r="B19" s="750"/>
      <c r="C19" s="747"/>
      <c r="D19" s="745"/>
      <c r="E19" s="745"/>
      <c r="F19" s="745"/>
      <c r="G19" s="745"/>
      <c r="H19" s="304" t="s">
        <v>1193</v>
      </c>
      <c r="I19" s="745"/>
      <c r="J19" s="746"/>
      <c r="K19" s="745"/>
    </row>
    <row r="20" spans="1:11" x14ac:dyDescent="0.25">
      <c r="A20" s="745">
        <v>5</v>
      </c>
      <c r="B20" s="745" t="s">
        <v>1194</v>
      </c>
      <c r="C20" s="747">
        <v>15000000</v>
      </c>
      <c r="D20" s="745" t="s">
        <v>1185</v>
      </c>
      <c r="E20" s="745" t="s">
        <v>1185</v>
      </c>
      <c r="F20" s="745"/>
      <c r="G20" s="745" t="s">
        <v>1195</v>
      </c>
      <c r="H20" s="304"/>
      <c r="I20" s="745" t="s">
        <v>1183</v>
      </c>
      <c r="J20" s="745"/>
      <c r="K20" s="745" t="s">
        <v>0</v>
      </c>
    </row>
    <row r="21" spans="1:11" ht="17.25" x14ac:dyDescent="0.25">
      <c r="A21" s="745"/>
      <c r="B21" s="745"/>
      <c r="C21" s="747"/>
      <c r="D21" s="745"/>
      <c r="E21" s="745"/>
      <c r="F21" s="745"/>
      <c r="G21" s="745"/>
      <c r="H21" s="304" t="s">
        <v>8935</v>
      </c>
      <c r="I21" s="745"/>
      <c r="J21" s="745"/>
      <c r="K21" s="745"/>
    </row>
    <row r="22" spans="1:11" x14ac:dyDescent="0.25">
      <c r="A22" s="745"/>
      <c r="B22" s="745"/>
      <c r="C22" s="747"/>
      <c r="D22" s="745"/>
      <c r="E22" s="745"/>
      <c r="F22" s="745"/>
      <c r="G22" s="745"/>
      <c r="H22" s="304"/>
      <c r="I22" s="745"/>
      <c r="J22" s="745"/>
      <c r="K22" s="745"/>
    </row>
    <row r="23" spans="1:11" x14ac:dyDescent="0.25">
      <c r="A23" s="745"/>
      <c r="B23" s="745"/>
      <c r="C23" s="747"/>
      <c r="D23" s="745"/>
      <c r="E23" s="745"/>
      <c r="F23" s="745"/>
      <c r="G23" s="745"/>
      <c r="H23" s="304"/>
      <c r="I23" s="745"/>
      <c r="J23" s="745"/>
      <c r="K23" s="745"/>
    </row>
    <row r="24" spans="1:11" x14ac:dyDescent="0.25">
      <c r="A24" s="745"/>
      <c r="B24" s="745"/>
      <c r="C24" s="747"/>
      <c r="D24" s="745"/>
      <c r="E24" s="745"/>
      <c r="F24" s="745"/>
      <c r="G24" s="745"/>
      <c r="H24" s="304" t="s">
        <v>1196</v>
      </c>
      <c r="I24" s="745"/>
      <c r="J24" s="745"/>
      <c r="K24" s="745"/>
    </row>
    <row r="25" spans="1:11" x14ac:dyDescent="0.25">
      <c r="A25" s="745">
        <v>6</v>
      </c>
      <c r="B25" s="745" t="s">
        <v>1197</v>
      </c>
      <c r="C25" s="747">
        <v>108000000</v>
      </c>
      <c r="D25" s="745" t="s">
        <v>1185</v>
      </c>
      <c r="E25" s="745" t="s">
        <v>1185</v>
      </c>
      <c r="F25" s="745"/>
      <c r="G25" s="745" t="s">
        <v>1198</v>
      </c>
      <c r="H25" s="304"/>
      <c r="I25" s="745" t="s">
        <v>1183</v>
      </c>
      <c r="J25" s="746">
        <v>1</v>
      </c>
      <c r="K25" s="745" t="s">
        <v>0</v>
      </c>
    </row>
    <row r="26" spans="1:11" ht="17.25" x14ac:dyDescent="0.25">
      <c r="A26" s="745"/>
      <c r="B26" s="745"/>
      <c r="C26" s="747"/>
      <c r="D26" s="745"/>
      <c r="E26" s="745"/>
      <c r="F26" s="745"/>
      <c r="G26" s="745"/>
      <c r="H26" s="304" t="s">
        <v>8935</v>
      </c>
      <c r="I26" s="745"/>
      <c r="J26" s="746"/>
      <c r="K26" s="745"/>
    </row>
    <row r="27" spans="1:11" x14ac:dyDescent="0.25">
      <c r="A27" s="745"/>
      <c r="B27" s="745"/>
      <c r="C27" s="747"/>
      <c r="D27" s="745"/>
      <c r="E27" s="745"/>
      <c r="F27" s="745"/>
      <c r="G27" s="745"/>
      <c r="H27" s="304"/>
      <c r="I27" s="745"/>
      <c r="J27" s="746"/>
      <c r="K27" s="745"/>
    </row>
    <row r="28" spans="1:11" x14ac:dyDescent="0.25">
      <c r="A28" s="745"/>
      <c r="B28" s="745"/>
      <c r="C28" s="747"/>
      <c r="D28" s="745"/>
      <c r="E28" s="745"/>
      <c r="F28" s="745"/>
      <c r="G28" s="745"/>
      <c r="H28" s="304"/>
      <c r="I28" s="745"/>
      <c r="J28" s="746"/>
      <c r="K28" s="745"/>
    </row>
    <row r="29" spans="1:11" x14ac:dyDescent="0.25">
      <c r="A29" s="745"/>
      <c r="B29" s="745"/>
      <c r="C29" s="747"/>
      <c r="D29" s="745"/>
      <c r="E29" s="745"/>
      <c r="F29" s="745"/>
      <c r="G29" s="745"/>
      <c r="H29" s="304" t="s">
        <v>1199</v>
      </c>
      <c r="I29" s="745"/>
      <c r="J29" s="746"/>
      <c r="K29" s="745"/>
    </row>
    <row r="30" spans="1:11" x14ac:dyDescent="0.25">
      <c r="A30" s="745">
        <v>7</v>
      </c>
      <c r="B30" s="745" t="s">
        <v>1200</v>
      </c>
      <c r="C30" s="747">
        <v>97200000</v>
      </c>
      <c r="D30" s="745" t="s">
        <v>1185</v>
      </c>
      <c r="E30" s="745" t="s">
        <v>1185</v>
      </c>
      <c r="F30" s="745"/>
      <c r="G30" s="745" t="s">
        <v>1201</v>
      </c>
      <c r="H30" s="304"/>
      <c r="I30" s="745" t="s">
        <v>1183</v>
      </c>
      <c r="J30" s="746">
        <v>1</v>
      </c>
      <c r="K30" s="745" t="s">
        <v>0</v>
      </c>
    </row>
    <row r="31" spans="1:11" ht="17.25" x14ac:dyDescent="0.25">
      <c r="A31" s="745"/>
      <c r="B31" s="745"/>
      <c r="C31" s="747"/>
      <c r="D31" s="745"/>
      <c r="E31" s="745"/>
      <c r="F31" s="745"/>
      <c r="G31" s="745"/>
      <c r="H31" s="304" t="s">
        <v>8935</v>
      </c>
      <c r="I31" s="745"/>
      <c r="J31" s="746"/>
      <c r="K31" s="745"/>
    </row>
    <row r="32" spans="1:11" x14ac:dyDescent="0.25">
      <c r="A32" s="745"/>
      <c r="B32" s="745"/>
      <c r="C32" s="747"/>
      <c r="D32" s="745"/>
      <c r="E32" s="745"/>
      <c r="F32" s="745"/>
      <c r="G32" s="745"/>
      <c r="H32" s="304"/>
      <c r="I32" s="745"/>
      <c r="J32" s="746"/>
      <c r="K32" s="745"/>
    </row>
    <row r="33" spans="1:11" x14ac:dyDescent="0.25">
      <c r="A33" s="745"/>
      <c r="B33" s="745"/>
      <c r="C33" s="747"/>
      <c r="D33" s="745"/>
      <c r="E33" s="745"/>
      <c r="F33" s="745"/>
      <c r="G33" s="745"/>
      <c r="H33" s="304" t="s">
        <v>1202</v>
      </c>
      <c r="I33" s="745"/>
      <c r="J33" s="746"/>
      <c r="K33" s="745"/>
    </row>
    <row r="34" spans="1:11" x14ac:dyDescent="0.25">
      <c r="A34" s="745">
        <v>8</v>
      </c>
      <c r="B34" s="745" t="s">
        <v>1203</v>
      </c>
      <c r="C34" s="747">
        <v>97200000</v>
      </c>
      <c r="D34" s="745" t="s">
        <v>1185</v>
      </c>
      <c r="E34" s="745" t="s">
        <v>1185</v>
      </c>
      <c r="F34" s="745"/>
      <c r="G34" s="745" t="s">
        <v>1204</v>
      </c>
      <c r="H34" s="304"/>
      <c r="I34" s="745" t="s">
        <v>1183</v>
      </c>
      <c r="J34" s="746">
        <v>1</v>
      </c>
      <c r="K34" s="745" t="s">
        <v>0</v>
      </c>
    </row>
    <row r="35" spans="1:11" ht="17.25" x14ac:dyDescent="0.25">
      <c r="A35" s="745"/>
      <c r="B35" s="745"/>
      <c r="C35" s="747"/>
      <c r="D35" s="745"/>
      <c r="E35" s="745"/>
      <c r="F35" s="745"/>
      <c r="G35" s="745"/>
      <c r="H35" s="304" t="s">
        <v>8935</v>
      </c>
      <c r="I35" s="745"/>
      <c r="J35" s="746"/>
      <c r="K35" s="745"/>
    </row>
    <row r="36" spans="1:11" x14ac:dyDescent="0.25">
      <c r="A36" s="745"/>
      <c r="B36" s="745"/>
      <c r="C36" s="747"/>
      <c r="D36" s="745"/>
      <c r="E36" s="745"/>
      <c r="F36" s="745"/>
      <c r="G36" s="745"/>
      <c r="H36" s="304"/>
      <c r="I36" s="745"/>
      <c r="J36" s="746"/>
      <c r="K36" s="745"/>
    </row>
    <row r="37" spans="1:11" x14ac:dyDescent="0.25">
      <c r="A37" s="745"/>
      <c r="B37" s="745"/>
      <c r="C37" s="747"/>
      <c r="D37" s="745"/>
      <c r="E37" s="745"/>
      <c r="F37" s="745"/>
      <c r="G37" s="745"/>
      <c r="H37" s="304" t="s">
        <v>1205</v>
      </c>
      <c r="I37" s="745"/>
      <c r="J37" s="746"/>
      <c r="K37" s="745"/>
    </row>
    <row r="38" spans="1:11" x14ac:dyDescent="0.25">
      <c r="A38" s="745">
        <v>9</v>
      </c>
      <c r="B38" s="745" t="s">
        <v>1206</v>
      </c>
      <c r="C38" s="747">
        <v>12300000</v>
      </c>
      <c r="D38" s="745" t="s">
        <v>1185</v>
      </c>
      <c r="E38" s="745" t="s">
        <v>1185</v>
      </c>
      <c r="F38" s="745"/>
      <c r="G38" s="748" t="s">
        <v>1207</v>
      </c>
      <c r="H38" s="304"/>
      <c r="I38" s="745" t="s">
        <v>1183</v>
      </c>
      <c r="J38" s="746">
        <v>1</v>
      </c>
      <c r="K38" s="745" t="s">
        <v>0</v>
      </c>
    </row>
    <row r="39" spans="1:11" ht="17.25" x14ac:dyDescent="0.25">
      <c r="A39" s="745"/>
      <c r="B39" s="745"/>
      <c r="C39" s="747"/>
      <c r="D39" s="745"/>
      <c r="E39" s="745"/>
      <c r="F39" s="745"/>
      <c r="G39" s="749"/>
      <c r="H39" s="304" t="s">
        <v>8935</v>
      </c>
      <c r="I39" s="745"/>
      <c r="J39" s="746"/>
      <c r="K39" s="745"/>
    </row>
    <row r="40" spans="1:11" x14ac:dyDescent="0.25">
      <c r="A40" s="745"/>
      <c r="B40" s="745"/>
      <c r="C40" s="747"/>
      <c r="D40" s="745"/>
      <c r="E40" s="745"/>
      <c r="F40" s="745"/>
      <c r="G40" s="749"/>
      <c r="H40" s="304"/>
      <c r="I40" s="745"/>
      <c r="J40" s="746"/>
      <c r="K40" s="745"/>
    </row>
    <row r="41" spans="1:11" x14ac:dyDescent="0.25">
      <c r="A41" s="745"/>
      <c r="B41" s="745"/>
      <c r="C41" s="747"/>
      <c r="D41" s="745"/>
      <c r="E41" s="745"/>
      <c r="F41" s="745"/>
      <c r="G41" s="749"/>
      <c r="H41" s="304"/>
      <c r="I41" s="745"/>
      <c r="J41" s="746"/>
      <c r="K41" s="745"/>
    </row>
    <row r="42" spans="1:11" x14ac:dyDescent="0.25">
      <c r="A42" s="745"/>
      <c r="B42" s="745"/>
      <c r="C42" s="747"/>
      <c r="D42" s="745"/>
      <c r="E42" s="745"/>
      <c r="F42" s="745"/>
      <c r="G42" s="750"/>
      <c r="H42" s="304" t="s">
        <v>1208</v>
      </c>
      <c r="I42" s="745"/>
      <c r="J42" s="746"/>
      <c r="K42" s="745"/>
    </row>
    <row r="43" spans="1:11" x14ac:dyDescent="0.25">
      <c r="A43" s="745">
        <v>10</v>
      </c>
      <c r="B43" s="745" t="s">
        <v>1209</v>
      </c>
      <c r="C43" s="747">
        <v>8400000</v>
      </c>
      <c r="D43" s="745" t="s">
        <v>1185</v>
      </c>
      <c r="E43" s="745" t="s">
        <v>1185</v>
      </c>
      <c r="F43" s="745"/>
      <c r="G43" s="745" t="s">
        <v>1210</v>
      </c>
      <c r="H43" s="304"/>
      <c r="I43" s="745" t="s">
        <v>1183</v>
      </c>
      <c r="J43" s="746">
        <v>1</v>
      </c>
      <c r="K43" s="745" t="s">
        <v>0</v>
      </c>
    </row>
    <row r="44" spans="1:11" x14ac:dyDescent="0.25">
      <c r="A44" s="745"/>
      <c r="B44" s="745"/>
      <c r="C44" s="747"/>
      <c r="D44" s="745"/>
      <c r="E44" s="745"/>
      <c r="F44" s="745"/>
      <c r="G44" s="745"/>
      <c r="H44" s="304"/>
      <c r="I44" s="745"/>
      <c r="J44" s="746"/>
      <c r="K44" s="745"/>
    </row>
    <row r="45" spans="1:11" ht="17.25" x14ac:dyDescent="0.25">
      <c r="A45" s="745"/>
      <c r="B45" s="745"/>
      <c r="C45" s="747"/>
      <c r="D45" s="745"/>
      <c r="E45" s="745"/>
      <c r="F45" s="745"/>
      <c r="G45" s="745"/>
      <c r="H45" s="304" t="s">
        <v>8935</v>
      </c>
      <c r="I45" s="745"/>
      <c r="J45" s="746"/>
      <c r="K45" s="745"/>
    </row>
    <row r="46" spans="1:11" x14ac:dyDescent="0.25">
      <c r="A46" s="745"/>
      <c r="B46" s="745"/>
      <c r="C46" s="747"/>
      <c r="D46" s="745"/>
      <c r="E46" s="745"/>
      <c r="F46" s="745"/>
      <c r="G46" s="745"/>
      <c r="H46" s="304"/>
      <c r="I46" s="745"/>
      <c r="J46" s="746"/>
      <c r="K46" s="745"/>
    </row>
    <row r="47" spans="1:11" x14ac:dyDescent="0.25">
      <c r="A47" s="745"/>
      <c r="B47" s="745"/>
      <c r="C47" s="747"/>
      <c r="D47" s="745"/>
      <c r="E47" s="745"/>
      <c r="F47" s="745"/>
      <c r="G47" s="745"/>
      <c r="H47" s="304"/>
      <c r="I47" s="745"/>
      <c r="J47" s="746"/>
      <c r="K47" s="745"/>
    </row>
    <row r="48" spans="1:11" x14ac:dyDescent="0.25">
      <c r="A48" s="745"/>
      <c r="B48" s="745"/>
      <c r="C48" s="747"/>
      <c r="D48" s="745"/>
      <c r="E48" s="745"/>
      <c r="F48" s="745"/>
      <c r="G48" s="745"/>
      <c r="H48" s="304" t="s">
        <v>1211</v>
      </c>
      <c r="I48" s="745"/>
      <c r="J48" s="746"/>
      <c r="K48" s="745"/>
    </row>
    <row r="49" spans="1:11" x14ac:dyDescent="0.25">
      <c r="A49" s="745"/>
      <c r="B49" s="745"/>
      <c r="C49" s="747"/>
      <c r="D49" s="745"/>
      <c r="E49" s="745"/>
      <c r="F49" s="745"/>
      <c r="G49" s="745"/>
      <c r="H49" s="304"/>
      <c r="I49" s="745"/>
      <c r="J49" s="746"/>
      <c r="K49" s="745"/>
    </row>
    <row r="50" spans="1:11" x14ac:dyDescent="0.25">
      <c r="A50" s="745"/>
      <c r="B50" s="745"/>
      <c r="C50" s="747"/>
      <c r="D50" s="745"/>
      <c r="E50" s="745"/>
      <c r="F50" s="745"/>
      <c r="G50" s="745"/>
      <c r="H50" s="304"/>
      <c r="I50" s="745"/>
      <c r="J50" s="746"/>
      <c r="K50" s="745"/>
    </row>
    <row r="51" spans="1:11" x14ac:dyDescent="0.25">
      <c r="A51" s="745"/>
      <c r="B51" s="745"/>
      <c r="C51" s="747"/>
      <c r="D51" s="745"/>
      <c r="E51" s="745"/>
      <c r="F51" s="745"/>
      <c r="G51" s="745"/>
      <c r="H51" s="304"/>
      <c r="I51" s="745"/>
      <c r="J51" s="746"/>
      <c r="K51" s="745"/>
    </row>
    <row r="52" spans="1:11" ht="17.25" x14ac:dyDescent="0.25">
      <c r="A52" s="745">
        <v>11</v>
      </c>
      <c r="B52" s="745" t="s">
        <v>1212</v>
      </c>
      <c r="C52" s="747">
        <v>8400000</v>
      </c>
      <c r="D52" s="745" t="s">
        <v>1185</v>
      </c>
      <c r="E52" s="745" t="s">
        <v>1185</v>
      </c>
      <c r="F52" s="745"/>
      <c r="G52" s="745" t="s">
        <v>1213</v>
      </c>
      <c r="H52" s="304" t="s">
        <v>8935</v>
      </c>
      <c r="I52" s="745" t="s">
        <v>1183</v>
      </c>
      <c r="J52" s="746">
        <v>1</v>
      </c>
      <c r="K52" s="745" t="s">
        <v>0</v>
      </c>
    </row>
    <row r="53" spans="1:11" x14ac:dyDescent="0.25">
      <c r="A53" s="745"/>
      <c r="B53" s="745"/>
      <c r="C53" s="747"/>
      <c r="D53" s="745"/>
      <c r="E53" s="745"/>
      <c r="F53" s="745"/>
      <c r="G53" s="745"/>
      <c r="H53" s="304"/>
      <c r="I53" s="745"/>
      <c r="J53" s="746"/>
      <c r="K53" s="745"/>
    </row>
    <row r="54" spans="1:11" x14ac:dyDescent="0.25">
      <c r="A54" s="745"/>
      <c r="B54" s="745"/>
      <c r="C54" s="747"/>
      <c r="D54" s="745"/>
      <c r="E54" s="745"/>
      <c r="F54" s="745"/>
      <c r="G54" s="745"/>
      <c r="H54" s="304"/>
      <c r="I54" s="745"/>
      <c r="J54" s="746"/>
      <c r="K54" s="745"/>
    </row>
    <row r="55" spans="1:11" x14ac:dyDescent="0.25">
      <c r="A55" s="745"/>
      <c r="B55" s="745"/>
      <c r="C55" s="747"/>
      <c r="D55" s="745"/>
      <c r="E55" s="745"/>
      <c r="F55" s="745"/>
      <c r="G55" s="745"/>
      <c r="H55" s="304" t="s">
        <v>1214</v>
      </c>
      <c r="I55" s="745"/>
      <c r="J55" s="746"/>
      <c r="K55" s="745"/>
    </row>
    <row r="56" spans="1:11" ht="30" x14ac:dyDescent="0.25">
      <c r="A56" s="745">
        <v>12</v>
      </c>
      <c r="B56" s="304" t="s">
        <v>1215</v>
      </c>
      <c r="C56" s="305">
        <v>97200000</v>
      </c>
      <c r="D56" s="745" t="s">
        <v>1185</v>
      </c>
      <c r="E56" s="745" t="s">
        <v>1185</v>
      </c>
      <c r="F56" s="745"/>
      <c r="G56" s="304"/>
      <c r="H56" s="304"/>
      <c r="I56" s="745" t="s">
        <v>1183</v>
      </c>
      <c r="J56" s="746">
        <v>1</v>
      </c>
      <c r="K56" s="745" t="s">
        <v>0</v>
      </c>
    </row>
    <row r="57" spans="1:11" ht="17.25" x14ac:dyDescent="0.25">
      <c r="A57" s="745"/>
      <c r="B57" s="304" t="s">
        <v>752</v>
      </c>
      <c r="C57" s="305">
        <v>24000000</v>
      </c>
      <c r="D57" s="745"/>
      <c r="E57" s="745"/>
      <c r="F57" s="745"/>
      <c r="G57" s="304" t="s">
        <v>1216</v>
      </c>
      <c r="H57" s="304" t="s">
        <v>8935</v>
      </c>
      <c r="I57" s="745"/>
      <c r="J57" s="746"/>
      <c r="K57" s="745"/>
    </row>
    <row r="58" spans="1:11" x14ac:dyDescent="0.25">
      <c r="A58" s="745"/>
      <c r="B58" s="304"/>
      <c r="C58" s="305">
        <v>12000000</v>
      </c>
      <c r="D58" s="745"/>
      <c r="E58" s="745"/>
      <c r="F58" s="745"/>
      <c r="G58" s="304" t="s">
        <v>1217</v>
      </c>
      <c r="H58" s="304"/>
      <c r="I58" s="745"/>
      <c r="J58" s="746"/>
      <c r="K58" s="745"/>
    </row>
    <row r="59" spans="1:11" x14ac:dyDescent="0.25">
      <c r="A59" s="745"/>
      <c r="B59" s="306"/>
      <c r="C59" s="306"/>
      <c r="D59" s="745"/>
      <c r="E59" s="745"/>
      <c r="F59" s="745"/>
      <c r="G59" s="306"/>
      <c r="H59" s="304"/>
      <c r="I59" s="745"/>
      <c r="J59" s="746"/>
      <c r="K59" s="745"/>
    </row>
    <row r="60" spans="1:11" x14ac:dyDescent="0.25">
      <c r="A60" s="745"/>
      <c r="B60" s="306"/>
      <c r="C60" s="306"/>
      <c r="D60" s="745"/>
      <c r="E60" s="745"/>
      <c r="F60" s="745"/>
      <c r="G60" s="306"/>
      <c r="H60" s="304" t="s">
        <v>1218</v>
      </c>
      <c r="I60" s="745"/>
      <c r="J60" s="746"/>
      <c r="K60" s="745"/>
    </row>
    <row r="61" spans="1:11" x14ac:dyDescent="0.25">
      <c r="A61" s="745">
        <v>13</v>
      </c>
      <c r="B61" s="745" t="s">
        <v>1219</v>
      </c>
      <c r="C61" s="747">
        <v>12300000</v>
      </c>
      <c r="D61" s="745" t="s">
        <v>1185</v>
      </c>
      <c r="E61" s="745" t="s">
        <v>1185</v>
      </c>
      <c r="F61" s="745"/>
      <c r="G61" s="745" t="s">
        <v>1220</v>
      </c>
      <c r="H61" s="304"/>
      <c r="I61" s="745" t="s">
        <v>1183</v>
      </c>
      <c r="J61" s="746">
        <v>1</v>
      </c>
      <c r="K61" s="745" t="s">
        <v>0</v>
      </c>
    </row>
    <row r="62" spans="1:11" ht="17.25" x14ac:dyDescent="0.25">
      <c r="A62" s="745"/>
      <c r="B62" s="745"/>
      <c r="C62" s="747"/>
      <c r="D62" s="745"/>
      <c r="E62" s="745"/>
      <c r="F62" s="745"/>
      <c r="G62" s="745"/>
      <c r="H62" s="304" t="s">
        <v>8935</v>
      </c>
      <c r="I62" s="745"/>
      <c r="J62" s="746"/>
      <c r="K62" s="745"/>
    </row>
    <row r="63" spans="1:11" x14ac:dyDescent="0.25">
      <c r="A63" s="745"/>
      <c r="B63" s="745"/>
      <c r="C63" s="747"/>
      <c r="D63" s="745"/>
      <c r="E63" s="745"/>
      <c r="F63" s="745"/>
      <c r="G63" s="745"/>
      <c r="H63" s="304"/>
      <c r="I63" s="745"/>
      <c r="J63" s="746"/>
      <c r="K63" s="745"/>
    </row>
    <row r="64" spans="1:11" x14ac:dyDescent="0.25">
      <c r="A64" s="745"/>
      <c r="B64" s="745"/>
      <c r="C64" s="747"/>
      <c r="D64" s="745"/>
      <c r="E64" s="745"/>
      <c r="F64" s="745"/>
      <c r="G64" s="745"/>
      <c r="H64" s="304"/>
      <c r="I64" s="745"/>
      <c r="J64" s="746"/>
      <c r="K64" s="745"/>
    </row>
    <row r="65" spans="1:11" x14ac:dyDescent="0.25">
      <c r="A65" s="745"/>
      <c r="B65" s="745"/>
      <c r="C65" s="747"/>
      <c r="D65" s="745"/>
      <c r="E65" s="745"/>
      <c r="F65" s="745"/>
      <c r="G65" s="745"/>
      <c r="H65" s="304" t="s">
        <v>1221</v>
      </c>
      <c r="I65" s="745"/>
      <c r="J65" s="746"/>
      <c r="K65" s="745"/>
    </row>
    <row r="66" spans="1:11" x14ac:dyDescent="0.25">
      <c r="A66" s="745">
        <v>14</v>
      </c>
      <c r="B66" s="745" t="s">
        <v>1222</v>
      </c>
      <c r="C66" s="747">
        <v>21000000</v>
      </c>
      <c r="D66" s="745" t="s">
        <v>1185</v>
      </c>
      <c r="E66" s="745" t="s">
        <v>1185</v>
      </c>
      <c r="F66" s="745"/>
      <c r="G66" s="745" t="s">
        <v>1213</v>
      </c>
      <c r="H66" s="304"/>
      <c r="I66" s="745" t="s">
        <v>1183</v>
      </c>
      <c r="J66" s="746">
        <v>1</v>
      </c>
      <c r="K66" s="745" t="s">
        <v>0</v>
      </c>
    </row>
    <row r="67" spans="1:11" ht="17.25" x14ac:dyDescent="0.25">
      <c r="A67" s="745"/>
      <c r="B67" s="745"/>
      <c r="C67" s="747"/>
      <c r="D67" s="745"/>
      <c r="E67" s="745"/>
      <c r="F67" s="745"/>
      <c r="G67" s="745"/>
      <c r="H67" s="304" t="s">
        <v>8935</v>
      </c>
      <c r="I67" s="745"/>
      <c r="J67" s="746"/>
      <c r="K67" s="745"/>
    </row>
    <row r="68" spans="1:11" x14ac:dyDescent="0.25">
      <c r="A68" s="745"/>
      <c r="B68" s="745"/>
      <c r="C68" s="747"/>
      <c r="D68" s="745"/>
      <c r="E68" s="745"/>
      <c r="F68" s="745"/>
      <c r="G68" s="745"/>
      <c r="H68" s="304"/>
      <c r="I68" s="745"/>
      <c r="J68" s="746"/>
      <c r="K68" s="745"/>
    </row>
    <row r="69" spans="1:11" x14ac:dyDescent="0.25">
      <c r="A69" s="745"/>
      <c r="B69" s="745"/>
      <c r="C69" s="747"/>
      <c r="D69" s="745"/>
      <c r="E69" s="745"/>
      <c r="F69" s="745"/>
      <c r="G69" s="745"/>
      <c r="H69" s="304"/>
      <c r="I69" s="745"/>
      <c r="J69" s="746"/>
      <c r="K69" s="745"/>
    </row>
    <row r="70" spans="1:11" x14ac:dyDescent="0.25">
      <c r="A70" s="745"/>
      <c r="B70" s="745"/>
      <c r="C70" s="747"/>
      <c r="D70" s="745"/>
      <c r="E70" s="745"/>
      <c r="F70" s="745"/>
      <c r="G70" s="745"/>
      <c r="H70" s="304" t="s">
        <v>1223</v>
      </c>
      <c r="I70" s="745"/>
      <c r="J70" s="746"/>
      <c r="K70" s="745"/>
    </row>
    <row r="71" spans="1:11" x14ac:dyDescent="0.25">
      <c r="A71" s="745">
        <v>15</v>
      </c>
      <c r="B71" s="745" t="s">
        <v>1224</v>
      </c>
      <c r="C71" s="747">
        <v>21000000</v>
      </c>
      <c r="D71" s="745" t="s">
        <v>1185</v>
      </c>
      <c r="E71" s="745" t="s">
        <v>1185</v>
      </c>
      <c r="F71" s="745"/>
      <c r="G71" s="745" t="s">
        <v>8936</v>
      </c>
      <c r="H71" s="304"/>
      <c r="I71" s="745" t="s">
        <v>1183</v>
      </c>
      <c r="J71" s="746">
        <v>1</v>
      </c>
      <c r="K71" s="745" t="s">
        <v>0</v>
      </c>
    </row>
    <row r="72" spans="1:11" ht="17.25" x14ac:dyDescent="0.25">
      <c r="A72" s="745"/>
      <c r="B72" s="745"/>
      <c r="C72" s="747"/>
      <c r="D72" s="745"/>
      <c r="E72" s="745"/>
      <c r="F72" s="745"/>
      <c r="G72" s="745"/>
      <c r="H72" s="304" t="s">
        <v>8935</v>
      </c>
      <c r="I72" s="745"/>
      <c r="J72" s="746"/>
      <c r="K72" s="745"/>
    </row>
    <row r="73" spans="1:11" x14ac:dyDescent="0.25">
      <c r="A73" s="745"/>
      <c r="B73" s="745"/>
      <c r="C73" s="747"/>
      <c r="D73" s="745"/>
      <c r="E73" s="745"/>
      <c r="F73" s="745"/>
      <c r="G73" s="745"/>
      <c r="H73" s="304"/>
      <c r="I73" s="745"/>
      <c r="J73" s="746"/>
      <c r="K73" s="745"/>
    </row>
    <row r="74" spans="1:11" x14ac:dyDescent="0.25">
      <c r="A74" s="745"/>
      <c r="B74" s="745"/>
      <c r="C74" s="747"/>
      <c r="D74" s="745"/>
      <c r="E74" s="745"/>
      <c r="F74" s="745"/>
      <c r="G74" s="745"/>
      <c r="H74" s="304"/>
      <c r="I74" s="745"/>
      <c r="J74" s="746"/>
      <c r="K74" s="745"/>
    </row>
    <row r="75" spans="1:11" x14ac:dyDescent="0.25">
      <c r="A75" s="745"/>
      <c r="B75" s="745"/>
      <c r="C75" s="747"/>
      <c r="D75" s="745"/>
      <c r="E75" s="745"/>
      <c r="F75" s="745"/>
      <c r="G75" s="745"/>
      <c r="H75" s="304" t="s">
        <v>1225</v>
      </c>
      <c r="I75" s="745"/>
      <c r="J75" s="746"/>
      <c r="K75" s="745"/>
    </row>
    <row r="76" spans="1:11" x14ac:dyDescent="0.25">
      <c r="A76" s="745">
        <v>16</v>
      </c>
      <c r="B76" s="745" t="s">
        <v>1226</v>
      </c>
      <c r="C76" s="747">
        <v>9000000</v>
      </c>
      <c r="D76" s="745" t="s">
        <v>1185</v>
      </c>
      <c r="E76" s="745" t="s">
        <v>1185</v>
      </c>
      <c r="F76" s="745"/>
      <c r="G76" s="751" t="s">
        <v>1227</v>
      </c>
      <c r="H76" s="304"/>
      <c r="I76" s="745" t="s">
        <v>1183</v>
      </c>
      <c r="J76" s="746">
        <v>1</v>
      </c>
      <c r="K76" s="745" t="s">
        <v>0</v>
      </c>
    </row>
    <row r="77" spans="1:11" ht="17.25" x14ac:dyDescent="0.25">
      <c r="A77" s="745"/>
      <c r="B77" s="745"/>
      <c r="C77" s="747"/>
      <c r="D77" s="745"/>
      <c r="E77" s="745"/>
      <c r="F77" s="745"/>
      <c r="G77" s="751"/>
      <c r="H77" s="304" t="s">
        <v>8935</v>
      </c>
      <c r="I77" s="745"/>
      <c r="J77" s="746"/>
      <c r="K77" s="745"/>
    </row>
    <row r="78" spans="1:11" x14ac:dyDescent="0.25">
      <c r="A78" s="745"/>
      <c r="B78" s="745"/>
      <c r="C78" s="747"/>
      <c r="D78" s="745"/>
      <c r="E78" s="745"/>
      <c r="F78" s="745"/>
      <c r="G78" s="751"/>
      <c r="H78" s="304"/>
      <c r="I78" s="745"/>
      <c r="J78" s="746"/>
      <c r="K78" s="745"/>
    </row>
    <row r="79" spans="1:11" x14ac:dyDescent="0.25">
      <c r="A79" s="745"/>
      <c r="B79" s="745"/>
      <c r="C79" s="747"/>
      <c r="D79" s="745"/>
      <c r="E79" s="745"/>
      <c r="F79" s="745"/>
      <c r="G79" s="751"/>
      <c r="H79" s="304" t="s">
        <v>1228</v>
      </c>
      <c r="I79" s="745"/>
      <c r="J79" s="746"/>
      <c r="K79" s="745"/>
    </row>
    <row r="80" spans="1:11" ht="45" customHeight="1" x14ac:dyDescent="0.25">
      <c r="A80" s="745">
        <v>17</v>
      </c>
      <c r="B80" s="748" t="s">
        <v>1229</v>
      </c>
      <c r="C80" s="747">
        <v>12000000</v>
      </c>
      <c r="D80" s="745" t="s">
        <v>1185</v>
      </c>
      <c r="E80" s="745" t="s">
        <v>1185</v>
      </c>
      <c r="F80" s="745"/>
      <c r="G80" s="751" t="s">
        <v>1230</v>
      </c>
      <c r="H80" s="304"/>
      <c r="I80" s="745" t="s">
        <v>1183</v>
      </c>
      <c r="J80" s="746">
        <v>1</v>
      </c>
      <c r="K80" s="745" t="s">
        <v>0</v>
      </c>
    </row>
    <row r="81" spans="1:11" x14ac:dyDescent="0.25">
      <c r="A81" s="745"/>
      <c r="B81" s="749"/>
      <c r="C81" s="747"/>
      <c r="D81" s="745"/>
      <c r="E81" s="745"/>
      <c r="F81" s="745"/>
      <c r="G81" s="751"/>
      <c r="H81" s="304"/>
      <c r="I81" s="745"/>
      <c r="J81" s="746"/>
      <c r="K81" s="745"/>
    </row>
    <row r="82" spans="1:11" ht="17.25" x14ac:dyDescent="0.25">
      <c r="A82" s="745"/>
      <c r="B82" s="749"/>
      <c r="C82" s="747"/>
      <c r="D82" s="745"/>
      <c r="E82" s="745"/>
      <c r="F82" s="745"/>
      <c r="G82" s="751"/>
      <c r="H82" s="304" t="s">
        <v>8935</v>
      </c>
      <c r="I82" s="745"/>
      <c r="J82" s="746"/>
      <c r="K82" s="745"/>
    </row>
    <row r="83" spans="1:11" x14ac:dyDescent="0.25">
      <c r="A83" s="745"/>
      <c r="B83" s="749"/>
      <c r="C83" s="747"/>
      <c r="D83" s="745"/>
      <c r="E83" s="745"/>
      <c r="F83" s="745"/>
      <c r="G83" s="751"/>
      <c r="H83" s="304"/>
      <c r="I83" s="745"/>
      <c r="J83" s="746"/>
      <c r="K83" s="745"/>
    </row>
    <row r="84" spans="1:11" x14ac:dyDescent="0.25">
      <c r="A84" s="745"/>
      <c r="B84" s="750"/>
      <c r="C84" s="747"/>
      <c r="D84" s="745"/>
      <c r="E84" s="745"/>
      <c r="F84" s="745"/>
      <c r="G84" s="751"/>
      <c r="H84" s="304" t="s">
        <v>1231</v>
      </c>
      <c r="I84" s="745"/>
      <c r="J84" s="746"/>
      <c r="K84" s="745"/>
    </row>
    <row r="85" spans="1:11" x14ac:dyDescent="0.25">
      <c r="A85" s="745">
        <v>18</v>
      </c>
      <c r="B85" s="745" t="s">
        <v>1232</v>
      </c>
      <c r="C85" s="747">
        <v>15000000</v>
      </c>
      <c r="D85" s="745" t="s">
        <v>1185</v>
      </c>
      <c r="E85" s="745" t="s">
        <v>1185</v>
      </c>
      <c r="F85" s="745"/>
      <c r="G85" s="751" t="s">
        <v>1233</v>
      </c>
      <c r="H85" s="304"/>
      <c r="I85" s="745" t="s">
        <v>1183</v>
      </c>
      <c r="J85" s="746">
        <v>0.75</v>
      </c>
      <c r="K85" s="745" t="s">
        <v>0</v>
      </c>
    </row>
    <row r="86" spans="1:11" x14ac:dyDescent="0.25">
      <c r="A86" s="745"/>
      <c r="B86" s="745"/>
      <c r="C86" s="747"/>
      <c r="D86" s="745"/>
      <c r="E86" s="745"/>
      <c r="F86" s="745"/>
      <c r="G86" s="751"/>
      <c r="H86" s="304"/>
      <c r="I86" s="745"/>
      <c r="J86" s="746"/>
      <c r="K86" s="745"/>
    </row>
    <row r="87" spans="1:11" ht="17.25" x14ac:dyDescent="0.25">
      <c r="A87" s="745"/>
      <c r="B87" s="745"/>
      <c r="C87" s="747"/>
      <c r="D87" s="745"/>
      <c r="E87" s="745"/>
      <c r="F87" s="745"/>
      <c r="G87" s="751"/>
      <c r="H87" s="304" t="s">
        <v>8935</v>
      </c>
      <c r="I87" s="745"/>
      <c r="J87" s="746"/>
      <c r="K87" s="745"/>
    </row>
    <row r="88" spans="1:11" x14ac:dyDescent="0.25">
      <c r="A88" s="745"/>
      <c r="B88" s="745"/>
      <c r="C88" s="747"/>
      <c r="D88" s="745"/>
      <c r="E88" s="745"/>
      <c r="F88" s="745"/>
      <c r="G88" s="751"/>
      <c r="H88" s="304"/>
      <c r="I88" s="745"/>
      <c r="J88" s="746"/>
      <c r="K88" s="745"/>
    </row>
    <row r="89" spans="1:11" x14ac:dyDescent="0.25">
      <c r="A89" s="745"/>
      <c r="B89" s="745"/>
      <c r="C89" s="747"/>
      <c r="D89" s="745"/>
      <c r="E89" s="745"/>
      <c r="F89" s="745"/>
      <c r="G89" s="751"/>
      <c r="H89" s="304" t="s">
        <v>1234</v>
      </c>
      <c r="I89" s="745"/>
      <c r="J89" s="746"/>
      <c r="K89" s="745"/>
    </row>
    <row r="90" spans="1:11" x14ac:dyDescent="0.25">
      <c r="A90" s="745">
        <v>19</v>
      </c>
      <c r="B90" s="745" t="s">
        <v>1235</v>
      </c>
      <c r="C90" s="747">
        <v>108000000</v>
      </c>
      <c r="D90" s="745" t="s">
        <v>1185</v>
      </c>
      <c r="E90" s="745" t="s">
        <v>1185</v>
      </c>
      <c r="F90" s="745"/>
      <c r="G90" s="307" t="s">
        <v>1236</v>
      </c>
      <c r="H90" s="304"/>
      <c r="I90" s="745" t="s">
        <v>1183</v>
      </c>
      <c r="J90" s="746">
        <v>1</v>
      </c>
      <c r="K90" s="745" t="s">
        <v>0</v>
      </c>
    </row>
    <row r="91" spans="1:11" ht="17.25" x14ac:dyDescent="0.25">
      <c r="A91" s="745"/>
      <c r="B91" s="745"/>
      <c r="C91" s="747"/>
      <c r="D91" s="745"/>
      <c r="E91" s="745"/>
      <c r="F91" s="745"/>
      <c r="G91" s="752" t="s">
        <v>1237</v>
      </c>
      <c r="H91" s="304" t="s">
        <v>8935</v>
      </c>
      <c r="I91" s="745"/>
      <c r="J91" s="746"/>
      <c r="K91" s="745"/>
    </row>
    <row r="92" spans="1:11" x14ac:dyDescent="0.25">
      <c r="A92" s="745"/>
      <c r="B92" s="745"/>
      <c r="C92" s="747"/>
      <c r="D92" s="745"/>
      <c r="E92" s="745"/>
      <c r="F92" s="745"/>
      <c r="G92" s="753"/>
      <c r="H92" s="304"/>
      <c r="I92" s="745"/>
      <c r="J92" s="746"/>
      <c r="K92" s="745"/>
    </row>
    <row r="93" spans="1:11" x14ac:dyDescent="0.25">
      <c r="A93" s="745"/>
      <c r="B93" s="745"/>
      <c r="C93" s="747"/>
      <c r="D93" s="745"/>
      <c r="E93" s="745"/>
      <c r="F93" s="745"/>
      <c r="G93" s="753"/>
      <c r="H93" s="304"/>
      <c r="I93" s="745"/>
      <c r="J93" s="746"/>
      <c r="K93" s="745"/>
    </row>
    <row r="94" spans="1:11" x14ac:dyDescent="0.25">
      <c r="A94" s="745"/>
      <c r="B94" s="745"/>
      <c r="C94" s="747"/>
      <c r="D94" s="745"/>
      <c r="E94" s="745"/>
      <c r="F94" s="745"/>
      <c r="G94" s="754"/>
      <c r="H94" s="304" t="s">
        <v>1238</v>
      </c>
      <c r="I94" s="745"/>
      <c r="J94" s="746"/>
      <c r="K94" s="745"/>
    </row>
    <row r="95" spans="1:11" ht="30" customHeight="1" x14ac:dyDescent="0.25">
      <c r="A95" s="745">
        <v>20</v>
      </c>
      <c r="B95" s="748" t="s">
        <v>1239</v>
      </c>
      <c r="C95" s="747">
        <v>234020475.21000001</v>
      </c>
      <c r="D95" s="745" t="s">
        <v>1185</v>
      </c>
      <c r="E95" s="745" t="s">
        <v>1185</v>
      </c>
      <c r="F95" s="745"/>
      <c r="G95" s="751" t="s">
        <v>1240</v>
      </c>
      <c r="H95" s="304"/>
      <c r="I95" s="745" t="s">
        <v>1183</v>
      </c>
      <c r="J95" s="746">
        <v>0.8</v>
      </c>
      <c r="K95" s="745" t="s">
        <v>0</v>
      </c>
    </row>
    <row r="96" spans="1:11" ht="17.25" x14ac:dyDescent="0.25">
      <c r="A96" s="745"/>
      <c r="B96" s="749"/>
      <c r="C96" s="747"/>
      <c r="D96" s="745"/>
      <c r="E96" s="745"/>
      <c r="F96" s="745"/>
      <c r="G96" s="751"/>
      <c r="H96" s="304" t="s">
        <v>8935</v>
      </c>
      <c r="I96" s="745"/>
      <c r="J96" s="746"/>
      <c r="K96" s="745"/>
    </row>
    <row r="97" spans="1:11" x14ac:dyDescent="0.25">
      <c r="A97" s="745"/>
      <c r="B97" s="749"/>
      <c r="C97" s="747"/>
      <c r="D97" s="745"/>
      <c r="E97" s="745"/>
      <c r="F97" s="745"/>
      <c r="G97" s="751"/>
      <c r="H97" s="304"/>
      <c r="I97" s="745"/>
      <c r="J97" s="746"/>
      <c r="K97" s="745"/>
    </row>
    <row r="98" spans="1:11" x14ac:dyDescent="0.25">
      <c r="A98" s="745"/>
      <c r="B98" s="749"/>
      <c r="C98" s="747"/>
      <c r="D98" s="745"/>
      <c r="E98" s="745"/>
      <c r="F98" s="745"/>
      <c r="G98" s="751"/>
      <c r="H98" s="304"/>
      <c r="I98" s="745"/>
      <c r="J98" s="746"/>
      <c r="K98" s="745"/>
    </row>
    <row r="99" spans="1:11" x14ac:dyDescent="0.25">
      <c r="A99" s="745"/>
      <c r="B99" s="749"/>
      <c r="C99" s="747"/>
      <c r="D99" s="745"/>
      <c r="E99" s="745"/>
      <c r="F99" s="745"/>
      <c r="G99" s="751"/>
      <c r="H99" s="304" t="s">
        <v>1241</v>
      </c>
      <c r="I99" s="745"/>
      <c r="J99" s="746"/>
      <c r="K99" s="745"/>
    </row>
    <row r="100" spans="1:11" x14ac:dyDescent="0.25">
      <c r="A100" s="745"/>
      <c r="B100" s="750"/>
      <c r="C100" s="747"/>
      <c r="D100" s="745"/>
      <c r="E100" s="745"/>
      <c r="F100" s="745"/>
      <c r="G100" s="751"/>
      <c r="H100" s="306"/>
      <c r="I100" s="745"/>
      <c r="J100" s="746"/>
      <c r="K100" s="745"/>
    </row>
    <row r="101" spans="1:11" x14ac:dyDescent="0.25">
      <c r="A101" s="745">
        <v>21</v>
      </c>
      <c r="B101" s="745" t="s">
        <v>1242</v>
      </c>
      <c r="C101" s="747">
        <v>108211225.20999999</v>
      </c>
      <c r="D101" s="745" t="s">
        <v>1185</v>
      </c>
      <c r="E101" s="745" t="s">
        <v>1185</v>
      </c>
      <c r="F101" s="745"/>
      <c r="G101" s="745" t="s">
        <v>1243</v>
      </c>
      <c r="H101" s="304"/>
      <c r="I101" s="745" t="s">
        <v>1183</v>
      </c>
      <c r="J101" s="746">
        <v>0.85</v>
      </c>
      <c r="K101" s="745" t="s">
        <v>0</v>
      </c>
    </row>
    <row r="102" spans="1:11" ht="17.25" x14ac:dyDescent="0.25">
      <c r="A102" s="745"/>
      <c r="B102" s="745"/>
      <c r="C102" s="747"/>
      <c r="D102" s="745"/>
      <c r="E102" s="745"/>
      <c r="F102" s="745"/>
      <c r="G102" s="745"/>
      <c r="H102" s="304" t="s">
        <v>8935</v>
      </c>
      <c r="I102" s="745"/>
      <c r="J102" s="746"/>
      <c r="K102" s="745"/>
    </row>
    <row r="103" spans="1:11" x14ac:dyDescent="0.25">
      <c r="A103" s="745"/>
      <c r="B103" s="745"/>
      <c r="C103" s="747"/>
      <c r="D103" s="745"/>
      <c r="E103" s="745"/>
      <c r="F103" s="745"/>
      <c r="G103" s="745"/>
      <c r="H103" s="304"/>
      <c r="I103" s="745"/>
      <c r="J103" s="746"/>
      <c r="K103" s="745"/>
    </row>
    <row r="104" spans="1:11" x14ac:dyDescent="0.25">
      <c r="A104" s="745"/>
      <c r="B104" s="745"/>
      <c r="C104" s="747"/>
      <c r="D104" s="745"/>
      <c r="E104" s="745"/>
      <c r="F104" s="745"/>
      <c r="G104" s="745"/>
      <c r="H104" s="304"/>
      <c r="I104" s="745"/>
      <c r="J104" s="746"/>
      <c r="K104" s="745"/>
    </row>
    <row r="105" spans="1:11" x14ac:dyDescent="0.25">
      <c r="A105" s="745"/>
      <c r="B105" s="745"/>
      <c r="C105" s="747"/>
      <c r="D105" s="745"/>
      <c r="E105" s="745"/>
      <c r="F105" s="745"/>
      <c r="G105" s="745"/>
      <c r="H105" s="304" t="s">
        <v>1244</v>
      </c>
      <c r="I105" s="745"/>
      <c r="J105" s="746"/>
      <c r="K105" s="745"/>
    </row>
    <row r="106" spans="1:11" x14ac:dyDescent="0.25">
      <c r="A106" s="745"/>
      <c r="B106" s="745"/>
      <c r="C106" s="747"/>
      <c r="D106" s="745"/>
      <c r="E106" s="745"/>
      <c r="F106" s="745"/>
      <c r="G106" s="745"/>
      <c r="H106" s="304"/>
      <c r="I106" s="745"/>
      <c r="J106" s="746"/>
      <c r="K106" s="745"/>
    </row>
    <row r="107" spans="1:11" x14ac:dyDescent="0.25">
      <c r="A107" s="745"/>
      <c r="B107" s="745"/>
      <c r="C107" s="747"/>
      <c r="D107" s="745"/>
      <c r="E107" s="745"/>
      <c r="F107" s="745"/>
      <c r="G107" s="745"/>
      <c r="H107" s="304"/>
      <c r="I107" s="745"/>
      <c r="J107" s="746"/>
      <c r="K107" s="745"/>
    </row>
    <row r="108" spans="1:11" x14ac:dyDescent="0.25">
      <c r="A108" s="745"/>
      <c r="B108" s="745"/>
      <c r="C108" s="747"/>
      <c r="D108" s="745"/>
      <c r="E108" s="745"/>
      <c r="F108" s="745"/>
      <c r="G108" s="745"/>
      <c r="H108" s="304"/>
      <c r="I108" s="745"/>
      <c r="J108" s="746"/>
      <c r="K108" s="745"/>
    </row>
    <row r="109" spans="1:11" x14ac:dyDescent="0.25">
      <c r="A109" s="745"/>
      <c r="B109" s="745"/>
      <c r="C109" s="747"/>
      <c r="D109" s="745"/>
      <c r="E109" s="745"/>
      <c r="F109" s="745"/>
      <c r="G109" s="745"/>
      <c r="H109" s="304"/>
      <c r="I109" s="745"/>
      <c r="J109" s="746"/>
      <c r="K109" s="745"/>
    </row>
    <row r="110" spans="1:11" x14ac:dyDescent="0.25">
      <c r="A110" s="745">
        <v>22</v>
      </c>
      <c r="B110" s="745" t="s">
        <v>1245</v>
      </c>
      <c r="C110" s="747">
        <v>72834661.209999993</v>
      </c>
      <c r="D110" s="745" t="s">
        <v>1185</v>
      </c>
      <c r="E110" s="745" t="s">
        <v>1185</v>
      </c>
      <c r="F110" s="745"/>
      <c r="G110" s="745" t="s">
        <v>1246</v>
      </c>
      <c r="H110" s="304"/>
      <c r="I110" s="745" t="s">
        <v>1183</v>
      </c>
      <c r="J110" s="746">
        <v>0.9</v>
      </c>
      <c r="K110" s="745" t="s">
        <v>752</v>
      </c>
    </row>
    <row r="111" spans="1:11" ht="17.25" x14ac:dyDescent="0.25">
      <c r="A111" s="745"/>
      <c r="B111" s="745"/>
      <c r="C111" s="747"/>
      <c r="D111" s="745"/>
      <c r="E111" s="745"/>
      <c r="F111" s="745"/>
      <c r="G111" s="745"/>
      <c r="H111" s="304" t="s">
        <v>8935</v>
      </c>
      <c r="I111" s="745"/>
      <c r="J111" s="746"/>
      <c r="K111" s="745"/>
    </row>
    <row r="112" spans="1:11" x14ac:dyDescent="0.25">
      <c r="A112" s="745"/>
      <c r="B112" s="745"/>
      <c r="C112" s="747"/>
      <c r="D112" s="745"/>
      <c r="E112" s="745"/>
      <c r="F112" s="745"/>
      <c r="G112" s="745"/>
      <c r="H112" s="304"/>
      <c r="I112" s="745"/>
      <c r="J112" s="746"/>
      <c r="K112" s="745"/>
    </row>
    <row r="113" spans="1:11" x14ac:dyDescent="0.25">
      <c r="A113" s="745"/>
      <c r="B113" s="745"/>
      <c r="C113" s="747"/>
      <c r="D113" s="745"/>
      <c r="E113" s="745"/>
      <c r="F113" s="745"/>
      <c r="G113" s="745"/>
      <c r="H113" s="304"/>
      <c r="I113" s="745"/>
      <c r="J113" s="746"/>
      <c r="K113" s="745"/>
    </row>
    <row r="114" spans="1:11" x14ac:dyDescent="0.25">
      <c r="A114" s="745"/>
      <c r="B114" s="745"/>
      <c r="C114" s="747"/>
      <c r="D114" s="745"/>
      <c r="E114" s="745"/>
      <c r="F114" s="745"/>
      <c r="G114" s="745"/>
      <c r="H114" s="304" t="s">
        <v>1247</v>
      </c>
      <c r="I114" s="745"/>
      <c r="J114" s="746"/>
      <c r="K114" s="745"/>
    </row>
    <row r="115" spans="1:11" ht="17.25" x14ac:dyDescent="0.25">
      <c r="A115" s="745">
        <v>23</v>
      </c>
      <c r="B115" s="745" t="s">
        <v>1248</v>
      </c>
      <c r="C115" s="745" t="s">
        <v>1249</v>
      </c>
      <c r="D115" s="745" t="s">
        <v>1185</v>
      </c>
      <c r="E115" s="745" t="s">
        <v>1185</v>
      </c>
      <c r="F115" s="745"/>
      <c r="G115" s="745" t="s">
        <v>1250</v>
      </c>
      <c r="H115" s="304" t="s">
        <v>8937</v>
      </c>
      <c r="I115" s="745" t="s">
        <v>1183</v>
      </c>
      <c r="J115" s="746">
        <v>1</v>
      </c>
      <c r="K115" s="745" t="s">
        <v>0</v>
      </c>
    </row>
    <row r="116" spans="1:11" x14ac:dyDescent="0.25">
      <c r="A116" s="745"/>
      <c r="B116" s="745"/>
      <c r="C116" s="745"/>
      <c r="D116" s="745"/>
      <c r="E116" s="745"/>
      <c r="F116" s="745"/>
      <c r="G116" s="745"/>
      <c r="H116" s="304"/>
      <c r="I116" s="745"/>
      <c r="J116" s="746"/>
      <c r="K116" s="745"/>
    </row>
    <row r="117" spans="1:11" x14ac:dyDescent="0.25">
      <c r="A117" s="745"/>
      <c r="B117" s="745"/>
      <c r="C117" s="745"/>
      <c r="D117" s="745"/>
      <c r="E117" s="745"/>
      <c r="F117" s="745"/>
      <c r="G117" s="745"/>
      <c r="H117" s="304" t="s">
        <v>1251</v>
      </c>
      <c r="I117" s="745"/>
      <c r="J117" s="746"/>
      <c r="K117" s="745"/>
    </row>
    <row r="118" spans="1:11" ht="17.25" x14ac:dyDescent="0.25">
      <c r="A118" s="745">
        <v>24</v>
      </c>
      <c r="B118" s="745" t="s">
        <v>1252</v>
      </c>
      <c r="C118" s="745" t="s">
        <v>1253</v>
      </c>
      <c r="D118" s="745" t="s">
        <v>1185</v>
      </c>
      <c r="E118" s="745" t="s">
        <v>1185</v>
      </c>
      <c r="F118" s="745"/>
      <c r="G118" s="745" t="s">
        <v>1254</v>
      </c>
      <c r="H118" s="304" t="s">
        <v>8938</v>
      </c>
      <c r="I118" s="745" t="s">
        <v>1183</v>
      </c>
      <c r="J118" s="746">
        <v>1</v>
      </c>
      <c r="K118" s="745" t="s">
        <v>0</v>
      </c>
    </row>
    <row r="119" spans="1:11" x14ac:dyDescent="0.25">
      <c r="A119" s="745"/>
      <c r="B119" s="745"/>
      <c r="C119" s="745"/>
      <c r="D119" s="745"/>
      <c r="E119" s="745"/>
      <c r="F119" s="745"/>
      <c r="G119" s="745"/>
      <c r="H119" s="304"/>
      <c r="I119" s="745"/>
      <c r="J119" s="746"/>
      <c r="K119" s="745"/>
    </row>
    <row r="120" spans="1:11" ht="38.25" customHeight="1" x14ac:dyDescent="0.25">
      <c r="A120" s="745"/>
      <c r="B120" s="745"/>
      <c r="C120" s="745"/>
      <c r="D120" s="745"/>
      <c r="E120" s="745"/>
      <c r="F120" s="745"/>
      <c r="G120" s="745"/>
      <c r="H120" s="304" t="s">
        <v>1255</v>
      </c>
      <c r="I120" s="745"/>
      <c r="J120" s="746"/>
      <c r="K120" s="745"/>
    </row>
    <row r="121" spans="1:11" ht="17.25" x14ac:dyDescent="0.25">
      <c r="A121" s="745">
        <v>25</v>
      </c>
      <c r="B121" s="745" t="s">
        <v>1256</v>
      </c>
      <c r="C121" s="745"/>
      <c r="D121" s="745"/>
      <c r="E121" s="745"/>
      <c r="F121" s="745"/>
      <c r="G121" s="745"/>
      <c r="H121" s="304" t="s">
        <v>8939</v>
      </c>
      <c r="I121" s="745" t="s">
        <v>1183</v>
      </c>
      <c r="J121" s="746">
        <v>1</v>
      </c>
      <c r="K121" s="745"/>
    </row>
    <row r="122" spans="1:11" x14ac:dyDescent="0.25">
      <c r="A122" s="745"/>
      <c r="B122" s="745"/>
      <c r="C122" s="745"/>
      <c r="D122" s="745"/>
      <c r="E122" s="745"/>
      <c r="F122" s="745"/>
      <c r="G122" s="745"/>
      <c r="H122" s="304"/>
      <c r="I122" s="745"/>
      <c r="J122" s="746"/>
      <c r="K122" s="745"/>
    </row>
    <row r="123" spans="1:11" x14ac:dyDescent="0.25">
      <c r="A123" s="745"/>
      <c r="B123" s="745"/>
      <c r="C123" s="745"/>
      <c r="D123" s="745"/>
      <c r="E123" s="745"/>
      <c r="F123" s="745"/>
      <c r="G123" s="745"/>
      <c r="H123" s="304" t="s">
        <v>1257</v>
      </c>
      <c r="I123" s="745"/>
      <c r="J123" s="746"/>
      <c r="K123" s="745"/>
    </row>
  </sheetData>
  <mergeCells count="246">
    <mergeCell ref="K121:K123"/>
    <mergeCell ref="K118:K120"/>
    <mergeCell ref="A121:A123"/>
    <mergeCell ref="B121:B123"/>
    <mergeCell ref="C121:C123"/>
    <mergeCell ref="D121:D123"/>
    <mergeCell ref="E121:E123"/>
    <mergeCell ref="F121:F123"/>
    <mergeCell ref="G121:G123"/>
    <mergeCell ref="I121:I123"/>
    <mergeCell ref="J121:J123"/>
    <mergeCell ref="K115:K117"/>
    <mergeCell ref="A118:A120"/>
    <mergeCell ref="B118:B120"/>
    <mergeCell ref="C118:C120"/>
    <mergeCell ref="D118:D120"/>
    <mergeCell ref="E118:E120"/>
    <mergeCell ref="F118:F120"/>
    <mergeCell ref="G118:G120"/>
    <mergeCell ref="I118:I120"/>
    <mergeCell ref="J118:J120"/>
    <mergeCell ref="A115:A117"/>
    <mergeCell ref="B115:B117"/>
    <mergeCell ref="C115:C117"/>
    <mergeCell ref="D115:D117"/>
    <mergeCell ref="E115:E117"/>
    <mergeCell ref="F115:F117"/>
    <mergeCell ref="G115:G117"/>
    <mergeCell ref="I115:I117"/>
    <mergeCell ref="J115:J117"/>
    <mergeCell ref="K101:K109"/>
    <mergeCell ref="A110:A114"/>
    <mergeCell ref="B110:B114"/>
    <mergeCell ref="C110:C114"/>
    <mergeCell ref="D110:D114"/>
    <mergeCell ref="E110:E114"/>
    <mergeCell ref="F110:F114"/>
    <mergeCell ref="G110:G114"/>
    <mergeCell ref="I110:I114"/>
    <mergeCell ref="J110:J114"/>
    <mergeCell ref="K110:K114"/>
    <mergeCell ref="A101:A109"/>
    <mergeCell ref="B101:B109"/>
    <mergeCell ref="C101:C109"/>
    <mergeCell ref="D101:D109"/>
    <mergeCell ref="E101:E109"/>
    <mergeCell ref="F101:F109"/>
    <mergeCell ref="G101:G109"/>
    <mergeCell ref="I101:I109"/>
    <mergeCell ref="J101:J109"/>
    <mergeCell ref="A95:A100"/>
    <mergeCell ref="C95:C100"/>
    <mergeCell ref="D95:D100"/>
    <mergeCell ref="E95:E100"/>
    <mergeCell ref="F95:F100"/>
    <mergeCell ref="G95:G100"/>
    <mergeCell ref="I95:I100"/>
    <mergeCell ref="J95:J100"/>
    <mergeCell ref="K95:K100"/>
    <mergeCell ref="B95:B100"/>
    <mergeCell ref="K85:K89"/>
    <mergeCell ref="A90:A94"/>
    <mergeCell ref="B90:B94"/>
    <mergeCell ref="C90:C94"/>
    <mergeCell ref="D90:D94"/>
    <mergeCell ref="E90:E94"/>
    <mergeCell ref="F90:F94"/>
    <mergeCell ref="I90:I94"/>
    <mergeCell ref="J90:J94"/>
    <mergeCell ref="K90:K94"/>
    <mergeCell ref="A85:A89"/>
    <mergeCell ref="B85:B89"/>
    <mergeCell ref="C85:C89"/>
    <mergeCell ref="D85:D89"/>
    <mergeCell ref="E85:E89"/>
    <mergeCell ref="F85:F89"/>
    <mergeCell ref="G85:G89"/>
    <mergeCell ref="I85:I89"/>
    <mergeCell ref="J85:J89"/>
    <mergeCell ref="G91:G94"/>
    <mergeCell ref="K76:K79"/>
    <mergeCell ref="A80:A84"/>
    <mergeCell ref="C80:C84"/>
    <mergeCell ref="D80:D84"/>
    <mergeCell ref="E80:E84"/>
    <mergeCell ref="F80:F84"/>
    <mergeCell ref="G80:G84"/>
    <mergeCell ref="I80:I84"/>
    <mergeCell ref="J80:J84"/>
    <mergeCell ref="K80:K84"/>
    <mergeCell ref="A76:A79"/>
    <mergeCell ref="B76:B79"/>
    <mergeCell ref="C76:C79"/>
    <mergeCell ref="D76:D79"/>
    <mergeCell ref="E76:E79"/>
    <mergeCell ref="F76:F79"/>
    <mergeCell ref="G76:G79"/>
    <mergeCell ref="I76:I79"/>
    <mergeCell ref="J76:J79"/>
    <mergeCell ref="B80:B84"/>
    <mergeCell ref="G66:G70"/>
    <mergeCell ref="I66:I70"/>
    <mergeCell ref="J66:J70"/>
    <mergeCell ref="K66:K70"/>
    <mergeCell ref="A71:A75"/>
    <mergeCell ref="B71:B75"/>
    <mergeCell ref="C71:C75"/>
    <mergeCell ref="D71:D75"/>
    <mergeCell ref="E71:E75"/>
    <mergeCell ref="F71:F75"/>
    <mergeCell ref="G71:G75"/>
    <mergeCell ref="I71:I75"/>
    <mergeCell ref="J71:J75"/>
    <mergeCell ref="K71:K75"/>
    <mergeCell ref="A66:A70"/>
    <mergeCell ref="B66:B70"/>
    <mergeCell ref="C66:C70"/>
    <mergeCell ref="D66:D70"/>
    <mergeCell ref="E66:E70"/>
    <mergeCell ref="F66:F70"/>
    <mergeCell ref="A61:A65"/>
    <mergeCell ref="B61:B65"/>
    <mergeCell ref="C61:C65"/>
    <mergeCell ref="D61:D65"/>
    <mergeCell ref="E61:E65"/>
    <mergeCell ref="F61:F65"/>
    <mergeCell ref="A56:A60"/>
    <mergeCell ref="D56:D60"/>
    <mergeCell ref="E56:E60"/>
    <mergeCell ref="F56:F60"/>
    <mergeCell ref="I56:I60"/>
    <mergeCell ref="J56:J60"/>
    <mergeCell ref="K56:K60"/>
    <mergeCell ref="G61:G65"/>
    <mergeCell ref="I61:I65"/>
    <mergeCell ref="J61:J65"/>
    <mergeCell ref="K61:K65"/>
    <mergeCell ref="K43:K51"/>
    <mergeCell ref="A52:A55"/>
    <mergeCell ref="B52:B55"/>
    <mergeCell ref="C52:C55"/>
    <mergeCell ref="D52:D55"/>
    <mergeCell ref="E52:E55"/>
    <mergeCell ref="F52:F55"/>
    <mergeCell ref="G52:G55"/>
    <mergeCell ref="I52:I55"/>
    <mergeCell ref="J52:J55"/>
    <mergeCell ref="K52:K55"/>
    <mergeCell ref="A43:A51"/>
    <mergeCell ref="B43:B51"/>
    <mergeCell ref="C43:C51"/>
    <mergeCell ref="D43:D51"/>
    <mergeCell ref="E43:E51"/>
    <mergeCell ref="F43:F51"/>
    <mergeCell ref="G43:G51"/>
    <mergeCell ref="I43:I51"/>
    <mergeCell ref="J43:J51"/>
    <mergeCell ref="A38:A42"/>
    <mergeCell ref="B38:B42"/>
    <mergeCell ref="C38:C42"/>
    <mergeCell ref="D38:D42"/>
    <mergeCell ref="E38:E42"/>
    <mergeCell ref="F38:F42"/>
    <mergeCell ref="I38:I42"/>
    <mergeCell ref="J38:J42"/>
    <mergeCell ref="G38:G42"/>
    <mergeCell ref="K38:K42"/>
    <mergeCell ref="K30:K33"/>
    <mergeCell ref="A34:A37"/>
    <mergeCell ref="B34:B37"/>
    <mergeCell ref="C34:C37"/>
    <mergeCell ref="D34:D37"/>
    <mergeCell ref="E34:E37"/>
    <mergeCell ref="F34:F37"/>
    <mergeCell ref="G34:G37"/>
    <mergeCell ref="I34:I37"/>
    <mergeCell ref="J34:J37"/>
    <mergeCell ref="K34:K37"/>
    <mergeCell ref="A30:A33"/>
    <mergeCell ref="B30:B33"/>
    <mergeCell ref="C30:C33"/>
    <mergeCell ref="D30:D33"/>
    <mergeCell ref="E30:E33"/>
    <mergeCell ref="F30:F33"/>
    <mergeCell ref="G30:G33"/>
    <mergeCell ref="I30:I33"/>
    <mergeCell ref="J30:J33"/>
    <mergeCell ref="G20:G24"/>
    <mergeCell ref="I20:I24"/>
    <mergeCell ref="J20:J24"/>
    <mergeCell ref="K20:K24"/>
    <mergeCell ref="A25:A29"/>
    <mergeCell ref="B25:B29"/>
    <mergeCell ref="C25:C29"/>
    <mergeCell ref="D25:D29"/>
    <mergeCell ref="E25:E29"/>
    <mergeCell ref="F25:F29"/>
    <mergeCell ref="A20:A24"/>
    <mergeCell ref="B20:B24"/>
    <mergeCell ref="C20:C24"/>
    <mergeCell ref="D20:D24"/>
    <mergeCell ref="E20:E24"/>
    <mergeCell ref="F20:F24"/>
    <mergeCell ref="G25:G29"/>
    <mergeCell ref="I25:I29"/>
    <mergeCell ref="J25:J29"/>
    <mergeCell ref="K25:K29"/>
    <mergeCell ref="A15:A19"/>
    <mergeCell ref="C15:C19"/>
    <mergeCell ref="D15:D19"/>
    <mergeCell ref="E15:E19"/>
    <mergeCell ref="F15:F19"/>
    <mergeCell ref="G15:G19"/>
    <mergeCell ref="I15:I19"/>
    <mergeCell ref="J15:J19"/>
    <mergeCell ref="K15:K19"/>
    <mergeCell ref="B15:B19"/>
    <mergeCell ref="A11:A14"/>
    <mergeCell ref="B11:B14"/>
    <mergeCell ref="C11:C14"/>
    <mergeCell ref="D11:D14"/>
    <mergeCell ref="E11:E14"/>
    <mergeCell ref="F11:F14"/>
    <mergeCell ref="I11:I14"/>
    <mergeCell ref="J11:J14"/>
    <mergeCell ref="K11:K14"/>
    <mergeCell ref="G11:G13"/>
    <mergeCell ref="I5:I7"/>
    <mergeCell ref="J5:J7"/>
    <mergeCell ref="K5:K7"/>
    <mergeCell ref="A8:A10"/>
    <mergeCell ref="C8:C10"/>
    <mergeCell ref="D8:D10"/>
    <mergeCell ref="E8:E10"/>
    <mergeCell ref="F8:F10"/>
    <mergeCell ref="G8:G10"/>
    <mergeCell ref="I8:I10"/>
    <mergeCell ref="A5:A7"/>
    <mergeCell ref="B5:B7"/>
    <mergeCell ref="C5:C7"/>
    <mergeCell ref="D5:D7"/>
    <mergeCell ref="E5:E7"/>
    <mergeCell ref="F5:F7"/>
    <mergeCell ref="J8:J10"/>
    <mergeCell ref="K8:K10"/>
    <mergeCell ref="B8:B10"/>
  </mergeCells>
  <pageMargins left="0.25" right="0.25" top="0.75" bottom="0.75" header="0.3" footer="0.3"/>
  <pageSetup paperSize="9" scale="51"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30</vt:i4>
      </vt:variant>
    </vt:vector>
  </HeadingPairs>
  <TitlesOfParts>
    <vt:vector size="30" baseType="lpstr">
      <vt:lpstr>Nat Maths Centre Abuja</vt:lpstr>
      <vt:lpstr>FMIC</vt:lpstr>
      <vt:lpstr>FHA_2009</vt:lpstr>
      <vt:lpstr>NTA</vt:lpstr>
      <vt:lpstr>FRC</vt:lpstr>
      <vt:lpstr>NERC</vt:lpstr>
      <vt:lpstr>FHA</vt:lpstr>
      <vt:lpstr>ICRC</vt:lpstr>
      <vt:lpstr>Min_Commerce&amp;Induztry</vt:lpstr>
      <vt:lpstr>Min Finance</vt:lpstr>
      <vt:lpstr>Min Petroleum Res</vt:lpstr>
      <vt:lpstr>National Judicial Council</vt:lpstr>
      <vt:lpstr>Court of Appeal</vt:lpstr>
      <vt:lpstr>Customary Court_Appeal FCT</vt:lpstr>
      <vt:lpstr>Sharia Court_Appeal FCT</vt:lpstr>
      <vt:lpstr>Fed High Court</vt:lpstr>
      <vt:lpstr>Supreme Court Nigeria</vt:lpstr>
      <vt:lpstr>High Court FCT</vt:lpstr>
      <vt:lpstr>FCT Judicial Service Committee</vt:lpstr>
      <vt:lpstr>Fed Judicial Serv Commission</vt:lpstr>
      <vt:lpstr>Nat Indusrial Court</vt:lpstr>
      <vt:lpstr>National Judicial Institute</vt:lpstr>
      <vt:lpstr>Nat Planning Commissioin</vt:lpstr>
      <vt:lpstr>NEPAD</vt:lpstr>
      <vt:lpstr>NYSC</vt:lpstr>
      <vt:lpstr>Fed Min Water Resources</vt:lpstr>
      <vt:lpstr>FMC Asaba</vt:lpstr>
      <vt:lpstr>Fed Min Information and Commu</vt:lpstr>
      <vt:lpstr>OSGF</vt:lpstr>
      <vt:lpstr>Sheet1</vt:lpstr>
    </vt:vector>
  </TitlesOfParts>
  <Company>Hewlett-Packard</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Steve</dc:creator>
  <cp:lastModifiedBy>ffp05</cp:lastModifiedBy>
  <cp:lastPrinted>2011-07-11T15:14:11Z</cp:lastPrinted>
  <dcterms:created xsi:type="dcterms:W3CDTF">2011-05-25T07:30:52Z</dcterms:created>
  <dcterms:modified xsi:type="dcterms:W3CDTF">2011-08-09T11:16:07Z</dcterms:modified>
</cp:coreProperties>
</file>