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Matrix" sheetId="1" state="visible" r:id="rId2"/>
    <sheet name="Weight" sheetId="2" state="visible" r:id="rId3"/>
    <sheet name="Rat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<sst xmlns="http://schemas.openxmlformats.org/spreadsheetml/2006/main" count="534" uniqueCount="310">
  <si>
    <t xml:space="preserve">BLEEDING</t>
  </si>
  <si>
    <t xml:space="preserve">SORE THROAT</t>
  </si>
  <si>
    <t xml:space="preserve">GP</t>
  </si>
  <si>
    <t xml:space="preserve">QoL</t>
  </si>
  <si>
    <t xml:space="preserve">BREATH</t>
  </si>
  <si>
    <t xml:space="preserve">ROW TOTAL</t>
  </si>
  <si>
    <t xml:space="preserve">Normalised row total</t>
  </si>
  <si>
    <t xml:space="preserve">C</t>
  </si>
  <si>
    <t xml:space="preserve">1/I</t>
  </si>
  <si>
    <t xml:space="preserve">K</t>
  </si>
  <si>
    <t xml:space="preserve">1/E</t>
  </si>
  <si>
    <t xml:space="preserve">M</t>
  </si>
  <si>
    <t xml:space="preserve">R</t>
  </si>
  <si>
    <t xml:space="preserve">1/C</t>
  </si>
  <si>
    <t xml:space="preserve">G</t>
  </si>
  <si>
    <t xml:space="preserve">F</t>
  </si>
  <si>
    <t xml:space="preserve">1/H</t>
  </si>
  <si>
    <t xml:space="preserve">N</t>
  </si>
  <si>
    <t xml:space="preserve">S</t>
  </si>
  <si>
    <t xml:space="preserve">I</t>
  </si>
  <si>
    <t xml:space="preserve">1/G</t>
  </si>
  <si>
    <t xml:space="preserve">D</t>
  </si>
  <si>
    <t xml:space="preserve">J</t>
  </si>
  <si>
    <t xml:space="preserve">O</t>
  </si>
  <si>
    <t xml:space="preserve">T</t>
  </si>
  <si>
    <t xml:space="preserve">1/K</t>
  </si>
  <si>
    <t xml:space="preserve">1/F</t>
  </si>
  <si>
    <t xml:space="preserve">1/D</t>
  </si>
  <si>
    <t xml:space="preserve">L</t>
  </si>
  <si>
    <t xml:space="preserve">P</t>
  </si>
  <si>
    <t xml:space="preserve">U</t>
  </si>
  <si>
    <t xml:space="preserve">E</t>
  </si>
  <si>
    <t xml:space="preserve">H</t>
  </si>
  <si>
    <t xml:space="preserve">1/J</t>
  </si>
  <si>
    <t xml:space="preserve">1/L</t>
  </si>
  <si>
    <t xml:space="preserve">Q</t>
  </si>
  <si>
    <t xml:space="preserve">V</t>
  </si>
  <si>
    <t xml:space="preserve">(SUM((1/M1)+(C1/N1)+((1/I1)/O1)+(K1/P1)+((1/E1)/Q1))/5)</t>
  </si>
  <si>
    <t xml:space="preserve">(SUM(((1/C1)/M1)+(1/N1)+(G1/O1)+(F1/P1)+((1/H1)/Q1))/5)</t>
  </si>
  <si>
    <t xml:space="preserve">(SUM((I1/M1)+((1/G1)/N1)+(1/O1)+(D1/P1)+(J1/Q1))/5)</t>
  </si>
  <si>
    <t xml:space="preserve">(SUM(((1/K1)/M1)+((1/F1)/N1)+((1/D1)/O1)+(1/P1)+(L1/Q1))/5)</t>
  </si>
  <si>
    <t xml:space="preserve">(SUM((E1/M1)+(H1/N1)+((1/J1)/O1)+((1/L1)/P1)+(1/Q1))/5)</t>
  </si>
  <si>
    <t xml:space="preserve">(SUM((1*R1),(C1*S1),((1/I1)*T1),(K1*U1),((1/E1)*V1)))/R1</t>
  </si>
  <si>
    <t xml:space="preserve">(SUM(((1/C1)*R1),(1*S1),(G1*T1),(F1*U1),((1/H1)*V1)))/S1</t>
  </si>
  <si>
    <t xml:space="preserve">(SUM((I1*R1),((1/G1)*S1),(1*T1),(D1*U1),(J1*V1)))/T1</t>
  </si>
  <si>
    <t xml:space="preserve">(SUM(((1/K1)*R1),((1/F1)*S1),((1/D1)*T1),(1*U1),(L1*V1)))/U1</t>
  </si>
  <si>
    <t xml:space="preserve">(SUM((E1*R1),(H1*S1),((1/J1)*T1),((1/L1)*U1),(1*V1)))/V1</t>
  </si>
  <si>
    <t xml:space="preserve">(AVERAGE(W1:AA1)-5)/4</t>
  </si>
  <si>
    <t xml:space="preserve">AB1/AC1</t>
  </si>
  <si>
    <t xml:space="preserve">SUM((Rate!$F$2*Weight!R1),(Rate!$F$6*Weight!S1),(Rate!$F$10*Weight!T1),(Rate!$F$14*Weight!U1),(Rate!$F$18*Weight!V1))</t>
  </si>
  <si>
    <t xml:space="preserve">SUM((Rate!$F$3*Weight!R1),(Rate!$F$7*Weight!S1),(Rate!$F$11*Weight!T1),(Rate!$F$15*Weight!U1),(Rate!$F$19*Weight!V1))</t>
  </si>
  <si>
    <t xml:space="preserve">SUM(1+(1/C1)+I1+(1/K1)+E1)</t>
  </si>
  <si>
    <t xml:space="preserve">SUM(C1+1+(1/G1)+(1/F1)+H1)</t>
  </si>
  <si>
    <t xml:space="preserve">SUM((1/I1)+G1+1+(1/D1)+(1/J1))</t>
  </si>
  <si>
    <t xml:space="preserve">SUM(K1+F1+D1+1+(1/L1))</t>
  </si>
  <si>
    <t xml:space="preserve">SUM((1/E1)+(1/H1)+J1+L1+1)</t>
  </si>
  <si>
    <t xml:space="preserve">Weights</t>
  </si>
  <si>
    <t xml:space="preserve">Matrix multiplication of row with column of normalised weights, divided by number of criteria</t>
  </si>
  <si>
    <t xml:space="preserve">A v B</t>
  </si>
  <si>
    <t xml:space="preserve">C v D</t>
  </si>
  <si>
    <t xml:space="preserve">E v A</t>
  </si>
  <si>
    <t xml:space="preserve">B v D</t>
  </si>
  <si>
    <t xml:space="preserve">B v C</t>
  </si>
  <si>
    <t xml:space="preserve">E v B</t>
  </si>
  <si>
    <t xml:space="preserve">C v A</t>
  </si>
  <si>
    <t xml:space="preserve">C v E</t>
  </si>
  <si>
    <t xml:space="preserve">A v D</t>
  </si>
  <si>
    <t xml:space="preserve">D v E</t>
  </si>
  <si>
    <t xml:space="preserve">Bleeding</t>
  </si>
  <si>
    <t xml:space="preserve">Sore throat</t>
  </si>
  <si>
    <t xml:space="preserve">Bad breath</t>
  </si>
  <si>
    <t xml:space="preserve">Consistency measures</t>
  </si>
  <si>
    <t xml:space="preserve">Consistency output</t>
  </si>
  <si>
    <t xml:space="preserve">Weighted average rating for alternatives</t>
  </si>
  <si>
    <t xml:space="preserve">HOSPITAL</t>
  </si>
  <si>
    <t xml:space="preserve">Pat ID</t>
  </si>
  <si>
    <t xml:space="preserve">Bleeding v sore throat</t>
  </si>
  <si>
    <t xml:space="preserve">GP V QoL</t>
  </si>
  <si>
    <t xml:space="preserve">breath v bleeding</t>
  </si>
  <si>
    <t xml:space="preserve">Sore throat V QoL</t>
  </si>
  <si>
    <t xml:space="preserve">Sore throat v GP</t>
  </si>
  <si>
    <t xml:space="preserve">breath v sore throat</t>
  </si>
  <si>
    <t xml:space="preserve">GP v Bleeding</t>
  </si>
  <si>
    <t xml:space="preserve">GP v Breath</t>
  </si>
  <si>
    <t xml:space="preserve">Bleeding V QoL</t>
  </si>
  <si>
    <t xml:space="preserve">QoL v breath</t>
  </si>
  <si>
    <t xml:space="preserve">Sum of BLEEDING Column </t>
  </si>
  <si>
    <t xml:space="preserve">Sum of SORE THROAT Column</t>
  </si>
  <si>
    <t xml:space="preserve">Sum of GP Column</t>
  </si>
  <si>
    <t xml:space="preserve">Sum of QoL Column</t>
  </si>
  <si>
    <t xml:space="preserve">Sum of BREATH Column</t>
  </si>
  <si>
    <t xml:space="preserve">Normalised row total A/5</t>
  </si>
  <si>
    <t xml:space="preserve">Normalised row total B/5</t>
  </si>
  <si>
    <t xml:space="preserve">Normalised row total C/5</t>
  </si>
  <si>
    <t xml:space="preserve">Normalised row total D/5</t>
  </si>
  <si>
    <t xml:space="preserve">Normalised row total E/5</t>
  </si>
  <si>
    <t xml:space="preserve">matrix weight and pref total row A</t>
  </si>
  <si>
    <t xml:space="preserve">matrix weight and pref total row B</t>
  </si>
  <si>
    <t xml:space="preserve">matrix weight and pref total row C</t>
  </si>
  <si>
    <t xml:space="preserve">matrix weight and pref total row D</t>
  </si>
  <si>
    <t xml:space="preserve">matrix weight and pref total row E</t>
  </si>
  <si>
    <t xml:space="preserve">Consistency index</t>
  </si>
  <si>
    <t xml:space="preserve">Random index</t>
  </si>
  <si>
    <t xml:space="preserve">Consistency ratio</t>
  </si>
  <si>
    <t xml:space="preserve">Tonsillectomy</t>
  </si>
  <si>
    <t xml:space="preserve">Watchful waiting </t>
  </si>
  <si>
    <t xml:space="preserve">Treatment </t>
  </si>
  <si>
    <t xml:space="preserve">POOLE</t>
  </si>
  <si>
    <t xml:space="preserve">L1</t>
  </si>
  <si>
    <t xml:space="preserve">L2</t>
  </si>
  <si>
    <t xml:space="preserve">L4</t>
  </si>
  <si>
    <t xml:space="preserve">L5</t>
  </si>
  <si>
    <t xml:space="preserve">L6</t>
  </si>
  <si>
    <t xml:space="preserve">L7</t>
  </si>
  <si>
    <t xml:space="preserve">L8</t>
  </si>
  <si>
    <t xml:space="preserve">L9</t>
  </si>
  <si>
    <t xml:space="preserve">L10</t>
  </si>
  <si>
    <t xml:space="preserve">UHSM</t>
  </si>
  <si>
    <t xml:space="preserve">T1</t>
  </si>
  <si>
    <t xml:space="preserve">.</t>
  </si>
  <si>
    <t xml:space="preserve">T2</t>
  </si>
  <si>
    <t xml:space="preserve">T3</t>
  </si>
  <si>
    <t xml:space="preserve">T4</t>
  </si>
  <si>
    <t xml:space="preserve">T5</t>
  </si>
  <si>
    <t xml:space="preserve">T6</t>
  </si>
  <si>
    <t xml:space="preserve">T7</t>
  </si>
  <si>
    <t xml:space="preserve">T8</t>
  </si>
  <si>
    <t xml:space="preserve">WMUH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</si>
  <si>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</si>
  <si>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</si>
  <si>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</si>
  <si>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</si>
  <si>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</si>
  <si>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</si>
  <si>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</si>
  <si>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</si>
  <si>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</si>
  <si>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</si>
  <si>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</si>
  <si>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</si>
  <si>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B13</t>
  </si>
  <si>
    <t xml:space="preserve">B14</t>
  </si>
  <si>
    <t xml:space="preserve">B15</t>
  </si>
  <si>
    <t xml:space="preserve">B16</t>
  </si>
  <si>
    <t xml:space="preserve">B17</t>
  </si>
  <si>
    <t xml:space="preserve">B18</t>
  </si>
  <si>
    <t xml:space="preserve">B19</t>
  </si>
  <si>
    <t xml:space="preserve">B20</t>
  </si>
  <si>
    <t xml:space="preserve">B21</t>
  </si>
  <si>
    <t xml:space="preserve">B22</t>
  </si>
  <si>
    <t xml:space="preserve">CXH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</si>
  <si>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</si>
  <si>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</si>
  <si>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</si>
  <si>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</si>
  <si>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</si>
  <si>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</si>
  <si>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</si>
  <si>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</si>
  <si>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</si>
  <si>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</si>
  <si>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</si>
  <si>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</si>
  <si>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F13</t>
  </si>
  <si>
    <t xml:space="preserve">F14</t>
  </si>
  <si>
    <t xml:space="preserve">F15</t>
  </si>
  <si>
    <t xml:space="preserve">F16</t>
  </si>
  <si>
    <t xml:space="preserve">IPSWICH</t>
  </si>
  <si>
    <t xml:space="preserve">P01</t>
  </si>
  <si>
    <t xml:space="preserve">P02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</si>
  <si>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</si>
  <si>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</si>
  <si>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</si>
  <si>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</si>
  <si>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</si>
  <si>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P8</t>
  </si>
  <si>
    <t xml:space="preserve">P9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</si>
  <si>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</si>
  <si>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</si>
  <si>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</si>
  <si>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</si>
  <si>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</si>
  <si>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</si>
  <si>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Lister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</si>
  <si>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</si>
  <si>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</si>
  <si>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</si>
  <si>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</si>
  <si>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</si>
  <si>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</si>
  <si>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</si>
  <si>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</si>
  <si>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</si>
  <si>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</si>
  <si>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</si>
  <si>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</si>
  <si>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</si>
  <si>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</si>
  <si>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</si>
  <si>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</si>
  <si>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</si>
  <si>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</si>
  <si>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</si>
  <si>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</si>
  <si>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</si>
  <si>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</si>
  <si>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</si>
  <si>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</si>
  <si>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M25</t>
  </si>
  <si>
    <t xml:space="preserve">M26</t>
  </si>
  <si>
    <t xml:space="preserve">M27</t>
  </si>
  <si>
    <t xml:space="preserve">M28</t>
  </si>
  <si>
    <t xml:space="preserve">M29</t>
  </si>
  <si>
    <t xml:space="preserve">M30</t>
  </si>
  <si>
    <t xml:space="preserve">Stoke Mandeville</t>
  </si>
  <si>
    <t xml:space="preserve">O1</t>
  </si>
  <si>
    <t xml:space="preserve">O2</t>
  </si>
  <si>
    <t xml:space="preserve">O3</t>
  </si>
  <si>
    <t xml:space="preserve">O4</t>
  </si>
  <si>
    <t xml:space="preserve">JPUH</t>
  </si>
  <si>
    <t xml:space="preserve">I1</t>
  </si>
  <si>
    <t xml:space="preserve">I2</t>
  </si>
  <si>
    <t xml:space="preserve">I3</t>
  </si>
  <si>
    <t xml:space="preserve">I4</t>
  </si>
  <si>
    <t xml:space="preserve">I5</t>
  </si>
  <si>
    <t xml:space="preserve">I6</t>
  </si>
  <si>
    <t xml:space="preserve">I7</t>
  </si>
  <si>
    <t xml:space="preserve">I8</t>
  </si>
  <si>
    <t xml:space="preserve">I9</t>
  </si>
  <si>
    <t xml:space="preserve">I10</t>
  </si>
  <si>
    <t xml:space="preserve">I11</t>
  </si>
  <si>
    <t xml:space="preserve">I12</t>
  </si>
  <si>
    <t xml:space="preserve">I13</t>
  </si>
  <si>
    <t xml:space="preserve">HINCHINGBROOKE</t>
  </si>
  <si>
    <t xml:space="preserve">K1</t>
  </si>
  <si>
    <t xml:space="preserve">K2</t>
  </si>
  <si>
    <t xml:space="preserve">K3</t>
  </si>
  <si>
    <t xml:space="preserve">K4</t>
  </si>
  <si>
    <t xml:space="preserve">K5</t>
  </si>
  <si>
    <t xml:space="preserve">K6</t>
  </si>
  <si>
    <t xml:space="preserve">K7</t>
  </si>
  <si>
    <t xml:space="preserve">K8</t>
  </si>
  <si>
    <t xml:space="preserve">K9</t>
  </si>
  <si>
    <t xml:space="preserve">K10</t>
  </si>
  <si>
    <t xml:space="preserve">Hillingdon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</si>
  <si>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</si>
  <si>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</si>
  <si>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</si>
  <si>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</si>
  <si>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</si>
  <si>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</si>
  <si>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</si>
  <si>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Barts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</si>
  <si>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</si>
  <si>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</si>
  <si>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</si>
  <si>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</si>
  <si>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</si>
  <si>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</si>
  <si>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</si>
  <si>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</si>
  <si>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UCLH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</si>
  <si>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</si>
  <si>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</si>
  <si>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</si>
  <si>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</si>
  <si>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</si>
  <si>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</si>
  <si>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</si>
  <si>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</si>
  <si>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</si>
  <si>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</si>
  <si>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</si>
  <si>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</si>
  <si>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A13</t>
  </si>
  <si>
    <t xml:space="preserve">A14</t>
  </si>
  <si>
    <t xml:space="preserve">A15</t>
  </si>
  <si>
    <t xml:space="preserve">A16</t>
  </si>
  <si>
    <t xml:space="preserve">A17</t>
  </si>
  <si>
    <t xml:space="preserve">A18</t>
  </si>
  <si>
    <t xml:space="preserve">A19</t>
  </si>
  <si>
    <t xml:space="preserve">A20</t>
  </si>
  <si>
    <t xml:space="preserve">A21</t>
  </si>
  <si>
    <t xml:space="preserve">A22</t>
  </si>
  <si>
    <t xml:space="preserve">A23</t>
  </si>
  <si>
    <t xml:space="preserve">A24</t>
  </si>
  <si>
    <t xml:space="preserve">A25</t>
  </si>
  <si>
    <t xml:space="preserve">A26</t>
  </si>
  <si>
    <t xml:space="preserve">A27</t>
  </si>
  <si>
    <t xml:space="preserve">A28</t>
  </si>
  <si>
    <t xml:space="preserve">NWP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</si>
  <si>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</si>
  <si>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</si>
  <si>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</si>
  <si>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</si>
  <si>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</si>
  <si>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</si>
  <si>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</si>
  <si>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Watchful Waiting</t>
  </si>
  <si>
    <t xml:space="preserve">Square root of product</t>
  </si>
  <si>
    <t xml:space="preserve">Priority vector</t>
  </si>
  <si>
    <t xml:space="preserve">TONSILLECTOMY HAS 4% RISK OF HAEMORRHAGE VS WATCHFUL WAITING HAS 0%. THEREFORE RATING STRONGLY ALIGNED TO TONSILLECTOMY </t>
  </si>
  <si>
    <t xml:space="preserve">META-ANALYSIS OF RCTS SHOWS THAT TONSILLECTOMY REDUCES 10.64 DAYS OF SORE THROAT/6MONTHS</t>
  </si>
  <si>
    <t xml:space="preserve">DEEMED LARGE EFFECT WITH STRONG EVIDENCE</t>
  </si>
  <si>
    <t xml:space="preserve">RCT SHOWED 0.9GP VISITS REDUCED OVER 6MONTHS</t>
  </si>
  <si>
    <t xml:space="preserve">EFFECT DEEMED MODERATE AND EVIDENCE STRONG</t>
  </si>
  <si>
    <t xml:space="preserve">10% IMPROVEMENT IN IN PHYSCIAL COMPONENT OF SF 36</t>
  </si>
  <si>
    <t xml:space="preserve">MEDIUM EFFECT FROM WEAK/MODERATE STUDIES</t>
  </si>
  <si>
    <t xml:space="preserve">80% REDUCTION AT 2 MONTHS</t>
  </si>
  <si>
    <t xml:space="preserve">LARGE EFFECT BUT VERY WEAK STUDY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</si>
</sst>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C5E0B4"/>
      <name val="Calibri"/>
      <family val="2"/>
      <charset val="1"/>
    </font>
    <font>
      <sz val="11"/>
      <color rgb="FF5B9BD5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2F0D9"/>
        <bgColor rgb="FFEDEDED"/>
      </patternFill>
    </fill>
    <fill>
      <patternFill patternType="solid">
        <fgColor rgb="FFDAE3F3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EDEDED"/>
        <bgColor rgb="FFF2F2F2"/>
      </patternFill>
    </fill>
    <fill>
      <patternFill patternType="solid">
        <fgColor rgb="FFFBE5D6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D6DCE5"/>
        <bgColor rgb="FFDAE3F3"/>
      </patternFill>
    </fill>
    <fill>
      <patternFill patternType="solid">
        <fgColor rgb="FF7F7F7F"/>
        <bgColor rgb="FF969696"/>
      </patternFill>
    </fill>
    <fill>
      <patternFill patternType="solid">
        <fgColor rgb="FFF2F2F2"/>
        <bgColor rgb="FFEDEDE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7F7F7F"/>
      <rgbColor rgb="FF5B9BD5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EDEDED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5"/>
  <cols>
    <col collapsed="false" hidden="false" max="1" min="1" style="0" width="30.4736842105263"/>
    <col collapsed="false" hidden="false" max="2" min="2" style="0" width="10.3846153846154"/>
    <col collapsed="false" hidden="false" max="3" min="3" style="0" width="10.2834008097166"/>
    <col collapsed="false" hidden="false" max="6" min="4" style="0" width="9.23481781376518"/>
    <col collapsed="false" hidden="false" max="7" min="7" style="0" width="12.8542510121458"/>
    <col collapsed="false" hidden="false" max="8" min="8" style="0" width="13.331983805668"/>
    <col collapsed="false" hidden="false" max="1025" min="9" style="0" width="9.23481781376518"/>
  </cols>
  <sheetData>
    <row r="1" s="1" customFormat="true" ht="30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</row>
    <row r="2" customFormat="false" ht="15" hidden="false" customHeight="false" outlineLevel="0" collapsed="false">
      <c r="A2" s="0" t="s">
        <v>0</v>
      </c>
      <c r="B2" s="4" t="n">
        <v>1</v>
      </c>
      <c r="C2" s="5" t="s">
        <v>7</v>
      </c>
      <c r="D2" s="5" t="s">
        <v>8</v>
      </c>
      <c r="E2" s="5" t="s">
        <v>9</v>
      </c>
      <c r="F2" s="6" t="s">
        <v>10</v>
      </c>
      <c r="G2" s="4" t="s">
        <v>11</v>
      </c>
      <c r="H2" s="7" t="s">
        <v>12</v>
      </c>
    </row>
    <row r="3" customFormat="false" ht="15" hidden="false" customHeight="false" outlineLevel="0" collapsed="false">
      <c r="A3" s="0" t="s">
        <v>1</v>
      </c>
      <c r="B3" s="8" t="s">
        <v>13</v>
      </c>
      <c r="C3" s="4" t="n">
        <v>1</v>
      </c>
      <c r="D3" s="5" t="s">
        <v>14</v>
      </c>
      <c r="E3" s="5" t="s">
        <v>15</v>
      </c>
      <c r="F3" s="5" t="s">
        <v>16</v>
      </c>
      <c r="G3" s="4" t="s">
        <v>17</v>
      </c>
      <c r="H3" s="7" t="s">
        <v>18</v>
      </c>
    </row>
    <row r="4" customFormat="false" ht="15" hidden="false" customHeight="false" outlineLevel="0" collapsed="false">
      <c r="A4" s="0" t="s">
        <v>2</v>
      </c>
      <c r="B4" s="8" t="s">
        <v>19</v>
      </c>
      <c r="C4" s="8" t="s">
        <v>20</v>
      </c>
      <c r="D4" s="4" t="n">
        <v>1</v>
      </c>
      <c r="E4" s="5" t="s">
        <v>21</v>
      </c>
      <c r="F4" s="5" t="s">
        <v>22</v>
      </c>
      <c r="G4" s="4" t="s">
        <v>23</v>
      </c>
      <c r="H4" s="7" t="s">
        <v>24</v>
      </c>
    </row>
    <row r="5" customFormat="false" ht="15" hidden="false" customHeight="false" outlineLevel="0" collapsed="false">
      <c r="A5" s="0" t="s">
        <v>3</v>
      </c>
      <c r="B5" s="8" t="s">
        <v>25</v>
      </c>
      <c r="C5" s="8" t="s">
        <v>26</v>
      </c>
      <c r="D5" s="8" t="s">
        <v>27</v>
      </c>
      <c r="E5" s="4" t="n">
        <v>1</v>
      </c>
      <c r="F5" s="5" t="s">
        <v>28</v>
      </c>
      <c r="G5" s="4" t="s">
        <v>29</v>
      </c>
      <c r="H5" s="7" t="s">
        <v>30</v>
      </c>
    </row>
    <row r="6" customFormat="false" ht="15" hidden="false" customHeight="false" outlineLevel="0" collapsed="false">
      <c r="A6" s="0" t="s">
        <v>4</v>
      </c>
      <c r="B6" s="8" t="s">
        <v>31</v>
      </c>
      <c r="C6" s="8" t="s">
        <v>32</v>
      </c>
      <c r="D6" s="8" t="s">
        <v>33</v>
      </c>
      <c r="E6" s="8" t="s">
        <v>34</v>
      </c>
      <c r="F6" s="4" t="n">
        <v>1</v>
      </c>
      <c r="G6" s="4" t="s">
        <v>35</v>
      </c>
      <c r="H6" s="7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8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12" min="1" style="0" width="9.23481781376518"/>
    <col collapsed="false" hidden="false" max="13" min="13" style="0" width="16.6599190283401"/>
    <col collapsed="false" hidden="false" max="14" min="14" style="0" width="18.0971659919028"/>
    <col collapsed="false" hidden="false" max="16" min="15" style="0" width="18.2834008097166"/>
    <col collapsed="false" hidden="false" max="17" min="17" style="0" width="17.8016194331984"/>
    <col collapsed="false" hidden="false" max="18" min="18" style="0" width="26.5668016194332"/>
    <col collapsed="false" hidden="false" max="19" min="19" style="0" width="25.5141700404858"/>
    <col collapsed="false" hidden="false" max="20" min="20" style="0" width="24.6599190283401"/>
    <col collapsed="false" hidden="false" max="21" min="21" style="0" width="23.6153846153846"/>
    <col collapsed="false" hidden="false" max="22" min="22" style="0" width="31.1376518218623"/>
    <col collapsed="false" hidden="false" max="23" min="23" style="0" width="20.7611336032389"/>
    <col collapsed="false" hidden="false" max="27" min="24" style="1" width="20.7611336032389"/>
    <col collapsed="false" hidden="false" max="28" min="28" style="0" width="13.9028340080972"/>
    <col collapsed="false" hidden="false" max="30" min="29" style="0" width="9.23481781376518"/>
    <col collapsed="false" hidden="false" max="31" min="31" style="0" width="23.6153846153846"/>
    <col collapsed="false" hidden="false" max="32" min="32" style="0" width="20.1902834008097"/>
    <col collapsed="false" hidden="false" max="1025" min="33" style="0" width="9.23481781376518"/>
  </cols>
  <sheetData>
    <row r="1" customFormat="false" ht="105" hidden="false" customHeight="false" outlineLevel="0" collapsed="false">
      <c r="R1" s="9" t="s">
        <v>37</v>
      </c>
      <c r="S1" s="9" t="s">
        <v>38</v>
      </c>
      <c r="T1" s="9" t="s">
        <v>39</v>
      </c>
      <c r="U1" s="9" t="s">
        <v>40</v>
      </c>
      <c r="V1" s="9" t="s">
        <v>41</v>
      </c>
      <c r="W1" s="9" t="s">
        <v>42</v>
      </c>
      <c r="X1" s="9" t="s">
        <v>43</v>
      </c>
      <c r="Y1" s="9" t="s">
        <v>44</v>
      </c>
      <c r="Z1" s="9" t="s">
        <v>45</v>
      </c>
      <c r="AA1" s="9" t="s">
        <v>46</v>
      </c>
      <c r="AB1" s="9" t="s">
        <v>47</v>
      </c>
      <c r="AD1" s="7" t="s">
        <v>48</v>
      </c>
      <c r="AE1" s="9" t="s">
        <v>49</v>
      </c>
      <c r="AF1" s="9" t="s">
        <v>50</v>
      </c>
    </row>
    <row r="2" customFormat="false" ht="60" hidden="false" customHeight="true" outlineLevel="0" collapsed="false">
      <c r="A2" s="10"/>
      <c r="B2" s="10"/>
      <c r="C2" s="11"/>
      <c r="D2" s="12"/>
      <c r="E2" s="13"/>
      <c r="F2" s="14"/>
      <c r="G2" s="15"/>
      <c r="H2" s="16"/>
      <c r="I2" s="17"/>
      <c r="J2" s="10"/>
      <c r="K2" s="18"/>
      <c r="L2" s="19"/>
      <c r="M2" s="10" t="s">
        <v>51</v>
      </c>
      <c r="N2" s="10" t="s">
        <v>52</v>
      </c>
      <c r="O2" s="10" t="s">
        <v>53</v>
      </c>
      <c r="P2" s="10" t="s">
        <v>54</v>
      </c>
      <c r="Q2" s="10" t="s">
        <v>55</v>
      </c>
      <c r="R2" s="20" t="s">
        <v>56</v>
      </c>
      <c r="S2" s="20"/>
      <c r="T2" s="20"/>
      <c r="U2" s="20"/>
      <c r="V2" s="20"/>
      <c r="W2" s="21" t="s">
        <v>57</v>
      </c>
      <c r="X2" s="21"/>
      <c r="Y2" s="21"/>
      <c r="Z2" s="21"/>
      <c r="AA2" s="21"/>
      <c r="AB2" s="10"/>
      <c r="AC2" s="10"/>
      <c r="AD2" s="10"/>
      <c r="AE2" s="10"/>
      <c r="AF2" s="10"/>
      <c r="AG2" s="10"/>
    </row>
    <row r="3" customFormat="false" ht="15" hidden="false" customHeight="true" outlineLevel="0" collapsed="false">
      <c r="A3" s="10"/>
      <c r="B3" s="10"/>
      <c r="C3" s="11" t="s">
        <v>58</v>
      </c>
      <c r="D3" s="12" t="s">
        <v>59</v>
      </c>
      <c r="E3" s="13" t="s">
        <v>60</v>
      </c>
      <c r="F3" s="14" t="s">
        <v>61</v>
      </c>
      <c r="G3" s="15" t="s">
        <v>62</v>
      </c>
      <c r="H3" s="16" t="s">
        <v>63</v>
      </c>
      <c r="I3" s="17" t="s">
        <v>64</v>
      </c>
      <c r="J3" s="10" t="s">
        <v>65</v>
      </c>
      <c r="K3" s="18" t="s">
        <v>66</v>
      </c>
      <c r="L3" s="19" t="s">
        <v>67</v>
      </c>
      <c r="M3" s="10"/>
      <c r="N3" s="22"/>
      <c r="O3" s="10"/>
      <c r="P3" s="10"/>
      <c r="Q3" s="10"/>
      <c r="R3" s="10" t="s">
        <v>68</v>
      </c>
      <c r="S3" s="10" t="s">
        <v>69</v>
      </c>
      <c r="T3" s="10" t="s">
        <v>2</v>
      </c>
      <c r="U3" s="10" t="s">
        <v>3</v>
      </c>
      <c r="V3" s="10" t="s">
        <v>70</v>
      </c>
      <c r="W3" s="21" t="s">
        <v>71</v>
      </c>
      <c r="X3" s="21"/>
      <c r="Y3" s="21"/>
      <c r="Z3" s="21"/>
      <c r="AA3" s="21"/>
      <c r="AB3" s="21" t="s">
        <v>72</v>
      </c>
      <c r="AC3" s="21"/>
      <c r="AD3" s="21"/>
      <c r="AE3" s="21" t="s">
        <v>73</v>
      </c>
      <c r="AF3" s="21"/>
      <c r="AG3" s="10"/>
    </row>
    <row r="4" customFormat="false" ht="68" hidden="false" customHeight="false" outlineLevel="0" collapsed="false">
      <c r="A4" s="23" t="s">
        <v>74</v>
      </c>
      <c r="B4" s="23" t="s">
        <v>75</v>
      </c>
      <c r="C4" s="24" t="s">
        <v>76</v>
      </c>
      <c r="D4" s="25" t="s">
        <v>77</v>
      </c>
      <c r="E4" s="26" t="s">
        <v>78</v>
      </c>
      <c r="F4" s="27" t="s">
        <v>79</v>
      </c>
      <c r="G4" s="28" t="s">
        <v>80</v>
      </c>
      <c r="H4" s="29" t="s">
        <v>81</v>
      </c>
      <c r="I4" s="30" t="s">
        <v>82</v>
      </c>
      <c r="J4" s="23" t="s">
        <v>83</v>
      </c>
      <c r="K4" s="31" t="s">
        <v>84</v>
      </c>
      <c r="L4" s="32" t="s">
        <v>85</v>
      </c>
      <c r="M4" s="23" t="s">
        <v>86</v>
      </c>
      <c r="N4" s="23" t="s">
        <v>87</v>
      </c>
      <c r="O4" s="23" t="s">
        <v>88</v>
      </c>
      <c r="P4" s="23" t="s">
        <v>89</v>
      </c>
      <c r="Q4" s="23" t="s">
        <v>90</v>
      </c>
      <c r="R4" s="23" t="s">
        <v>91</v>
      </c>
      <c r="S4" s="23" t="s">
        <v>92</v>
      </c>
      <c r="T4" s="23" t="s">
        <v>93</v>
      </c>
      <c r="U4" s="23" t="s">
        <v>94</v>
      </c>
      <c r="V4" s="23" t="s">
        <v>95</v>
      </c>
      <c r="W4" s="23" t="s">
        <v>96</v>
      </c>
      <c r="X4" s="23" t="s">
        <v>97</v>
      </c>
      <c r="Y4" s="23" t="s">
        <v>98</v>
      </c>
      <c r="Z4" s="23" t="s">
        <v>99</v>
      </c>
      <c r="AA4" s="23" t="s">
        <v>100</v>
      </c>
      <c r="AB4" s="23" t="s">
        <v>101</v>
      </c>
      <c r="AC4" s="23" t="s">
        <v>102</v>
      </c>
      <c r="AD4" s="23" t="s">
        <v>103</v>
      </c>
      <c r="AE4" s="23" t="s">
        <v>104</v>
      </c>
      <c r="AF4" s="23" t="s">
        <v>105</v>
      </c>
      <c r="AG4" s="23" t="s">
        <v>106</v>
      </c>
    </row>
    <row r="5" customFormat="false" ht="15" hidden="false" customHeight="false" outlineLevel="0" collapsed="false">
      <c r="A5" s="22" t="s">
        <v>107</v>
      </c>
      <c r="B5" s="22" t="s">
        <v>108</v>
      </c>
      <c r="C5" s="33" t="n">
        <v>8</v>
      </c>
      <c r="D5" s="33" t="n">
        <v>0.111</v>
      </c>
      <c r="E5" s="33" t="n">
        <v>0.11</v>
      </c>
      <c r="F5" s="33" t="n">
        <v>0.11</v>
      </c>
      <c r="G5" s="33" t="n">
        <v>6</v>
      </c>
      <c r="H5" s="33" t="n">
        <v>0.11</v>
      </c>
      <c r="I5" s="33" t="n">
        <v>0.11</v>
      </c>
      <c r="J5" s="33" t="n">
        <v>8</v>
      </c>
      <c r="K5" s="33" t="n">
        <v>8</v>
      </c>
      <c r="L5" s="33" t="n">
        <v>8</v>
      </c>
      <c r="M5" s="22" t="n">
        <f aca="false">SUM(1+(1/C5)+I5+(1/K5)+E5)</f>
        <v>1.47</v>
      </c>
      <c r="N5" s="22" t="n">
        <f aca="false">SUM(C5+1+(1/G5)+(1/F5)+H5)</f>
        <v>18.3675757575758</v>
      </c>
      <c r="O5" s="22" t="n">
        <f aca="false">SUM((1/I5)+G5+1+(1/D5)+(1/J5))</f>
        <v>25.2249180999181</v>
      </c>
      <c r="P5" s="22" t="n">
        <f aca="false">SUM(K5+F5+D5+1+(1/L5))</f>
        <v>9.346</v>
      </c>
      <c r="Q5" s="22" t="n">
        <f aca="false">SUM((1/E5)+(1/H5)+J5+L5+1)</f>
        <v>35.1818181818182</v>
      </c>
      <c r="R5" s="22" t="n">
        <f aca="false">(SUM((1/M5)+(C5/N5)+((1/I5)/O5)+(K5/P5)+((1/E5)/Q5))/5)</f>
        <v>0.518119067577618</v>
      </c>
      <c r="S5" s="22" t="n">
        <f aca="false">(SUM(((1/C5)/M5)+(1/N5)+(G5/O5)+(F5/P5)+((1/H5)/Q5))/5)</f>
        <v>0.129501098511358</v>
      </c>
      <c r="T5" s="22" t="n">
        <f aca="false">(SUM((I5/M5)+((1/G5)/N5)+(1/O5)+(D5/P5)+(J5/Q5))/5)</f>
        <v>0.0725628304815886</v>
      </c>
      <c r="U5" s="22" t="n">
        <f aca="false">(SUM(((1/K5)/M5)+((1/F5)/N5)+((1/D5)/O5)+(1/P5)+(L5/Q5))/5)</f>
        <v>0.254302475010131</v>
      </c>
      <c r="V5" s="22" t="n">
        <f aca="false">(SUM((E5/M5)+(H5/N5)+((1/J5)/O5)+((1/L5)/P5)+(1/Q5))/5)</f>
        <v>0.0255145284193041</v>
      </c>
      <c r="W5" s="22" t="n">
        <f aca="false">(SUM((1*R5),(C5*S5),((1/I5)*T5),(K5*U5),((1/E5)*V5)))/R5</f>
        <v>8.64696995294976</v>
      </c>
      <c r="X5" s="10" t="n">
        <f aca="false">(SUM(((1/C5)*R5),(1*S5),(G5*T5),(F5*U5),((1/H5)*V5)))/S5</f>
        <v>6.86918107786162</v>
      </c>
      <c r="Y5" s="10" t="n">
        <f aca="false">(SUM((I5*R5),((1/G5)*S5),(1*T5),(D5*U5),(J5*V5)))/T5</f>
        <v>5.28484409813017</v>
      </c>
      <c r="Z5" s="10" t="n">
        <f aca="false">(SUM(((1/K5)*R5),((1/F5)*S5),((1/D5)*T5),(1*U5),(L5*V5)))/U5</f>
        <v>9.25742265381187</v>
      </c>
      <c r="AA5" s="10" t="n">
        <f aca="false">(SUM((E5*R5),(H5*S5),((1/J5)*T5),((1/L5)*U5),(1*V5)))/V5</f>
        <v>5.39343340445365</v>
      </c>
      <c r="AB5" s="22" t="n">
        <f aca="false">(AVERAGE(W5:AA5)-5)/4</f>
        <v>0.522592559360353</v>
      </c>
      <c r="AC5" s="22" t="n">
        <v>1.12</v>
      </c>
      <c r="AD5" s="22" t="n">
        <f aca="false">AB5/AC5</f>
        <v>0.466600499428886</v>
      </c>
      <c r="AE5" s="22" t="n">
        <f aca="false">SUM((Rate!$F$2*Weight!R5),(Rate!$F$6*Weight!S5),(Rate!$F$10*Weight!T5),(Rate!$F$14*Weight!U5),(Rate!$F$18*Weight!V5))</f>
        <v>0.37344345838735</v>
      </c>
      <c r="AF5" s="22" t="n">
        <f aca="false">SUM((Rate!$F$3*Weight!R5),(Rate!$F$7*Weight!S5),(Rate!$F$11*Weight!T5),(Rate!$F$15*Weight!U5),(Rate!$F$19*Weight!V5))</f>
        <v>0.62655654161265</v>
      </c>
      <c r="AG5" s="33" t="n">
        <v>1</v>
      </c>
    </row>
    <row r="6" customFormat="false" ht="15" hidden="false" customHeight="false" outlineLevel="0" collapsed="false">
      <c r="A6" s="22" t="s">
        <v>107</v>
      </c>
      <c r="B6" s="22" t="s">
        <v>109</v>
      </c>
      <c r="C6" s="33" t="n">
        <v>1</v>
      </c>
      <c r="D6" s="33" t="n">
        <f aca="false">1/7</f>
        <v>0.142857142857143</v>
      </c>
      <c r="E6" s="33" t="n">
        <v>9</v>
      </c>
      <c r="F6" s="33" t="n">
        <f aca="false">1/9</f>
        <v>0.111111111111111</v>
      </c>
      <c r="G6" s="33" t="n">
        <f aca="false">1/9</f>
        <v>0.111111111111111</v>
      </c>
      <c r="H6" s="33" t="n">
        <v>9</v>
      </c>
      <c r="I6" s="33" t="n">
        <v>9</v>
      </c>
      <c r="J6" s="33" t="n">
        <f aca="false">1/9</f>
        <v>0.111111111111111</v>
      </c>
      <c r="K6" s="33" t="n">
        <f aca="false">1/9</f>
        <v>0.111111111111111</v>
      </c>
      <c r="L6" s="33" t="n">
        <v>9</v>
      </c>
      <c r="M6" s="22" t="n">
        <f aca="false">SUM(1+(1/C6)+I6+(1/K6)+E6)</f>
        <v>29</v>
      </c>
      <c r="N6" s="22" t="n">
        <f aca="false">SUM(C6+1+(1/G6)+(1/F6)+H6)</f>
        <v>29</v>
      </c>
      <c r="O6" s="22" t="n">
        <f aca="false">SUM((1/I6)+G6+1+(1/D6)+(1/J6))</f>
        <v>17.2222222222222</v>
      </c>
      <c r="P6" s="22" t="n">
        <f aca="false">SUM(K6+F6+D6+1+(1/L6))</f>
        <v>1.47619047619048</v>
      </c>
      <c r="Q6" s="22" t="n">
        <f aca="false">SUM((1/E6)+(1/H6)+J6+L6+1)</f>
        <v>10.3333333333333</v>
      </c>
      <c r="R6" s="22" t="n">
        <f aca="false">(SUM((1/M6)+(C6/N6)+((1/I6)/O6)+(K6/P6)+((1/E6)/Q6))/5)</f>
        <v>0.0322877271041898</v>
      </c>
      <c r="S6" s="22" t="n">
        <f aca="false">(SUM(((1/C6)/M6)+(1/N6)+(G6/O6)+(F6/P6)+((1/H6)/Q6))/5)</f>
        <v>0.0322877271041898</v>
      </c>
      <c r="T6" s="22" t="n">
        <f aca="false">(SUM((I6/M6)+((1/G6)/N6)+(1/O6)+(D6/P6)+(J6/Q6))/5)</f>
        <v>0.157256210604375</v>
      </c>
      <c r="U6" s="22" t="n">
        <f aca="false">(SUM(((1/K6)/M6)+((1/F6)/N6)+((1/D6)/O6)+(1/P6)+(L6/Q6))/5)</f>
        <v>0.515105672969967</v>
      </c>
      <c r="V6" s="22" t="n">
        <f aca="false">(SUM((E6/M6)+(H6/N6)+((1/J6)/O6)+((1/L6)/P6)+(1/Q6))/5)</f>
        <v>0.263062662217278</v>
      </c>
      <c r="W6" s="22" t="n">
        <f aca="false">(SUM((1*R6),(C6*S6),((1/I6)*T6),(K6*U6),((1/E6)*V6)))/R6</f>
        <v>5.21905782677487</v>
      </c>
      <c r="X6" s="10" t="n">
        <f aca="false">(SUM(((1/C6)*R6),(1*S6),(G6*T6),(F6*U6),((1/H6)*V6)))/S6</f>
        <v>5.21905782677487</v>
      </c>
      <c r="Y6" s="10" t="n">
        <f aca="false">(SUM((I6*R6),((1/G6)*S6),(1*T6),(D6*U6),(J6*V6)))/T6</f>
        <v>5.34955665437604</v>
      </c>
      <c r="Z6" s="10" t="n">
        <f aca="false">(SUM(((1/K6)*R6),((1/F6)*S6),((1/D6)*T6),(1*U6),(L6*V6)))/U6</f>
        <v>8.86156459647001</v>
      </c>
      <c r="AA6" s="10" t="n">
        <f aca="false">(SUM((E6*R6),(H6*S6),((1/J6)*T6),((1/L6)*U6),(1*V6)))/V6</f>
        <v>8.80695720809607</v>
      </c>
      <c r="AB6" s="22" t="n">
        <f aca="false">(AVERAGE(W6:AA6)-5)/4</f>
        <v>0.422809705624593</v>
      </c>
      <c r="AC6" s="22" t="n">
        <v>1.12</v>
      </c>
      <c r="AD6" s="22" t="n">
        <f aca="false">AB6/AC6</f>
        <v>0.377508665736244</v>
      </c>
      <c r="AE6" s="22" t="n">
        <f aca="false">SUM((Rate!$F$2*Weight!R6),(Rate!$F$6*Weight!S6),(Rate!$F$10*Weight!T6),(Rate!$F$14*Weight!U6),(Rate!$F$18*Weight!V6))</f>
        <v>0.57556742059078</v>
      </c>
      <c r="AF6" s="22" t="n">
        <f aca="false">SUM((Rate!$F$3*Weight!R6),(Rate!$F$7*Weight!S6),(Rate!$F$11*Weight!T6),(Rate!$F$15*Weight!U6),(Rate!$F$19*Weight!V6))</f>
        <v>0.42443257940922</v>
      </c>
      <c r="AG6" s="33" t="n">
        <v>1</v>
      </c>
    </row>
    <row r="7" customFormat="false" ht="15" hidden="false" customHeight="false" outlineLevel="0" collapsed="false">
      <c r="A7" s="22" t="s">
        <v>107</v>
      </c>
      <c r="B7" s="22" t="s">
        <v>110</v>
      </c>
      <c r="C7" s="33" t="n">
        <f aca="false">1/9</f>
        <v>0.111111111111111</v>
      </c>
      <c r="D7" s="33" t="n">
        <f aca="false">1/9</f>
        <v>0.111111111111111</v>
      </c>
      <c r="E7" s="33" t="n">
        <v>9</v>
      </c>
      <c r="F7" s="33" t="n">
        <v>9</v>
      </c>
      <c r="G7" s="33" t="n">
        <v>9</v>
      </c>
      <c r="H7" s="33" t="n">
        <f aca="false">1/3</f>
        <v>0.333333333333333</v>
      </c>
      <c r="I7" s="33" t="n">
        <v>9</v>
      </c>
      <c r="J7" s="33" t="n">
        <v>3</v>
      </c>
      <c r="K7" s="33" t="n">
        <v>1</v>
      </c>
      <c r="L7" s="33" t="n">
        <v>1</v>
      </c>
      <c r="M7" s="22" t="n">
        <f aca="false">SUM(1+(1/C7)+I7+(1/K7)+E7)</f>
        <v>29</v>
      </c>
      <c r="N7" s="22" t="n">
        <f aca="false">SUM(C7+1+(1/G7)+(1/F7)+H7)</f>
        <v>1.66666666666667</v>
      </c>
      <c r="O7" s="22" t="n">
        <f aca="false">SUM((1/I7)+G7+1+(1/D7)+(1/J7))</f>
        <v>19.4444444444444</v>
      </c>
      <c r="P7" s="22" t="n">
        <f aca="false">SUM(K7+F7+D7+1+(1/L7))</f>
        <v>12.1111111111111</v>
      </c>
      <c r="Q7" s="22" t="n">
        <f aca="false">SUM((1/E7)+(1/H7)+J7+L7+1)</f>
        <v>8.11111111111111</v>
      </c>
      <c r="R7" s="22" t="n">
        <f aca="false">(SUM((1/M7)+(C7/N7)+((1/I7)/O7)+(K7/P7)+((1/E7)/Q7))/5)</f>
        <v>0.0406262296956156</v>
      </c>
      <c r="S7" s="22" t="n">
        <f aca="false">(SUM(((1/C7)/M7)+(1/N7)+(G7/O7)+(F7/P7)+((1/H7)/Q7))/5)</f>
        <v>0.497236850039405</v>
      </c>
      <c r="T7" s="22" t="n">
        <f aca="false">(SUM((I7/M7)+((1/G7)/N7)+(1/O7)+(D7/P7)+(J7/Q7))/5)</f>
        <v>0.161495478261336</v>
      </c>
      <c r="U7" s="22" t="n">
        <f aca="false">(SUM(((1/K7)/M7)+((1/F7)/N7)+((1/D7)/O7)+(1/P7)+(L7/Q7))/5)</f>
        <v>0.153972609343365</v>
      </c>
      <c r="V7" s="22" t="n">
        <f aca="false">(SUM((E7/M7)+(H7/N7)+((1/J7)/O7)+((1/L7)/P7)+(1/Q7))/5)</f>
        <v>0.146668832660278</v>
      </c>
      <c r="W7" s="22" t="n">
        <f aca="false">(SUM((1*R7),(C7*S7),((1/I7)*T7),(K7*U7),((1/E7)*V7)))/R7</f>
        <v>6.99272019707498</v>
      </c>
      <c r="X7" s="10" t="n">
        <f aca="false">(SUM(((1/C7)*R7),(1*S7),(G7*T7),(F7*U7),((1/H7)*V7)))/S7</f>
        <v>8.33021969991733</v>
      </c>
      <c r="Y7" s="10" t="n">
        <f aca="false">(SUM((I7*R7),((1/G7)*S7),(1*T7),(D7*U7),(J7*V7)))/T7</f>
        <v>6.43667959804212</v>
      </c>
      <c r="Z7" s="10" t="n">
        <f aca="false">(SUM(((1/K7)*R7),((1/F7)*S7),((1/D7)*T7),(1*U7),(L7*V7)))/U7</f>
        <v>12.0149650177002</v>
      </c>
      <c r="AA7" s="10" t="n">
        <f aca="false">(SUM((E7*R7),(H7*S7),((1/J7)*T7),((1/L7)*U7),(1*V7)))/V7</f>
        <v>6.03983093042651</v>
      </c>
      <c r="AB7" s="22" t="n">
        <f aca="false">(AVERAGE(W7:AA7)-5)/4</f>
        <v>0.740720772158057</v>
      </c>
      <c r="AC7" s="22" t="n">
        <v>1.12</v>
      </c>
      <c r="AD7" s="22" t="n">
        <f aca="false">AB7/AC7</f>
        <v>0.661357832283979</v>
      </c>
      <c r="AE7" s="22" t="n">
        <f aca="false">SUM((Rate!$F$2*Weight!R7),(Rate!$F$6*Weight!S7),(Rate!$F$10*Weight!T7),(Rate!$F$14*Weight!U7),(Rate!$F$18*Weight!V7))</f>
        <v>0.691808298779448</v>
      </c>
      <c r="AF7" s="22" t="n">
        <f aca="false">SUM((Rate!$F$3*Weight!R7),(Rate!$F$7*Weight!S7),(Rate!$F$11*Weight!T7),(Rate!$F$15*Weight!U7),(Rate!$F$19*Weight!V7))</f>
        <v>0.308191701220552</v>
      </c>
      <c r="AG7" s="33" t="n">
        <v>1</v>
      </c>
    </row>
    <row r="8" customFormat="false" ht="15" hidden="false" customHeight="false" outlineLevel="0" collapsed="false">
      <c r="A8" s="22" t="s">
        <v>107</v>
      </c>
      <c r="B8" s="22" t="s">
        <v>111</v>
      </c>
      <c r="C8" s="33" t="n">
        <f aca="false">1/7</f>
        <v>0.142857142857143</v>
      </c>
      <c r="D8" s="33" t="n">
        <f aca="false">1/7</f>
        <v>0.142857142857143</v>
      </c>
      <c r="E8" s="33" t="n">
        <v>5</v>
      </c>
      <c r="F8" s="33" t="n">
        <f aca="false">1/7</f>
        <v>0.142857142857143</v>
      </c>
      <c r="G8" s="33" t="n">
        <v>7</v>
      </c>
      <c r="H8" s="33" t="n">
        <f aca="false">1/7</f>
        <v>0.142857142857143</v>
      </c>
      <c r="I8" s="33" t="n">
        <v>7</v>
      </c>
      <c r="J8" s="33" t="n">
        <v>7</v>
      </c>
      <c r="K8" s="33" t="n">
        <f aca="false">1/7</f>
        <v>0.142857142857143</v>
      </c>
      <c r="L8" s="33" t="n">
        <v>7</v>
      </c>
      <c r="M8" s="22" t="n">
        <f aca="false">SUM(1+(1/C8)+I8+(1/K8)+E8)</f>
        <v>27</v>
      </c>
      <c r="N8" s="22" t="n">
        <f aca="false">SUM(C8+1+(1/G8)+(1/F8)+H8)</f>
        <v>8.42857142857143</v>
      </c>
      <c r="O8" s="22" t="n">
        <f aca="false">SUM((1/I8)+G8+1+(1/D8)+(1/J8))</f>
        <v>15.2857142857143</v>
      </c>
      <c r="P8" s="22" t="n">
        <f aca="false">SUM(K8+F8+D8+1+(1/L8))</f>
        <v>1.57142857142857</v>
      </c>
      <c r="Q8" s="22" t="n">
        <f aca="false">SUM((1/E8)+(1/H8)+J8+L8+1)</f>
        <v>22.2</v>
      </c>
      <c r="R8" s="22" t="n">
        <f aca="false">(SUM((1/M8)+(C8/N8)+((1/I8)/O8)+(K8/P8)+((1/E8)/Q8))/5)</f>
        <v>0.0326500167780066</v>
      </c>
      <c r="S8" s="22" t="n">
        <f aca="false">(SUM(((1/C8)/M8)+(1/N8)+(G8/O8)+(F8/P8)+((1/H8)/Q8))/5)</f>
        <v>0.248414331702784</v>
      </c>
      <c r="T8" s="22" t="n">
        <f aca="false">(SUM((I8/M8)+((1/G8)/N8)+(1/O8)+(D8/P8)+(J8/Q8))/5)</f>
        <v>0.14957067575474</v>
      </c>
      <c r="U8" s="22" t="n">
        <f aca="false">(SUM(((1/K8)/M8)+((1/F8)/N8)+((1/D8)/O8)+(1/P8)+(L8/Q8))/5)</f>
        <v>0.499878122149625</v>
      </c>
      <c r="V8" s="22" t="n">
        <f aca="false">(SUM((E8/M8)+(H8/N8)+((1/J8)/O8)+((1/L8)/P8)+(1/Q8))/5)</f>
        <v>0.0694868536148435</v>
      </c>
      <c r="W8" s="22" t="n">
        <f aca="false">(SUM((1*R8),(C8*S8),((1/I8)*T8),(K8*U8),((1/E8)*V8)))/R8</f>
        <v>5.35416413602523</v>
      </c>
      <c r="X8" s="10" t="n">
        <f aca="false">(SUM(((1/C8)*R8),(1*S8),(G8*T8),(F8*U8),((1/H8)*V8)))/S8</f>
        <v>8.38026655214787</v>
      </c>
      <c r="Y8" s="10" t="n">
        <f aca="false">(SUM((I8*R8),((1/G8)*S8),(1*T8),(D8*U8),(J8*V8)))/T8</f>
        <v>6.49477369532322</v>
      </c>
      <c r="Z8" s="10" t="n">
        <f aca="false">(SUM(((1/K8)*R8),((1/F8)*S8),((1/D8)*T8),(1*U8),(L8*V8)))/U8</f>
        <v>8.00341341184909</v>
      </c>
      <c r="AA8" s="10" t="n">
        <f aca="false">(SUM((E8*R8),(H8*S8),((1/J8)*T8),((1/L8)*U8),(1*V8)))/V8</f>
        <v>5.19527191255945</v>
      </c>
      <c r="AB8" s="22" t="n">
        <f aca="false">(AVERAGE(W8:AA8)-5)/4</f>
        <v>0.421394485395243</v>
      </c>
      <c r="AC8" s="22" t="n">
        <v>1.12</v>
      </c>
      <c r="AD8" s="22" t="n">
        <f aca="false">AB8/AC8</f>
        <v>0.376245076245753</v>
      </c>
      <c r="AE8" s="22" t="n">
        <f aca="false">SUM((Rate!$F$2*Weight!R8),(Rate!$F$6*Weight!S8),(Rate!$F$10*Weight!T8),(Rate!$F$14*Weight!U8),(Rate!$F$18*Weight!V8))</f>
        <v>0.644661028697145</v>
      </c>
      <c r="AF8" s="22" t="n">
        <f aca="false">SUM((Rate!$F$3*Weight!R8),(Rate!$F$7*Weight!S8),(Rate!$F$11*Weight!T8),(Rate!$F$15*Weight!U8),(Rate!$F$19*Weight!V8))</f>
        <v>0.355338971302855</v>
      </c>
      <c r="AG8" s="33" t="n">
        <v>1</v>
      </c>
    </row>
    <row r="9" customFormat="false" ht="15" hidden="false" customHeight="false" outlineLevel="0" collapsed="false">
      <c r="A9" s="22" t="s">
        <v>107</v>
      </c>
      <c r="B9" s="22" t="s">
        <v>112</v>
      </c>
      <c r="C9" s="33" t="n">
        <f aca="false">1/7</f>
        <v>0.142857142857143</v>
      </c>
      <c r="D9" s="33" t="n">
        <f aca="false">1/7</f>
        <v>0.142857142857143</v>
      </c>
      <c r="E9" s="33" t="n">
        <f aca="false">1/7</f>
        <v>0.142857142857143</v>
      </c>
      <c r="F9" s="33" t="n">
        <v>1</v>
      </c>
      <c r="G9" s="33" t="n">
        <v>5</v>
      </c>
      <c r="H9" s="33" t="n">
        <f aca="false">1/7</f>
        <v>0.142857142857143</v>
      </c>
      <c r="I9" s="33" t="n">
        <v>1</v>
      </c>
      <c r="J9" s="33" t="n">
        <v>5</v>
      </c>
      <c r="K9" s="33" t="n">
        <v>0.2</v>
      </c>
      <c r="L9" s="33" t="n">
        <v>7</v>
      </c>
      <c r="M9" s="22" t="n">
        <f aca="false">SUM(1+(1/C9)+I9+(1/K9)+E9)</f>
        <v>14.1428571428571</v>
      </c>
      <c r="N9" s="22" t="n">
        <f aca="false">SUM(C9+1+(1/G9)+(1/F9)+H9)</f>
        <v>2.48571428571429</v>
      </c>
      <c r="O9" s="22" t="n">
        <f aca="false">SUM((1/I9)+G9+1+(1/D9)+(1/J9))</f>
        <v>14.2</v>
      </c>
      <c r="P9" s="22" t="n">
        <f aca="false">SUM(K9+F9+D9+1+(1/L9))</f>
        <v>2.48571428571429</v>
      </c>
      <c r="Q9" s="22" t="n">
        <f aca="false">SUM((1/E9)+(1/H9)+J9+L9+1)</f>
        <v>27</v>
      </c>
      <c r="R9" s="22" t="n">
        <f aca="false">(SUM((1/M9)+(C9/N9)+((1/I9)/O9)+(K9/P9)+((1/E9)/Q9))/5)</f>
        <v>0.107663979932071</v>
      </c>
      <c r="S9" s="22" t="n">
        <f aca="false">(SUM(((1/C9)/M9)+(1/N9)+(G9/O9)+(F9/P9)+((1/H9)/Q9))/5)</f>
        <v>0.382183826282903</v>
      </c>
      <c r="T9" s="22" t="n">
        <f aca="false">(SUM((I9/M9)+((1/G9)/N9)+(1/O9)+(D9/P9)+(J9/Q9))/5)</f>
        <v>0.0928491651172564</v>
      </c>
      <c r="U9" s="22" t="n">
        <f aca="false">(SUM(((1/K9)/M9)+((1/F9)/N9)+((1/D9)/O9)+(1/P9)+(L9/Q9))/5)</f>
        <v>0.382070012084582</v>
      </c>
      <c r="V9" s="22" t="n">
        <f aca="false">(SUM((E9/M9)+(H9/N9)+((1/J9)/O9)+((1/L9)/P9)+(1/Q9))/5)</f>
        <v>0.0352330165831866</v>
      </c>
      <c r="W9" s="22" t="n">
        <f aca="false">(SUM((1*R9),(C9*S9),((1/I9)*T9),(K9*U9),((1/E9)*V9)))/R9</f>
        <v>5.37000353676609</v>
      </c>
      <c r="X9" s="10" t="n">
        <f aca="false">(SUM(((1/C9)*R9),(1*S9),(G9*T9),(F9*U9),((1/H9)*V9)))/S9</f>
        <v>5.83169272555968</v>
      </c>
      <c r="Y9" s="10" t="n">
        <f aca="false">(SUM((I9*R9),((1/G9)*S9),(1*T9),(D9*U9),(J9*V9)))/T9</f>
        <v>5.46796972141305</v>
      </c>
      <c r="Z9" s="10" t="n">
        <f aca="false">(SUM(((1/K9)*R9),((1/F9)*S9),((1/D9)*T9),(1*U9),(L9*V9)))/U9</f>
        <v>5.75587965653818</v>
      </c>
      <c r="AA9" s="10" t="n">
        <f aca="false">(SUM((E9*R9),(H9*S9),((1/J9)*T9),((1/L9)*U9),(1*V9)))/V9</f>
        <v>5.06236919890254</v>
      </c>
      <c r="AB9" s="22" t="n">
        <f aca="false">(AVERAGE(W9:AA9)-5)/4</f>
        <v>0.124395741958977</v>
      </c>
      <c r="AC9" s="22" t="n">
        <v>1.12</v>
      </c>
      <c r="AD9" s="22" t="n">
        <f aca="false">AB9/AC9</f>
        <v>0.111067626749086</v>
      </c>
      <c r="AE9" s="22" t="n">
        <f aca="false">SUM((Rate!$F$2*Weight!R9),(Rate!$F$6*Weight!S9),(Rate!$F$10*Weight!T9),(Rate!$F$14*Weight!U9),(Rate!$F$18*Weight!V9))</f>
        <v>0.638010878849474</v>
      </c>
      <c r="AF9" s="22" t="n">
        <f aca="false">SUM((Rate!$F$3*Weight!R9),(Rate!$F$7*Weight!S9),(Rate!$F$11*Weight!T9),(Rate!$F$15*Weight!U9),(Rate!$F$19*Weight!V9))</f>
        <v>0.361989121150526</v>
      </c>
      <c r="AG9" s="33" t="n">
        <v>1</v>
      </c>
    </row>
    <row r="10" customFormat="false" ht="15" hidden="false" customHeight="false" outlineLevel="0" collapsed="false">
      <c r="A10" s="22" t="s">
        <v>107</v>
      </c>
      <c r="B10" s="22" t="s">
        <v>113</v>
      </c>
      <c r="C10" s="33" t="n">
        <f aca="false">1/9</f>
        <v>0.111111111111111</v>
      </c>
      <c r="D10" s="33" t="n">
        <f aca="false">1/9</f>
        <v>0.111111111111111</v>
      </c>
      <c r="E10" s="33" t="n">
        <v>1</v>
      </c>
      <c r="F10" s="33" t="n">
        <f aca="false">1/9</f>
        <v>0.111111111111111</v>
      </c>
      <c r="G10" s="33" t="n">
        <v>9</v>
      </c>
      <c r="H10" s="33" t="n">
        <f aca="false">1/9</f>
        <v>0.111111111111111</v>
      </c>
      <c r="I10" s="33" t="n">
        <v>9</v>
      </c>
      <c r="J10" s="33" t="n">
        <v>9</v>
      </c>
      <c r="K10" s="33" t="n">
        <f aca="false">1/9</f>
        <v>0.111111111111111</v>
      </c>
      <c r="L10" s="33" t="n">
        <v>9</v>
      </c>
      <c r="M10" s="22" t="n">
        <f aca="false">SUM(1+(1/C10)+I10+(1/K10)+E10)</f>
        <v>29</v>
      </c>
      <c r="N10" s="22" t="n">
        <f aca="false">SUM(C10+1+(1/G10)+(1/F10)+H10)</f>
        <v>10.3333333333333</v>
      </c>
      <c r="O10" s="22" t="n">
        <f aca="false">SUM((1/I10)+G10+1+(1/D10)+(1/J10))</f>
        <v>19.2222222222222</v>
      </c>
      <c r="P10" s="22" t="n">
        <f aca="false">SUM(K10+F10+D10+1+(1/L10))</f>
        <v>1.44444444444444</v>
      </c>
      <c r="Q10" s="22" t="n">
        <f aca="false">SUM((1/E10)+(1/H10)+J10+L10+1)</f>
        <v>29</v>
      </c>
      <c r="R10" s="22" t="n">
        <f aca="false">(SUM((1/M10)+(C10/N10)+((1/I10)/O10)+(K10/P10)+((1/E10)/Q10))/5)</f>
        <v>0.0324843258314617</v>
      </c>
      <c r="S10" s="22" t="n">
        <f aca="false">(SUM(((1/C10)/M10)+(1/N10)+(G10/O10)+(F10/P10)+((1/H10)/Q10))/5)</f>
        <v>0.252519003625885</v>
      </c>
      <c r="T10" s="22" t="n">
        <f aca="false">(SUM((I10/M10)+((1/G10)/N10)+(1/O10)+(D10/P10)+(J10/Q10))/5)</f>
        <v>0.152077708330963</v>
      </c>
      <c r="U10" s="22" t="n">
        <f aca="false">(SUM(((1/K10)/M10)+((1/F10)/N10)+((1/D10)/O10)+(1/P10)+(L10/Q10))/5)</f>
        <v>0.530434636380228</v>
      </c>
      <c r="V10" s="22" t="n">
        <f aca="false">(SUM((E10/M10)+(H10/N10)+((1/J10)/O10)+((1/L10)/P10)+(1/Q10))/5)</f>
        <v>0.0324843258314617</v>
      </c>
      <c r="W10" s="22" t="n">
        <f aca="false">(SUM((1*R10),(C10*S10),((1/I10)*T10),(K10*U10),((1/E10)*V10)))/R10</f>
        <v>5.19823081988764</v>
      </c>
      <c r="X10" s="10" t="n">
        <f aca="false">(SUM(((1/C10)*R10),(1*S10),(G10*T10),(F10*U10),((1/H10)*V10)))/S10</f>
        <v>8.96912071119357</v>
      </c>
      <c r="Y10" s="10" t="n">
        <f aca="false">(SUM((I10*R10),((1/G10)*S10),(1*T10),(D10*U10),(J10*V10)))/T10</f>
        <v>5.41690449723272</v>
      </c>
      <c r="Z10" s="10" t="n">
        <f aca="false">(SUM(((1/K10)*R10),((1/F10)*S10),((1/D10)*T10),(1*U10),(L10*V10)))/U10</f>
        <v>8.96721779221934</v>
      </c>
      <c r="AA10" s="10" t="n">
        <f aca="false">(SUM((E10*R10),(H10*S10),((1/J10)*T10),((1/L10)*U10),(1*V10)))/V10</f>
        <v>5.19823081988764</v>
      </c>
      <c r="AB10" s="22" t="n">
        <f aca="false">(AVERAGE(W10:AA10)-5)/4</f>
        <v>0.437485232021046</v>
      </c>
      <c r="AC10" s="22" t="n">
        <v>1.12</v>
      </c>
      <c r="AD10" s="22" t="n">
        <f aca="false">AB10/AC10</f>
        <v>0.390611814304505</v>
      </c>
      <c r="AE10" s="22" t="n">
        <f aca="false">SUM((Rate!$F$2*Weight!R10),(Rate!$F$6*Weight!S10),(Rate!$F$10*Weight!T10),(Rate!$F$14*Weight!U10),(Rate!$F$18*Weight!V10))</f>
        <v>0.649569019235894</v>
      </c>
      <c r="AF10" s="22" t="n">
        <f aca="false">SUM((Rate!$F$3*Weight!R10),(Rate!$F$7*Weight!S10),(Rate!$F$11*Weight!T10),(Rate!$F$15*Weight!U10),(Rate!$F$19*Weight!V10))</f>
        <v>0.350430980764106</v>
      </c>
      <c r="AG10" s="33" t="n">
        <v>1</v>
      </c>
    </row>
    <row r="11" customFormat="false" ht="15" hidden="false" customHeight="false" outlineLevel="0" collapsed="false">
      <c r="A11" s="22" t="s">
        <v>107</v>
      </c>
      <c r="B11" s="22" t="s">
        <v>114</v>
      </c>
      <c r="C11" s="33" t="n">
        <v>1</v>
      </c>
      <c r="D11" s="33" t="n">
        <v>0.2</v>
      </c>
      <c r="E11" s="33" t="n">
        <v>9</v>
      </c>
      <c r="F11" s="33" t="n">
        <f aca="false">1/3</f>
        <v>0.333333333333333</v>
      </c>
      <c r="G11" s="33" t="n">
        <v>3</v>
      </c>
      <c r="H11" s="33" t="n">
        <v>9</v>
      </c>
      <c r="I11" s="33" t="n">
        <v>0.2</v>
      </c>
      <c r="J11" s="33" t="n">
        <f aca="false">1/9</f>
        <v>0.111111111111111</v>
      </c>
      <c r="K11" s="33" t="n">
        <v>5</v>
      </c>
      <c r="L11" s="33" t="n">
        <f aca="false">1/9</f>
        <v>0.111111111111111</v>
      </c>
      <c r="M11" s="22" t="n">
        <f aca="false">SUM(1+(1/C11)+I11+(1/K11)+E11)</f>
        <v>11.4</v>
      </c>
      <c r="N11" s="22" t="n">
        <f aca="false">SUM(C11+1+(1/G11)+(1/F11)+H11)</f>
        <v>14.3333333333333</v>
      </c>
      <c r="O11" s="22" t="n">
        <f aca="false">SUM((1/I11)+G11+1+(1/D11)+(1/J11))</f>
        <v>23</v>
      </c>
      <c r="P11" s="22" t="n">
        <f aca="false">SUM(K11+F11+D11+1+(1/L11))</f>
        <v>15.5333333333333</v>
      </c>
      <c r="Q11" s="22" t="n">
        <f aca="false">SUM((1/E11)+(1/H11)+J11+L11+1)</f>
        <v>1.44444444444444</v>
      </c>
      <c r="R11" s="22" t="n">
        <f aca="false">(SUM((1/M11)+(C11/N11)+((1/I11)/O11)+(K11/P11)+((1/E11)/Q11))/5)</f>
        <v>0.15473790667883</v>
      </c>
      <c r="S11" s="22" t="n">
        <f aca="false">(SUM(((1/C11)/M11)+(1/N11)+(G11/O11)+(F11/P11)+((1/H11)/Q11))/5)</f>
        <v>0.0772607654211326</v>
      </c>
      <c r="T11" s="22" t="n">
        <f aca="false">(SUM((I11/M11)+((1/G11)/N11)+(1/O11)+(D11/P11)+(J11/Q11))/5)</f>
        <v>0.034815309575188</v>
      </c>
      <c r="U11" s="22" t="n">
        <f aca="false">(SUM(((1/K11)/M11)+((1/F11)/N11)+((1/D11)/O11)+(1/P11)+(L11/Q11))/5)</f>
        <v>0.117107649780971</v>
      </c>
      <c r="V11" s="22" t="n">
        <f aca="false">(SUM((E11/M11)+(H11/N11)+((1/J11)/O11)+((1/L11)/P11)+(1/Q11))/5)</f>
        <v>0.616078368543879</v>
      </c>
      <c r="W11" s="22" t="n">
        <f aca="false">(SUM((1*R11),(C11*S11),((1/I11)*T11),(K11*U11),((1/E11)*V11)))/R11</f>
        <v>6.85072354727814</v>
      </c>
      <c r="X11" s="10" t="n">
        <f aca="false">(SUM(((1/C11)*R11),(1*S11),(G11*T11),(F11*U11),((1/H11)*V11)))/S11</f>
        <v>5.74591299641532</v>
      </c>
      <c r="Y11" s="10" t="n">
        <f aca="false">(SUM((I11*R11),((1/G11)*S11),(1*T11),(D11*U11),(J11*V11)))/T11</f>
        <v>5.26754360765438</v>
      </c>
      <c r="Z11" s="10" t="n">
        <f aca="false">(SUM(((1/K11)*R11),((1/F11)*S11),((1/D11)*T11),(1*U11),(L11*V11)))/U11</f>
        <v>5.31448823779261</v>
      </c>
      <c r="AA11" s="10" t="n">
        <f aca="false">(SUM((E11*R11),(H11*S11),((1/J11)*T11),((1/L11)*U11),(1*V11)))/V11</f>
        <v>6.60853108878306</v>
      </c>
      <c r="AB11" s="22" t="n">
        <f aca="false">(AVERAGE(W11:AA11)-5)/4</f>
        <v>0.239359973896176</v>
      </c>
      <c r="AC11" s="22" t="n">
        <v>1.12</v>
      </c>
      <c r="AD11" s="22" t="n">
        <f aca="false">AB11/AC11</f>
        <v>0.2137142624073</v>
      </c>
      <c r="AE11" s="22" t="n">
        <f aca="false">SUM((Rate!$F$2*Weight!R11),(Rate!$F$6*Weight!S11),(Rate!$F$10*Weight!T11),(Rate!$F$14*Weight!U11),(Rate!$F$18*Weight!V11))</f>
        <v>0.481371742376141</v>
      </c>
      <c r="AF11" s="22" t="n">
        <f aca="false">SUM((Rate!$F$3*Weight!R11),(Rate!$F$7*Weight!S11),(Rate!$F$11*Weight!T11),(Rate!$F$15*Weight!U11),(Rate!$F$19*Weight!V11))</f>
        <v>0.518628257623859</v>
      </c>
      <c r="AG11" s="33" t="n">
        <v>1</v>
      </c>
    </row>
    <row r="12" customFormat="false" ht="15" hidden="false" customHeight="false" outlineLevel="0" collapsed="false">
      <c r="A12" s="22" t="s">
        <v>107</v>
      </c>
      <c r="B12" s="22" t="s">
        <v>115</v>
      </c>
      <c r="C12" s="33" t="n">
        <v>7</v>
      </c>
      <c r="D12" s="33" t="n">
        <f aca="false">1/9</f>
        <v>0.111111111111111</v>
      </c>
      <c r="E12" s="33" t="n">
        <f aca="false">1/9</f>
        <v>0.111111111111111</v>
      </c>
      <c r="F12" s="33" t="n">
        <f aca="false">1/9</f>
        <v>0.111111111111111</v>
      </c>
      <c r="G12" s="33" t="n">
        <v>9</v>
      </c>
      <c r="H12" s="33" t="n">
        <v>9</v>
      </c>
      <c r="I12" s="33" t="n">
        <f aca="false">1/9</f>
        <v>0.111111111111111</v>
      </c>
      <c r="J12" s="33" t="n">
        <f aca="false">1/9</f>
        <v>0.111111111111111</v>
      </c>
      <c r="K12" s="33" t="n">
        <f aca="false">1/9</f>
        <v>0.111111111111111</v>
      </c>
      <c r="L12" s="33" t="n">
        <v>9</v>
      </c>
      <c r="M12" s="22" t="n">
        <f aca="false">SUM(1+(1/C12)+I12+(1/K12)+E12)</f>
        <v>10.3650793650794</v>
      </c>
      <c r="N12" s="22" t="n">
        <f aca="false">SUM(C12+1+(1/G12)+(1/F12)+H12)</f>
        <v>26.1111111111111</v>
      </c>
      <c r="O12" s="22" t="n">
        <f aca="false">SUM((1/I12)+G12+1+(1/D12)+(1/J12))</f>
        <v>37</v>
      </c>
      <c r="P12" s="22" t="n">
        <f aca="false">SUM(K12+F12+D12+1+(1/L12))</f>
        <v>1.44444444444444</v>
      </c>
      <c r="Q12" s="22" t="n">
        <f aca="false">SUM((1/E12)+(1/H12)+J12+L12+1)</f>
        <v>19.2222222222222</v>
      </c>
      <c r="R12" s="22" t="n">
        <f aca="false">(SUM((1/M12)+(C12/N12)+((1/I12)/O12)+(K12/P12)+((1/E12)/Q12))/5)</f>
        <v>0.230587462765622</v>
      </c>
      <c r="S12" s="22" t="n">
        <f aca="false">(SUM(((1/C12)/M12)+(1/N12)+(G12/O12)+(F12/P12)+((1/H12)/Q12))/5)</f>
        <v>0.0756054162881756</v>
      </c>
      <c r="T12" s="22" t="n">
        <f aca="false">(SUM((I12/M12)+((1/G12)/N12)+(1/O12)+(D12/P12)+(J12/Q12))/5)</f>
        <v>0.0249411049793757</v>
      </c>
      <c r="U12" s="22" t="n">
        <f aca="false">(SUM(((1/K12)/M12)+((1/F12)/N12)+((1/D12)/O12)+(1/P12)+(L12/Q12))/5)</f>
        <v>0.523348006447934</v>
      </c>
      <c r="V12" s="22" t="n">
        <f aca="false">(SUM((E12/M12)+(H12/N12)+((1/J12)/O12)+((1/L12)/P12)+(1/Q12))/5)</f>
        <v>0.145518009518892</v>
      </c>
      <c r="W12" s="22" t="n">
        <f aca="false">(SUM((1*R12),(C12*S12),((1/I12)*T12),(K12*U12),((1/E12)*V12)))/R12</f>
        <v>10.2004990104438</v>
      </c>
      <c r="X12" s="10" t="n">
        <f aca="false">(SUM(((1/C12)*R12),(1*S12),(G12*T12),(F12*U12),((1/H12)*V12)))/S12</f>
        <v>5.3876414340195</v>
      </c>
      <c r="Y12" s="10" t="n">
        <f aca="false">(SUM((I12*R12),((1/G12)*S12),(1*T12),(D12*U12),(J12*V12)))/T12</f>
        <v>5.34382828323373</v>
      </c>
      <c r="Z12" s="10" t="n">
        <f aca="false">(SUM(((1/K12)*R12),((1/F12)*S12),((1/D12)*T12),(1*U12),(L12*V12)))/U12</f>
        <v>9.19697006411617</v>
      </c>
      <c r="AA12" s="10" t="n">
        <f aca="false">(SUM((E12*R12),(H12*S12),((1/J12)*T12),((1/L12)*U12),(1*V12)))/V12</f>
        <v>7.79427448442384</v>
      </c>
      <c r="AB12" s="22" t="n">
        <f aca="false">(AVERAGE(W12:AA12)-5)/4</f>
        <v>0.646160663811853</v>
      </c>
      <c r="AC12" s="22" t="n">
        <v>1.12</v>
      </c>
      <c r="AD12" s="22" t="n">
        <f aca="false">AB12/AC12</f>
        <v>0.576929164117726</v>
      </c>
      <c r="AE12" s="22" t="n">
        <f aca="false">SUM((Rate!$F$2*Weight!R12),(Rate!$F$6*Weight!S12),(Rate!$F$10*Weight!T12),(Rate!$F$14*Weight!U12),(Rate!$F$18*Weight!V12))</f>
        <v>0.489458471797833</v>
      </c>
      <c r="AF12" s="22" t="n">
        <f aca="false">SUM((Rate!$F$3*Weight!R12),(Rate!$F$7*Weight!S12),(Rate!$F$11*Weight!T12),(Rate!$F$15*Weight!U12),(Rate!$F$19*Weight!V12))</f>
        <v>0.510541528202168</v>
      </c>
      <c r="AG12" s="33" t="n">
        <v>1</v>
      </c>
    </row>
    <row r="13" customFormat="false" ht="15" hidden="false" customHeight="false" outlineLevel="0" collapsed="false">
      <c r="A13" s="22" t="s">
        <v>107</v>
      </c>
      <c r="B13" s="22" t="s">
        <v>116</v>
      </c>
      <c r="C13" s="33" t="n">
        <v>3</v>
      </c>
      <c r="D13" s="33" t="n">
        <v>1</v>
      </c>
      <c r="E13" s="33" t="n">
        <v>0.2</v>
      </c>
      <c r="F13" s="33" t="n">
        <v>7</v>
      </c>
      <c r="G13" s="33" t="n">
        <v>5</v>
      </c>
      <c r="H13" s="33" t="n">
        <v>0.2</v>
      </c>
      <c r="I13" s="33" t="n">
        <f aca="false">1/3</f>
        <v>0.333333333333333</v>
      </c>
      <c r="J13" s="33" t="n">
        <v>7</v>
      </c>
      <c r="K13" s="33" t="n">
        <f aca="false">1/3</f>
        <v>0.333333333333333</v>
      </c>
      <c r="L13" s="33" t="n">
        <v>9</v>
      </c>
      <c r="M13" s="22" t="n">
        <f aca="false">SUM(1+(1/C13)+I13+(1/K13)+E13)</f>
        <v>4.86666666666667</v>
      </c>
      <c r="N13" s="22" t="n">
        <f aca="false">SUM(C13+1+(1/G13)+(1/F13)+H13)</f>
        <v>4.54285714285714</v>
      </c>
      <c r="O13" s="22" t="n">
        <f aca="false">SUM((1/I13)+G13+1+(1/D13)+(1/J13))</f>
        <v>10.1428571428571</v>
      </c>
      <c r="P13" s="22" t="n">
        <f aca="false">SUM(K13+F13+D13+1+(1/L13))</f>
        <v>9.44444444444444</v>
      </c>
      <c r="Q13" s="22" t="n">
        <f aca="false">SUM((1/E13)+(1/H13)+J13+L13+1)</f>
        <v>27</v>
      </c>
      <c r="R13" s="22" t="n">
        <f aca="false">(SUM((1/M13)+(C13/N13)+((1/I13)/O13)+(K13/P13)+((1/E13)/Q13))/5)</f>
        <v>0.276422152252986</v>
      </c>
      <c r="S13" s="22" t="n">
        <f aca="false">(SUM(((1/C13)/M13)+(1/N13)+(G13/O13)+(F13/P13)+((1/H13)/Q13))/5)</f>
        <v>0.341587667820149</v>
      </c>
      <c r="T13" s="22" t="n">
        <f aca="false">(SUM((I13/M13)+((1/G13)/N13)+(1/O13)+(D13/P13)+(J13/Q13))/5)</f>
        <v>0.115250293882769</v>
      </c>
      <c r="U13" s="22" t="n">
        <f aca="false">(SUM(((1/K13)/M13)+((1/F13)/N13)+((1/D13)/O13)+(1/P13)+(L13/Q13))/5)</f>
        <v>0.237138426523034</v>
      </c>
      <c r="V13" s="22" t="n">
        <f aca="false">(SUM((E13/M13)+(H13/N13)+((1/J13)/O13)+((1/L13)/P13)+(1/Q13))/5)</f>
        <v>0.0296014595210614</v>
      </c>
      <c r="W13" s="22" t="n">
        <f aca="false">(SUM((1*R13),(C13*S13),((1/I13)*T13),(K13*U13),((1/E13)*V13)))/R13</f>
        <v>6.77944752932207</v>
      </c>
      <c r="X13" s="10" t="n">
        <f aca="false">(SUM(((1/C13)*R13),(1*S13),(G13*T13),(F13*U13),((1/H13)*V13)))/S13</f>
        <v>8.24958393814702</v>
      </c>
      <c r="Y13" s="10" t="n">
        <f aca="false">(SUM((I13*R13),((1/G13)*S13),(1*T13),(D13*U13),(J13*V13)))/T13</f>
        <v>6.24776878024585</v>
      </c>
      <c r="Z13" s="10" t="n">
        <f aca="false">(SUM(((1/K13)*R13),((1/F13)*S13),((1/D13)*T13),(1*U13),(L13*V13)))/U13</f>
        <v>6.31220579921043</v>
      </c>
      <c r="AA13" s="10" t="n">
        <f aca="false">(SUM((E13*R13),(H13*S13),((1/J13)*T13),((1/L13)*U13),(1*V13)))/V13</f>
        <v>6.62185137026357</v>
      </c>
      <c r="AB13" s="22" t="n">
        <f aca="false">(AVERAGE(W13:AA13)-5)/4</f>
        <v>0.460542870859447</v>
      </c>
      <c r="AC13" s="22" t="n">
        <v>1.12</v>
      </c>
      <c r="AD13" s="22" t="n">
        <f aca="false">AB13/AC13</f>
        <v>0.411198991838792</v>
      </c>
      <c r="AE13" s="22" t="n">
        <f aca="false">SUM((Rate!$F$2*Weight!R13),(Rate!$F$6*Weight!S13),(Rate!$F$10*Weight!T13),(Rate!$F$14*Weight!U13),(Rate!$F$18*Weight!V13))</f>
        <v>0.546215920004954</v>
      </c>
      <c r="AF13" s="22" t="n">
        <f aca="false">SUM((Rate!$F$3*Weight!R13),(Rate!$F$7*Weight!S13),(Rate!$F$11*Weight!T13),(Rate!$F$15*Weight!U13),(Rate!$F$19*Weight!V13))</f>
        <v>0.453784079995046</v>
      </c>
      <c r="AG13" s="33" t="n">
        <v>2</v>
      </c>
    </row>
    <row r="14" customFormat="false" ht="15" hidden="false" customHeight="false" outlineLevel="0" collapsed="false">
      <c r="A14" s="22" t="s">
        <v>117</v>
      </c>
      <c r="B14" s="22" t="s">
        <v>118</v>
      </c>
      <c r="C14" s="33" t="n">
        <v>1</v>
      </c>
      <c r="D14" s="33" t="n">
        <v>1</v>
      </c>
      <c r="E14" s="33" t="n">
        <f aca="false">1/3</f>
        <v>0.333333333333333</v>
      </c>
      <c r="F14" s="33" t="n">
        <v>1</v>
      </c>
      <c r="G14" s="33" t="n">
        <v>1</v>
      </c>
      <c r="H14" s="33" t="n">
        <f aca="false">1/3</f>
        <v>0.333333333333333</v>
      </c>
      <c r="I14" s="33" t="s">
        <v>119</v>
      </c>
      <c r="J14" s="33" t="s">
        <v>119</v>
      </c>
      <c r="K14" s="33" t="s">
        <v>119</v>
      </c>
      <c r="L14" s="33" t="s">
        <v>119</v>
      </c>
      <c r="M14" s="22" t="e">
        <f aca="false">SUM(1+(1/C14)+I14+(1/K14)+E14)</f>
        <v>#VALUE!</v>
      </c>
      <c r="N14" s="22" t="n">
        <f aca="false">SUM(C14+1+(1/G14)+(1/F14)+H14)</f>
        <v>4.33333333333333</v>
      </c>
      <c r="O14" s="22" t="e">
        <f aca="false">SUM((1/I14)+G14+1+(1/D14)+(1/J14))</f>
        <v>#VALUE!</v>
      </c>
      <c r="P14" s="22" t="e">
        <f aca="false">SUM(K14+F14+D14+1+(1/L14))</f>
        <v>#VALUE!</v>
      </c>
      <c r="Q14" s="22" t="e">
        <f aca="false">SUM((1/E14)+(1/H14)+J14+L14+1)</f>
        <v>#VALUE!</v>
      </c>
      <c r="R14" s="22" t="e">
        <f aca="false">(SUM((1/M14)+(C14/N14)+((1/I14)/O14)+(K14/P14)+((1/E14)/Q14))/5)</f>
        <v>#VALUE!</v>
      </c>
      <c r="S14" s="22" t="e">
        <f aca="false">(SUM(((1/C14)/M14)+(1/N14)+(G14/O14)+(F14/P14)+((1/H14)/Q14))/5)</f>
        <v>#VALUE!</v>
      </c>
      <c r="T14" s="22" t="e">
        <f aca="false">(SUM((I14/M14)+((1/G14)/N14)+(1/O14)+(D14/P14)+(J14/Q14))/5)</f>
        <v>#VALUE!</v>
      </c>
      <c r="U14" s="22" t="e">
        <f aca="false">(SUM(((1/K14)/M14)+((1/F14)/N14)+((1/D14)/O14)+(1/P14)+(L14/Q14))/5)</f>
        <v>#VALUE!</v>
      </c>
      <c r="V14" s="22" t="e">
        <f aca="false">(SUM((E14/M14)+(H14/N14)+((1/J14)/O14)+((1/L14)/P14)+(1/Q14))/5)</f>
        <v>#VALUE!</v>
      </c>
      <c r="W14" s="22" t="e">
        <f aca="false">(SUM((1*R14),(C14*S14),((1/I14)*T14),(K14*U14),((1/E14)*V14)))/R14</f>
        <v>#VALUE!</v>
      </c>
      <c r="X14" s="10" t="e">
        <f aca="false">(SUM(((1/C14)*R14),(1*S14),(G14*T14),(F14*U14),((1/H14)*V14)))/S14</f>
        <v>#VALUE!</v>
      </c>
      <c r="Y14" s="10" t="e">
        <f aca="false">(SUM((I14*R14),((1/G14)*S14),(1*T14),(D14*U14),(J14*V14)))/T14</f>
        <v>#VALUE!</v>
      </c>
      <c r="Z14" s="10" t="e">
        <f aca="false">(SUM(((1/K14)*R14),((1/F14)*S14),((1/D14)*T14),(1*U14),(L14*V14)))/U14</f>
        <v>#VALUE!</v>
      </c>
      <c r="AA14" s="10" t="e">
        <f aca="false">(SUM((E14*R14),(H14*S14),((1/J14)*T14),((1/L14)*U14),(1*V14)))/V14</f>
        <v>#VALUE!</v>
      </c>
      <c r="AB14" s="22" t="e">
        <f aca="false">(AVERAGE(W14:AA14)-5)/4</f>
        <v>#VALUE!</v>
      </c>
      <c r="AC14" s="22" t="n">
        <v>1.12</v>
      </c>
      <c r="AD14" s="22" t="e">
        <f aca="false">AB14/AC14</f>
        <v>#VALUE!</v>
      </c>
      <c r="AE14" s="22" t="e">
        <f aca="false">SUM((Rate!$F$2*Weight!R14),(Rate!$F$6*Weight!S14),(Rate!$F$10*Weight!T14),(Rate!$F$14*Weight!U14),(Rate!$F$18*Weight!V14))</f>
        <v>#VALUE!</v>
      </c>
      <c r="AF14" s="22" t="e">
        <f aca="false">SUM((Rate!$F$3*Weight!R14),(Rate!$F$7*Weight!S14),(Rate!$F$11*Weight!T14),(Rate!$F$15*Weight!U14),(Rate!$F$19*Weight!V14))</f>
        <v>#VALUE!</v>
      </c>
      <c r="AG14" s="33" t="n">
        <v>2</v>
      </c>
    </row>
    <row r="15" customFormat="false" ht="15" hidden="false" customHeight="false" outlineLevel="0" collapsed="false">
      <c r="A15" s="22" t="s">
        <v>117</v>
      </c>
      <c r="B15" s="22" t="s">
        <v>120</v>
      </c>
      <c r="C15" s="33" t="n">
        <v>1</v>
      </c>
      <c r="D15" s="33" t="n">
        <f aca="false">1/9</f>
        <v>0.111111111111111</v>
      </c>
      <c r="E15" s="33" t="s">
        <v>119</v>
      </c>
      <c r="F15" s="33" t="s">
        <v>119</v>
      </c>
      <c r="G15" s="33" t="s">
        <v>119</v>
      </c>
      <c r="H15" s="33" t="s">
        <v>119</v>
      </c>
      <c r="I15" s="33" t="n">
        <v>1</v>
      </c>
      <c r="J15" s="33" t="n">
        <v>7</v>
      </c>
      <c r="K15" s="33" t="n">
        <f aca="false">1/9</f>
        <v>0.111111111111111</v>
      </c>
      <c r="L15" s="33" t="n">
        <v>9</v>
      </c>
      <c r="M15" s="22" t="e">
        <f aca="false">SUM(1+(1/C15)+I15+(1/K15)+E15)</f>
        <v>#VALUE!</v>
      </c>
      <c r="N15" s="22" t="e">
        <f aca="false">SUM(C15+1+(1/G15)+(1/F15)+H15)</f>
        <v>#VALUE!</v>
      </c>
      <c r="O15" s="22" t="e">
        <f aca="false">SUM((1/I15)+G15+1+(1/D15)+(1/J15))</f>
        <v>#VALUE!</v>
      </c>
      <c r="P15" s="22" t="e">
        <f aca="false">SUM(K15+F15+D15+1+(1/L15))</f>
        <v>#VALUE!</v>
      </c>
      <c r="Q15" s="22" t="e">
        <f aca="false">SUM((1/E15)+(1/H15)+J15+L15+1)</f>
        <v>#VALUE!</v>
      </c>
      <c r="R15" s="22" t="e">
        <f aca="false">(SUM((1/M15)+(C15/N15)+((1/I15)/O15)+(K15/P15)+((1/E15)/Q15))/5)</f>
        <v>#VALUE!</v>
      </c>
      <c r="S15" s="22" t="e">
        <f aca="false">(SUM(((1/C15)/M15)+(1/N15)+(G15/O15)+(F15/P15)+((1/H15)/Q15))/5)</f>
        <v>#VALUE!</v>
      </c>
      <c r="T15" s="22" t="e">
        <f aca="false">(SUM((I15/M15)+((1/G15)/N15)+(1/O15)+(D15/P15)+(J15/Q15))/5)</f>
        <v>#VALUE!</v>
      </c>
      <c r="U15" s="22" t="e">
        <f aca="false">(SUM(((1/K15)/M15)+((1/F15)/N15)+((1/D15)/O15)+(1/P15)+(L15/Q15))/5)</f>
        <v>#VALUE!</v>
      </c>
      <c r="V15" s="22" t="e">
        <f aca="false">(SUM((E15/M15)+(H15/N15)+((1/J15)/O15)+((1/L15)/P15)+(1/Q15))/5)</f>
        <v>#VALUE!</v>
      </c>
      <c r="W15" s="22" t="e">
        <f aca="false">(SUM((1*R15),(C15*S15),((1/I15)*T15),(K15*U15),((1/E15)*V15)))/R15</f>
        <v>#VALUE!</v>
      </c>
      <c r="X15" s="10" t="e">
        <f aca="false">(SUM(((1/C15)*R15),(1*S15),(G15*T15),(F15*U15),((1/H15)*V15)))/S15</f>
        <v>#VALUE!</v>
      </c>
      <c r="Y15" s="10" t="e">
        <f aca="false">(SUM((I15*R15),((1/G15)*S15),(1*T15),(D15*U15),(J15*V15)))/T15</f>
        <v>#VALUE!</v>
      </c>
      <c r="Z15" s="10" t="e">
        <f aca="false">(SUM(((1/K15)*R15),((1/F15)*S15),((1/D15)*T15),(1*U15),(L15*V15)))/U15</f>
        <v>#VALUE!</v>
      </c>
      <c r="AA15" s="10" t="e">
        <f aca="false">(SUM((E15*R15),(H15*S15),((1/J15)*T15),((1/L15)*U15),(1*V15)))/V15</f>
        <v>#VALUE!</v>
      </c>
      <c r="AB15" s="22" t="e">
        <f aca="false">(AVERAGE(W15:AA15)-5)/4</f>
        <v>#VALUE!</v>
      </c>
      <c r="AC15" s="22" t="n">
        <v>1.12</v>
      </c>
      <c r="AD15" s="22" t="e">
        <f aca="false">AB15/AC15</f>
        <v>#VALUE!</v>
      </c>
      <c r="AE15" s="22" t="e">
        <f aca="false">SUM((Rate!$F$2*Weight!R15),(Rate!$F$6*Weight!S15),(Rate!$F$10*Weight!T15),(Rate!$F$14*Weight!U15),(Rate!$F$18*Weight!V15))</f>
        <v>#VALUE!</v>
      </c>
      <c r="AF15" s="22" t="e">
        <f aca="false">SUM((Rate!$F$3*Weight!R15),(Rate!$F$7*Weight!S15),(Rate!$F$11*Weight!T15),(Rate!$F$15*Weight!U15),(Rate!$F$19*Weight!V15))</f>
        <v>#VALUE!</v>
      </c>
      <c r="AG15" s="33" t="n">
        <v>1</v>
      </c>
    </row>
    <row r="16" customFormat="false" ht="15" hidden="false" customHeight="false" outlineLevel="0" collapsed="false">
      <c r="A16" s="22" t="s">
        <v>117</v>
      </c>
      <c r="B16" s="22" t="s">
        <v>121</v>
      </c>
      <c r="C16" s="33" t="n">
        <v>1</v>
      </c>
      <c r="D16" s="33" t="n">
        <v>1</v>
      </c>
      <c r="E16" s="33" t="n">
        <v>3</v>
      </c>
      <c r="F16" s="33" t="n">
        <v>3</v>
      </c>
      <c r="G16" s="33" t="n">
        <v>3</v>
      </c>
      <c r="H16" s="33" t="n">
        <v>3</v>
      </c>
      <c r="I16" s="33" t="n">
        <v>3</v>
      </c>
      <c r="J16" s="33" t="n">
        <v>3</v>
      </c>
      <c r="K16" s="33" t="n">
        <v>3</v>
      </c>
      <c r="L16" s="33" t="n">
        <v>3</v>
      </c>
      <c r="M16" s="22" t="n">
        <f aca="false">SUM(1+(1/C16)+I16+(1/K16)+E16)</f>
        <v>8.33333333333333</v>
      </c>
      <c r="N16" s="22" t="n">
        <f aca="false">SUM(C16+1+(1/G16)+(1/F16)+H16)</f>
        <v>5.66666666666667</v>
      </c>
      <c r="O16" s="22" t="n">
        <f aca="false">SUM((1/I16)+G16+1+(1/D16)+(1/J16))</f>
        <v>5.66666666666667</v>
      </c>
      <c r="P16" s="22" t="n">
        <f aca="false">SUM(K16+F16+D16+1+(1/L16))</f>
        <v>8.33333333333333</v>
      </c>
      <c r="Q16" s="22" t="n">
        <f aca="false">SUM((1/E16)+(1/H16)+J16+L16+1)</f>
        <v>7.66666666666667</v>
      </c>
      <c r="R16" s="22" t="n">
        <f aca="false">(SUM((1/M16)+(C16/N16)+((1/I16)/O16)+(K16/P16)+((1/E16)/Q16))/5)</f>
        <v>0.151754475703325</v>
      </c>
      <c r="S16" s="22" t="n">
        <f aca="false">(SUM(((1/C16)/M16)+(1/N16)+(G16/O16)+(F16/P16)+((1/H16)/Q16))/5)</f>
        <v>0.245872122762148</v>
      </c>
      <c r="T16" s="22" t="n">
        <f aca="false">(SUM((I16/M16)+((1/G16)/N16)+(1/O16)+(D16/P16)+(J16/Q16))/5)</f>
        <v>0.221319693094629</v>
      </c>
      <c r="U16" s="22" t="n">
        <f aca="false">(SUM(((1/K16)/M16)+((1/F16)/N16)+((1/D16)/O16)+(1/P16)+(L16/Q16))/5)</f>
        <v>0.157319693094629</v>
      </c>
      <c r="V16" s="22" t="n">
        <f aca="false">(SUM((E16/M16)+(H16/N16)+((1/J16)/O16)+((1/L16)/P16)+(1/Q16))/5)</f>
        <v>0.223734015345269</v>
      </c>
      <c r="W16" s="22" t="n">
        <f aca="false">(SUM((1*R16),(C16*S16),((1/I16)*T16),(K16*U16),((1/E16)*V16)))/R16</f>
        <v>6.70778841400387</v>
      </c>
      <c r="X16" s="10" t="n">
        <f aca="false">(SUM(((1/C16)*R16),(1*S16),(G16*T16),(F16*U16),((1/H16)*V16)))/S16</f>
        <v>6.54048431388866</v>
      </c>
      <c r="Y16" s="10" t="n">
        <f aca="false">(SUM((I16*R16),((1/G16)*S16),(1*T16),(D16*U16),(J16*V16)))/T16</f>
        <v>7.1709038242273</v>
      </c>
      <c r="Z16" s="10" t="n">
        <f aca="false">(SUM(((1/K16)*R16),((1/F16)*S16),((1/D16)*T16),(1*U16),(L16*V16)))/U16</f>
        <v>7.51580179477175</v>
      </c>
      <c r="AA16" s="10" t="n">
        <f aca="false">(SUM((E16*R16),(H16*S16),((1/J16)*T16),((1/L16)*U16),(1*V16)))/V16</f>
        <v>6.89580856576741</v>
      </c>
      <c r="AB16" s="22" t="n">
        <f aca="false">(AVERAGE(W16:AA16)-5)/4</f>
        <v>0.491539345632949</v>
      </c>
      <c r="AC16" s="22" t="n">
        <v>1.12</v>
      </c>
      <c r="AD16" s="22" t="n">
        <f aca="false">AB16/AC16</f>
        <v>0.438874415743705</v>
      </c>
      <c r="AE16" s="22" t="n">
        <f aca="false">SUM((Rate!$F$2*Weight!R16),(Rate!$F$6*Weight!S16),(Rate!$F$10*Weight!T16),(Rate!$F$14*Weight!U16),(Rate!$F$18*Weight!V16))</f>
        <v>0.573874168797954</v>
      </c>
      <c r="AF16" s="22" t="n">
        <f aca="false">SUM((Rate!$F$3*Weight!R16),(Rate!$F$7*Weight!S16),(Rate!$F$11*Weight!T16),(Rate!$F$15*Weight!U16),(Rate!$F$19*Weight!V16))</f>
        <v>0.426125831202046</v>
      </c>
      <c r="AG16" s="33" t="n">
        <v>2</v>
      </c>
    </row>
    <row r="17" customFormat="false" ht="15" hidden="false" customHeight="false" outlineLevel="0" collapsed="false">
      <c r="A17" s="22" t="s">
        <v>117</v>
      </c>
      <c r="B17" s="22" t="s">
        <v>122</v>
      </c>
      <c r="C17" s="33" t="n">
        <f aca="false">1/7</f>
        <v>0.142857142857143</v>
      </c>
      <c r="D17" s="33" t="n">
        <f aca="false">1/7</f>
        <v>0.142857142857143</v>
      </c>
      <c r="E17" s="33" t="n">
        <v>3</v>
      </c>
      <c r="F17" s="33" t="n">
        <v>5</v>
      </c>
      <c r="G17" s="33" t="n">
        <v>7</v>
      </c>
      <c r="H17" s="33" t="n">
        <v>0.2</v>
      </c>
      <c r="I17" s="33" t="n">
        <v>1</v>
      </c>
      <c r="J17" s="33" t="n">
        <f aca="false">1/3</f>
        <v>0.333333333333333</v>
      </c>
      <c r="K17" s="33" t="n">
        <v>0.2</v>
      </c>
      <c r="L17" s="33" t="n">
        <v>3</v>
      </c>
      <c r="M17" s="22" t="n">
        <f aca="false">SUM(1+(1/C17)+I17+(1/K17)+E17)</f>
        <v>17</v>
      </c>
      <c r="N17" s="22" t="n">
        <f aca="false">SUM(C17+1+(1/G17)+(1/F17)+H17)</f>
        <v>1.68571428571429</v>
      </c>
      <c r="O17" s="22" t="n">
        <f aca="false">SUM((1/I17)+G17+1+(1/D17)+(1/J17))</f>
        <v>19</v>
      </c>
      <c r="P17" s="22" t="n">
        <f aca="false">SUM(K17+F17+D17+1+(1/L17))</f>
        <v>6.67619047619048</v>
      </c>
      <c r="Q17" s="22" t="n">
        <f aca="false">SUM((1/E17)+(1/H17)+J17+L17+1)</f>
        <v>9.66666666666667</v>
      </c>
      <c r="R17" s="22" t="n">
        <f aca="false">(SUM((1/M17)+(C17/N17)+((1/I17)/O17)+(K17/P17)+((1/E17)/Q17))/5)</f>
        <v>0.0521281667371962</v>
      </c>
      <c r="S17" s="22" t="n">
        <f aca="false">(SUM(((1/C17)/M17)+(1/N17)+(G17/O17)+(F17/P17)+((1/H17)/Q17))/5)</f>
        <v>0.527915515332935</v>
      </c>
      <c r="T17" s="22" t="n">
        <f aca="false">(SUM((I17/M17)+((1/G17)/N17)+(1/O17)+(D17/P17)+(J17/Q17))/5)</f>
        <v>0.0504163265089509</v>
      </c>
      <c r="U17" s="22" t="n">
        <f aca="false">(SUM(((1/K17)/M17)+((1/F17)/N17)+((1/D17)/O17)+(1/P17)+(L17/Q17))/5)</f>
        <v>0.248262723008938</v>
      </c>
      <c r="V17" s="22" t="n">
        <f aca="false">(SUM((E17/M17)+(H17/N17)+((1/J17)/O17)+((1/L17)/P17)+(1/Q17))/5)</f>
        <v>0.12127726841198</v>
      </c>
      <c r="W17" s="22" t="n">
        <f aca="false">(SUM((1*R17),(C17*S17),((1/I17)*T17),(K17*U17),((1/E17)*V17)))/R17</f>
        <v>5.14192830772275</v>
      </c>
      <c r="X17" s="10" t="n">
        <f aca="false">(SUM(((1/C17)*R17),(1*S17),(G17*T17),(F17*U17),((1/H17)*V17)))/S17</f>
        <v>5.85970071974425</v>
      </c>
      <c r="Y17" s="10" t="n">
        <f aca="false">(SUM((I17*R17),((1/G17)*S17),(1*T17),(D17*U17),(J17*V17)))/T17</f>
        <v>5.035131919336</v>
      </c>
      <c r="Z17" s="10" t="n">
        <f aca="false">(SUM(((1/K17)*R17),((1/F17)*S17),((1/D17)*T17),(1*U17),(L17*V17)))/U17</f>
        <v>5.36219346354377</v>
      </c>
      <c r="AA17" s="10" t="n">
        <f aca="false">(SUM((E17*R17),(H17*S17),((1/J17)*T17),((1/L17)*U17),(1*V17)))/V17</f>
        <v>5.08956130280894</v>
      </c>
      <c r="AB17" s="22" t="n">
        <f aca="false">(AVERAGE(W17:AA17)-5)/4</f>
        <v>0.0744257856577852</v>
      </c>
      <c r="AC17" s="22" t="n">
        <v>1.12</v>
      </c>
      <c r="AD17" s="22" t="n">
        <f aca="false">AB17/AC17</f>
        <v>0.0664515943373082</v>
      </c>
      <c r="AE17" s="22" t="n">
        <f aca="false">SUM((Rate!$F$2*Weight!R17),(Rate!$F$6*Weight!S17),(Rate!$F$10*Weight!T17),(Rate!$F$14*Weight!U17),(Rate!$F$18*Weight!V17))</f>
        <v>0.688349565135152</v>
      </c>
      <c r="AF17" s="22" t="n">
        <f aca="false">SUM((Rate!$F$3*Weight!R17),(Rate!$F$7*Weight!S17),(Rate!$F$11*Weight!T17),(Rate!$F$15*Weight!U17),(Rate!$F$19*Weight!V17))</f>
        <v>0.311650434864848</v>
      </c>
      <c r="AG17" s="33" t="n">
        <v>1</v>
      </c>
    </row>
    <row r="18" customFormat="false" ht="15" hidden="false" customHeight="false" outlineLevel="0" collapsed="false">
      <c r="A18" s="22" t="s">
        <v>117</v>
      </c>
      <c r="B18" s="22" t="s">
        <v>123</v>
      </c>
      <c r="C18" s="33" t="n">
        <v>0.2</v>
      </c>
      <c r="D18" s="33" t="n">
        <f aca="false">1/7</f>
        <v>0.142857142857143</v>
      </c>
      <c r="E18" s="33" t="n">
        <v>5</v>
      </c>
      <c r="F18" s="33" t="n">
        <v>3</v>
      </c>
      <c r="G18" s="33" t="n">
        <v>5</v>
      </c>
      <c r="H18" s="33" t="n">
        <v>7</v>
      </c>
      <c r="I18" s="33" t="n">
        <v>1</v>
      </c>
      <c r="J18" s="33" t="n">
        <v>0.2</v>
      </c>
      <c r="K18" s="33" t="n">
        <f aca="false">1/3</f>
        <v>0.333333333333333</v>
      </c>
      <c r="L18" s="33" t="n">
        <v>1</v>
      </c>
      <c r="M18" s="22" t="n">
        <f aca="false">SUM(1+(1/C18)+I18+(1/K18)+E18)</f>
        <v>15</v>
      </c>
      <c r="N18" s="22" t="n">
        <f aca="false">SUM(C18+1+(1/G18)+(1/F18)+H18)</f>
        <v>8.73333333333333</v>
      </c>
      <c r="O18" s="22" t="n">
        <f aca="false">SUM((1/I18)+G18+1+(1/D18)+(1/J18))</f>
        <v>19</v>
      </c>
      <c r="P18" s="22" t="n">
        <f aca="false">SUM(K18+F18+D18+1+(1/L18))</f>
        <v>5.47619047619048</v>
      </c>
      <c r="Q18" s="22" t="n">
        <f aca="false">SUM((1/E18)+(1/H18)+J18+L18+1)</f>
        <v>2.54285714285714</v>
      </c>
      <c r="R18" s="22" t="n">
        <f aca="false">(SUM((1/M18)+(C18/N18)+((1/I18)/O18)+(K18/P18)+((1/E18)/Q18))/5)</f>
        <v>0.0563440519166927</v>
      </c>
      <c r="S18" s="22" t="n">
        <f aca="false">(SUM(((1/C18)/M18)+(1/N18)+(G18/O18)+(F18/P18)+((1/H18)/Q18))/5)</f>
        <v>0.263000181420298</v>
      </c>
      <c r="T18" s="22" t="n">
        <f aca="false">(SUM((I18/M18)+((1/G18)/N18)+(1/O18)+(D18/P18)+(J18/Q18))/5)</f>
        <v>0.0493875301775623</v>
      </c>
      <c r="U18" s="22" t="n">
        <f aca="false">(SUM(((1/K18)/M18)+((1/F18)/N18)+((1/D18)/O18)+(1/P18)+(L18/Q18))/5)</f>
        <v>0.236491222836269</v>
      </c>
      <c r="V18" s="22" t="n">
        <f aca="false">(SUM((E18/M18)+(H18/N18)+((1/J18)/O18)+((1/L18)/P18)+(1/Q18))/5)</f>
        <v>0.394777013649179</v>
      </c>
      <c r="W18" s="22" t="n">
        <f aca="false">(SUM((1*R18),(C18*S18),((1/I18)*T18),(K18*U18),((1/E18)*V18)))/R18</f>
        <v>5.61048447824864</v>
      </c>
      <c r="X18" s="10" t="n">
        <f aca="false">(SUM(((1/C18)*R18),(1*S18),(G18*T18),(F18*U18),((1/H18)*V18)))/S18</f>
        <v>5.92215742295214</v>
      </c>
      <c r="Y18" s="10" t="n">
        <f aca="false">(SUM((I18*R18),((1/G18)*S18),(1*T18),(D18*U18),(J18*V18)))/T18</f>
        <v>5.48866243237417</v>
      </c>
      <c r="Z18" s="10" t="n">
        <f aca="false">(SUM(((1/K18)*R18),((1/F18)*S18),((1/D18)*T18),(1*U18),(L18*V18)))/U18</f>
        <v>5.21659880575222</v>
      </c>
      <c r="AA18" s="10" t="n">
        <f aca="false">(SUM((E18*R18),(H18*S18),((1/J18)*T18),((1/L18)*U18),(1*V18)))/V18</f>
        <v>7.60157585964618</v>
      </c>
      <c r="AB18" s="22" t="n">
        <f aca="false">(AVERAGE(W18:AA18)-5)/4</f>
        <v>0.241973949948667</v>
      </c>
      <c r="AC18" s="22" t="n">
        <v>1.12</v>
      </c>
      <c r="AD18" s="22" t="n">
        <f aca="false">AB18/AC18</f>
        <v>0.216048169597024</v>
      </c>
      <c r="AE18" s="22" t="n">
        <f aca="false">SUM((Rate!$F$2*Weight!R18),(Rate!$F$6*Weight!S18),(Rate!$F$10*Weight!T18),(Rate!$F$14*Weight!U18),(Rate!$F$18*Weight!V18))</f>
        <v>0.597009483686643</v>
      </c>
      <c r="AF18" s="22" t="n">
        <f aca="false">SUM((Rate!$F$3*Weight!R18),(Rate!$F$7*Weight!S18),(Rate!$F$11*Weight!T18),(Rate!$F$15*Weight!U18),(Rate!$F$19*Weight!V18))</f>
        <v>0.402990516313357</v>
      </c>
      <c r="AG18" s="33" t="n">
        <v>2</v>
      </c>
    </row>
    <row r="19" customFormat="false" ht="15" hidden="false" customHeight="false" outlineLevel="0" collapsed="false">
      <c r="A19" s="22" t="s">
        <v>117</v>
      </c>
      <c r="B19" s="22" t="s">
        <v>124</v>
      </c>
      <c r="C19" s="33" t="n">
        <v>7</v>
      </c>
      <c r="D19" s="33" t="n">
        <f aca="false">1/7</f>
        <v>0.142857142857143</v>
      </c>
      <c r="E19" s="33" t="n">
        <v>5</v>
      </c>
      <c r="F19" s="33" t="n">
        <f aca="false">1/7</f>
        <v>0.142857142857143</v>
      </c>
      <c r="G19" s="33" t="n">
        <v>7</v>
      </c>
      <c r="H19" s="33" t="n">
        <v>7</v>
      </c>
      <c r="I19" s="33" t="n">
        <f aca="false">1/7</f>
        <v>0.142857142857143</v>
      </c>
      <c r="J19" s="33" t="n">
        <f aca="false">1/7</f>
        <v>0.142857142857143</v>
      </c>
      <c r="K19" s="33" t="n">
        <v>7</v>
      </c>
      <c r="L19" s="33" t="n">
        <f aca="false">1/7</f>
        <v>0.142857142857143</v>
      </c>
      <c r="M19" s="22" t="n">
        <f aca="false">SUM(1+(1/C19)+I19+(1/K19)+E19)</f>
        <v>6.42857142857143</v>
      </c>
      <c r="N19" s="22" t="n">
        <f aca="false">SUM(C19+1+(1/G19)+(1/F19)+H19)</f>
        <v>22.1428571428571</v>
      </c>
      <c r="O19" s="22" t="n">
        <f aca="false">SUM((1/I19)+G19+1+(1/D19)+(1/J19))</f>
        <v>29</v>
      </c>
      <c r="P19" s="22" t="n">
        <f aca="false">SUM(K19+F19+D19+1+(1/L19))</f>
        <v>15.2857142857143</v>
      </c>
      <c r="Q19" s="22" t="n">
        <f aca="false">SUM((1/E19)+(1/H19)+J19+L19+1)</f>
        <v>1.62857142857143</v>
      </c>
      <c r="R19" s="22" t="n">
        <f aca="false">(SUM((1/M19)+(C19/N19)+((1/I19)/O19)+(K19/P19)+((1/E19)/Q19))/5)</f>
        <v>0.25876296818719</v>
      </c>
      <c r="S19" s="22" t="n">
        <f aca="false">(SUM(((1/C19)/M19)+(1/N19)+(G19/O19)+(F19/P19)+((1/H19)/Q19))/5)</f>
        <v>0.0811655831055536</v>
      </c>
      <c r="T19" s="22" t="n">
        <f aca="false">(SUM((I19/M19)+((1/G19)/N19)+(1/O19)+(D19/P19)+(J19/Q19))/5)</f>
        <v>0.032044337276855</v>
      </c>
      <c r="U19" s="22" t="n">
        <f aca="false">(SUM(((1/K19)/M19)+((1/F19)/N19)+((1/D19)/O19)+(1/P19)+(L19/Q19))/5)</f>
        <v>0.146574084763678</v>
      </c>
      <c r="V19" s="22" t="n">
        <f aca="false">(SUM((E19/M19)+(H19/N19)+((1/J19)/O19)+((1/L19)/P19)+(1/Q19))/5)</f>
        <v>0.481453026666723</v>
      </c>
      <c r="W19" s="22" t="n">
        <f aca="false">(SUM((1*R19),(C19*S19),((1/I19)*T19),(K19*U19),((1/E19)*V19)))/R19</f>
        <v>8.39973982664626</v>
      </c>
      <c r="X19" s="10" t="n">
        <f aca="false">(SUM(((1/C19)*R19),(1*S19),(G19*T19),(F19*U19),((1/H19)*V19)))/S19</f>
        <v>5.32442723376673</v>
      </c>
      <c r="Y19" s="10" t="n">
        <f aca="false">(SUM((I19*R19),((1/G19)*S19),(1*T19),(D19*U19),(J19*V19)))/T19</f>
        <v>5.31525168376308</v>
      </c>
      <c r="Z19" s="10" t="n">
        <f aca="false">(SUM(((1/K19)*R19),((1/F19)*S19),((1/D19)*T19),(1*U19),(L19*V19)))/U19</f>
        <v>7.12805862814727</v>
      </c>
      <c r="AA19" s="10" t="n">
        <f aca="false">(SUM((E19*R19),(H19*S19),((1/J19)*T19),((1/L19)*U19),(1*V19)))/V19</f>
        <v>7.46439570336941</v>
      </c>
      <c r="AB19" s="22" t="n">
        <f aca="false">(AVERAGE(W19:AA19)-5)/4</f>
        <v>0.431593653784638</v>
      </c>
      <c r="AC19" s="22" t="n">
        <v>1.12</v>
      </c>
      <c r="AD19" s="22" t="n">
        <f aca="false">AB19/AC19</f>
        <v>0.385351476593426</v>
      </c>
      <c r="AE19" s="22" t="n">
        <f aca="false">SUM((Rate!$F$2*Weight!R19),(Rate!$F$6*Weight!S19),(Rate!$F$10*Weight!T19),(Rate!$F$14*Weight!U19),(Rate!$F$18*Weight!V19))</f>
        <v>0.443548138449485</v>
      </c>
      <c r="AF19" s="22" t="n">
        <f aca="false">SUM((Rate!$F$3*Weight!R19),(Rate!$F$7*Weight!S19),(Rate!$F$11*Weight!T19),(Rate!$F$15*Weight!U19),(Rate!$F$19*Weight!V19))</f>
        <v>0.556451861550515</v>
      </c>
      <c r="AG19" s="33" t="n">
        <v>2</v>
      </c>
    </row>
    <row r="20" customFormat="false" ht="15" hidden="false" customHeight="false" outlineLevel="0" collapsed="false">
      <c r="A20" s="22" t="s">
        <v>117</v>
      </c>
      <c r="B20" s="22" t="s">
        <v>125</v>
      </c>
      <c r="C20" s="33" t="n">
        <f aca="false">1/7</f>
        <v>0.142857142857143</v>
      </c>
      <c r="D20" s="33" t="n">
        <f aca="false">1/9</f>
        <v>0.111111111111111</v>
      </c>
      <c r="E20" s="33" t="n">
        <v>1</v>
      </c>
      <c r="F20" s="33" t="n">
        <f aca="false">1/9</f>
        <v>0.111111111111111</v>
      </c>
      <c r="G20" s="33" t="n">
        <v>1</v>
      </c>
      <c r="H20" s="33" t="n">
        <v>1</v>
      </c>
      <c r="I20" s="33" t="n">
        <v>9</v>
      </c>
      <c r="J20" s="33" t="n">
        <f aca="false">1/9</f>
        <v>0.111111111111111</v>
      </c>
      <c r="K20" s="33" t="n">
        <f aca="false">1/9</f>
        <v>0.111111111111111</v>
      </c>
      <c r="L20" s="33" t="n">
        <v>9</v>
      </c>
      <c r="M20" s="22" t="n">
        <f aca="false">SUM(1+(1/C20)+I20+(1/K20)+E20)</f>
        <v>27</v>
      </c>
      <c r="N20" s="22" t="n">
        <f aca="false">SUM(C20+1+(1/G20)+(1/F20)+H20)</f>
        <v>12.1428571428571</v>
      </c>
      <c r="O20" s="22" t="n">
        <f aca="false">SUM((1/I20)+G20+1+(1/D20)+(1/J20))</f>
        <v>20.1111111111111</v>
      </c>
      <c r="P20" s="22" t="n">
        <f aca="false">SUM(K20+F20+D20+1+(1/L20))</f>
        <v>1.44444444444444</v>
      </c>
      <c r="Q20" s="22" t="n">
        <f aca="false">SUM((1/E20)+(1/H20)+J20+L20+1)</f>
        <v>12.1111111111111</v>
      </c>
      <c r="R20" s="22" t="n">
        <f aca="false">(SUM((1/M20)+(C20/N20)+((1/I20)/O20)+(K20/P20)+((1/E20)/Q20))/5)</f>
        <v>0.0427636978120739</v>
      </c>
      <c r="S20" s="22" t="n">
        <f aca="false">(SUM(((1/C20)/M20)+(1/N20)+(G20/O20)+(F20/P20)+((1/H20)/Q20))/5)</f>
        <v>0.110165568320867</v>
      </c>
      <c r="T20" s="22" t="n">
        <f aca="false">(SUM((I20/M20)+((1/G20)/N20)+(1/O20)+(D20/P20)+(J20/Q20))/5)</f>
        <v>0.110301484053113</v>
      </c>
      <c r="U20" s="22" t="n">
        <f aca="false">(SUM(((1/K20)/M20)+((1/F20)/N20)+((1/D20)/O20)+(1/P20)+(L20/Q20))/5)</f>
        <v>0.591490114887801</v>
      </c>
      <c r="V20" s="22" t="n">
        <f aca="false">(SUM((E20/M20)+(H20/N20)+((1/J20)/O20)+((1/L20)/P20)+(1/Q20))/5)</f>
        <v>0.145279134926146</v>
      </c>
      <c r="W20" s="22" t="n">
        <f aca="false">(SUM((1*R20),(C20*S20),((1/I20)*T20),(K20*U20),((1/E20)*V20)))/R20</f>
        <v>6.58871028026461</v>
      </c>
      <c r="X20" s="10" t="n">
        <f aca="false">(SUM(((1/C20)*R20),(1*S20),(G20*T20),(F20*U20),((1/H20)*V20)))/S20</f>
        <v>6.63377139518319</v>
      </c>
      <c r="Y20" s="10" t="n">
        <f aca="false">(SUM((I20*R20),((1/G20)*S20),(1*T20),(D20*U20),(J20*V20)))/T20</f>
        <v>6.23022970689195</v>
      </c>
      <c r="Z20" s="10" t="n">
        <f aca="false">(SUM(((1/K20)*R20),((1/F20)*S20),((1/D20)*T20),(1*U20),(L20*V20)))/U20</f>
        <v>7.21580796275388</v>
      </c>
      <c r="AA20" s="10" t="n">
        <f aca="false">(SUM((E20*R20),(H20*S20),((1/J20)*T20),((1/L20)*U20),(1*V20)))/V20</f>
        <v>9.33818116485334</v>
      </c>
      <c r="AB20" s="22" t="n">
        <f aca="false">(AVERAGE(W20:AA20)-5)/4</f>
        <v>0.550335025497348</v>
      </c>
      <c r="AC20" s="22" t="n">
        <v>1.12</v>
      </c>
      <c r="AD20" s="22" t="n">
        <f aca="false">AB20/AC20</f>
        <v>0.491370558479775</v>
      </c>
      <c r="AE20" s="22" t="n">
        <f aca="false">SUM((Rate!$F$2*Weight!R20),(Rate!$F$6*Weight!S20),(Rate!$F$10*Weight!T20),(Rate!$F$14*Weight!U20),(Rate!$F$18*Weight!V20))</f>
        <v>0.597148969146425</v>
      </c>
      <c r="AF20" s="22" t="n">
        <f aca="false">SUM((Rate!$F$3*Weight!R20),(Rate!$F$7*Weight!S20),(Rate!$F$11*Weight!T20),(Rate!$F$15*Weight!U20),(Rate!$F$19*Weight!V20))</f>
        <v>0.402851030853575</v>
      </c>
      <c r="AG20" s="33" t="n">
        <v>1</v>
      </c>
    </row>
    <row r="21" customFormat="false" ht="15" hidden="false" customHeight="false" outlineLevel="0" collapsed="false">
      <c r="A21" s="22" t="s">
        <v>117</v>
      </c>
      <c r="B21" s="22" t="s">
        <v>126</v>
      </c>
      <c r="C21" s="33" t="n">
        <f aca="false">1/7</f>
        <v>0.142857142857143</v>
      </c>
      <c r="D21" s="33" t="s">
        <v>119</v>
      </c>
      <c r="E21" s="33" t="n">
        <f aca="false">1/7</f>
        <v>0.142857142857143</v>
      </c>
      <c r="F21" s="33" t="s">
        <v>119</v>
      </c>
      <c r="G21" s="33" t="n">
        <v>1</v>
      </c>
      <c r="H21" s="33" t="n">
        <v>1</v>
      </c>
      <c r="I21" s="33" t="n">
        <f aca="false">1/7</f>
        <v>0.142857142857143</v>
      </c>
      <c r="J21" s="33" t="n">
        <v>1</v>
      </c>
      <c r="K21" s="33" t="n">
        <f aca="false">1/7</f>
        <v>0.142857142857143</v>
      </c>
      <c r="L21" s="33" t="n">
        <v>5</v>
      </c>
      <c r="M21" s="22" t="n">
        <f aca="false">SUM(1+(1/C21)+I21+(1/K21)+E21)</f>
        <v>15.2857142857143</v>
      </c>
      <c r="N21" s="22" t="e">
        <f aca="false">SUM(C21+1+(1/G21)+(1/F21)+H21)</f>
        <v>#VALUE!</v>
      </c>
      <c r="O21" s="22" t="e">
        <f aca="false">SUM((1/I21)+G21+1+(1/D21)+(1/J21))</f>
        <v>#VALUE!</v>
      </c>
      <c r="P21" s="22" t="e">
        <f aca="false">SUM(K21+F21+D21+1+(1/L21))</f>
        <v>#VALUE!</v>
      </c>
      <c r="Q21" s="22" t="n">
        <f aca="false">SUM((1/E21)+(1/H21)+J21+L21+1)</f>
        <v>15</v>
      </c>
      <c r="R21" s="22" t="e">
        <f aca="false">(SUM((1/M21)+(C21/N21)+((1/I21)/O21)+(K21/P21)+((1/E21)/Q21))/5)</f>
        <v>#VALUE!</v>
      </c>
      <c r="S21" s="22" t="e">
        <f aca="false">(SUM(((1/C21)/M21)+(1/N21)+(G21/O21)+(F21/P21)+((1/H21)/Q21))/5)</f>
        <v>#VALUE!</v>
      </c>
      <c r="T21" s="22" t="e">
        <f aca="false">(SUM((I21/M21)+((1/G21)/N21)+(1/O21)+(D21/P21)+(J21/Q21))/5)</f>
        <v>#VALUE!</v>
      </c>
      <c r="U21" s="22" t="e">
        <f aca="false">(SUM(((1/K21)/M21)+((1/F21)/N21)+((1/D21)/O21)+(1/P21)+(L21/Q21))/5)</f>
        <v>#VALUE!</v>
      </c>
      <c r="V21" s="22" t="e">
        <f aca="false">(SUM((E21/M21)+(H21/N21)+((1/J21)/O21)+((1/L21)/P21)+(1/Q21))/5)</f>
        <v>#VALUE!</v>
      </c>
      <c r="W21" s="22" t="e">
        <f aca="false">(SUM((1*R21),(C21*S21),((1/I21)*T21),(K21*U21),((1/E21)*V21)))/R21</f>
        <v>#VALUE!</v>
      </c>
      <c r="X21" s="10" t="e">
        <f aca="false">(SUM(((1/C21)*R21),(1*S21),(G21*T21),(F21*U21),((1/H21)*V21)))/S21</f>
        <v>#VALUE!</v>
      </c>
      <c r="Y21" s="10" t="e">
        <f aca="false">(SUM((I21*R21),((1/G21)*S21),(1*T21),(D21*U21),(J21*V21)))/T21</f>
        <v>#VALUE!</v>
      </c>
      <c r="Z21" s="10" t="e">
        <f aca="false">(SUM(((1/K21)*R21),((1/F21)*S21),((1/D21)*T21),(1*U21),(L21*V21)))/U21</f>
        <v>#VALUE!</v>
      </c>
      <c r="AA21" s="10" t="e">
        <f aca="false">(SUM((E21*R21),(H21*S21),((1/J21)*T21),((1/L21)*U21),(1*V21)))/V21</f>
        <v>#VALUE!</v>
      </c>
      <c r="AB21" s="22" t="e">
        <f aca="false">(AVERAGE(W21:AA21)-5)/4</f>
        <v>#VALUE!</v>
      </c>
      <c r="AC21" s="22" t="n">
        <v>1.12</v>
      </c>
      <c r="AD21" s="22" t="e">
        <f aca="false">AB21/AC21</f>
        <v>#VALUE!</v>
      </c>
      <c r="AE21" s="22" t="e">
        <f aca="false">SUM((Rate!$F$2*Weight!R21),(Rate!$F$6*Weight!S21),(Rate!$F$10*Weight!T21),(Rate!$F$14*Weight!U21),(Rate!$F$18*Weight!V21))</f>
        <v>#VALUE!</v>
      </c>
      <c r="AF21" s="22" t="e">
        <f aca="false">SUM((Rate!$F$3*Weight!R21),(Rate!$F$7*Weight!S21),(Rate!$F$11*Weight!T21),(Rate!$F$15*Weight!U21),(Rate!$F$19*Weight!V21))</f>
        <v>#VALUE!</v>
      </c>
      <c r="AG21" s="33" t="n">
        <v>1</v>
      </c>
    </row>
    <row r="22" customFormat="false" ht="15" hidden="false" customHeight="false" outlineLevel="0" collapsed="false">
      <c r="A22" s="22" t="s">
        <v>127</v>
      </c>
      <c r="B22" s="22" t="s">
        <v>128</v>
      </c>
      <c r="C22" s="33" t="n">
        <v>1</v>
      </c>
      <c r="D22" s="33" t="n">
        <v>1</v>
      </c>
      <c r="E22" s="33" t="n">
        <v>1</v>
      </c>
      <c r="F22" s="33" t="n">
        <v>1</v>
      </c>
      <c r="G22" s="33" t="n">
        <v>9</v>
      </c>
      <c r="H22" s="33" t="n">
        <v>1</v>
      </c>
      <c r="I22" s="33" t="n">
        <v>1</v>
      </c>
      <c r="J22" s="33" t="n">
        <f aca="false">1/9</f>
        <v>0.111111111111111</v>
      </c>
      <c r="K22" s="33" t="n">
        <v>1</v>
      </c>
      <c r="L22" s="33" t="n">
        <v>1</v>
      </c>
      <c r="M22" s="22" t="n">
        <f aca="false">SUM(1+(1/C22)+I22+(1/K22)+E22)</f>
        <v>5</v>
      </c>
      <c r="N22" s="22" t="n">
        <f aca="false">SUM(C22+1+(1/G22)+(1/F22)+H22)</f>
        <v>4.11111111111111</v>
      </c>
      <c r="O22" s="22" t="n">
        <f aca="false">SUM((1/I22)+G22+1+(1/D22)+(1/J22))</f>
        <v>21</v>
      </c>
      <c r="P22" s="22" t="n">
        <f aca="false">SUM(K22+F22+D22+1+(1/L22))</f>
        <v>5</v>
      </c>
      <c r="Q22" s="22" t="n">
        <f aca="false">SUM((1/E22)+(1/H22)+J22+L22+1)</f>
        <v>4.11111111111111</v>
      </c>
      <c r="R22" s="22" t="n">
        <f aca="false">(SUM((1/M22)+(C22/N22)+((1/I22)/O22)+(K22/P22)+((1/E22)/Q22))/5)</f>
        <v>0.186821106821107</v>
      </c>
      <c r="S22" s="22" t="n">
        <f aca="false">(SUM(((1/C22)/M22)+(1/N22)+(G22/O22)+(F22/P22)+((1/H22)/Q22))/5)</f>
        <v>0.263011583011583</v>
      </c>
      <c r="T22" s="22" t="n">
        <f aca="false">(SUM((I22/M22)+((1/G22)/N22)+(1/O22)+(D22/P22)+(J22/Q22))/5)</f>
        <v>0.10033462033462</v>
      </c>
      <c r="U22" s="22" t="n">
        <f aca="false">(SUM(((1/K22)/M22)+((1/F22)/N22)+((1/D22)/O22)+(1/P22)+(L22/Q22))/5)</f>
        <v>0.186821106821107</v>
      </c>
      <c r="V22" s="22" t="n">
        <f aca="false">(SUM((E22/M22)+(H22/N22)+((1/J22)/O22)+((1/L22)/P22)+(1/Q22))/5)</f>
        <v>0.263011583011583</v>
      </c>
      <c r="W22" s="22" t="n">
        <f aca="false">(SUM((1*R22),(C22*S22),((1/I22)*T22),(K22*U22),((1/E22)*V22)))/R22</f>
        <v>5.35271424634886</v>
      </c>
      <c r="X22" s="10" t="n">
        <f aca="false">(SUM(((1/C22)*R22),(1*S22),(G22*T22),(F22*U22),((1/H22)*V22)))/S22</f>
        <v>6.85398316696027</v>
      </c>
      <c r="Y22" s="10" t="n">
        <f aca="false">(SUM((I22*R22),((1/G22)*S22),(1*T22),(D22*U22),(J22*V22)))/T22</f>
        <v>5.30648195655892</v>
      </c>
      <c r="Z22" s="10" t="n">
        <f aca="false">(SUM(((1/K22)*R22),((1/F22)*S22),((1/D22)*T22),(1*U22),(L22*V22)))/U22</f>
        <v>5.35271424634886</v>
      </c>
      <c r="AA22" s="10" t="n">
        <f aca="false">(SUM((E22*R22),(H22*S22),((1/J22)*T22),((1/L22)*U22),(1*V22)))/V22</f>
        <v>6.85398316696027</v>
      </c>
      <c r="AB22" s="22" t="n">
        <f aca="false">(AVERAGE(W22:AA22)-5)/4</f>
        <v>0.235993839158858</v>
      </c>
      <c r="AC22" s="22" t="n">
        <v>1.12</v>
      </c>
      <c r="AD22" s="22" t="n">
        <f aca="false">AB22/AC22</f>
        <v>0.210708784963266</v>
      </c>
      <c r="AE22" s="22" t="n">
        <f aca="false">SUM((Rate!$F$2*Weight!R22),(Rate!$F$6*Weight!S22),(Rate!$F$10*Weight!T22),(Rate!$F$14*Weight!U22),(Rate!$F$18*Weight!V22))</f>
        <v>0.548346632346632</v>
      </c>
      <c r="AF22" s="22" t="n">
        <f aca="false">SUM((Rate!$F$3*Weight!R22),(Rate!$F$7*Weight!S22),(Rate!$F$11*Weight!T22),(Rate!$F$15*Weight!U22),(Rate!$F$19*Weight!V22))</f>
        <v>0.451653367653368</v>
      </c>
      <c r="AG22" s="33" t="n">
        <v>1</v>
      </c>
    </row>
    <row r="23" customFormat="false" ht="15" hidden="false" customHeight="false" outlineLevel="0" collapsed="false">
      <c r="A23" s="22" t="s">
        <v>127</v>
      </c>
      <c r="B23" s="22" t="s">
        <v>129</v>
      </c>
      <c r="C23" s="33" t="n">
        <v>8</v>
      </c>
      <c r="D23" s="33" t="n">
        <f aca="false">1/7</f>
        <v>0.142857142857143</v>
      </c>
      <c r="E23" s="33" t="n">
        <f aca="false">1/7</f>
        <v>0.142857142857143</v>
      </c>
      <c r="F23" s="33" t="n">
        <f aca="false">1/7</f>
        <v>0.142857142857143</v>
      </c>
      <c r="G23" s="33" t="n">
        <v>8</v>
      </c>
      <c r="H23" s="33" t="n">
        <f aca="false">1/7</f>
        <v>0.142857142857143</v>
      </c>
      <c r="I23" s="33" t="n">
        <f aca="false">1/7</f>
        <v>0.142857142857143</v>
      </c>
      <c r="J23" s="33" t="n">
        <v>8</v>
      </c>
      <c r="K23" s="33" t="n">
        <v>8</v>
      </c>
      <c r="L23" s="33" t="n">
        <v>8</v>
      </c>
      <c r="M23" s="22" t="n">
        <f aca="false">SUM(1+(1/C23)+I23+(1/K23)+E23)</f>
        <v>1.53571428571429</v>
      </c>
      <c r="N23" s="22" t="n">
        <f aca="false">SUM(C23+1+(1/G23)+(1/F23)+H23)</f>
        <v>16.2678571428571</v>
      </c>
      <c r="O23" s="22" t="n">
        <f aca="false">SUM((1/I23)+G23+1+(1/D23)+(1/J23))</f>
        <v>23.125</v>
      </c>
      <c r="P23" s="22" t="n">
        <f aca="false">SUM(K23+F23+D23+1+(1/L23))</f>
        <v>9.41071428571429</v>
      </c>
      <c r="Q23" s="22" t="n">
        <f aca="false">SUM((1/E23)+(1/H23)+J23+L23+1)</f>
        <v>31</v>
      </c>
      <c r="R23" s="22" t="n">
        <f aca="false">(SUM((1/M23)+(C23/N23)+((1/I23)/O23)+(K23/P23)+((1/E23)/Q23))/5)</f>
        <v>0.504306822073473</v>
      </c>
      <c r="S23" s="22" t="n">
        <f aca="false">(SUM(((1/C23)/M23)+(1/N23)+(G23/O23)+(F23/P23)+((1/H23)/Q23))/5)</f>
        <v>0.145959784627485</v>
      </c>
      <c r="T23" s="22" t="n">
        <f aca="false">(SUM((I23/M23)+((1/G23)/N23)+(1/O23)+(D23/P23)+(J23/Q23))/5)</f>
        <v>0.0834390289453435</v>
      </c>
      <c r="U23" s="22" t="n">
        <f aca="false">(SUM(((1/K23)/M23)+((1/F23)/N23)+((1/D23)/O23)+(1/P23)+(L23/Q23))/5)</f>
        <v>0.235744160971702</v>
      </c>
      <c r="V23" s="22" t="n">
        <f aca="false">(SUM((E23/M23)+(H23/N23)+((1/J23)/O23)+((1/L23)/P23)+(1/Q23))/5)</f>
        <v>0.0305502033819959</v>
      </c>
      <c r="W23" s="22" t="n">
        <f aca="false">(SUM((1*R23),(C23*S23),((1/I23)*T23),(K23*U23),((1/E23)*V23)))/R23</f>
        <v>8.63732716374743</v>
      </c>
      <c r="X23" s="10" t="n">
        <f aca="false">(SUM(((1/C23)*R23),(1*S23),(G23*T23),(F23*U23),((1/H23)*V23)))/S23</f>
        <v>7.70102211902961</v>
      </c>
      <c r="Y23" s="10" t="n">
        <f aca="false">(SUM((I23*R23),((1/G23)*S23),(1*T23),(D23*U23),(J23*V23)))/T23</f>
        <v>5.41481850636295</v>
      </c>
      <c r="Z23" s="10" t="n">
        <f aca="false">(SUM(((1/K23)*R23),((1/F23)*S23),((1/D23)*T23),(1*U23),(L23*V23)))/U23</f>
        <v>9.11571182479725</v>
      </c>
      <c r="AA23" s="10" t="n">
        <f aca="false">(SUM((E23*R23),(H23*S23),((1/J23)*T23),((1/L23)*U23),(1*V23)))/V23</f>
        <v>5.34671830520767</v>
      </c>
      <c r="AB23" s="22" t="n">
        <f aca="false">(AVERAGE(W23:AA23)-5)/4</f>
        <v>0.560779895957246</v>
      </c>
      <c r="AC23" s="22" t="n">
        <v>1.12</v>
      </c>
      <c r="AD23" s="22" t="n">
        <f aca="false">AB23/AC23</f>
        <v>0.500696335676112</v>
      </c>
      <c r="AE23" s="22" t="n">
        <f aca="false">SUM((Rate!$F$2*Weight!R23),(Rate!$F$6*Weight!S23),(Rate!$F$10*Weight!T23),(Rate!$F$14*Weight!U23),(Rate!$F$18*Weight!V23))</f>
        <v>0.3844114536345</v>
      </c>
      <c r="AF23" s="22" t="n">
        <f aca="false">SUM((Rate!$F$3*Weight!R23),(Rate!$F$7*Weight!S23),(Rate!$F$11*Weight!T23),(Rate!$F$15*Weight!U23),(Rate!$F$19*Weight!V23))</f>
        <v>0.6155885463655</v>
      </c>
      <c r="AG23" s="33" t="n">
        <v>2</v>
      </c>
    </row>
    <row r="24" customFormat="false" ht="15" hidden="false" customHeight="false" outlineLevel="0" collapsed="false">
      <c r="A24" s="22" t="s">
        <v>127</v>
      </c>
      <c r="B24" s="22" t="s">
        <v>130</v>
      </c>
      <c r="C24" s="33" t="n">
        <v>5</v>
      </c>
      <c r="D24" s="33" t="n">
        <v>0.2</v>
      </c>
      <c r="E24" s="33" t="n">
        <v>1</v>
      </c>
      <c r="F24" s="33" t="n">
        <v>0.2</v>
      </c>
      <c r="G24" s="33" t="n">
        <v>1</v>
      </c>
      <c r="H24" s="33" t="n">
        <v>1</v>
      </c>
      <c r="I24" s="33" t="n">
        <v>0.2</v>
      </c>
      <c r="J24" s="33" t="n">
        <v>1</v>
      </c>
      <c r="K24" s="33" t="n">
        <v>5</v>
      </c>
      <c r="L24" s="33" t="n">
        <v>1</v>
      </c>
      <c r="M24" s="22" t="n">
        <f aca="false">SUM(1+(1/C24)+I24+(1/K24)+E24)</f>
        <v>2.6</v>
      </c>
      <c r="N24" s="22" t="n">
        <f aca="false">SUM(C24+1+(1/G24)+(1/F24)+H24)</f>
        <v>13</v>
      </c>
      <c r="O24" s="22" t="n">
        <f aca="false">SUM((1/I24)+G24+1+(1/D24)+(1/J24))</f>
        <v>13</v>
      </c>
      <c r="P24" s="22" t="n">
        <f aca="false">SUM(K24+F24+D24+1+(1/L24))</f>
        <v>7.4</v>
      </c>
      <c r="Q24" s="22" t="n">
        <f aca="false">SUM((1/E24)+(1/H24)+J24+L24+1)</f>
        <v>5</v>
      </c>
      <c r="R24" s="22" t="n">
        <f aca="false">(SUM((1/M24)+(C24/N24)+((1/I24)/O24)+(K24/P24)+((1/E24)/Q24))/5)</f>
        <v>0.405904365904366</v>
      </c>
      <c r="S24" s="22" t="n">
        <f aca="false">(SUM(((1/C24)/M24)+(1/N24)+(G24/O24)+(F24/P24)+((1/H24)/Q24))/5)</f>
        <v>0.0915592515592516</v>
      </c>
      <c r="T24" s="22" t="n">
        <f aca="false">(SUM((I24/M24)+((1/G24)/N24)+(1/O24)+(D24/P24)+(J24/Q24))/5)</f>
        <v>0.0915592515592516</v>
      </c>
      <c r="U24" s="22" t="n">
        <f aca="false">(SUM(((1/K24)/M24)+((1/F24)/N24)+((1/D24)/O24)+(1/P24)+(L24/Q24))/5)</f>
        <v>0.236257796257796</v>
      </c>
      <c r="V24" s="22" t="n">
        <f aca="false">(SUM((E24/M24)+(H24/N24)+((1/J24)/O24)+((1/L24)/P24)+(1/Q24))/5)</f>
        <v>0.174719334719335</v>
      </c>
      <c r="W24" s="22" t="n">
        <f aca="false">(SUM((1*R24),(C24*S24),((1/I24)*T24),(K24*U24),((1/E24)*V24)))/R24</f>
        <v>6.59639418152018</v>
      </c>
      <c r="X24" s="10" t="n">
        <f aca="false">(SUM(((1/C24)*R24),(1*S24),(G24*T24),(F24*U24),((1/H24)*V24)))/S24</f>
        <v>5.31099000908265</v>
      </c>
      <c r="Y24" s="10" t="n">
        <f aca="false">(SUM((I24*R24),((1/G24)*S24),(1*T24),(D24*U24),(J24*V24)))/T24</f>
        <v>5.31099000908265</v>
      </c>
      <c r="Z24" s="10" t="n">
        <f aca="false">(SUM(((1/K24)*R24),((1/F24)*S24),((1/D24)*T24),(1*U24),(L24*V24)))/U24</f>
        <v>5.95853572685674</v>
      </c>
      <c r="AA24" s="10" t="n">
        <f aca="false">(SUM((E24*R24),(H24*S24),((1/J24)*T24),((1/L24)*U24),(1*V24)))/V24</f>
        <v>5.72346501665873</v>
      </c>
      <c r="AB24" s="22" t="n">
        <f aca="false">(AVERAGE(W24:AA24)-5)/4</f>
        <v>0.195018747160048</v>
      </c>
      <c r="AC24" s="22" t="n">
        <v>1.12</v>
      </c>
      <c r="AD24" s="22" t="n">
        <f aca="false">AB24/AC24</f>
        <v>0.1741238813929</v>
      </c>
      <c r="AE24" s="22" t="n">
        <f aca="false">SUM((Rate!$F$2*Weight!R24),(Rate!$F$6*Weight!S24),(Rate!$F$10*Weight!T24),(Rate!$F$14*Weight!U24),(Rate!$F$18*Weight!V24))</f>
        <v>0.407043659043659</v>
      </c>
      <c r="AF24" s="22" t="n">
        <f aca="false">SUM((Rate!$F$3*Weight!R24),(Rate!$F$7*Weight!S24),(Rate!$F$11*Weight!T24),(Rate!$F$15*Weight!U24),(Rate!$F$19*Weight!V24))</f>
        <v>0.592956340956341</v>
      </c>
      <c r="AG24" s="33" t="n">
        <v>1</v>
      </c>
    </row>
    <row r="25" customFormat="false" ht="15" hidden="false" customHeight="false" outlineLevel="0" collapsed="false">
      <c r="A25" s="22" t="s">
        <v>127</v>
      </c>
      <c r="B25" s="22" t="s">
        <v>131</v>
      </c>
      <c r="C25" s="33" t="n">
        <f aca="false">1/3</f>
        <v>0.333333333333333</v>
      </c>
      <c r="D25" s="33" t="n">
        <v>9</v>
      </c>
      <c r="E25" s="33" t="n">
        <v>7</v>
      </c>
      <c r="F25" s="33" t="n">
        <f aca="false">1/7</f>
        <v>0.142857142857143</v>
      </c>
      <c r="G25" s="33" t="n">
        <f aca="false">1/9</f>
        <v>0.111111111111111</v>
      </c>
      <c r="H25" s="33" t="n">
        <v>9</v>
      </c>
      <c r="I25" s="33" t="n">
        <v>1</v>
      </c>
      <c r="J25" s="33" t="n">
        <f aca="false">1/3</f>
        <v>0.333333333333333</v>
      </c>
      <c r="K25" s="33" t="n">
        <f aca="false">1/3</f>
        <v>0.333333333333333</v>
      </c>
      <c r="L25" s="33" t="n">
        <v>1</v>
      </c>
      <c r="M25" s="22" t="n">
        <f aca="false">SUM(1+(1/C25)+I25+(1/K25)+E25)</f>
        <v>15</v>
      </c>
      <c r="N25" s="22" t="n">
        <f aca="false">SUM(C25+1+(1/G25)+(1/F25)+H25)</f>
        <v>26.3333333333333</v>
      </c>
      <c r="O25" s="22" t="n">
        <f aca="false">SUM((1/I25)+G25+1+(1/D25)+(1/J25))</f>
        <v>5.22222222222222</v>
      </c>
      <c r="P25" s="22" t="n">
        <f aca="false">SUM(K25+F25+D25+1+(1/L25))</f>
        <v>11.4761904761905</v>
      </c>
      <c r="Q25" s="22" t="n">
        <f aca="false">SUM((1/E25)+(1/H25)+J25+L25+1)</f>
        <v>2.58730158730159</v>
      </c>
      <c r="R25" s="22" t="n">
        <f aca="false">(SUM((1/M25)+(C25/N25)+((1/I25)/O25)+(K25/P25)+((1/E25)/Q25))/5)</f>
        <v>0.0710149246593606</v>
      </c>
      <c r="S25" s="22" t="n">
        <f aca="false">(SUM(((1/C25)/M25)+(1/N25)+(G25/O25)+(F25/P25)+((1/H25)/Q25))/5)</f>
        <v>0.0629288394690282</v>
      </c>
      <c r="T25" s="22" t="n">
        <f aca="false">(SUM((I25/M25)+((1/G25)/N25)+(1/O25)+(D25/P25)+(J25/Q25))/5)</f>
        <v>0.302598980248196</v>
      </c>
      <c r="U25" s="22" t="n">
        <f aca="false">(SUM(((1/K25)/M25)+((1/F25)/N25)+((1/D25)/O25)+(1/P25)+(L25/Q25))/5)</f>
        <v>0.19214787550001</v>
      </c>
      <c r="V25" s="22" t="n">
        <f aca="false">(SUM((E25/M25)+(H25/N25)+((1/J25)/O25)+((1/L25)/P25)+(1/Q25))/5)</f>
        <v>0.371309380123405</v>
      </c>
      <c r="W25" s="22" t="n">
        <f aca="false">(SUM((1*R25),(C25*S25),((1/I25)*T25),(K25*U25),((1/E25)*V25)))/R25</f>
        <v>7.20529770578223</v>
      </c>
      <c r="X25" s="10" t="n">
        <f aca="false">(SUM(((1/C25)*R25),(1*S25),(G25*T25),(F25*U25),((1/H25)*V25)))/S25</f>
        <v>6.01158419330546</v>
      </c>
      <c r="Y25" s="10" t="n">
        <f aca="false">(SUM((I25*R25),((1/G25)*S25),(1*T25),(D25*U25),(J25*V25)))/T25</f>
        <v>9.23028270191941</v>
      </c>
      <c r="Z25" s="10" t="n">
        <f aca="false">(SUM(((1/K25)*R25),((1/F25)*S25),((1/D25)*T25),(1*U25),(L25*V25)))/U25</f>
        <v>6.50866428549763</v>
      </c>
      <c r="AA25" s="10" t="n">
        <f aca="false">(SUM((E25*R25),(H25*S25),((1/J25)*T25),((1/L25)*U25),(1*V25)))/V25</f>
        <v>6.82643197261099</v>
      </c>
      <c r="AB25" s="22" t="n">
        <f aca="false">(AVERAGE(W25:AA25)-5)/4</f>
        <v>0.539113042955786</v>
      </c>
      <c r="AC25" s="22" t="n">
        <v>1.12</v>
      </c>
      <c r="AD25" s="22" t="n">
        <f aca="false">AB25/AC25</f>
        <v>0.481350931210523</v>
      </c>
      <c r="AE25" s="22" t="n">
        <f aca="false">SUM((Rate!$F$2*Weight!R25),(Rate!$F$6*Weight!S25),(Rate!$F$10*Weight!T25),(Rate!$F$14*Weight!U25),(Rate!$F$18*Weight!V25))</f>
        <v>0.562218260883965</v>
      </c>
      <c r="AF25" s="22" t="n">
        <f aca="false">SUM((Rate!$F$3*Weight!R25),(Rate!$F$7*Weight!S25),(Rate!$F$11*Weight!T25),(Rate!$F$15*Weight!U25),(Rate!$F$19*Weight!V25))</f>
        <v>0.437781739116035</v>
      </c>
      <c r="AG25" s="33" t="n">
        <v>2</v>
      </c>
    </row>
    <row r="26" customFormat="false" ht="15" hidden="false" customHeight="false" outlineLevel="0" collapsed="false">
      <c r="A26" s="22" t="s">
        <v>127</v>
      </c>
      <c r="B26" s="22" t="s">
        <v>132</v>
      </c>
      <c r="C26" s="33" t="n">
        <v>1</v>
      </c>
      <c r="D26" s="33" t="n">
        <v>1</v>
      </c>
      <c r="E26" s="33" t="n">
        <f aca="false">1/7</f>
        <v>0.142857142857143</v>
      </c>
      <c r="F26" s="33" t="n">
        <v>1</v>
      </c>
      <c r="G26" s="33" t="n">
        <v>9</v>
      </c>
      <c r="H26" s="33" t="n">
        <f aca="false">1/7</f>
        <v>0.142857142857143</v>
      </c>
      <c r="I26" s="33" t="n">
        <f aca="false">1/7</f>
        <v>0.142857142857143</v>
      </c>
      <c r="J26" s="33" t="n">
        <v>1</v>
      </c>
      <c r="K26" s="33" t="n">
        <f aca="false">1/3</f>
        <v>0.333333333333333</v>
      </c>
      <c r="L26" s="33" t="n">
        <v>7</v>
      </c>
      <c r="M26" s="22" t="n">
        <f aca="false">SUM(1+(1/C26)+I26+(1/K26)+E26)</f>
        <v>5.28571428571429</v>
      </c>
      <c r="N26" s="22" t="n">
        <f aca="false">SUM(C26+1+(1/G26)+(1/F26)+H26)</f>
        <v>3.25396825396825</v>
      </c>
      <c r="O26" s="22" t="n">
        <f aca="false">SUM((1/I26)+G26+1+(1/D26)+(1/J26))</f>
        <v>19</v>
      </c>
      <c r="P26" s="22" t="n">
        <f aca="false">SUM(K26+F26+D26+1+(1/L26))</f>
        <v>3.47619047619048</v>
      </c>
      <c r="Q26" s="22" t="n">
        <f aca="false">SUM((1/E26)+(1/H26)+J26+L26+1)</f>
        <v>23</v>
      </c>
      <c r="R26" s="22" t="n">
        <f aca="false">(SUM((1/M26)+(C26/N26)+((1/I26)/O26)+(K26/P26)+((1/E26)/Q26))/5)</f>
        <v>0.253033110407472</v>
      </c>
      <c r="S26" s="22" t="n">
        <f aca="false">(SUM(((1/C26)/M26)+(1/N26)+(G26/O26)+(F26/P26)+((1/H26)/Q26))/5)</f>
        <v>0.312441906369981</v>
      </c>
      <c r="T26" s="22" t="n">
        <f aca="false">(SUM((I26/M26)+((1/G26)/N26)+(1/O26)+(D26/P26)+(J26/Q26))/5)</f>
        <v>0.0889908882368175</v>
      </c>
      <c r="U26" s="22" t="n">
        <f aca="false">(SUM(((1/K26)/M26)+((1/F26)/N26)+((1/D26)/O26)+(1/P26)+(L26/Q26))/5)</f>
        <v>0.303907055729867</v>
      </c>
      <c r="V26" s="22" t="n">
        <f aca="false">(SUM((E26/M26)+(H26/N26)+((1/J26)/O26)+((1/L26)/P26)+(1/Q26))/5)</f>
        <v>0.041627039255862</v>
      </c>
      <c r="W26" s="22" t="n">
        <f aca="false">(SUM((1*R26),(C26*S26),((1/I26)*T26),(K26*U26),((1/E26)*V26)))/R26</f>
        <v>6.24860066174753</v>
      </c>
      <c r="X26" s="10" t="n">
        <f aca="false">(SUM(((1/C26)*R26),(1*S26),(G26*T26),(F26*U26),((1/H26)*V26)))/S26</f>
        <v>6.27857307689948</v>
      </c>
      <c r="Y26" s="10" t="n">
        <f aca="false">(SUM((I26*R26),((1/G26)*S26),(1*T26),(D26*U26),(J26*V26)))/T26</f>
        <v>5.67910207226099</v>
      </c>
      <c r="Z26" s="10" t="n">
        <f aca="false">(SUM(((1/K26)*R26),((1/F26)*S26),((1/D26)*T26),(1*U26),(L26*V26)))/U26</f>
        <v>5.77751790636547</v>
      </c>
      <c r="AA26" s="10" t="n">
        <f aca="false">(SUM((E26*R26),(H26*S26),((1/J26)*T26),((1/L26)*U26),(1*V26)))/V26</f>
        <v>6.12139059076639</v>
      </c>
      <c r="AB26" s="22" t="n">
        <f aca="false">(AVERAGE(W26:AA26)-5)/4</f>
        <v>0.255259215401993</v>
      </c>
      <c r="AC26" s="22" t="n">
        <v>1.12</v>
      </c>
      <c r="AD26" s="22" t="n">
        <f aca="false">AB26/AC26</f>
        <v>0.227910013751779</v>
      </c>
      <c r="AE26" s="22" t="n">
        <f aca="false">SUM((Rate!$F$2*Weight!R26),(Rate!$F$6*Weight!S26),(Rate!$F$10*Weight!T26),(Rate!$F$14*Weight!U26),(Rate!$F$18*Weight!V26))</f>
        <v>0.548156578239461</v>
      </c>
      <c r="AF26" s="22" t="n">
        <f aca="false">SUM((Rate!$F$3*Weight!R26),(Rate!$F$7*Weight!S26),(Rate!$F$11*Weight!T26),(Rate!$F$15*Weight!U26),(Rate!$F$19*Weight!V26))</f>
        <v>0.451843421760539</v>
      </c>
      <c r="AG26" s="33" t="n">
        <v>1</v>
      </c>
    </row>
    <row r="27" customFormat="false" ht="15" hidden="false" customHeight="false" outlineLevel="0" collapsed="false">
      <c r="A27" s="22" t="s">
        <v>127</v>
      </c>
      <c r="B27" s="22" t="s">
        <v>133</v>
      </c>
      <c r="C27" s="33" t="n">
        <v>1</v>
      </c>
      <c r="D27" s="33" t="n">
        <v>0.2</v>
      </c>
      <c r="E27" s="33" t="n">
        <v>0.2</v>
      </c>
      <c r="F27" s="33" t="n">
        <v>1</v>
      </c>
      <c r="G27" s="33" t="n">
        <v>5</v>
      </c>
      <c r="H27" s="33" t="n">
        <v>0.2</v>
      </c>
      <c r="I27" s="33" t="n">
        <v>0.2</v>
      </c>
      <c r="J27" s="33" t="n">
        <v>1</v>
      </c>
      <c r="K27" s="33" t="n">
        <v>0.2</v>
      </c>
      <c r="L27" s="33" t="n">
        <v>5</v>
      </c>
      <c r="M27" s="22" t="n">
        <f aca="false">SUM(1+(1/C27)+I27+(1/K27)+E27)</f>
        <v>7.4</v>
      </c>
      <c r="N27" s="22" t="n">
        <f aca="false">SUM(C27+1+(1/G27)+(1/F27)+H27)</f>
        <v>3.4</v>
      </c>
      <c r="O27" s="22" t="n">
        <f aca="false">SUM((1/I27)+G27+1+(1/D27)+(1/J27))</f>
        <v>17</v>
      </c>
      <c r="P27" s="22" t="n">
        <f aca="false">SUM(K27+F27+D27+1+(1/L27))</f>
        <v>2.6</v>
      </c>
      <c r="Q27" s="22" t="n">
        <f aca="false">SUM((1/E27)+(1/H27)+J27+L27+1)</f>
        <v>17</v>
      </c>
      <c r="R27" s="22" t="n">
        <f aca="false">(SUM((1/M27)+(C27/N27)+((1/I27)/O27)+(K27/P27)+((1/E27)/Q27))/5)</f>
        <v>0.218882230646936</v>
      </c>
      <c r="S27" s="22" t="n">
        <f aca="false">(SUM(((1/C27)/M27)+(1/N27)+(G27/O27)+(F27/P27)+((1/H27)/Q27))/5)</f>
        <v>0.280420692185398</v>
      </c>
      <c r="T27" s="22" t="n">
        <f aca="false">(SUM((I27/M27)+((1/G27)/N27)+(1/O27)+(D27/P27)+(J27/Q27))/5)</f>
        <v>0.0560841384370796</v>
      </c>
      <c r="U27" s="22" t="n">
        <f aca="false">(SUM(((1/K27)/M27)+((1/F27)/N27)+((1/D27)/O27)+(1/P27)+(L27/Q27))/5)</f>
        <v>0.388528800293506</v>
      </c>
      <c r="V27" s="22" t="n">
        <f aca="false">(SUM((E27/M27)+(H27/N27)+((1/J27)/O27)+((1/L27)/P27)+(1/Q27))/5)</f>
        <v>0.0560841384370796</v>
      </c>
      <c r="W27" s="22" t="n">
        <f aca="false">(SUM((1*R27),(C27*S27),((1/I27)*T27),(K27*U27),((1/E27)*V27)))/R27</f>
        <v>5.19845792826014</v>
      </c>
      <c r="X27" s="10" t="n">
        <f aca="false">(SUM(((1/C27)*R27),(1*S27),(G27*T27),(F27*U27),((1/H27)*V27)))/S27</f>
        <v>5.16607064980375</v>
      </c>
      <c r="Y27" s="10" t="n">
        <f aca="false">(SUM((I27*R27),((1/G27)*S27),(1*T27),(D27*U27),(J27*V27)))/T27</f>
        <v>5.16607064980375</v>
      </c>
      <c r="Z27" s="10" t="n">
        <f aca="false">(SUM(((1/K27)*R27),((1/F27)*S27),((1/D27)*T27),(1*U27),(L27*V27)))/U27</f>
        <v>5.98205854579792</v>
      </c>
      <c r="AA27" s="10" t="n">
        <f aca="false">(SUM((E27*R27),(H27*S27),((1/J27)*T27),((1/L27)*U27),(1*V27)))/V27</f>
        <v>5.16607064980375</v>
      </c>
      <c r="AB27" s="22" t="n">
        <f aca="false">(AVERAGE(W27:AA27)-5)/4</f>
        <v>0.0839364211734659</v>
      </c>
      <c r="AC27" s="22" t="n">
        <v>1.12</v>
      </c>
      <c r="AD27" s="22" t="n">
        <f aca="false">AB27/AC27</f>
        <v>0.0749432331905945</v>
      </c>
      <c r="AE27" s="22" t="n">
        <f aca="false">SUM((Rate!$F$2*Weight!R27),(Rate!$F$6*Weight!S27),(Rate!$F$10*Weight!T27),(Rate!$F$14*Weight!U27),(Rate!$F$18*Weight!V27))</f>
        <v>0.554120908238555</v>
      </c>
      <c r="AF27" s="22" t="n">
        <f aca="false">SUM((Rate!$F$3*Weight!R27),(Rate!$F$7*Weight!S27),(Rate!$F$11*Weight!T27),(Rate!$F$15*Weight!U27),(Rate!$F$19*Weight!V27))</f>
        <v>0.445879091761445</v>
      </c>
      <c r="AG27" s="33" t="n">
        <v>2</v>
      </c>
    </row>
    <row r="28" customFormat="false" ht="15" hidden="false" customHeight="false" outlineLevel="0" collapsed="false">
      <c r="A28" s="22" t="s">
        <v>127</v>
      </c>
      <c r="B28" s="22" t="s">
        <v>134</v>
      </c>
      <c r="C28" s="33" t="n">
        <f aca="false">1/7</f>
        <v>0.142857142857143</v>
      </c>
      <c r="D28" s="33" t="n">
        <f aca="false">1/7</f>
        <v>0.142857142857143</v>
      </c>
      <c r="E28" s="33" t="n">
        <v>7</v>
      </c>
      <c r="F28" s="33" t="n">
        <f aca="false">1/7</f>
        <v>0.142857142857143</v>
      </c>
      <c r="G28" s="33" t="n">
        <v>7</v>
      </c>
      <c r="H28" s="33" t="n">
        <v>7</v>
      </c>
      <c r="I28" s="33" t="n">
        <f aca="false">1/7</f>
        <v>0.142857142857143</v>
      </c>
      <c r="J28" s="33" t="n">
        <f aca="false">1/7</f>
        <v>0.142857142857143</v>
      </c>
      <c r="K28" s="33" t="n">
        <f aca="false">1/7</f>
        <v>0.142857142857143</v>
      </c>
      <c r="L28" s="33" t="n">
        <f aca="false">1/7</f>
        <v>0.142857142857143</v>
      </c>
      <c r="M28" s="22" t="n">
        <f aca="false">SUM(1+(1/C28)+I28+(1/K28)+E28)</f>
        <v>22.1428571428571</v>
      </c>
      <c r="N28" s="22" t="n">
        <f aca="false">SUM(C28+1+(1/G28)+(1/F28)+H28)</f>
        <v>15.2857142857143</v>
      </c>
      <c r="O28" s="22" t="n">
        <f aca="false">SUM((1/I28)+G28+1+(1/D28)+(1/J28))</f>
        <v>29</v>
      </c>
      <c r="P28" s="22" t="n">
        <f aca="false">SUM(K28+F28+D28+1+(1/L28))</f>
        <v>8.42857142857143</v>
      </c>
      <c r="Q28" s="22" t="n">
        <f aca="false">SUM((1/E28)+(1/H28)+J28+L28+1)</f>
        <v>1.57142857142857</v>
      </c>
      <c r="R28" s="22" t="n">
        <f aca="false">(SUM((1/M28)+(C28/N28)+((1/I28)/O28)+(K28/P28)+((1/E28)/Q28))/5)</f>
        <v>0.0807489277022791</v>
      </c>
      <c r="S28" s="22" t="n">
        <f aca="false">(SUM(((1/C28)/M28)+(1/N28)+(G28/O28)+(F28/P28)+((1/H28)/Q28))/5)</f>
        <v>0.146157429360404</v>
      </c>
      <c r="T28" s="22" t="n">
        <f aca="false">(SUM((I28/M28)+((1/G28)/N28)+(1/O28)+(D28/P28)+(J28/Q28))/5)</f>
        <v>0.0316276818735805</v>
      </c>
      <c r="U28" s="22" t="n">
        <f aca="false">(SUM(((1/K28)/M28)+((1/F28)/N28)+((1/D28)/O28)+(1/P28)+(L28/Q28))/5)</f>
        <v>0.245001085308448</v>
      </c>
      <c r="V28" s="22" t="n">
        <f aca="false">(SUM((E28/M28)+(H28/N28)+((1/J28)/O28)+((1/L28)/P28)+(1/Q28))/5)</f>
        <v>0.496464875755289</v>
      </c>
      <c r="W28" s="22" t="n">
        <f aca="false">(SUM((1*R28),(C28*S28),((1/I28)*T28),(K28*U28),((1/E28)*V28)))/R28</f>
        <v>5.31209583225709</v>
      </c>
      <c r="X28" s="10" t="n">
        <f aca="false">(SUM(((1/C28)*R28),(1*S28),(G28*T28),(F28*U28),((1/H28)*V28)))/S28</f>
        <v>7.10683958838301</v>
      </c>
      <c r="Y28" s="10" t="n">
        <f aca="false">(SUM((I28*R28),((1/G28)*S28),(1*T28),(D28*U28),(J28*V28)))/T28</f>
        <v>5.3739817272238</v>
      </c>
      <c r="Z28" s="10" t="n">
        <f aca="false">(SUM(((1/K28)*R28),((1/F28)*S28),((1/D28)*T28),(1*U28),(L28*V28)))/U28</f>
        <v>8.6761367153353</v>
      </c>
      <c r="AA28" s="10" t="n">
        <f aca="false">(SUM((E28*R28),(H28*S28),((1/J28)*T28),((1/L28)*U28),(1*V28)))/V28</f>
        <v>8.09968829990372</v>
      </c>
      <c r="AB28" s="22" t="n">
        <f aca="false">(AVERAGE(W28:AA28)-5)/4</f>
        <v>0.478437108155146</v>
      </c>
      <c r="AC28" s="22" t="n">
        <v>1.12</v>
      </c>
      <c r="AD28" s="22" t="n">
        <f aca="false">AB28/AC28</f>
        <v>0.427175989424237</v>
      </c>
      <c r="AE28" s="22" t="n">
        <f aca="false">SUM((Rate!$F$2*Weight!R28),(Rate!$F$6*Weight!S28),(Rate!$F$10*Weight!T28),(Rate!$F$14*Weight!U28),(Rate!$F$18*Weight!V28))</f>
        <v>0.546190960882331</v>
      </c>
      <c r="AF28" s="22" t="n">
        <f aca="false">SUM((Rate!$F$3*Weight!R28),(Rate!$F$7*Weight!S28),(Rate!$F$11*Weight!T28),(Rate!$F$15*Weight!U28),(Rate!$F$19*Weight!V28))</f>
        <v>0.453809039117669</v>
      </c>
      <c r="AG28" s="33" t="n">
        <v>2</v>
      </c>
    </row>
    <row r="29" customFormat="false" ht="15" hidden="false" customHeight="false" outlineLevel="0" collapsed="false">
      <c r="A29" s="22" t="s">
        <v>127</v>
      </c>
      <c r="B29" s="22" t="s">
        <v>135</v>
      </c>
      <c r="C29" s="33" t="n">
        <v>0.2</v>
      </c>
      <c r="D29" s="33" t="n">
        <v>0.2</v>
      </c>
      <c r="E29" s="33" t="n">
        <v>9</v>
      </c>
      <c r="F29" s="33" t="n">
        <f aca="false">1/7</f>
        <v>0.142857142857143</v>
      </c>
      <c r="G29" s="33" t="n">
        <v>9</v>
      </c>
      <c r="H29" s="33" t="n">
        <v>9</v>
      </c>
      <c r="I29" s="33" t="n">
        <f aca="false">1/3</f>
        <v>0.333333333333333</v>
      </c>
      <c r="J29" s="33" t="n">
        <f aca="false">1/9</f>
        <v>0.111111111111111</v>
      </c>
      <c r="K29" s="33" t="n">
        <f aca="false">1/9</f>
        <v>0.111111111111111</v>
      </c>
      <c r="L29" s="33" t="n">
        <v>7</v>
      </c>
      <c r="M29" s="22" t="n">
        <f aca="false">SUM(1+(1/C29)+I29+(1/K29)+E29)</f>
        <v>24.3333333333333</v>
      </c>
      <c r="N29" s="22" t="n">
        <f aca="false">SUM(C29+1+(1/G29)+(1/F29)+H29)</f>
        <v>17.3111111111111</v>
      </c>
      <c r="O29" s="22" t="n">
        <f aca="false">SUM((1/I29)+G29+1+(1/D29)+(1/J29))</f>
        <v>27</v>
      </c>
      <c r="P29" s="22" t="n">
        <f aca="false">SUM(K29+F29+D29+1+(1/L29))</f>
        <v>1.5968253968254</v>
      </c>
      <c r="Q29" s="22" t="n">
        <f aca="false">SUM((1/E29)+(1/H29)+J29+L29+1)</f>
        <v>8.33333333333333</v>
      </c>
      <c r="R29" s="22" t="n">
        <f aca="false">(SUM((1/M29)+(C29/N29)+((1/I29)/O29)+(K29/P29)+((1/E29)/Q29))/5)</f>
        <v>0.0493352226506107</v>
      </c>
      <c r="S29" s="22" t="n">
        <f aca="false">(SUM(((1/C29)/M29)+(1/N29)+(G29/O29)+(F29/P29)+((1/H29)/Q29))/5)</f>
        <v>0.139875141306952</v>
      </c>
      <c r="T29" s="22" t="n">
        <f aca="false">(SUM((I29/M29)+((1/G29)/N29)+(1/O29)+(D29/P29)+(J29/Q29))/5)</f>
        <v>0.0391471989382325</v>
      </c>
      <c r="U29" s="22" t="n">
        <f aca="false">(SUM(((1/K29)/M29)+((1/F29)/N29)+((1/D29)/O29)+(1/P29)+(L29/Q29))/5)</f>
        <v>0.485131062715383</v>
      </c>
      <c r="V29" s="22" t="n">
        <f aca="false">(SUM((E29/M29)+(H29/N29)+((1/J29)/O29)+((1/L29)/P29)+(1/Q29))/5)</f>
        <v>0.286511374388822</v>
      </c>
      <c r="W29" s="22" t="n">
        <f aca="false">(SUM((1*R29),(C29*S29),((1/I29)*T29),(K29*U29),((1/E29)*V29)))/R29</f>
        <v>5.68538827280149</v>
      </c>
      <c r="X29" s="10" t="n">
        <f aca="false">(SUM(((1/C29)*R29),(1*S29),(G29*T29),(F29*U29),((1/H29)*V29)))/S29</f>
        <v>6.00546367167409</v>
      </c>
      <c r="Y29" s="10" t="n">
        <f aca="false">(SUM((I29*R29),((1/G29)*S29),(1*T29),(D29*U29),(J29*V29)))/T29</f>
        <v>5.10878863990982</v>
      </c>
      <c r="Z29" s="10" t="n">
        <f aca="false">(SUM(((1/K29)*R29),((1/F29)*S29),((1/D29)*T29),(1*U29),(L29*V29)))/U29</f>
        <v>8.47109160178324</v>
      </c>
      <c r="AA29" s="10" t="n">
        <f aca="false">(SUM((E29*R29),(H29*S29),((1/J29)*T29),((1/L29)*U29),(1*V29)))/V29</f>
        <v>8.41514192281162</v>
      </c>
      <c r="AB29" s="22" t="n">
        <f aca="false">(AVERAGE(W29:AA29)-5)/4</f>
        <v>0.434293705449013</v>
      </c>
      <c r="AC29" s="22" t="n">
        <v>1.12</v>
      </c>
      <c r="AD29" s="22" t="n">
        <f aca="false">AB29/AC29</f>
        <v>0.387762237008047</v>
      </c>
      <c r="AE29" s="22" t="n">
        <f aca="false">SUM((Rate!$F$2*Weight!R29),(Rate!$F$6*Weight!S29),(Rate!$F$10*Weight!T29),(Rate!$F$14*Weight!U29),(Rate!$F$18*Weight!V29))</f>
        <v>0.581928597469984</v>
      </c>
      <c r="AF29" s="22" t="n">
        <f aca="false">SUM((Rate!$F$3*Weight!R29),(Rate!$F$7*Weight!S29),(Rate!$F$11*Weight!T29),(Rate!$F$15*Weight!U29),(Rate!$F$19*Weight!V29))</f>
        <v>0.418071402530017</v>
      </c>
      <c r="AG29" s="33" t="n">
        <v>1</v>
      </c>
    </row>
    <row r="30" customFormat="false" ht="15" hidden="false" customHeight="false" outlineLevel="0" collapsed="false">
      <c r="A30" s="22" t="s">
        <v>127</v>
      </c>
      <c r="B30" s="22" t="s">
        <v>136</v>
      </c>
      <c r="C30" s="33" t="n">
        <v>0.2</v>
      </c>
      <c r="D30" s="33" t="n">
        <f aca="false">1/9</f>
        <v>0.111111111111111</v>
      </c>
      <c r="E30" s="33" t="n">
        <f aca="false">1/9</f>
        <v>0.111111111111111</v>
      </c>
      <c r="F30" s="33" t="n">
        <v>1</v>
      </c>
      <c r="G30" s="33" t="n">
        <v>1</v>
      </c>
      <c r="H30" s="33" t="n">
        <f aca="false">1/9</f>
        <v>0.111111111111111</v>
      </c>
      <c r="I30" s="33" t="n">
        <v>5</v>
      </c>
      <c r="J30" s="33" t="n">
        <v>1</v>
      </c>
      <c r="K30" s="33" t="n">
        <f aca="false">1/9</f>
        <v>0.111111111111111</v>
      </c>
      <c r="L30" s="33" t="n">
        <v>9</v>
      </c>
      <c r="M30" s="22" t="n">
        <f aca="false">SUM(1+(1/C30)+I30+(1/K30)+E30)</f>
        <v>20.1111111111111</v>
      </c>
      <c r="N30" s="22" t="n">
        <f aca="false">SUM(C30+1+(1/G30)+(1/F30)+H30)</f>
        <v>3.31111111111111</v>
      </c>
      <c r="O30" s="22" t="n">
        <f aca="false">SUM((1/I30)+G30+1+(1/D30)+(1/J30))</f>
        <v>12.2</v>
      </c>
      <c r="P30" s="22" t="n">
        <f aca="false">SUM(K30+F30+D30+1+(1/L30))</f>
        <v>2.33333333333333</v>
      </c>
      <c r="Q30" s="22" t="n">
        <f aca="false">SUM((1/E30)+(1/H30)+J30+L30+1)</f>
        <v>29</v>
      </c>
      <c r="R30" s="22" t="n">
        <f aca="false">(SUM((1/M30)+(C30/N30)+((1/I30)/O30)+(K30/P30)+((1/E30)/Q30))/5)</f>
        <v>0.0968967518596082</v>
      </c>
      <c r="S30" s="22" t="n">
        <f aca="false">(SUM(((1/C30)/M30)+(1/N30)+(G30/O30)+(F30/P30)+((1/H30)/Q30))/5)</f>
        <v>0.274303135324314</v>
      </c>
      <c r="T30" s="22" t="n">
        <f aca="false">(SUM((I30/M30)+((1/G30)/N30)+(1/O30)+(D30/P30)+(J30/Q30))/5)</f>
        <v>0.142940245340734</v>
      </c>
      <c r="U30" s="22" t="n">
        <f aca="false">(SUM(((1/K30)/M30)+((1/F30)/N30)+((1/D30)/O30)+(1/P30)+(L30/Q30))/5)</f>
        <v>0.445229681832782</v>
      </c>
      <c r="V30" s="22" t="n">
        <f aca="false">(SUM((E30/M30)+(H30/N30)+((1/J30)/O30)+((1/L30)/P30)+(1/Q30))/5)</f>
        <v>0.040630185642562</v>
      </c>
      <c r="W30" s="22" t="n">
        <f aca="false">(SUM((1*R30),(C30*S30),((1/I30)*T30),(K30*U30),((1/E30)*V30)))/R30</f>
        <v>6.14558333479075</v>
      </c>
      <c r="X30" s="10" t="n">
        <f aca="false">(SUM(((1/C30)*R30),(1*S30),(G30*T30),(F30*U30),((1/H30)*V30)))/S30</f>
        <v>6.24356149102728</v>
      </c>
      <c r="Y30" s="10" t="n">
        <f aca="false">(SUM((I30*R30),((1/G30)*S30),(1*T30),(D30*U30),(J30*V30)))/T30</f>
        <v>6.93875463757228</v>
      </c>
      <c r="Z30" s="10" t="n">
        <f aca="false">(SUM(((1/K30)*R30),((1/F30)*S30),((1/D30)*T30),(1*U30),(L30*V30)))/U30</f>
        <v>7.28553731950312</v>
      </c>
      <c r="AA30" s="10" t="n">
        <f aca="false">(SUM((E30*R30),(H30*S30),((1/J30)*T30),((1/L30)*U30),(1*V30)))/V30</f>
        <v>6.75076481199685</v>
      </c>
      <c r="AB30" s="22" t="n">
        <f aca="false">(AVERAGE(W30:AA30)-5)/4</f>
        <v>0.418210079744514</v>
      </c>
      <c r="AC30" s="22" t="n">
        <v>1.12</v>
      </c>
      <c r="AD30" s="22" t="n">
        <f aca="false">AB30/AC30</f>
        <v>0.373401856914745</v>
      </c>
      <c r="AE30" s="22" t="n">
        <f aca="false">SUM((Rate!$F$2*Weight!R30),(Rate!$F$6*Weight!S30),(Rate!$F$10*Weight!T30),(Rate!$F$14*Weight!U30),(Rate!$F$18*Weight!V30))</f>
        <v>0.621022020104329</v>
      </c>
      <c r="AF30" s="22" t="n">
        <f aca="false">SUM((Rate!$F$3*Weight!R30),(Rate!$F$7*Weight!S30),(Rate!$F$11*Weight!T30),(Rate!$F$15*Weight!U30),(Rate!$F$19*Weight!V30))</f>
        <v>0.378977979895672</v>
      </c>
      <c r="AG30" s="33" t="n">
        <v>1</v>
      </c>
    </row>
    <row r="31" customFormat="false" ht="15" hidden="false" customHeight="false" outlineLevel="0" collapsed="false">
      <c r="A31" s="22" t="s">
        <v>127</v>
      </c>
      <c r="B31" s="22" t="s">
        <v>137</v>
      </c>
      <c r="C31" s="33" t="n">
        <v>7</v>
      </c>
      <c r="D31" s="33" t="n">
        <v>1</v>
      </c>
      <c r="E31" s="33" t="n">
        <v>7</v>
      </c>
      <c r="F31" s="33" t="n">
        <f aca="false">1/9</f>
        <v>0.111111111111111</v>
      </c>
      <c r="G31" s="33" t="n">
        <f aca="false">1/7</f>
        <v>0.142857142857143</v>
      </c>
      <c r="H31" s="33" t="n">
        <v>7</v>
      </c>
      <c r="I31" s="33" t="n">
        <f aca="false">1/7</f>
        <v>0.142857142857143</v>
      </c>
      <c r="J31" s="33" t="n">
        <f aca="false">1/7</f>
        <v>0.142857142857143</v>
      </c>
      <c r="K31" s="33" t="n">
        <v>7</v>
      </c>
      <c r="L31" s="33" t="n">
        <f aca="false">1/7</f>
        <v>0.142857142857143</v>
      </c>
      <c r="M31" s="22" t="n">
        <f aca="false">SUM(1+(1/C31)+I31+(1/K31)+E31)</f>
        <v>8.42857142857143</v>
      </c>
      <c r="N31" s="22" t="n">
        <f aca="false">SUM(C31+1+(1/G31)+(1/F31)+H31)</f>
        <v>31</v>
      </c>
      <c r="O31" s="22" t="n">
        <f aca="false">SUM((1/I31)+G31+1+(1/D31)+(1/J31))</f>
        <v>16.1428571428571</v>
      </c>
      <c r="P31" s="22" t="n">
        <f aca="false">SUM(K31+F31+D31+1+(1/L31))</f>
        <v>16.1111111111111</v>
      </c>
      <c r="Q31" s="22" t="n">
        <f aca="false">SUM((1/E31)+(1/H31)+J31+L31+1)</f>
        <v>1.57142857142857</v>
      </c>
      <c r="R31" s="22" t="n">
        <f aca="false">(SUM((1/M31)+(C31/N31)+((1/I31)/O31)+(K31/P31)+((1/E31)/Q31))/5)</f>
        <v>0.260694137504673</v>
      </c>
      <c r="S31" s="22" t="n">
        <f aca="false">(SUM(((1/C31)/M31)+(1/N31)+(G31/O31)+(F31/P31)+((1/H31)/Q31))/5)</f>
        <v>0.0311724834427709</v>
      </c>
      <c r="T31" s="22" t="n">
        <f aca="false">(SUM((I31/M31)+((1/G31)/N31)+(1/O31)+(D31/P31)+(J31/Q31))/5)</f>
        <v>0.0915361126472951</v>
      </c>
      <c r="U31" s="22" t="n">
        <f aca="false">(SUM(((1/K31)/M31)+((1/F31)/N31)+((1/D31)/O31)+(1/P31)+(L31/Q31))/5)</f>
        <v>0.104439338453747</v>
      </c>
      <c r="V31" s="22" t="n">
        <f aca="false">(SUM((E31/M31)+(H31/N31)+((1/J31)/O31)+((1/L31)/P31)+(1/Q31))/5)</f>
        <v>0.512157927951514</v>
      </c>
      <c r="W31" s="22" t="n">
        <f aca="false">(SUM((1*R31),(C31*S31),((1/I31)*T31),(K31*U31),((1/E31)*V31)))/R31</f>
        <v>7.37989398613026</v>
      </c>
      <c r="X31" s="10" t="n">
        <f aca="false">(SUM(((1/C31)*R31),(1*S31),(G31*T31),(F31*U31),((1/H31)*V31)))/S31</f>
        <v>5.33357825438151</v>
      </c>
      <c r="Y31" s="10" t="n">
        <f aca="false">(SUM((I31*R31),((1/G31)*S31),(1*T31),(D31*U31),(J31*V31)))/T31</f>
        <v>5.73096516720226</v>
      </c>
      <c r="Z31" s="10" t="n">
        <f aca="false">(SUM(((1/K31)*R31),((1/F31)*S31),((1/D31)*T31),(1*U31),(L31*V31)))/U31</f>
        <v>5.61986746275906</v>
      </c>
      <c r="AA31" s="10" t="n">
        <f aca="false">(SUM((E31*R31),(H31*S31),((1/J31)*T31),((1/L31)*U31),(1*V31)))/V31</f>
        <v>7.66765916911216</v>
      </c>
      <c r="AB31" s="22" t="n">
        <f aca="false">(AVERAGE(W31:AA31)-5)/4</f>
        <v>0.336598201979263</v>
      </c>
      <c r="AC31" s="22" t="n">
        <v>1.12</v>
      </c>
      <c r="AD31" s="22" t="n">
        <f aca="false">AB31/AC31</f>
        <v>0.300534108910056</v>
      </c>
      <c r="AE31" s="22" t="n">
        <f aca="false">SUM((Rate!$F$2*Weight!R31),(Rate!$F$6*Weight!S31),(Rate!$F$10*Weight!T31),(Rate!$F$14*Weight!U31),(Rate!$F$18*Weight!V31))</f>
        <v>0.431813125432312</v>
      </c>
      <c r="AF31" s="22" t="n">
        <f aca="false">SUM((Rate!$F$3*Weight!R31),(Rate!$F$7*Weight!S31),(Rate!$F$11*Weight!T31),(Rate!$F$15*Weight!U31),(Rate!$F$19*Weight!V31))</f>
        <v>0.568186874567688</v>
      </c>
      <c r="AG31" s="33" t="n">
        <v>1</v>
      </c>
    </row>
    <row r="32" customFormat="false" ht="15" hidden="false" customHeight="false" outlineLevel="0" collapsed="false">
      <c r="A32" s="22" t="s">
        <v>127</v>
      </c>
      <c r="B32" s="22" t="s">
        <v>138</v>
      </c>
      <c r="C32" s="33" t="n">
        <v>1</v>
      </c>
      <c r="D32" s="33" t="n">
        <f aca="false">1/9</f>
        <v>0.111111111111111</v>
      </c>
      <c r="E32" s="33" t="n">
        <v>1</v>
      </c>
      <c r="F32" s="33" t="n">
        <f aca="false">1/9</f>
        <v>0.111111111111111</v>
      </c>
      <c r="G32" s="33" t="n">
        <v>1</v>
      </c>
      <c r="H32" s="33" t="n">
        <v>1</v>
      </c>
      <c r="I32" s="33" t="n">
        <v>1</v>
      </c>
      <c r="J32" s="33" t="n">
        <v>1</v>
      </c>
      <c r="K32" s="33" t="n">
        <v>1</v>
      </c>
      <c r="L32" s="33" t="n">
        <v>1</v>
      </c>
      <c r="M32" s="22" t="n">
        <f aca="false">SUM(1+(1/C32)+I32+(1/K32)+E32)</f>
        <v>5</v>
      </c>
      <c r="N32" s="22" t="n">
        <f aca="false">SUM(C32+1+(1/G32)+(1/F32)+H32)</f>
        <v>13</v>
      </c>
      <c r="O32" s="22" t="n">
        <f aca="false">SUM((1/I32)+G32+1+(1/D32)+(1/J32))</f>
        <v>13</v>
      </c>
      <c r="P32" s="22" t="n">
        <f aca="false">SUM(K32+F32+D32+1+(1/L32))</f>
        <v>3.22222222222222</v>
      </c>
      <c r="Q32" s="22" t="n">
        <f aca="false">SUM((1/E32)+(1/H32)+J32+L32+1)</f>
        <v>5</v>
      </c>
      <c r="R32" s="22" t="n">
        <f aca="false">(SUM((1/M32)+(C32/N32)+((1/I32)/O32)+(K32/P32)+((1/E32)/Q32))/5)</f>
        <v>0.172838196286472</v>
      </c>
      <c r="S32" s="22" t="n">
        <f aca="false">(SUM(((1/C32)/M32)+(1/N32)+(G32/O32)+(F32/P32)+((1/H32)/Q32))/5)</f>
        <v>0.117665782493369</v>
      </c>
      <c r="T32" s="22" t="n">
        <f aca="false">(SUM((I32/M32)+((1/G32)/N32)+(1/O32)+(D32/P32)+(J32/Q32))/5)</f>
        <v>0.117665782493369</v>
      </c>
      <c r="U32" s="22" t="n">
        <f aca="false">(SUM(((1/K32)/M32)+((1/F32)/N32)+((1/D32)/O32)+(1/P32)+(L32/Q32))/5)</f>
        <v>0.418992042440318</v>
      </c>
      <c r="V32" s="22" t="n">
        <f aca="false">(SUM((E32/M32)+(H32/N32)+((1/J32)/O32)+((1/L32)/P32)+(1/Q32))/5)</f>
        <v>0.172838196286472</v>
      </c>
      <c r="W32" s="22" t="n">
        <f aca="false">(SUM((1*R32),(C32*S32),((1/I32)*T32),(K32*U32),((1/E32)*V32)))/R32</f>
        <v>5.78575813382443</v>
      </c>
      <c r="X32" s="10" t="n">
        <f aca="false">(SUM(((1/C32)*R32),(1*S32),(G32*T32),(F32*U32),((1/H32)*V32)))/S32</f>
        <v>5.33343352369502</v>
      </c>
      <c r="Y32" s="10" t="n">
        <f aca="false">(SUM((I32*R32),((1/G32)*S32),(1*T32),(D32*U32),(J32*V32)))/T32</f>
        <v>5.33343352369502</v>
      </c>
      <c r="Z32" s="10" t="n">
        <f aca="false">(SUM(((1/K32)*R32),((1/F32)*S32),((1/D32)*T32),(1*U32),(L32*V32)))/U32</f>
        <v>6.87996961256014</v>
      </c>
      <c r="AA32" s="10" t="n">
        <f aca="false">(SUM((E32*R32),(H32*S32),((1/J32)*T32),((1/L32)*U32),(1*V32)))/V32</f>
        <v>5.78575813382443</v>
      </c>
      <c r="AB32" s="22" t="n">
        <f aca="false">(AVERAGE(W32:AA32)-5)/4</f>
        <v>0.205917646379952</v>
      </c>
      <c r="AC32" s="22" t="n">
        <v>1.12</v>
      </c>
      <c r="AD32" s="22" t="n">
        <f aca="false">AB32/AC32</f>
        <v>0.183855041410672</v>
      </c>
      <c r="AE32" s="22" t="n">
        <f aca="false">SUM((Rate!$F$2*Weight!R32),(Rate!$F$6*Weight!S32),(Rate!$F$10*Weight!T32),(Rate!$F$14*Weight!U32),(Rate!$F$18*Weight!V32))</f>
        <v>0.531596816976127</v>
      </c>
      <c r="AF32" s="22" t="n">
        <f aca="false">SUM((Rate!$F$3*Weight!R32),(Rate!$F$7*Weight!S32),(Rate!$F$11*Weight!T32),(Rate!$F$15*Weight!U32),(Rate!$F$19*Weight!V32))</f>
        <v>0.468403183023873</v>
      </c>
      <c r="AG32" s="33" t="n">
        <v>1</v>
      </c>
    </row>
    <row r="33" customFormat="false" ht="15" hidden="false" customHeight="false" outlineLevel="0" collapsed="false">
      <c r="A33" s="22" t="s">
        <v>127</v>
      </c>
      <c r="B33" s="22" t="s">
        <v>139</v>
      </c>
      <c r="C33" s="33" t="n">
        <v>1</v>
      </c>
      <c r="D33" s="33" t="n">
        <f aca="false">1/9</f>
        <v>0.111111111111111</v>
      </c>
      <c r="E33" s="33" t="n">
        <f aca="false">1/9</f>
        <v>0.111111111111111</v>
      </c>
      <c r="F33" s="33" t="n">
        <v>1</v>
      </c>
      <c r="G33" s="33" t="n">
        <v>9</v>
      </c>
      <c r="H33" s="33" t="n">
        <f aca="false">1/9</f>
        <v>0.111111111111111</v>
      </c>
      <c r="I33" s="33" t="n">
        <f aca="false">1/9</f>
        <v>0.111111111111111</v>
      </c>
      <c r="J33" s="33" t="n">
        <v>1</v>
      </c>
      <c r="K33" s="33" t="n">
        <v>9</v>
      </c>
      <c r="L33" s="33" t="n">
        <v>1</v>
      </c>
      <c r="M33" s="22" t="n">
        <f aca="false">SUM(1+(1/C33)+I33+(1/K33)+E33)</f>
        <v>2.33333333333333</v>
      </c>
      <c r="N33" s="22" t="n">
        <f aca="false">SUM(C33+1+(1/G33)+(1/F33)+H33)</f>
        <v>3.22222222222222</v>
      </c>
      <c r="O33" s="22" t="n">
        <f aca="false">SUM((1/I33)+G33+1+(1/D33)+(1/J33))</f>
        <v>29</v>
      </c>
      <c r="P33" s="22" t="n">
        <f aca="false">SUM(K33+F33+D33+1+(1/L33))</f>
        <v>12.1111111111111</v>
      </c>
      <c r="Q33" s="22" t="n">
        <f aca="false">SUM((1/E33)+(1/H33)+J33+L33+1)</f>
        <v>21</v>
      </c>
      <c r="R33" s="22" t="n">
        <f aca="false">(SUM((1/M33)+(C33/N33)+((1/I33)/O33)+(K33/P33)+((1/E33)/Q33))/5)</f>
        <v>0.444190355674063</v>
      </c>
      <c r="S33" s="22" t="n">
        <f aca="false">(SUM(((1/C33)/M33)+(1/N33)+(G33/O33)+(F33/P33)+((1/H33)/Q33))/5)</f>
        <v>0.312080263930944</v>
      </c>
      <c r="T33" s="22" t="n">
        <f aca="false">(SUM((I33/M33)+((1/G33)/N33)+(1/O33)+(D33/P33)+(J33/Q33))/5)</f>
        <v>0.034675584881216</v>
      </c>
      <c r="U33" s="22" t="n">
        <f aca="false">(SUM(((1/K33)/M33)+((1/F33)/N33)+((1/D33)/O33)+(1/P33)+(L33/Q33))/5)</f>
        <v>0.159699311549992</v>
      </c>
      <c r="V33" s="22" t="n">
        <f aca="false">(SUM((E33/M33)+(H33/N33)+((1/J33)/O33)+((1/L33)/P33)+(1/Q33))/5)</f>
        <v>0.0493544839637848</v>
      </c>
      <c r="W33" s="22" t="n">
        <f aca="false">(SUM((1*R33),(C33*S33),((1/I33)*T33),(K33*U33),((1/E33)*V33)))/R33</f>
        <v>6.64092546242598</v>
      </c>
      <c r="X33" s="10" t="n">
        <f aca="false">(SUM(((1/C33)*R33),(1*S33),(G33*T33),(F33*U33),((1/H33)*V33)))/S33</f>
        <v>5.35836688195712</v>
      </c>
      <c r="Y33" s="10" t="n">
        <f aca="false">(SUM((I33*R33),((1/G33)*S33),(1*T33),(D33*U33),(J33*V33)))/T33</f>
        <v>5.35836688195712</v>
      </c>
      <c r="Z33" s="10" t="n">
        <f aca="false">(SUM(((1/K33)*R33),((1/F33)*S33),((1/D33)*T33),(1*U33),(L33*V33)))/U33</f>
        <v>5.52644090180172</v>
      </c>
      <c r="AA33" s="10" t="n">
        <f aca="false">(SUM((E33*R33),(H33*S33),((1/J33)*T33),((1/L33)*U33),(1*V33)))/V33</f>
        <v>6.64092546242598</v>
      </c>
      <c r="AB33" s="22" t="n">
        <f aca="false">(AVERAGE(W33:AA33)-5)/4</f>
        <v>0.226251279528396</v>
      </c>
      <c r="AC33" s="22" t="n">
        <v>1.12</v>
      </c>
      <c r="AD33" s="22" t="n">
        <f aca="false">AB33/AC33</f>
        <v>0.202010071007496</v>
      </c>
      <c r="AE33" s="22" t="n">
        <f aca="false">SUM((Rate!$F$2*Weight!R33),(Rate!$F$6*Weight!S33),(Rate!$F$10*Weight!T33),(Rate!$F$14*Weight!U33),(Rate!$F$18*Weight!V33))</f>
        <v>0.448099807675891</v>
      </c>
      <c r="AF33" s="22" t="n">
        <f aca="false">SUM((Rate!$F$3*Weight!R33),(Rate!$F$7*Weight!S33),(Rate!$F$11*Weight!T33),(Rate!$F$15*Weight!U33),(Rate!$F$19*Weight!V33))</f>
        <v>0.551900192324109</v>
      </c>
      <c r="AG33" s="33" t="n">
        <v>1</v>
      </c>
    </row>
    <row r="34" customFormat="false" ht="15" hidden="false" customHeight="false" outlineLevel="0" collapsed="false">
      <c r="A34" s="22" t="s">
        <v>127</v>
      </c>
      <c r="B34" s="22" t="s">
        <v>140</v>
      </c>
      <c r="C34" s="33" t="n">
        <f aca="false">1/7</f>
        <v>0.142857142857143</v>
      </c>
      <c r="D34" s="33" t="n">
        <f aca="false">1/7</f>
        <v>0.142857142857143</v>
      </c>
      <c r="E34" s="33" t="n">
        <v>7</v>
      </c>
      <c r="F34" s="33" t="n">
        <f aca="false">1/7</f>
        <v>0.142857142857143</v>
      </c>
      <c r="G34" s="33" t="n">
        <v>7</v>
      </c>
      <c r="H34" s="33" t="n">
        <f aca="false">1/7</f>
        <v>0.142857142857143</v>
      </c>
      <c r="I34" s="33" t="n">
        <v>7</v>
      </c>
      <c r="J34" s="33" t="n">
        <v>7</v>
      </c>
      <c r="K34" s="33" t="n">
        <f aca="false">1/7</f>
        <v>0.142857142857143</v>
      </c>
      <c r="L34" s="33" t="n">
        <v>7</v>
      </c>
      <c r="M34" s="22" t="n">
        <f aca="false">SUM(1+(1/C34)+I34+(1/K34)+E34)</f>
        <v>29</v>
      </c>
      <c r="N34" s="22" t="n">
        <f aca="false">SUM(C34+1+(1/G34)+(1/F34)+H34)</f>
        <v>8.42857142857143</v>
      </c>
      <c r="O34" s="22" t="n">
        <f aca="false">SUM((1/I34)+G34+1+(1/D34)+(1/J34))</f>
        <v>15.2857142857143</v>
      </c>
      <c r="P34" s="22" t="n">
        <f aca="false">SUM(K34+F34+D34+1+(1/L34))</f>
        <v>1.57142857142857</v>
      </c>
      <c r="Q34" s="22" t="n">
        <f aca="false">SUM((1/E34)+(1/H34)+J34+L34+1)</f>
        <v>22.1428571428571</v>
      </c>
      <c r="R34" s="22" t="n">
        <f aca="false">(SUM((1/M34)+(C34/N34)+((1/I34)/O34)+(K34/P34)+((1/E34)/Q34))/5)</f>
        <v>0.0316276818735805</v>
      </c>
      <c r="S34" s="22" t="n">
        <f aca="false">(SUM(((1/C34)/M34)+(1/N34)+(G34/O34)+(F34/P34)+((1/H34)/Q34))/5)</f>
        <v>0.245001085308448</v>
      </c>
      <c r="T34" s="22" t="n">
        <f aca="false">(SUM((I34/M34)+((1/G34)/N34)+(1/O34)+(D34/P34)+(J34/Q34))/5)</f>
        <v>0.146157429360404</v>
      </c>
      <c r="U34" s="22" t="n">
        <f aca="false">(SUM(((1/K34)/M34)+((1/F34)/N34)+((1/D34)/O34)+(1/P34)+(L34/Q34))/5)</f>
        <v>0.496464875755289</v>
      </c>
      <c r="V34" s="22" t="n">
        <f aca="false">(SUM((E34/M34)+(H34/N34)+((1/J34)/O34)+((1/L34)/P34)+(1/Q34))/5)</f>
        <v>0.0807489277022791</v>
      </c>
      <c r="W34" s="22" t="n">
        <f aca="false">(SUM((1*R34),(C34*S34),((1/I34)*T34),(K34*U34),((1/E34)*V34)))/R34</f>
        <v>5.3739817272238</v>
      </c>
      <c r="X34" s="10" t="n">
        <f aca="false">(SUM(((1/C34)*R34),(1*S34),(G34*T34),(F34*U34),((1/H34)*V34)))/S34</f>
        <v>8.6761367153353</v>
      </c>
      <c r="Y34" s="10" t="n">
        <f aca="false">(SUM((I34*R34),((1/G34)*S34),(1*T34),(D34*U34),(J34*V34)))/T34</f>
        <v>7.10683958838301</v>
      </c>
      <c r="Z34" s="10" t="n">
        <f aca="false">(SUM(((1/K34)*R34),((1/F34)*S34),((1/D34)*T34),(1*U34),(L34*V34)))/U34</f>
        <v>8.09968829990372</v>
      </c>
      <c r="AA34" s="10" t="n">
        <f aca="false">(SUM((E34*R34),(H34*S34),((1/J34)*T34),((1/L34)*U34),(1*V34)))/V34</f>
        <v>5.31209583225709</v>
      </c>
      <c r="AB34" s="22" t="n">
        <f aca="false">(AVERAGE(W34:AA34)-5)/4</f>
        <v>0.478437108155146</v>
      </c>
      <c r="AC34" s="22" t="n">
        <v>1.12</v>
      </c>
      <c r="AD34" s="22" t="n">
        <f aca="false">AB34/AC34</f>
        <v>0.427175989424237</v>
      </c>
      <c r="AE34" s="22" t="n">
        <f aca="false">SUM((Rate!$F$2*Weight!R34),(Rate!$F$6*Weight!S34),(Rate!$F$10*Weight!T34),(Rate!$F$14*Weight!U34),(Rate!$F$18*Weight!V34))</f>
        <v>0.643022014822313</v>
      </c>
      <c r="AF34" s="22" t="n">
        <f aca="false">SUM((Rate!$F$3*Weight!R34),(Rate!$F$7*Weight!S34),(Rate!$F$11*Weight!T34),(Rate!$F$15*Weight!U34),(Rate!$F$19*Weight!V34))</f>
        <v>0.356977985177687</v>
      </c>
      <c r="AG34" s="33" t="n">
        <v>1</v>
      </c>
    </row>
    <row r="35" customFormat="false" ht="15" hidden="false" customHeight="false" outlineLevel="0" collapsed="false">
      <c r="A35" s="22" t="s">
        <v>127</v>
      </c>
      <c r="B35" s="22" t="s">
        <v>141</v>
      </c>
      <c r="C35" s="33" t="n">
        <f aca="false">1/7</f>
        <v>0.142857142857143</v>
      </c>
      <c r="D35" s="33" t="n">
        <f aca="false">1/7</f>
        <v>0.142857142857143</v>
      </c>
      <c r="E35" s="33" t="n">
        <v>7</v>
      </c>
      <c r="F35" s="33" t="n">
        <f aca="false">1/7</f>
        <v>0.142857142857143</v>
      </c>
      <c r="G35" s="33" t="n">
        <v>7</v>
      </c>
      <c r="H35" s="33" t="n">
        <f aca="false">1/7</f>
        <v>0.142857142857143</v>
      </c>
      <c r="I35" s="33" t="n">
        <v>1</v>
      </c>
      <c r="J35" s="33" t="n">
        <f aca="false">1/7</f>
        <v>0.142857142857143</v>
      </c>
      <c r="K35" s="33" t="n">
        <f aca="false">1/7</f>
        <v>0.142857142857143</v>
      </c>
      <c r="L35" s="33" t="n">
        <v>1</v>
      </c>
      <c r="M35" s="22" t="n">
        <f aca="false">SUM(1+(1/C35)+I35+(1/K35)+E35)</f>
        <v>23</v>
      </c>
      <c r="N35" s="22" t="n">
        <f aca="false">SUM(C35+1+(1/G35)+(1/F35)+H35)</f>
        <v>8.42857142857143</v>
      </c>
      <c r="O35" s="22" t="n">
        <f aca="false">SUM((1/I35)+G35+1+(1/D35)+(1/J35))</f>
        <v>23</v>
      </c>
      <c r="P35" s="22" t="n">
        <f aca="false">SUM(K35+F35+D35+1+(1/L35))</f>
        <v>2.42857142857143</v>
      </c>
      <c r="Q35" s="22" t="n">
        <f aca="false">SUM((1/E35)+(1/H35)+J35+L35+1)</f>
        <v>9.28571428571429</v>
      </c>
      <c r="R35" s="22" t="n">
        <f aca="false">(SUM((1/M35)+(C35/N35)+((1/I35)/O35)+(K35/P35)+((1/E35)/Q35))/5)</f>
        <v>0.0356227638155767</v>
      </c>
      <c r="S35" s="22" t="n">
        <f aca="false">(SUM(((1/C35)/M35)+(1/N35)+(G35/O35)+(F35/P35)+((1/H35)/Q35))/5)</f>
        <v>0.308001880645688</v>
      </c>
      <c r="T35" s="22" t="n">
        <f aca="false">(SUM((I35/M35)+((1/G35)/N35)+(1/O35)+(D35/P35)+(J35/Q35))/5)</f>
        <v>0.0356227638155767</v>
      </c>
      <c r="U35" s="22" t="n">
        <f aca="false">(SUM(((1/K35)/M35)+((1/F35)/N35)+((1/D35)/O35)+(1/P35)+(L35/Q35))/5)</f>
        <v>0.391732228064969</v>
      </c>
      <c r="V35" s="22" t="n">
        <f aca="false">(SUM((E35/M35)+(H35/N35)+((1/J35)/O35)+((1/L35)/P35)+(1/Q35))/5)</f>
        <v>0.229020363658189</v>
      </c>
      <c r="W35" s="22" t="n">
        <f aca="false">(SUM((1*R35),(C35*S35),((1/I35)*T35),(K35*U35),((1/E35)*V35)))/R35</f>
        <v>5.72456250237356</v>
      </c>
      <c r="X35" s="10" t="n">
        <f aca="false">(SUM(((1/C35)*R35),(1*S35),(G35*T35),(F35*U35),((1/H35)*V35)))/S35</f>
        <v>8.00587600753674</v>
      </c>
      <c r="Y35" s="10" t="n">
        <f aca="false">(SUM((I35*R35),((1/G35)*S35),(1*T35),(D35*U35),(J35*V35)))/T35</f>
        <v>5.72456250237356</v>
      </c>
      <c r="Z35" s="10" t="n">
        <f aca="false">(SUM(((1/K35)*R35),((1/F35)*S35),((1/D35)*T35),(1*U35),(L35*V35)))/U35</f>
        <v>8.36153937561096</v>
      </c>
      <c r="AA35" s="10" t="n">
        <f aca="false">(SUM((E35*R35),(H35*S35),((1/J35)*T35),((1/L35)*U35),(1*V35)))/V35</f>
        <v>5.08021005302992</v>
      </c>
      <c r="AB35" s="22" t="n">
        <f aca="false">(AVERAGE(W35:AA35)-5)/4</f>
        <v>0.394837522046237</v>
      </c>
      <c r="AC35" s="22" t="n">
        <v>1.12</v>
      </c>
      <c r="AD35" s="22" t="n">
        <f aca="false">AB35/AC35</f>
        <v>0.352533501826998</v>
      </c>
      <c r="AE35" s="22" t="n">
        <f aca="false">SUM((Rate!$F$2*Weight!R35),(Rate!$F$6*Weight!S35),(Rate!$F$10*Weight!T35),(Rate!$F$14*Weight!U35),(Rate!$F$18*Weight!V35))</f>
        <v>0.633528538131425</v>
      </c>
      <c r="AF35" s="22" t="n">
        <f aca="false">SUM((Rate!$F$3*Weight!R35),(Rate!$F$7*Weight!S35),(Rate!$F$11*Weight!T35),(Rate!$F$15*Weight!U35),(Rate!$F$19*Weight!V35))</f>
        <v>0.366471461868575</v>
      </c>
      <c r="AG35" s="33" t="n">
        <v>1</v>
      </c>
    </row>
    <row r="36" customFormat="false" ht="15" hidden="false" customHeight="false" outlineLevel="0" collapsed="false">
      <c r="A36" s="22" t="s">
        <v>127</v>
      </c>
      <c r="B36" s="22" t="s">
        <v>142</v>
      </c>
      <c r="C36" s="33" t="n">
        <v>1</v>
      </c>
      <c r="D36" s="33" t="n">
        <f aca="false">1/7</f>
        <v>0.142857142857143</v>
      </c>
      <c r="E36" s="33" t="n">
        <v>0.2</v>
      </c>
      <c r="F36" s="33" t="n">
        <f aca="false">1/7</f>
        <v>0.142857142857143</v>
      </c>
      <c r="G36" s="33" t="n">
        <v>9</v>
      </c>
      <c r="H36" s="33" t="n">
        <v>0.2</v>
      </c>
      <c r="I36" s="33" t="n">
        <f aca="false">1/9</f>
        <v>0.111111111111111</v>
      </c>
      <c r="J36" s="33" t="n">
        <v>1</v>
      </c>
      <c r="K36" s="33" t="n">
        <v>9</v>
      </c>
      <c r="L36" s="33" t="n">
        <v>7</v>
      </c>
      <c r="M36" s="22" t="n">
        <f aca="false">SUM(1+(1/C36)+I36+(1/K36)+E36)</f>
        <v>2.42222222222222</v>
      </c>
      <c r="N36" s="22" t="n">
        <f aca="false">SUM(C36+1+(1/G36)+(1/F36)+H36)</f>
        <v>9.31111111111111</v>
      </c>
      <c r="O36" s="22" t="n">
        <f aca="false">SUM((1/I36)+G36+1+(1/D36)+(1/J36))</f>
        <v>27</v>
      </c>
      <c r="P36" s="22" t="n">
        <f aca="false">SUM(K36+F36+D36+1+(1/L36))</f>
        <v>10.4285714285714</v>
      </c>
      <c r="Q36" s="22" t="n">
        <f aca="false">SUM((1/E36)+(1/H36)+J36+L36+1)</f>
        <v>19</v>
      </c>
      <c r="R36" s="22" t="n">
        <f aca="false">(SUM((1/M36)+(C36/N36)+((1/I36)/O36)+(K36/P36)+((1/E36)/Q36))/5)</f>
        <v>0.395949506283331</v>
      </c>
      <c r="S36" s="22" t="n">
        <f aca="false">(SUM(((1/C36)/M36)+(1/N36)+(G36/O36)+(F36/P36)+((1/H36)/Q36))/5)</f>
        <v>0.2260864925847</v>
      </c>
      <c r="T36" s="22" t="n">
        <f aca="false">(SUM((I36/M36)+((1/G36)/N36)+(1/O36)+(D36/P36)+(J36/Q36))/5)</f>
        <v>0.0322343959957526</v>
      </c>
      <c r="U36" s="22" t="n">
        <f aca="false">(SUM(((1/K36)/M36)+((1/F36)/N36)+((1/D36)/O36)+(1/P36)+(L36/Q36))/5)</f>
        <v>0.304246451723284</v>
      </c>
      <c r="V36" s="22" t="n">
        <f aca="false">(SUM((E36/M36)+(H36/N36)+((1/J36)/O36)+((1/L36)/P36)+(1/Q36))/5)</f>
        <v>0.041483153412932</v>
      </c>
      <c r="W36" s="22" t="n">
        <f aca="false">(SUM((1*R36),(C36*S36),((1/I36)*T36),(K36*U36),((1/E36)*V36)))/R36</f>
        <v>9.7431094980164</v>
      </c>
      <c r="X36" s="10" t="n">
        <f aca="false">(SUM(((1/C36)*R36),(1*S36),(G36*T36),(F36*U36),((1/H36)*V36)))/S36</f>
        <v>5.14416007527015</v>
      </c>
      <c r="Y36" s="10" t="n">
        <f aca="false">(SUM((I36*R36),((1/G36)*S36),(1*T36),(D36*U36),(J36*V36)))/T36</f>
        <v>5.77943012290911</v>
      </c>
      <c r="Z36" s="10" t="n">
        <f aca="false">(SUM(((1/K36)*R36),((1/F36)*S36),((1/D36)*T36),(1*U36),(L36*V36)))/U36</f>
        <v>8.04239169069907</v>
      </c>
      <c r="AA36" s="10" t="n">
        <f aca="false">(SUM((E36*R36),(H36*S36),((1/J36)*T36),((1/L36)*U36),(1*V36)))/V36</f>
        <v>5.82377442705669</v>
      </c>
      <c r="AB36" s="22" t="n">
        <f aca="false">(AVERAGE(W36:AA36)-5)/4</f>
        <v>0.476643290697571</v>
      </c>
      <c r="AC36" s="22" t="n">
        <v>1.12</v>
      </c>
      <c r="AD36" s="22" t="n">
        <f aca="false">AB36/AC36</f>
        <v>0.42557436669426</v>
      </c>
      <c r="AE36" s="22" t="n">
        <f aca="false">SUM((Rate!$F$2*Weight!R36),(Rate!$F$6*Weight!S36),(Rate!$F$10*Weight!T36),(Rate!$F$14*Weight!U36),(Rate!$F$18*Weight!V36))</f>
        <v>0.452779406186522</v>
      </c>
      <c r="AF36" s="22" t="n">
        <f aca="false">SUM((Rate!$F$3*Weight!R36),(Rate!$F$7*Weight!S36),(Rate!$F$11*Weight!T36),(Rate!$F$15*Weight!U36),(Rate!$F$19*Weight!V36))</f>
        <v>0.547220593813478</v>
      </c>
      <c r="AG36" s="33" t="n">
        <v>1</v>
      </c>
    </row>
    <row r="37" customFormat="false" ht="15" hidden="false" customHeight="false" outlineLevel="0" collapsed="false">
      <c r="A37" s="22" t="s">
        <v>127</v>
      </c>
      <c r="B37" s="22" t="s">
        <v>143</v>
      </c>
      <c r="C37" s="33" t="n">
        <f aca="false">1/7</f>
        <v>0.142857142857143</v>
      </c>
      <c r="D37" s="33" t="n">
        <f aca="false">1/7</f>
        <v>0.142857142857143</v>
      </c>
      <c r="E37" s="33" t="n">
        <v>1</v>
      </c>
      <c r="F37" s="33" t="n">
        <v>0.2</v>
      </c>
      <c r="G37" s="33" t="n">
        <f aca="false">1/7</f>
        <v>0.142857142857143</v>
      </c>
      <c r="H37" s="33" t="n">
        <v>1</v>
      </c>
      <c r="I37" s="33" t="n">
        <f aca="false">1/7</f>
        <v>0.142857142857143</v>
      </c>
      <c r="J37" s="33" t="n">
        <v>1</v>
      </c>
      <c r="K37" s="33" t="n">
        <v>5</v>
      </c>
      <c r="L37" s="33" t="n">
        <v>1</v>
      </c>
      <c r="M37" s="22" t="n">
        <f aca="false">SUM(1+(1/C37)+I37+(1/K37)+E37)</f>
        <v>9.34285714285714</v>
      </c>
      <c r="N37" s="22" t="n">
        <f aca="false">SUM(C37+1+(1/G37)+(1/F37)+H37)</f>
        <v>14.1428571428571</v>
      </c>
      <c r="O37" s="22" t="n">
        <f aca="false">SUM((1/I37)+G37+1+(1/D37)+(1/J37))</f>
        <v>16.1428571428571</v>
      </c>
      <c r="P37" s="22" t="n">
        <f aca="false">SUM(K37+F37+D37+1+(1/L37))</f>
        <v>7.34285714285714</v>
      </c>
      <c r="Q37" s="22" t="n">
        <f aca="false">SUM((1/E37)+(1/H37)+J37+L37+1)</f>
        <v>5</v>
      </c>
      <c r="R37" s="22" t="n">
        <f aca="false">(SUM((1/M37)+(C37/N37)+((1/I37)/O37)+(K37/P37)+((1/E37)/Q37))/5)</f>
        <v>0.286339363993778</v>
      </c>
      <c r="S37" s="22" t="n">
        <f aca="false">(SUM(((1/C37)/M37)+(1/N37)+(G37/O37)+(F37/P37)+((1/H37)/Q37))/5)</f>
        <v>0.211205891264183</v>
      </c>
      <c r="T37" s="22" t="n">
        <f aca="false">(SUM((I37/M37)+((1/G37)/N37)+(1/O37)+(D37/P37)+(J37/Q37))/5)</f>
        <v>0.158328434080065</v>
      </c>
      <c r="U37" s="22" t="n">
        <f aca="false">(SUM(((1/K37)/M37)+((1/F37)/N37)+((1/D37)/O37)+(1/P37)+(L37/Q37))/5)</f>
        <v>0.228951434075237</v>
      </c>
      <c r="V37" s="22" t="n">
        <f aca="false">(SUM((E37/M37)+(H37/N37)+((1/J37)/O37)+((1/L37)/P37)+(1/Q37))/5)</f>
        <v>0.115174876586737</v>
      </c>
      <c r="W37" s="22" t="n">
        <f aca="false">(SUM((1*R37),(C37*S37),((1/I37)*T37),(K37*U37),((1/E37)*V37)))/R37</f>
        <v>9.37608676031038</v>
      </c>
      <c r="X37" s="10" t="n">
        <f aca="false">(SUM(((1/C37)*R37),(1*S37),(G37*T37),(F37*U37),((1/H37)*V37)))/S37</f>
        <v>11.3593656691479</v>
      </c>
      <c r="Y37" s="10" t="n">
        <f aca="false">(SUM((I37*R37),((1/G37)*S37),(1*T37),(D37*U37),(J37*V37)))/T37</f>
        <v>11.5301937474202</v>
      </c>
      <c r="Z37" s="10" t="n">
        <f aca="false">(SUM(((1/K37)*R37),((1/F37)*S37),((1/D37)*T37),(1*U37),(L37*V37)))/U37</f>
        <v>11.2064057982662</v>
      </c>
      <c r="AA37" s="10" t="n">
        <f aca="false">(SUM((E37*R37),(H37*S37),((1/J37)*T37),((1/L37)*U37),(1*V37)))/V37</f>
        <v>8.68244906906335</v>
      </c>
      <c r="AB37" s="22" t="n">
        <f aca="false">(AVERAGE(W37:AA37)-5)/4</f>
        <v>1.3577250522104</v>
      </c>
      <c r="AC37" s="22" t="n">
        <v>1.12</v>
      </c>
      <c r="AD37" s="22" t="n">
        <f aca="false">AB37/AC37</f>
        <v>1.21225451090214</v>
      </c>
      <c r="AE37" s="22" t="n">
        <f aca="false">SUM((Rate!$F$2*Weight!R37),(Rate!$F$6*Weight!S37),(Rate!$F$10*Weight!T37),(Rate!$F$14*Weight!U37),(Rate!$F$18*Weight!V37))</f>
        <v>0.505149433911418</v>
      </c>
      <c r="AF37" s="22" t="n">
        <f aca="false">SUM((Rate!$F$3*Weight!R37),(Rate!$F$7*Weight!S37),(Rate!$F$11*Weight!T37),(Rate!$F$15*Weight!U37),(Rate!$F$19*Weight!V37))</f>
        <v>0.494850566088582</v>
      </c>
      <c r="AG37" s="33" t="n">
        <v>1</v>
      </c>
    </row>
    <row r="38" customFormat="false" ht="15" hidden="false" customHeight="false" outlineLevel="0" collapsed="false">
      <c r="A38" s="22" t="s">
        <v>127</v>
      </c>
      <c r="B38" s="22" t="s">
        <v>144</v>
      </c>
      <c r="C38" s="33" t="n">
        <v>7</v>
      </c>
      <c r="D38" s="33" t="n">
        <f aca="false">1/7</f>
        <v>0.142857142857143</v>
      </c>
      <c r="E38" s="33" t="n">
        <f aca="false">1/7</f>
        <v>0.142857142857143</v>
      </c>
      <c r="F38" s="33" t="n">
        <f aca="false">1/7</f>
        <v>0.142857142857143</v>
      </c>
      <c r="G38" s="33" t="n">
        <f aca="false">1/9</f>
        <v>0.111111111111111</v>
      </c>
      <c r="H38" s="33" t="n">
        <f aca="false">1/7</f>
        <v>0.142857142857143</v>
      </c>
      <c r="I38" s="33" t="n">
        <v>1</v>
      </c>
      <c r="J38" s="33" t="n">
        <v>5</v>
      </c>
      <c r="K38" s="33" t="n">
        <f aca="false">1/7</f>
        <v>0.142857142857143</v>
      </c>
      <c r="L38" s="33" t="n">
        <v>7</v>
      </c>
      <c r="M38" s="22" t="n">
        <f aca="false">SUM(1+(1/C38)+I38+(1/K38)+E38)</f>
        <v>9.28571428571429</v>
      </c>
      <c r="N38" s="22" t="n">
        <f aca="false">SUM(C38+1+(1/G38)+(1/F38)+H38)</f>
        <v>24.1428571428571</v>
      </c>
      <c r="O38" s="22" t="n">
        <f aca="false">SUM((1/I38)+G38+1+(1/D38)+(1/J38))</f>
        <v>9.31111111111111</v>
      </c>
      <c r="P38" s="22" t="n">
        <f aca="false">SUM(K38+F38+D38+1+(1/L38))</f>
        <v>1.57142857142857</v>
      </c>
      <c r="Q38" s="22" t="n">
        <f aca="false">SUM((1/E38)+(1/H38)+J38+L38+1)</f>
        <v>27</v>
      </c>
      <c r="R38" s="22" t="n">
        <f aca="false">(SUM((1/M38)+(C38/N38)+((1/I38)/O38)+(K38/P38)+((1/E38)/Q38))/5)</f>
        <v>0.171040010856424</v>
      </c>
      <c r="S38" s="22" t="n">
        <f aca="false">(SUM(((1/C38)/M38)+(1/N38)+(G38/O38)+(F38/P38)+((1/H38)/Q38))/5)</f>
        <v>0.0837812516241009</v>
      </c>
      <c r="T38" s="22" t="n">
        <f aca="false">(SUM((I38/M38)+((1/G38)/N38)+(1/O38)+(D38/P38)+(J38/Q38))/5)</f>
        <v>0.172793243378887</v>
      </c>
      <c r="U38" s="22" t="n">
        <f aca="false">(SUM(((1/K38)/M38)+((1/F38)/N38)+((1/D38)/O38)+(1/P38)+(L38/Q38))/5)</f>
        <v>0.538239970801013</v>
      </c>
      <c r="V38" s="22" t="n">
        <f aca="false">(SUM((E38/M38)+(H38/N38)+((1/J38)/O38)+((1/L38)/P38)+(1/Q38))/5)</f>
        <v>0.0341455233395751</v>
      </c>
      <c r="W38" s="22" t="n">
        <f aca="false">(SUM((1*R38),(C38*S38),((1/I38)*T38),(K38*U38),((1/E38)*V38)))/R38</f>
        <v>7.28608526824345</v>
      </c>
      <c r="X38" s="10" t="n">
        <f aca="false">(SUM(((1/C38)*R38),(1*S38),(G38*T38),(F38*U38),((1/H38)*V38)))/S38</f>
        <v>5.29145682759491</v>
      </c>
      <c r="Y38" s="10" t="n">
        <f aca="false">(SUM((I38*R38),((1/G38)*S38),(1*T38),(D38*U38),(J38*V38)))/T38</f>
        <v>7.78666765922075</v>
      </c>
      <c r="Z38" s="10" t="n">
        <f aca="false">(SUM(((1/K38)*R38),((1/F38)*S38),((1/D38)*T38),(1*U38),(L38*V38)))/U38</f>
        <v>7.00535147841684</v>
      </c>
      <c r="AA38" s="10" t="n">
        <f aca="false">(SUM((E38*R38),(H38*S38),((1/J38)*T38),((1/L38)*U38),(1*V38)))/V38</f>
        <v>5.33008769854689</v>
      </c>
      <c r="AB38" s="22" t="n">
        <f aca="false">(AVERAGE(W38:AA38)-5)/4</f>
        <v>0.384982446601142</v>
      </c>
      <c r="AC38" s="22" t="n">
        <v>1.12</v>
      </c>
      <c r="AD38" s="22" t="n">
        <f aca="false">AB38/AC38</f>
        <v>0.343734327322448</v>
      </c>
      <c r="AE38" s="22" t="n">
        <f aca="false">SUM((Rate!$F$2*Weight!R38),(Rate!$F$6*Weight!S38),(Rate!$F$10*Weight!T38),(Rate!$F$14*Weight!U38),(Rate!$F$18*Weight!V38))</f>
        <v>0.542133950508713</v>
      </c>
      <c r="AF38" s="22" t="n">
        <f aca="false">SUM((Rate!$F$3*Weight!R38),(Rate!$F$7*Weight!S38),(Rate!$F$11*Weight!T38),(Rate!$F$15*Weight!U38),(Rate!$F$19*Weight!V38))</f>
        <v>0.457866049491287</v>
      </c>
      <c r="AG38" s="33" t="n">
        <v>1</v>
      </c>
    </row>
    <row r="39" customFormat="false" ht="15" hidden="false" customHeight="false" outlineLevel="0" collapsed="false">
      <c r="A39" s="22" t="s">
        <v>127</v>
      </c>
      <c r="B39" s="22" t="s">
        <v>145</v>
      </c>
      <c r="C39" s="33" t="n">
        <f aca="false">1/7</f>
        <v>0.142857142857143</v>
      </c>
      <c r="D39" s="33" t="n">
        <f aca="false">1/7</f>
        <v>0.142857142857143</v>
      </c>
      <c r="E39" s="33" t="n">
        <v>1</v>
      </c>
      <c r="F39" s="33" t="n">
        <v>1</v>
      </c>
      <c r="G39" s="33" t="n">
        <v>5</v>
      </c>
      <c r="H39" s="33" t="n">
        <f aca="false">1/7</f>
        <v>0.142857142857143</v>
      </c>
      <c r="I39" s="33" t="n">
        <v>5</v>
      </c>
      <c r="J39" s="33" t="n">
        <v>1</v>
      </c>
      <c r="K39" s="33" t="n">
        <v>0.2</v>
      </c>
      <c r="L39" s="33" t="n">
        <v>7</v>
      </c>
      <c r="M39" s="22" t="n">
        <f aca="false">SUM(1+(1/C39)+I39+(1/K39)+E39)</f>
        <v>19</v>
      </c>
      <c r="N39" s="22" t="n">
        <f aca="false">SUM(C39+1+(1/G39)+(1/F39)+H39)</f>
        <v>2.48571428571429</v>
      </c>
      <c r="O39" s="22" t="n">
        <f aca="false">SUM((1/I39)+G39+1+(1/D39)+(1/J39))</f>
        <v>14.2</v>
      </c>
      <c r="P39" s="22" t="n">
        <f aca="false">SUM(K39+F39+D39+1+(1/L39))</f>
        <v>2.48571428571429</v>
      </c>
      <c r="Q39" s="22" t="n">
        <f aca="false">SUM((1/E39)+(1/H39)+J39+L39+1)</f>
        <v>17</v>
      </c>
      <c r="R39" s="22" t="n">
        <f aca="false">(SUM((1/M39)+(C39/N39)+((1/I39)/O39)+(K39/P39)+((1/E39)/Q39))/5)</f>
        <v>0.0526941299768291</v>
      </c>
      <c r="S39" s="22" t="n">
        <f aca="false">(SUM(((1/C39)/M39)+(1/N39)+(G39/O39)+(F39/P39)+((1/H39)/Q39))/5)</f>
        <v>0.387379227143939</v>
      </c>
      <c r="T39" s="22" t="n">
        <f aca="false">(SUM((I39/M39)+((1/G39)/N39)+(1/O39)+(D39/P39)+(J39/Q39))/5)</f>
        <v>0.106066998768527</v>
      </c>
      <c r="U39" s="22" t="n">
        <f aca="false">(SUM(((1/K39)/M39)+((1/F39)/N39)+((1/D39)/O39)+(1/P39)+(L39/Q39))/5)</f>
        <v>0.394495609649499</v>
      </c>
      <c r="V39" s="22" t="n">
        <f aca="false">(SUM((E39/M39)+(H39/N39)+((1/J39)/O39)+((1/L39)/P39)+(1/Q39))/5)</f>
        <v>0.0593640344612066</v>
      </c>
      <c r="W39" s="22" t="n">
        <f aca="false">(SUM((1*R39),(C39*S39),((1/I39)*T39),(K39*U39),((1/E39)*V39)))/R39</f>
        <v>5.07666747380141</v>
      </c>
      <c r="X39" s="10" t="n">
        <f aca="false">(SUM(((1/C39)*R39),(1*S39),(G39*T39),(F39*U39),((1/H39)*V39)))/S39</f>
        <v>5.41231133419366</v>
      </c>
      <c r="Y39" s="10" t="n">
        <f aca="false">(SUM((I39*R39),((1/G39)*S39),(1*T39),(D39*U39),(J39*V39)))/T39</f>
        <v>5.3054583493491</v>
      </c>
      <c r="Z39" s="10" t="n">
        <f aca="false">(SUM(((1/K39)*R39),((1/F39)*S39),((1/D39)*T39),(1*U39),(L39*V39)))/U39</f>
        <v>5.58526550205047</v>
      </c>
      <c r="AA39" s="10" t="n">
        <f aca="false">(SUM((E39*R39),(H39*S39),((1/J39)*T39),((1/L39)*U39),(1*V39)))/V39</f>
        <v>5.5559156559398</v>
      </c>
      <c r="AB39" s="22" t="n">
        <f aca="false">(AVERAGE(W39:AA39)-5)/4</f>
        <v>0.0967809157667223</v>
      </c>
      <c r="AC39" s="22" t="n">
        <v>1.12</v>
      </c>
      <c r="AD39" s="22" t="n">
        <f aca="false">AB39/AC39</f>
        <v>0.0864115319345735</v>
      </c>
      <c r="AE39" s="22" t="n">
        <f aca="false">SUM((Rate!$F$2*Weight!R39),(Rate!$F$6*Weight!S39),(Rate!$F$10*Weight!T39),(Rate!$F$14*Weight!U39),(Rate!$F$18*Weight!V39))</f>
        <v>0.665176151150286</v>
      </c>
      <c r="AF39" s="22" t="n">
        <f aca="false">SUM((Rate!$F$3*Weight!R39),(Rate!$F$7*Weight!S39),(Rate!$F$11*Weight!T39),(Rate!$F$15*Weight!U39),(Rate!$F$19*Weight!V39))</f>
        <v>0.334823848849714</v>
      </c>
      <c r="AG39" s="33" t="n">
        <v>1</v>
      </c>
    </row>
    <row r="40" customFormat="false" ht="15" hidden="false" customHeight="false" outlineLevel="0" collapsed="false">
      <c r="A40" s="22" t="s">
        <v>127</v>
      </c>
      <c r="B40" s="22" t="s">
        <v>146</v>
      </c>
      <c r="C40" s="33" t="n">
        <f aca="false">1/7</f>
        <v>0.142857142857143</v>
      </c>
      <c r="D40" s="33" t="n">
        <f aca="false">1/7</f>
        <v>0.142857142857143</v>
      </c>
      <c r="E40" s="33" t="n">
        <v>9</v>
      </c>
      <c r="F40" s="33" t="n">
        <f aca="false">1/7</f>
        <v>0.142857142857143</v>
      </c>
      <c r="G40" s="33" t="n">
        <v>7</v>
      </c>
      <c r="H40" s="33" t="n">
        <v>3</v>
      </c>
      <c r="I40" s="33" t="n">
        <v>7</v>
      </c>
      <c r="J40" s="33" t="n">
        <v>0.2</v>
      </c>
      <c r="K40" s="33" t="n">
        <f aca="false">1/7</f>
        <v>0.142857142857143</v>
      </c>
      <c r="L40" s="33" t="n">
        <v>1</v>
      </c>
      <c r="M40" s="22" t="n">
        <f aca="false">SUM(1+(1/C40)+I40+(1/K40)+E40)</f>
        <v>31</v>
      </c>
      <c r="N40" s="22" t="n">
        <f aca="false">SUM(C40+1+(1/G40)+(1/F40)+H40)</f>
        <v>11.2857142857143</v>
      </c>
      <c r="O40" s="22" t="n">
        <f aca="false">SUM((1/I40)+G40+1+(1/D40)+(1/J40))</f>
        <v>20.1428571428571</v>
      </c>
      <c r="P40" s="22" t="n">
        <f aca="false">SUM(K40+F40+D40+1+(1/L40))</f>
        <v>2.42857142857143</v>
      </c>
      <c r="Q40" s="22" t="n">
        <f aca="false">SUM((1/E40)+(1/H40)+J40+L40+1)</f>
        <v>2.64444444444444</v>
      </c>
      <c r="R40" s="22" t="n">
        <f aca="false">(SUM((1/M40)+(C40/N40)+((1/I40)/O40)+(K40/P40)+((1/E40)/Q40))/5)</f>
        <v>0.0305697654160489</v>
      </c>
      <c r="S40" s="22" t="n">
        <f aca="false">(SUM(((1/C40)/M40)+(1/N40)+(G40/O40)+(F40/P40)+((1/H40)/Q40))/5)</f>
        <v>0.16936114532518</v>
      </c>
      <c r="T40" s="22" t="n">
        <f aca="false">(SUM((I40/M40)+((1/G40)/N40)+(1/O40)+(D40/P40)+(J40/Q40))/5)</f>
        <v>0.0845127702089063</v>
      </c>
      <c r="U40" s="22" t="n">
        <f aca="false">(SUM(((1/K40)/M40)+((1/F40)/N40)+((1/D40)/O40)+(1/P40)+(L40/Q40))/5)</f>
        <v>0.396698662610575</v>
      </c>
      <c r="V40" s="22" t="n">
        <f aca="false">(SUM((E40/M40)+(H40/N40)+((1/J40)/O40)+((1/L40)/P40)+(1/Q40))/5)</f>
        <v>0.318857656439291</v>
      </c>
      <c r="W40" s="22" t="n">
        <f aca="false">(SUM((1*R40),(C40*S40),((1/I40)*T40),(K40*U40),((1/E40)*V40)))/R40</f>
        <v>5.19916759193756</v>
      </c>
      <c r="X40" s="10" t="n">
        <f aca="false">(SUM(((1/C40)*R40),(1*S40),(G40*T40),(F40*U40),((1/H40)*V40)))/S40</f>
        <v>6.71875485673307</v>
      </c>
      <c r="Y40" s="10" t="n">
        <f aca="false">(SUM((I40*R40),((1/G40)*S40),(1*T40),(D40*U40),(J40*V40)))/T40</f>
        <v>5.24344835888922</v>
      </c>
      <c r="Z40" s="10" t="n">
        <f aca="false">(SUM(((1/K40)*R40),((1/F40)*S40),((1/D40)*T40),(1*U40),(L40*V40)))/U40</f>
        <v>6.82296750860954</v>
      </c>
      <c r="AA40" s="10" t="n">
        <f aca="false">(SUM((E40*R40),(H40*S40),((1/J40)*T40),((1/L40)*U40),(1*V40)))/V40</f>
        <v>6.0256715058062</v>
      </c>
      <c r="AB40" s="22" t="n">
        <f aca="false">(AVERAGE(W40:AA40)-5)/4</f>
        <v>0.250500491098779</v>
      </c>
      <c r="AC40" s="22" t="n">
        <v>1.12</v>
      </c>
      <c r="AD40" s="22" t="n">
        <f aca="false">AB40/AC40</f>
        <v>0.223661152766767</v>
      </c>
      <c r="AE40" s="22" t="n">
        <f aca="false">SUM((Rate!$F$2*Weight!R40),(Rate!$F$6*Weight!S40),(Rate!$F$10*Weight!T40),(Rate!$F$14*Weight!U40),(Rate!$F$18*Weight!V40))</f>
        <v>0.597981136904516</v>
      </c>
      <c r="AF40" s="22" t="n">
        <f aca="false">SUM((Rate!$F$3*Weight!R40),(Rate!$F$7*Weight!S40),(Rate!$F$11*Weight!T40),(Rate!$F$15*Weight!U40),(Rate!$F$19*Weight!V40))</f>
        <v>0.402018863095485</v>
      </c>
      <c r="AG40" s="33" t="n">
        <v>2</v>
      </c>
    </row>
    <row r="41" customFormat="false" ht="15" hidden="false" customHeight="false" outlineLevel="0" collapsed="false">
      <c r="A41" s="22" t="s">
        <v>127</v>
      </c>
      <c r="B41" s="22" t="s">
        <v>147</v>
      </c>
      <c r="C41" s="33" t="n">
        <f aca="false">1/9</f>
        <v>0.111111111111111</v>
      </c>
      <c r="D41" s="33" t="n">
        <f aca="false">1/7</f>
        <v>0.142857142857143</v>
      </c>
      <c r="E41" s="33" t="n">
        <v>7</v>
      </c>
      <c r="F41" s="33" t="n">
        <v>1</v>
      </c>
      <c r="G41" s="33" t="n">
        <v>5</v>
      </c>
      <c r="H41" s="33" t="n">
        <f aca="false">1/7</f>
        <v>0.142857142857143</v>
      </c>
      <c r="I41" s="33" t="n">
        <v>7</v>
      </c>
      <c r="J41" s="33" t="n">
        <v>5</v>
      </c>
      <c r="K41" s="33" t="n">
        <f aca="false">1/7</f>
        <v>0.142857142857143</v>
      </c>
      <c r="L41" s="33" t="n">
        <v>7</v>
      </c>
      <c r="M41" s="22" t="n">
        <f aca="false">SUM(1+(1/C41)+I41+(1/K41)+E41)</f>
        <v>31</v>
      </c>
      <c r="N41" s="22" t="n">
        <f aca="false">SUM(C41+1+(1/G41)+(1/F41)+H41)</f>
        <v>2.45396825396825</v>
      </c>
      <c r="O41" s="22" t="n">
        <f aca="false">SUM((1/I41)+G41+1+(1/D41)+(1/J41))</f>
        <v>13.3428571428571</v>
      </c>
      <c r="P41" s="22" t="n">
        <f aca="false">SUM(K41+F41+D41+1+(1/L41))</f>
        <v>2.42857142857143</v>
      </c>
      <c r="Q41" s="22" t="n">
        <f aca="false">SUM((1/E41)+(1/H41)+J41+L41+1)</f>
        <v>20.1428571428571</v>
      </c>
      <c r="R41" s="22" t="n">
        <f aca="false">(SUM((1/M41)+(C41/N41)+((1/I41)/O41)+(K41/P41)+((1/E41)/Q41))/5)</f>
        <v>0.0308317135506316</v>
      </c>
      <c r="S41" s="22" t="n">
        <f aca="false">(SUM(((1/C41)/M41)+(1/N41)+(G41/O41)+(F41/P41)+((1/H41)/Q41))/5)</f>
        <v>0.366368117044746</v>
      </c>
      <c r="T41" s="22" t="n">
        <f aca="false">(SUM((I41/M41)+((1/G41)/N41)+(1/O41)+(D41/P41)+(J41/Q41))/5)</f>
        <v>0.137860809003846</v>
      </c>
      <c r="U41" s="22" t="n">
        <f aca="false">(SUM(((1/K41)/M41)+((1/F41)/N41)+((1/D41)/O41)+(1/P41)+(L41/Q41))/5)</f>
        <v>0.383443477962063</v>
      </c>
      <c r="V41" s="22" t="n">
        <f aca="false">(SUM((E41/M41)+(H41/N41)+((1/J41)/O41)+((1/L41)/P41)+(1/Q41))/5)</f>
        <v>0.0814958824387135</v>
      </c>
      <c r="W41" s="22" t="n">
        <f aca="false">(SUM((1*R41),(C41*S41),((1/I41)*T41),(K41*U41),((1/E41)*V41)))/R41</f>
        <v>5.11335809367868</v>
      </c>
      <c r="X41" s="10" t="n">
        <f aca="false">(SUM(((1/C41)*R41),(1*S41),(G41*T41),(F41*U41),((1/H41)*V41)))/S41</f>
        <v>6.24255259300686</v>
      </c>
      <c r="Y41" s="10" t="n">
        <f aca="false">(SUM((I41*R41),((1/G41)*S41),(1*T41),(D41*U41),(J41*V41)))/T41</f>
        <v>6.45008168452604</v>
      </c>
      <c r="Z41" s="10" t="n">
        <f aca="false">(SUM(((1/K41)*R41),((1/F41)*S41),((1/D41)*T41),(1*U41),(L41*V41)))/U41</f>
        <v>6.52281385317135</v>
      </c>
      <c r="AA41" s="10" t="n">
        <f aca="false">(SUM((E41*R41),(H41*S41),((1/J41)*T41),((1/L41)*U41),(1*V41)))/V41</f>
        <v>5.30095470237544</v>
      </c>
      <c r="AB41" s="22" t="n">
        <f aca="false">(AVERAGE(W41:AA41)-5)/4</f>
        <v>0.231488046337918</v>
      </c>
      <c r="AC41" s="22" t="n">
        <v>1.12</v>
      </c>
      <c r="AD41" s="22" t="n">
        <f aca="false">AB41/AC41</f>
        <v>0.206685755658856</v>
      </c>
      <c r="AE41" s="22" t="n">
        <f aca="false">SUM((Rate!$F$2*Weight!R41),(Rate!$F$6*Weight!S41),(Rate!$F$10*Weight!T41),(Rate!$F$14*Weight!U41),(Rate!$F$18*Weight!V41))</f>
        <v>0.671111169558177</v>
      </c>
      <c r="AF41" s="22" t="n">
        <f aca="false">SUM((Rate!$F$3*Weight!R41),(Rate!$F$7*Weight!S41),(Rate!$F$11*Weight!T41),(Rate!$F$15*Weight!U41),(Rate!$F$19*Weight!V41))</f>
        <v>0.328888830441823</v>
      </c>
      <c r="AG41" s="33" t="n">
        <v>1</v>
      </c>
    </row>
    <row r="42" customFormat="false" ht="15" hidden="false" customHeight="false" outlineLevel="0" collapsed="false">
      <c r="A42" s="22" t="s">
        <v>127</v>
      </c>
      <c r="B42" s="22" t="s">
        <v>148</v>
      </c>
      <c r="C42" s="33" t="n">
        <v>7</v>
      </c>
      <c r="D42" s="33" t="n">
        <f aca="false">1/7</f>
        <v>0.142857142857143</v>
      </c>
      <c r="E42" s="33" t="n">
        <v>1</v>
      </c>
      <c r="F42" s="33" t="n">
        <f aca="false">1/7</f>
        <v>0.142857142857143</v>
      </c>
      <c r="G42" s="33" t="n">
        <v>1</v>
      </c>
      <c r="H42" s="33" t="n">
        <v>7</v>
      </c>
      <c r="I42" s="33" t="n">
        <f aca="false">1/7</f>
        <v>0.142857142857143</v>
      </c>
      <c r="J42" s="33" t="n">
        <f aca="false">1/7</f>
        <v>0.142857142857143</v>
      </c>
      <c r="K42" s="33" t="n">
        <v>7</v>
      </c>
      <c r="L42" s="33" t="n">
        <v>1</v>
      </c>
      <c r="M42" s="22" t="n">
        <f aca="false">SUM(1+(1/C42)+I42+(1/K42)+E42)</f>
        <v>2.42857142857143</v>
      </c>
      <c r="N42" s="22" t="n">
        <f aca="false">SUM(C42+1+(1/G42)+(1/F42)+H42)</f>
        <v>23</v>
      </c>
      <c r="O42" s="22" t="n">
        <f aca="false">SUM((1/I42)+G42+1+(1/D42)+(1/J42))</f>
        <v>23</v>
      </c>
      <c r="P42" s="22" t="n">
        <f aca="false">SUM(K42+F42+D42+1+(1/L42))</f>
        <v>9.28571428571429</v>
      </c>
      <c r="Q42" s="22" t="n">
        <f aca="false">SUM((1/E42)+(1/H42)+J42+L42+1)</f>
        <v>3.28571428571429</v>
      </c>
      <c r="R42" s="22" t="n">
        <f aca="false">(SUM((1/M42)+(C42/N42)+((1/I42)/O42)+(K42/P42)+((1/E42)/Q42))/5)</f>
        <v>0.415730867597875</v>
      </c>
      <c r="S42" s="22" t="n">
        <f aca="false">(SUM(((1/C42)/M42)+(1/N42)+(G42/O42)+(F42/P42)+((1/H42)/Q42))/5)</f>
        <v>0.0409285854810152</v>
      </c>
      <c r="T42" s="22" t="n">
        <f aca="false">(SUM((I42/M42)+((1/G42)/N42)+(1/O42)+(D42/P42)+(J42/Q42))/5)</f>
        <v>0.0409285854810152</v>
      </c>
      <c r="U42" s="22" t="n">
        <f aca="false">(SUM(((1/K42)/M42)+((1/F42)/N42)+((1/D42)/O42)+(1/P42)+(L42/Q42))/5)</f>
        <v>0.215911863072988</v>
      </c>
      <c r="V42" s="22" t="n">
        <f aca="false">(SUM((E42/M42)+(H42/N42)+((1/J42)/O42)+((1/L42)/P42)+(1/Q42))/5)</f>
        <v>0.286500098367106</v>
      </c>
      <c r="W42" s="22" t="n">
        <f aca="false">(SUM((1*R42),(C42*S42),((1/I42)*T42),(K42*U42),((1/E42)*V42)))/R42</f>
        <v>6.70292831588711</v>
      </c>
      <c r="X42" s="10" t="n">
        <f aca="false">(SUM(((1/C42)*R42),(1*S42),(G42*T42),(F42*U42),((1/H42)*V42)))/S42</f>
        <v>5.20468591204988</v>
      </c>
      <c r="Y42" s="10" t="n">
        <f aca="false">(SUM((I42*R42),((1/G42)*S42),(1*T42),(D42*U42),(J42*V42)))/T42</f>
        <v>5.20468591204988</v>
      </c>
      <c r="Z42" s="10" t="n">
        <f aca="false">(SUM(((1/K42)*R42),((1/F42)*S42),((1/D42)*T42),(1*U42),(L42*V42)))/U42</f>
        <v>5.25585887669935</v>
      </c>
      <c r="AA42" s="10" t="n">
        <f aca="false">(SUM((E42*R42),(H42*S42),((1/J42)*T42),((1/L42)*U42),(1*V42)))/V42</f>
        <v>5.20468591204988</v>
      </c>
      <c r="AB42" s="22" t="n">
        <f aca="false">(AVERAGE(W42:AA42)-5)/4</f>
        <v>0.128642246436805</v>
      </c>
      <c r="AC42" s="22" t="n">
        <v>1.12</v>
      </c>
      <c r="AD42" s="22" t="n">
        <f aca="false">AB42/AC42</f>
        <v>0.11485914860429</v>
      </c>
      <c r="AE42" s="22" t="n">
        <f aca="false">SUM((Rate!$F$2*Weight!R42),(Rate!$F$6*Weight!S42),(Rate!$F$10*Weight!T42),(Rate!$F$14*Weight!U42),(Rate!$F$18*Weight!V42))</f>
        <v>0.375763132008656</v>
      </c>
      <c r="AF42" s="22" t="n">
        <f aca="false">SUM((Rate!$F$3*Weight!R42),(Rate!$F$7*Weight!S42),(Rate!$F$11*Weight!T42),(Rate!$F$15*Weight!U42),(Rate!$F$19*Weight!V42))</f>
        <v>0.624236867991344</v>
      </c>
      <c r="AG42" s="33" t="n">
        <v>2</v>
      </c>
    </row>
    <row r="43" customFormat="false" ht="15" hidden="false" customHeight="false" outlineLevel="0" collapsed="false">
      <c r="A43" s="22" t="s">
        <v>127</v>
      </c>
      <c r="B43" s="22" t="s">
        <v>149</v>
      </c>
      <c r="C43" s="33" t="n">
        <v>9</v>
      </c>
      <c r="D43" s="33" t="n">
        <f aca="false">1/9</f>
        <v>0.111111111111111</v>
      </c>
      <c r="E43" s="33" t="n">
        <f aca="false">1/9</f>
        <v>0.111111111111111</v>
      </c>
      <c r="F43" s="33" t="n">
        <f aca="false">1/9</f>
        <v>0.111111111111111</v>
      </c>
      <c r="G43" s="33" t="n">
        <v>9</v>
      </c>
      <c r="H43" s="33" t="n">
        <f aca="false">1/9</f>
        <v>0.111111111111111</v>
      </c>
      <c r="I43" s="33" t="n">
        <f aca="false">1/9</f>
        <v>0.111111111111111</v>
      </c>
      <c r="J43" s="33" t="n">
        <v>9</v>
      </c>
      <c r="K43" s="33" t="n">
        <v>9</v>
      </c>
      <c r="L43" s="33" t="n">
        <v>9</v>
      </c>
      <c r="M43" s="22" t="n">
        <f aca="false">SUM(1+(1/C43)+I43+(1/K43)+E43)</f>
        <v>1.44444444444444</v>
      </c>
      <c r="N43" s="22" t="n">
        <f aca="false">SUM(C43+1+(1/G43)+(1/F43)+H43)</f>
        <v>19.2222222222222</v>
      </c>
      <c r="O43" s="22" t="n">
        <f aca="false">SUM((1/I43)+G43+1+(1/D43)+(1/J43))</f>
        <v>28.1111111111111</v>
      </c>
      <c r="P43" s="22" t="n">
        <f aca="false">SUM(K43+F43+D43+1+(1/L43))</f>
        <v>10.3333333333333</v>
      </c>
      <c r="Q43" s="22" t="n">
        <f aca="false">SUM((1/E43)+(1/H43)+J43+L43+1)</f>
        <v>37</v>
      </c>
      <c r="R43" s="22" t="n">
        <f aca="false">(SUM((1/M43)+(C43/N43)+((1/I43)/O43)+(K43/P43)+((1/E43)/Q43))/5)</f>
        <v>0.518976974547754</v>
      </c>
      <c r="S43" s="22" t="n">
        <f aca="false">(SUM(((1/C43)/M43)+(1/N43)+(G43/O43)+(F43/P43)+((1/H43)/Q43))/5)</f>
        <v>0.140620046498489</v>
      </c>
      <c r="T43" s="22" t="n">
        <f aca="false">(SUM((I43/M43)+((1/G43)/N43)+(1/O43)+(D43/P43)+(J43/Q43))/5)</f>
        <v>0.0744544955377633</v>
      </c>
      <c r="U43" s="22" t="n">
        <f aca="false">(SUM(((1/K43)/M43)+((1/F43)/N43)+((1/D43)/O43)+(1/P43)+(L43/Q43))/5)</f>
        <v>0.241061341793411</v>
      </c>
      <c r="V43" s="22" t="n">
        <f aca="false">(SUM((E43/M43)+(H43/N43)+((1/J43)/O43)+((1/L43)/P43)+(1/Q43))/5)</f>
        <v>0.0248871416225833</v>
      </c>
      <c r="W43" s="22" t="n">
        <f aca="false">(SUM((1*R43),(C43*S43),((1/I43)*T43),(K43*U43),((1/E43)*V43)))/R43</f>
        <v>9.34180983239724</v>
      </c>
      <c r="X43" s="10" t="n">
        <f aca="false">(SUM(((1/C43)*R43),(1*S43),(G43*T43),(F43*U43),((1/H43)*V43)))/S43</f>
        <v>7.95863399724676</v>
      </c>
      <c r="Y43" s="10" t="n">
        <f aca="false">(SUM((I43*R43),((1/G43)*S43),(1*T43),(D43*U43),(J43*V43)))/T43</f>
        <v>5.35242255943452</v>
      </c>
      <c r="Z43" s="10" t="n">
        <f aca="false">(SUM(((1/K43)*R43),((1/F43)*S43),((1/D43)*T43),(1*U43),(L43*V43)))/U43</f>
        <v>10.1981536513343</v>
      </c>
      <c r="AA43" s="10" t="n">
        <f aca="false">(SUM((E43*R43),(H43*S43),((1/J43)*T43),((1/L43)*U43),(1*V43)))/V43</f>
        <v>5.35348802992828</v>
      </c>
      <c r="AB43" s="22" t="n">
        <f aca="false">(AVERAGE(W43:AA43)-5)/4</f>
        <v>0.660225403517054</v>
      </c>
      <c r="AC43" s="22" t="n">
        <v>1.12</v>
      </c>
      <c r="AD43" s="22" t="n">
        <f aca="false">AB43/AC43</f>
        <v>0.589486967425941</v>
      </c>
      <c r="AE43" s="22" t="n">
        <f aca="false">SUM((Rate!$F$2*Weight!R43),(Rate!$F$6*Weight!S43),(Rate!$F$10*Weight!T43),(Rate!$F$14*Weight!U43),(Rate!$F$18*Weight!V43))</f>
        <v>0.375797775782697</v>
      </c>
      <c r="AF43" s="22" t="n">
        <f aca="false">SUM((Rate!$F$3*Weight!R43),(Rate!$F$7*Weight!S43),(Rate!$F$11*Weight!T43),(Rate!$F$15*Weight!U43),(Rate!$F$19*Weight!V43))</f>
        <v>0.624202224217303</v>
      </c>
      <c r="AG43" s="33" t="n">
        <v>2</v>
      </c>
    </row>
    <row r="44" customFormat="false" ht="15" hidden="false" customHeight="false" outlineLevel="0" collapsed="false">
      <c r="A44" s="22" t="s">
        <v>150</v>
      </c>
      <c r="B44" s="22" t="s">
        <v>151</v>
      </c>
      <c r="C44" s="33" t="n">
        <v>0.2</v>
      </c>
      <c r="D44" s="33" t="n">
        <f aca="false">1/9</f>
        <v>0.111111111111111</v>
      </c>
      <c r="E44" s="33" t="n">
        <v>7</v>
      </c>
      <c r="F44" s="33" t="n">
        <f aca="false">1/9</f>
        <v>0.111111111111111</v>
      </c>
      <c r="G44" s="33" t="n">
        <v>9</v>
      </c>
      <c r="H44" s="33" t="n">
        <v>1</v>
      </c>
      <c r="I44" s="33" t="n">
        <f aca="false">1/7</f>
        <v>0.142857142857143</v>
      </c>
      <c r="J44" s="33" t="n">
        <f aca="false">1/9</f>
        <v>0.111111111111111</v>
      </c>
      <c r="K44" s="33" t="n">
        <v>0.2</v>
      </c>
      <c r="L44" s="33" t="n">
        <v>7</v>
      </c>
      <c r="M44" s="22" t="n">
        <f aca="false">SUM(1+(1/C44)+I44+(1/K44)+E44)</f>
        <v>18.1428571428571</v>
      </c>
      <c r="N44" s="22" t="n">
        <f aca="false">SUM(C44+1+(1/G44)+(1/F44)+H44)</f>
        <v>11.3111111111111</v>
      </c>
      <c r="O44" s="22" t="n">
        <f aca="false">SUM((1/I44)+G44+1+(1/D44)+(1/J44))</f>
        <v>35</v>
      </c>
      <c r="P44" s="22" t="n">
        <f aca="false">SUM(K44+F44+D44+1+(1/L44))</f>
        <v>1.56507936507937</v>
      </c>
      <c r="Q44" s="22" t="n">
        <f aca="false">SUM((1/E44)+(1/H44)+J44+L44+1)</f>
        <v>9.25396825396825</v>
      </c>
      <c r="R44" s="22" t="n">
        <f aca="false">(SUM((1/M44)+(C44/N44)+((1/I44)/O44)+(K44/P44)+((1/E44)/Q44))/5)</f>
        <v>0.083205255713081</v>
      </c>
      <c r="S44" s="22" t="n">
        <f aca="false">(SUM(((1/C44)/M44)+(1/N44)+(G44/O44)+(F44/P44)+((1/H44)/Q44))/5)</f>
        <v>0.160039543420646</v>
      </c>
      <c r="T44" s="22" t="n">
        <f aca="false">(SUM((I44/M44)+((1/G44)/N44)+(1/O44)+(D44/P44)+(J44/Q44))/5)</f>
        <v>0.0258538805802851</v>
      </c>
      <c r="U44" s="22" t="n">
        <f aca="false">(SUM(((1/K44)/M44)+((1/F44)/N44)+((1/D44)/O44)+(1/P44)+(L44/Q44))/5)</f>
        <v>0.544757737639007</v>
      </c>
      <c r="V44" s="22" t="n">
        <f aca="false">(SUM((E44/M44)+(H44/N44)+((1/J44)/O44)+((1/L44)/P44)+(1/Q44))/5)</f>
        <v>0.18614358264698</v>
      </c>
      <c r="W44" s="22" t="n">
        <f aca="false">(SUM((1*R44),(C44*S44),((1/I44)*T44),(K44*U44),((1/E44)*V44)))/R44</f>
        <v>5.1887805964314</v>
      </c>
      <c r="X44" s="10" t="n">
        <f aca="false">(SUM(((1/C44)*R44),(1*S44),(G44*T44),(F44*U44),((1/H44)*V44)))/S44</f>
        <v>6.59476367410634</v>
      </c>
      <c r="Y44" s="10" t="n">
        <f aca="false">(SUM((I44*R44),((1/G44)*S44),(1*T44),(D44*U44),(J44*V44)))/T44</f>
        <v>5.28871379900924</v>
      </c>
      <c r="Z44" s="10" t="n">
        <f aca="false">(SUM(((1/K44)*R44),((1/F44)*S44),((1/D44)*T44),(1*U44),(L44*V44)))/U44</f>
        <v>7.22675354333464</v>
      </c>
      <c r="AA44" s="10" t="n">
        <f aca="false">(SUM((E44*R44),(H44*S44),((1/J44)*T44),((1/L44)*U44),(1*V44)))/V44</f>
        <v>6.65683639269039</v>
      </c>
      <c r="AB44" s="22" t="n">
        <f aca="false">(AVERAGE(W44:AA44)-5)/4</f>
        <v>0.2977924002786</v>
      </c>
      <c r="AC44" s="22" t="n">
        <v>1.12</v>
      </c>
      <c r="AD44" s="22" t="n">
        <f aca="false">AB44/AC44</f>
        <v>0.265886071677322</v>
      </c>
      <c r="AE44" s="22" t="n">
        <f aca="false">SUM((Rate!$F$2*Weight!R44),(Rate!$F$6*Weight!S44),(Rate!$F$10*Weight!T44),(Rate!$F$14*Weight!U44),(Rate!$F$18*Weight!V44))</f>
        <v>0.578849166048931</v>
      </c>
      <c r="AF44" s="22" t="n">
        <f aca="false">SUM((Rate!$F$3*Weight!R44),(Rate!$F$7*Weight!S44),(Rate!$F$11*Weight!T44),(Rate!$F$15*Weight!U44),(Rate!$F$19*Weight!V44))</f>
        <v>0.421150833951069</v>
      </c>
      <c r="AG44" s="33" t="n">
        <v>2</v>
      </c>
    </row>
    <row r="45" customFormat="false" ht="15" hidden="false" customHeight="false" outlineLevel="0" collapsed="false">
      <c r="A45" s="22" t="s">
        <v>150</v>
      </c>
      <c r="B45" s="22" t="s">
        <v>152</v>
      </c>
      <c r="C45" s="33" t="n">
        <v>1</v>
      </c>
      <c r="D45" s="33" t="n">
        <v>1</v>
      </c>
      <c r="E45" s="33" t="n">
        <v>1</v>
      </c>
      <c r="F45" s="33" t="n">
        <v>1</v>
      </c>
      <c r="G45" s="33" t="n">
        <v>1</v>
      </c>
      <c r="H45" s="33" t="n">
        <v>1</v>
      </c>
      <c r="I45" s="33" t="n">
        <v>1</v>
      </c>
      <c r="J45" s="33" t="n">
        <v>1</v>
      </c>
      <c r="K45" s="33" t="n">
        <v>1</v>
      </c>
      <c r="L45" s="33" t="n">
        <v>1</v>
      </c>
      <c r="M45" s="22" t="n">
        <f aca="false">SUM(1+(1/C45)+I45+(1/K45)+E45)</f>
        <v>5</v>
      </c>
      <c r="N45" s="22" t="n">
        <f aca="false">SUM(C45+1+(1/G45)+(1/F45)+H45)</f>
        <v>5</v>
      </c>
      <c r="O45" s="22" t="n">
        <f aca="false">SUM((1/I45)+G45+1+(1/D45)+(1/J45))</f>
        <v>5</v>
      </c>
      <c r="P45" s="22" t="n">
        <f aca="false">SUM(K45+F45+D45+1+(1/L45))</f>
        <v>5</v>
      </c>
      <c r="Q45" s="22" t="n">
        <f aca="false">SUM((1/E45)+(1/H45)+J45+L45+1)</f>
        <v>5</v>
      </c>
      <c r="R45" s="22" t="n">
        <f aca="false">(SUM((1/M45)+(C45/N45)+((1/I45)/O45)+(K45/P45)+((1/E45)/Q45))/5)</f>
        <v>0.2</v>
      </c>
      <c r="S45" s="22" t="n">
        <f aca="false">(SUM(((1/C45)/M45)+(1/N45)+(G45/O45)+(F45/P45)+((1/H45)/Q45))/5)</f>
        <v>0.2</v>
      </c>
      <c r="T45" s="22" t="n">
        <f aca="false">(SUM((I45/M45)+((1/G45)/N45)+(1/O45)+(D45/P45)+(J45/Q45))/5)</f>
        <v>0.2</v>
      </c>
      <c r="U45" s="22" t="n">
        <f aca="false">(SUM(((1/K45)/M45)+((1/F45)/N45)+((1/D45)/O45)+(1/P45)+(L45/Q45))/5)</f>
        <v>0.2</v>
      </c>
      <c r="V45" s="22" t="n">
        <f aca="false">(SUM((E45/M45)+(H45/N45)+((1/J45)/O45)+((1/L45)/P45)+(1/Q45))/5)</f>
        <v>0.2</v>
      </c>
      <c r="W45" s="22" t="n">
        <f aca="false">(SUM((1*R45),(C45*S45),((1/I45)*T45),(K45*U45),((1/E45)*V45)))/R45</f>
        <v>5</v>
      </c>
      <c r="X45" s="10" t="n">
        <f aca="false">(SUM(((1/C45)*R45),(1*S45),(G45*T45),(F45*U45),((1/H45)*V45)))/S45</f>
        <v>5</v>
      </c>
      <c r="Y45" s="10" t="n">
        <f aca="false">(SUM((I45*R45),((1/G45)*S45),(1*T45),(D45*U45),(J45*V45)))/T45</f>
        <v>5</v>
      </c>
      <c r="Z45" s="10" t="n">
        <f aca="false">(SUM(((1/K45)*R45),((1/F45)*S45),((1/D45)*T45),(1*U45),(L45*V45)))/U45</f>
        <v>5</v>
      </c>
      <c r="AA45" s="10" t="n">
        <f aca="false">(SUM((E45*R45),(H45*S45),((1/J45)*T45),((1/L45)*U45),(1*V45)))/V45</f>
        <v>5</v>
      </c>
      <c r="AB45" s="22" t="n">
        <f aca="false">(AVERAGE(W45:AA45)-5)/4</f>
        <v>0</v>
      </c>
      <c r="AC45" s="22" t="n">
        <v>1.12</v>
      </c>
      <c r="AD45" s="22" t="n">
        <f aca="false">AB45/AC45</f>
        <v>0</v>
      </c>
      <c r="AE45" s="22" t="n">
        <f aca="false">SUM((Rate!$F$2*Weight!R45),(Rate!$F$6*Weight!S45),(Rate!$F$10*Weight!T45),(Rate!$F$14*Weight!U45),(Rate!$F$18*Weight!V45))</f>
        <v>0.54</v>
      </c>
      <c r="AF45" s="22" t="n">
        <f aca="false">SUM((Rate!$F$3*Weight!R45),(Rate!$F$7*Weight!S45),(Rate!$F$11*Weight!T45),(Rate!$F$15*Weight!U45),(Rate!$F$19*Weight!V45))</f>
        <v>0.46</v>
      </c>
      <c r="AG45" s="33" t="n">
        <v>1</v>
      </c>
    </row>
    <row r="46" customFormat="false" ht="15" hidden="false" customHeight="false" outlineLevel="0" collapsed="false">
      <c r="A46" s="22" t="s">
        <v>150</v>
      </c>
      <c r="B46" s="22" t="s">
        <v>153</v>
      </c>
      <c r="C46" s="33" t="n">
        <f aca="false">1/7</f>
        <v>0.142857142857143</v>
      </c>
      <c r="D46" s="33" t="n">
        <f aca="false">1/7</f>
        <v>0.142857142857143</v>
      </c>
      <c r="E46" s="33" t="n">
        <f aca="false">1/7</f>
        <v>0.142857142857143</v>
      </c>
      <c r="F46" s="33" t="n">
        <v>7</v>
      </c>
      <c r="G46" s="33" t="n">
        <v>7</v>
      </c>
      <c r="H46" s="33" t="n">
        <f aca="false">1/7</f>
        <v>0.142857142857143</v>
      </c>
      <c r="I46" s="33" t="n">
        <f aca="false">1/7</f>
        <v>0.142857142857143</v>
      </c>
      <c r="J46" s="33" t="n">
        <v>3</v>
      </c>
      <c r="K46" s="33" t="n">
        <v>5</v>
      </c>
      <c r="L46" s="33" t="n">
        <v>7</v>
      </c>
      <c r="M46" s="22" t="n">
        <f aca="false">SUM(1+(1/C46)+I46+(1/K46)+E46)</f>
        <v>8.48571428571428</v>
      </c>
      <c r="N46" s="22" t="n">
        <f aca="false">SUM(C46+1+(1/G46)+(1/F46)+H46)</f>
        <v>1.57142857142857</v>
      </c>
      <c r="O46" s="22" t="n">
        <f aca="false">SUM((1/I46)+G46+1+(1/D46)+(1/J46))</f>
        <v>22.3333333333333</v>
      </c>
      <c r="P46" s="22" t="n">
        <f aca="false">SUM(K46+F46+D46+1+(1/L46))</f>
        <v>13.2857142857143</v>
      </c>
      <c r="Q46" s="22" t="n">
        <f aca="false">SUM((1/E46)+(1/H46)+J46+L46+1)</f>
        <v>25</v>
      </c>
      <c r="R46" s="22" t="n">
        <f aca="false">(SUM((1/M46)+(C46/N46)+((1/I46)/O46)+(K46/P46)+((1/E46)/Q46))/5)</f>
        <v>0.235706226119322</v>
      </c>
      <c r="S46" s="22" t="n">
        <f aca="false">(SUM(((1/C46)/M46)+(1/N46)+(G46/O46)+(F46/P46)+((1/H46)/Q46))/5)</f>
        <v>0.516318803506093</v>
      </c>
      <c r="T46" s="22" t="n">
        <f aca="false">(SUM((I46/M46)+((1/G46)/N46)+(1/O46)+(D46/P46)+(J46/Q46))/5)</f>
        <v>0.0566545830638272</v>
      </c>
      <c r="U46" s="22" t="n">
        <f aca="false">(SUM(((1/K46)/M46)+((1/F46)/N46)+((1/D46)/O46)+(1/P46)+(L46/Q46))/5)</f>
        <v>0.156635953500662</v>
      </c>
      <c r="V46" s="22" t="n">
        <f aca="false">(SUM((E46/M46)+(H46/N46)+((1/J46)/O46)+((1/L46)/P46)+(1/Q46))/5)</f>
        <v>0.0346844338100958</v>
      </c>
      <c r="W46" s="22" t="n">
        <f aca="false">(SUM((1*R46),(C46*S46),((1/I46)*T46),(K46*U46),((1/E46)*V46)))/R46</f>
        <v>7.34821039447465</v>
      </c>
      <c r="X46" s="10" t="n">
        <f aca="false">(SUM(((1/C46)*R46),(1*S46),(G46*T46),(F46*U46),((1/H46)*V46)))/S46</f>
        <v>7.55751514852082</v>
      </c>
      <c r="Y46" s="10" t="n">
        <f aca="false">(SUM((I46*R46),((1/G46)*S46),(1*T46),(D46*U46),(J46*V46)))/T46</f>
        <v>5.1278569298087</v>
      </c>
      <c r="Z46" s="10" t="n">
        <f aca="false">(SUM(((1/K46)*R46),((1/F46)*S46),((1/D46)*T46),(1*U46),(L46*V46)))/U46</f>
        <v>5.85376553353321</v>
      </c>
      <c r="AA46" s="10" t="n">
        <f aca="false">(SUM((E46*R46),(H46*S46),((1/J46)*T46),((1/L46)*U46),(1*V46)))/V46</f>
        <v>5.2870405124834</v>
      </c>
      <c r="AB46" s="22" t="n">
        <f aca="false">(AVERAGE(W46:AA46)-5)/4</f>
        <v>0.308719425941038</v>
      </c>
      <c r="AC46" s="22" t="n">
        <v>1.12</v>
      </c>
      <c r="AD46" s="22" t="n">
        <f aca="false">AB46/AC46</f>
        <v>0.275642344590213</v>
      </c>
      <c r="AE46" s="22" t="n">
        <f aca="false">SUM((Rate!$F$2*Weight!R46),(Rate!$F$6*Weight!S46),(Rate!$F$10*Weight!T46),(Rate!$F$14*Weight!U46),(Rate!$F$18*Weight!V46))</f>
        <v>0.60292980324834</v>
      </c>
      <c r="AF46" s="22" t="n">
        <f aca="false">SUM((Rate!$F$3*Weight!R46),(Rate!$F$7*Weight!S46),(Rate!$F$11*Weight!T46),(Rate!$F$15*Weight!U46),(Rate!$F$19*Weight!V46))</f>
        <v>0.39707019675166</v>
      </c>
      <c r="AG46" s="33" t="n">
        <v>1</v>
      </c>
    </row>
    <row r="47" customFormat="false" ht="15" hidden="false" customHeight="false" outlineLevel="0" collapsed="false">
      <c r="A47" s="22" t="s">
        <v>150</v>
      </c>
      <c r="B47" s="22" t="s">
        <v>154</v>
      </c>
      <c r="C47" s="33" t="n">
        <v>1</v>
      </c>
      <c r="D47" s="33" t="n">
        <f aca="false">1/7</f>
        <v>0.142857142857143</v>
      </c>
      <c r="E47" s="33" t="n">
        <v>5</v>
      </c>
      <c r="F47" s="33" t="n">
        <f aca="false">1/9</f>
        <v>0.111111111111111</v>
      </c>
      <c r="G47" s="33" t="n">
        <v>1</v>
      </c>
      <c r="H47" s="33" t="n">
        <v>1</v>
      </c>
      <c r="I47" s="33" t="n">
        <v>1</v>
      </c>
      <c r="J47" s="33" t="n">
        <v>1</v>
      </c>
      <c r="K47" s="33" t="n">
        <v>1</v>
      </c>
      <c r="L47" s="33" t="n">
        <v>1</v>
      </c>
      <c r="M47" s="22" t="n">
        <f aca="false">SUM(1+(1/C47)+I47+(1/K47)+E47)</f>
        <v>9</v>
      </c>
      <c r="N47" s="22" t="n">
        <f aca="false">SUM(C47+1+(1/G47)+(1/F47)+H47)</f>
        <v>13</v>
      </c>
      <c r="O47" s="22" t="n">
        <f aca="false">SUM((1/I47)+G47+1+(1/D47)+(1/J47))</f>
        <v>11</v>
      </c>
      <c r="P47" s="22" t="n">
        <f aca="false">SUM(K47+F47+D47+1+(1/L47))</f>
        <v>3.25396825396825</v>
      </c>
      <c r="Q47" s="22" t="n">
        <f aca="false">SUM((1/E47)+(1/H47)+J47+L47+1)</f>
        <v>4.2</v>
      </c>
      <c r="R47" s="22" t="n">
        <f aca="false">(SUM((1/M47)+(C47/N47)+((1/I47)/O47)+(K47/P47)+((1/E47)/Q47))/5)</f>
        <v>0.126775879946612</v>
      </c>
      <c r="S47" s="22" t="n">
        <f aca="false">(SUM(((1/C47)/M47)+(1/N47)+(G47/O47)+(F47/P47)+((1/H47)/Q47))/5)</f>
        <v>0.110236971700386</v>
      </c>
      <c r="T47" s="22" t="n">
        <f aca="false">(SUM((I47/M47)+((1/G47)/N47)+(1/O47)+(D47/P47)+(J47/Q47))/5)</f>
        <v>0.112188191212581</v>
      </c>
      <c r="U47" s="22" t="n">
        <f aca="false">(SUM(((1/K47)/M47)+((1/F47)/N47)+((1/D47)/O47)+(1/P47)+(L47/Q47))/5)</f>
        <v>0.397038950209682</v>
      </c>
      <c r="V47" s="22" t="n">
        <f aca="false">(SUM((E47/M47)+(H47/N47)+((1/J47)/O47)+((1/L47)/P47)+(1/Q47))/5)</f>
        <v>0.253760006930739</v>
      </c>
      <c r="W47" s="22" t="n">
        <f aca="false">(SUM((1*R47),(C47*S47),((1/I47)*T47),(K47*U47),((1/E47)*V47)))/R47</f>
        <v>6.28662167275858</v>
      </c>
      <c r="X47" s="10" t="n">
        <f aca="false">(SUM(((1/C47)*R47),(1*S47),(G47*T47),(F47*U47),((1/H47)*V47)))/S47</f>
        <v>5.86986814606263</v>
      </c>
      <c r="Y47" s="10" t="n">
        <f aca="false">(SUM((I47*R47),((1/G47)*S47),(1*T47),(D47*U47),(J47*V47)))/T47</f>
        <v>5.88012778074179</v>
      </c>
      <c r="Z47" s="10" t="n">
        <f aca="false">(SUM(((1/K47)*R47),((1/F47)*S47),((1/D47)*T47),(1*U47),(L47*V47)))/U47</f>
        <v>6.43519966877112</v>
      </c>
      <c r="AA47" s="10" t="n">
        <f aca="false">(SUM((E47*R47),(H47*S47),((1/J47)*T47),((1/L47)*U47),(1*V47)))/V47</f>
        <v>5.93909000088338</v>
      </c>
      <c r="AB47" s="22" t="n">
        <f aca="false">(AVERAGE(W47:AA47)-5)/4</f>
        <v>0.270545363460875</v>
      </c>
      <c r="AC47" s="22" t="n">
        <v>1.12</v>
      </c>
      <c r="AD47" s="22" t="n">
        <f aca="false">AB47/AC47</f>
        <v>0.241558360232924</v>
      </c>
      <c r="AE47" s="22" t="n">
        <f aca="false">SUM((Rate!$F$2*Weight!R47),(Rate!$F$6*Weight!S47),(Rate!$F$10*Weight!T47),(Rate!$F$14*Weight!U47),(Rate!$F$18*Weight!V47))</f>
        <v>0.544437232144549</v>
      </c>
      <c r="AF47" s="22" t="n">
        <f aca="false">SUM((Rate!$F$3*Weight!R47),(Rate!$F$7*Weight!S47),(Rate!$F$11*Weight!T47),(Rate!$F$15*Weight!U47),(Rate!$F$19*Weight!V47))</f>
        <v>0.455562767855451</v>
      </c>
      <c r="AG47" s="33" t="n">
        <v>1</v>
      </c>
    </row>
    <row r="48" customFormat="false" ht="15" hidden="false" customHeight="false" outlineLevel="0" collapsed="false">
      <c r="A48" s="22" t="s">
        <v>150</v>
      </c>
      <c r="B48" s="22" t="s">
        <v>155</v>
      </c>
      <c r="C48" s="33" t="n">
        <v>1</v>
      </c>
      <c r="D48" s="33" t="n">
        <f aca="false">1/9</f>
        <v>0.111111111111111</v>
      </c>
      <c r="E48" s="33" t="n">
        <v>1</v>
      </c>
      <c r="F48" s="33" t="n">
        <v>1</v>
      </c>
      <c r="G48" s="33" t="n">
        <v>5</v>
      </c>
      <c r="H48" s="33" t="n">
        <f aca="false">1/3</f>
        <v>0.333333333333333</v>
      </c>
      <c r="I48" s="33" t="n">
        <v>1</v>
      </c>
      <c r="J48" s="33" t="n">
        <v>1</v>
      </c>
      <c r="K48" s="33" t="n">
        <v>1</v>
      </c>
      <c r="L48" s="33" t="n">
        <v>1</v>
      </c>
      <c r="M48" s="22" t="n">
        <f aca="false">SUM(1+(1/C48)+I48+(1/K48)+E48)</f>
        <v>5</v>
      </c>
      <c r="N48" s="22" t="n">
        <f aca="false">SUM(C48+1+(1/G48)+(1/F48)+H48)</f>
        <v>3.53333333333333</v>
      </c>
      <c r="O48" s="22" t="n">
        <f aca="false">SUM((1/I48)+G48+1+(1/D48)+(1/J48))</f>
        <v>17</v>
      </c>
      <c r="P48" s="22" t="n">
        <f aca="false">SUM(K48+F48+D48+1+(1/L48))</f>
        <v>4.11111111111111</v>
      </c>
      <c r="Q48" s="22" t="n">
        <f aca="false">SUM((1/E48)+(1/H48)+J48+L48+1)</f>
        <v>7</v>
      </c>
      <c r="R48" s="22" t="n">
        <f aca="false">(SUM((1/M48)+(C48/N48)+((1/I48)/O48)+(K48/P48)+((1/E48)/Q48))/5)</f>
        <v>0.185588556687336</v>
      </c>
      <c r="S48" s="22" t="n">
        <f aca="false">(SUM(((1/C48)/M48)+(1/N48)+(G48/O48)+(F48/P48)+((1/H48)/Q48))/5)</f>
        <v>0.289790237359605</v>
      </c>
      <c r="T48" s="22" t="n">
        <f aca="false">(SUM((I48/M48)+((1/G48)/N48)+(1/O48)+(D48/P48)+(J48/Q48))/5)</f>
        <v>0.0970622945761681</v>
      </c>
      <c r="U48" s="22" t="n">
        <f aca="false">(SUM(((1/K48)/M48)+((1/F48)/N48)+((1/D48)/O48)+(1/P48)+(L48/Q48))/5)</f>
        <v>0.279706203746159</v>
      </c>
      <c r="V48" s="22" t="n">
        <f aca="false">(SUM((E48/M48)+(H48/N48)+((1/J48)/O48)+((1/L48)/P48)+(1/Q48))/5)</f>
        <v>0.147852707630732</v>
      </c>
      <c r="W48" s="22" t="n">
        <f aca="false">(SUM((1*R48),(C48*S48),((1/I48)*T48),(K48*U48),((1/E48)*V48)))/R48</f>
        <v>5.3882632520534</v>
      </c>
      <c r="X48" s="10" t="n">
        <f aca="false">(SUM(((1/C48)*R48),(1*S48),(G48*T48),(F48*U48),((1/H48)*V48)))/S48</f>
        <v>5.81094314601252</v>
      </c>
      <c r="Y48" s="10" t="n">
        <f aca="false">(SUM((I48*R48),((1/G48)*S48),(1*T48),(D48*U48),(J48*V48)))/T48</f>
        <v>5.35264569746353</v>
      </c>
      <c r="Z48" s="10" t="n">
        <f aca="false">(SUM(((1/K48)*R48),((1/F48)*S48),((1/D48)*T48),(1*U48),(L48*V48)))/U48</f>
        <v>6.35130123256602</v>
      </c>
      <c r="AA48" s="10" t="n">
        <f aca="false">(SUM((E48*R48),(H48*S48),((1/J48)*T48),((1/L48)*U48),(1*V48)))/V48</f>
        <v>5.45682606261064</v>
      </c>
      <c r="AB48" s="22" t="n">
        <f aca="false">(AVERAGE(W48:AA48)-5)/4</f>
        <v>0.167998969535305</v>
      </c>
      <c r="AC48" s="22" t="n">
        <v>1.12</v>
      </c>
      <c r="AD48" s="22" t="n">
        <f aca="false">AB48/AC48</f>
        <v>0.149999079942237</v>
      </c>
      <c r="AE48" s="22" t="n">
        <f aca="false">SUM((Rate!$F$2*Weight!R48),(Rate!$F$6*Weight!S48),(Rate!$F$10*Weight!T48),(Rate!$F$14*Weight!U48),(Rate!$F$18*Weight!V48))</f>
        <v>0.566508992582245</v>
      </c>
      <c r="AF48" s="22" t="n">
        <f aca="false">SUM((Rate!$F$3*Weight!R48),(Rate!$F$7*Weight!S48),(Rate!$F$11*Weight!T48),(Rate!$F$15*Weight!U48),(Rate!$F$19*Weight!V48))</f>
        <v>0.433491007417755</v>
      </c>
      <c r="AG48" s="33" t="n">
        <v>1</v>
      </c>
    </row>
    <row r="49" customFormat="false" ht="15" hidden="false" customHeight="false" outlineLevel="0" collapsed="false">
      <c r="A49" s="22" t="s">
        <v>150</v>
      </c>
      <c r="B49" s="22" t="s">
        <v>156</v>
      </c>
      <c r="C49" s="33" t="n">
        <f aca="false">1/7</f>
        <v>0.142857142857143</v>
      </c>
      <c r="D49" s="33" t="n">
        <v>1</v>
      </c>
      <c r="E49" s="33" t="n">
        <v>5</v>
      </c>
      <c r="F49" s="33" t="n">
        <v>1</v>
      </c>
      <c r="G49" s="33" t="n">
        <v>7</v>
      </c>
      <c r="H49" s="33" t="n">
        <v>7</v>
      </c>
      <c r="I49" s="33" t="n">
        <v>1</v>
      </c>
      <c r="J49" s="33" t="n">
        <v>1</v>
      </c>
      <c r="K49" s="33" t="n">
        <f aca="false">1/7</f>
        <v>0.142857142857143</v>
      </c>
      <c r="L49" s="33" t="n">
        <v>1</v>
      </c>
      <c r="M49" s="22" t="n">
        <f aca="false">SUM(1+(1/C49)+I49+(1/K49)+E49)</f>
        <v>21</v>
      </c>
      <c r="N49" s="22" t="n">
        <f aca="false">SUM(C49+1+(1/G49)+(1/F49)+H49)</f>
        <v>9.28571428571429</v>
      </c>
      <c r="O49" s="22" t="n">
        <f aca="false">SUM((1/I49)+G49+1+(1/D49)+(1/J49))</f>
        <v>11</v>
      </c>
      <c r="P49" s="22" t="n">
        <f aca="false">SUM(K49+F49+D49+1+(1/L49))</f>
        <v>4.14285714285714</v>
      </c>
      <c r="Q49" s="22" t="n">
        <f aca="false">SUM((1/E49)+(1/H49)+J49+L49+1)</f>
        <v>3.34285714285714</v>
      </c>
      <c r="R49" s="22" t="n">
        <f aca="false">(SUM((1/M49)+(C49/N49)+((1/I49)/O49)+(K49/P49)+((1/E49)/Q49))/5)</f>
        <v>0.0496449144725007</v>
      </c>
      <c r="S49" s="22" t="n">
        <f aca="false">(SUM(((1/C49)/M49)+(1/N49)+(G49/O49)+(F49/P49)+((1/H49)/Q49))/5)</f>
        <v>0.27230072609383</v>
      </c>
      <c r="T49" s="22" t="n">
        <f aca="false">(SUM((I49/M49)+((1/G49)/N49)+(1/O49)+(D49/P49)+(J49/Q49))/5)</f>
        <v>0.138887472680576</v>
      </c>
      <c r="U49" s="22" t="n">
        <f aca="false">(SUM(((1/K49)/M49)+((1/F49)/N49)+((1/D49)/O49)+(1/P49)+(L49/Q49))/5)</f>
        <v>0.214491868284972</v>
      </c>
      <c r="V49" s="22" t="n">
        <f aca="false">(SUM((E49/M49)+(H49/N49)+((1/J49)/O49)+((1/L49)/P49)+(1/Q49))/5)</f>
        <v>0.324675018468122</v>
      </c>
      <c r="W49" s="22" t="n">
        <f aca="false">(SUM((1*R49),(C49*S49),((1/I49)*T49),(K49*U49),((1/E49)*V49)))/R49</f>
        <v>6.50639030152009</v>
      </c>
      <c r="X49" s="10" t="n">
        <f aca="false">(SUM(((1/C49)*R49),(1*S49),(G49*T49),(F49*U49),((1/H49)*V49)))/S49</f>
        <v>6.8046144295161</v>
      </c>
      <c r="Y49" s="10" t="n">
        <f aca="false">(SUM((I49*R49),((1/G49)*S49),(1*T49),(D49*U49),(J49*V49)))/T49</f>
        <v>5.51957180038075</v>
      </c>
      <c r="Z49" s="10" t="n">
        <f aca="false">(SUM(((1/K49)*R49),((1/F49)*S49),((1/D49)*T49),(1*U49),(L49*V49)))/U49</f>
        <v>6.05090298859567</v>
      </c>
      <c r="AA49" s="10" t="n">
        <f aca="false">(SUM((E49*R49),(H49*S49),((1/J49)*T49),((1/L49)*U49),(1*V49)))/V49</f>
        <v>8.72375099204338</v>
      </c>
      <c r="AB49" s="22" t="n">
        <f aca="false">(AVERAGE(W49:AA49)-5)/4</f>
        <v>0.4302615256028</v>
      </c>
      <c r="AC49" s="22" t="n">
        <v>1.12</v>
      </c>
      <c r="AD49" s="22" t="n">
        <f aca="false">AB49/AC49</f>
        <v>0.384162076431071</v>
      </c>
      <c r="AE49" s="22" t="n">
        <f aca="false">SUM((Rate!$F$2*Weight!R49),(Rate!$F$6*Weight!S49),(Rate!$F$10*Weight!T49),(Rate!$F$14*Weight!U49),(Rate!$F$18*Weight!V49))</f>
        <v>0.61550604185087</v>
      </c>
      <c r="AF49" s="22" t="n">
        <f aca="false">SUM((Rate!$F$3*Weight!R49),(Rate!$F$7*Weight!S49),(Rate!$F$11*Weight!T49),(Rate!$F$15*Weight!U49),(Rate!$F$19*Weight!V49))</f>
        <v>0.384493958149131</v>
      </c>
      <c r="AG49" s="33" t="n">
        <v>1</v>
      </c>
    </row>
    <row r="50" customFormat="false" ht="15" hidden="false" customHeight="false" outlineLevel="0" collapsed="false">
      <c r="A50" s="22" t="s">
        <v>150</v>
      </c>
      <c r="B50" s="22" t="s">
        <v>157</v>
      </c>
      <c r="C50" s="33" t="n">
        <f aca="false">1/7</f>
        <v>0.142857142857143</v>
      </c>
      <c r="D50" s="33" t="n">
        <f aca="false">1/7</f>
        <v>0.142857142857143</v>
      </c>
      <c r="E50" s="33" t="n">
        <v>7</v>
      </c>
      <c r="F50" s="33" t="n">
        <f aca="false">1/7</f>
        <v>0.142857142857143</v>
      </c>
      <c r="G50" s="33" t="n">
        <v>7</v>
      </c>
      <c r="H50" s="33" t="n">
        <v>7</v>
      </c>
      <c r="I50" s="33" t="n">
        <v>1</v>
      </c>
      <c r="J50" s="33" t="n">
        <f aca="false">1/7</f>
        <v>0.142857142857143</v>
      </c>
      <c r="K50" s="33" t="n">
        <f aca="false">1/7</f>
        <v>0.142857142857143</v>
      </c>
      <c r="L50" s="33" t="n">
        <v>1</v>
      </c>
      <c r="M50" s="22" t="n">
        <f aca="false">SUM(1+(1/C50)+I50+(1/K50)+E50)</f>
        <v>23</v>
      </c>
      <c r="N50" s="22" t="n">
        <f aca="false">SUM(C50+1+(1/G50)+(1/F50)+H50)</f>
        <v>15.2857142857143</v>
      </c>
      <c r="O50" s="22" t="n">
        <f aca="false">SUM((1/I50)+G50+1+(1/D50)+(1/J50))</f>
        <v>23</v>
      </c>
      <c r="P50" s="22" t="n">
        <f aca="false">SUM(K50+F50+D50+1+(1/L50))</f>
        <v>2.42857142857143</v>
      </c>
      <c r="Q50" s="22" t="n">
        <f aca="false">SUM((1/E50)+(1/H50)+J50+L50+1)</f>
        <v>2.42857142857143</v>
      </c>
      <c r="R50" s="22" t="n">
        <f aca="false">(SUM((1/M50)+(C50/N50)+((1/I50)/O50)+(K50/P50)+((1/E50)/Q50))/5)</f>
        <v>0.0427898749910366</v>
      </c>
      <c r="S50" s="22" t="n">
        <f aca="false">(SUM(((1/C50)/M50)+(1/N50)+(G50/O50)+(F50/P50)+((1/H50)/Q50))/5)</f>
        <v>0.158352654349021</v>
      </c>
      <c r="T50" s="22" t="n">
        <f aca="false">(SUM((I50/M50)+((1/G50)/N50)+(1/O50)+(D50/P50)+(J50/Q50))/5)</f>
        <v>0.0427898749910366</v>
      </c>
      <c r="U50" s="22" t="n">
        <f aca="false">(SUM(((1/K50)/M50)+((1/F50)/N50)+((1/D50)/O50)+(1/P50)+(L50/Q50))/5)</f>
        <v>0.378033797834453</v>
      </c>
      <c r="V50" s="22" t="n">
        <f aca="false">(SUM((E50/M50)+(H50/N50)+((1/J50)/O50)+((1/L50)/P50)+(1/Q50))/5)</f>
        <v>0.378033797834453</v>
      </c>
      <c r="W50" s="22" t="n">
        <f aca="false">(SUM((1*R50),(C50*S50),((1/I50)*T50),(K50*U50),((1/E50)*V50)))/R50</f>
        <v>5.05285921764528</v>
      </c>
      <c r="X50" s="10" t="n">
        <f aca="false">(SUM(((1/C50)*R50),(1*S50),(G50*T50),(F50*U50),((1/H50)*V50)))/S50</f>
        <v>5.46514716981132</v>
      </c>
      <c r="Y50" s="10" t="n">
        <f aca="false">(SUM((I50*R50),((1/G50)*S50),(1*T50),(D50*U50),(J50*V50)))/T50</f>
        <v>5.05285921764528</v>
      </c>
      <c r="Z50" s="10" t="n">
        <f aca="false">(SUM(((1/K50)*R50),((1/F50)*S50),((1/D50)*T50),(1*U50),(L50*V50)))/U50</f>
        <v>6.51686288395149</v>
      </c>
      <c r="AA50" s="10" t="n">
        <f aca="false">(SUM((E50*R50),(H50*S50),((1/J50)*T50),((1/L50)*U50),(1*V50)))/V50</f>
        <v>6.51686288395149</v>
      </c>
      <c r="AB50" s="22" t="n">
        <f aca="false">(AVERAGE(W50:AA50)-5)/4</f>
        <v>0.180229568650242</v>
      </c>
      <c r="AC50" s="22" t="n">
        <v>1.12</v>
      </c>
      <c r="AD50" s="22" t="n">
        <f aca="false">AB50/AC50</f>
        <v>0.160919257723431</v>
      </c>
      <c r="AE50" s="22" t="n">
        <f aca="false">SUM((Rate!$F$2*Weight!R50),(Rate!$F$6*Weight!S50),(Rate!$F$10*Weight!T50),(Rate!$F$14*Weight!U50),(Rate!$F$18*Weight!V50))</f>
        <v>0.58060329373521</v>
      </c>
      <c r="AF50" s="22" t="n">
        <f aca="false">SUM((Rate!$F$3*Weight!R50),(Rate!$F$7*Weight!S50),(Rate!$F$11*Weight!T50),(Rate!$F$15*Weight!U50),(Rate!$F$19*Weight!V50))</f>
        <v>0.419396706264789</v>
      </c>
      <c r="AG50" s="33" t="n">
        <v>1</v>
      </c>
    </row>
    <row r="51" customFormat="false" ht="15" hidden="false" customHeight="false" outlineLevel="0" collapsed="false">
      <c r="A51" s="22" t="s">
        <v>150</v>
      </c>
      <c r="B51" s="22" t="s">
        <v>158</v>
      </c>
      <c r="C51" s="33" t="n">
        <v>1</v>
      </c>
      <c r="D51" s="33" t="n">
        <f aca="false">1/7</f>
        <v>0.142857142857143</v>
      </c>
      <c r="E51" s="33" t="n">
        <f aca="false">1/7</f>
        <v>0.142857142857143</v>
      </c>
      <c r="F51" s="33" t="n">
        <f aca="false">1/7</f>
        <v>0.142857142857143</v>
      </c>
      <c r="G51" s="33" t="n">
        <v>7</v>
      </c>
      <c r="H51" s="33" t="n">
        <f aca="false">1/7</f>
        <v>0.142857142857143</v>
      </c>
      <c r="I51" s="33" t="n">
        <f aca="false">1/7</f>
        <v>0.142857142857143</v>
      </c>
      <c r="J51" s="33" t="n">
        <v>7</v>
      </c>
      <c r="K51" s="33" t="n">
        <f aca="false">1/7</f>
        <v>0.142857142857143</v>
      </c>
      <c r="L51" s="33" t="n">
        <v>7</v>
      </c>
      <c r="M51" s="22" t="n">
        <f aca="false">SUM(1+(1/C51)+I51+(1/K51)+E51)</f>
        <v>9.28571428571429</v>
      </c>
      <c r="N51" s="22" t="n">
        <f aca="false">SUM(C51+1+(1/G51)+(1/F51)+H51)</f>
        <v>9.28571428571429</v>
      </c>
      <c r="O51" s="22" t="n">
        <f aca="false">SUM((1/I51)+G51+1+(1/D51)+(1/J51))</f>
        <v>22.1428571428571</v>
      </c>
      <c r="P51" s="22" t="n">
        <f aca="false">SUM(K51+F51+D51+1+(1/L51))</f>
        <v>1.57142857142857</v>
      </c>
      <c r="Q51" s="22" t="n">
        <f aca="false">SUM((1/E51)+(1/H51)+J51+L51+1)</f>
        <v>29</v>
      </c>
      <c r="R51" s="22" t="n">
        <f aca="false">(SUM((1/M51)+(C51/N51)+((1/I51)/O51)+(K51/P51)+((1/E51)/Q51))/5)</f>
        <v>0.17276040977932</v>
      </c>
      <c r="S51" s="22" t="n">
        <f aca="false">(SUM(((1/C51)/M51)+(1/N51)+(G51/O51)+(F51/P51)+((1/H51)/Q51))/5)</f>
        <v>0.17276040977932</v>
      </c>
      <c r="T51" s="22" t="n">
        <f aca="false">(SUM((I51/M51)+((1/G51)/N51)+(1/O51)+(D51/P51)+(J51/Q51))/5)</f>
        <v>0.081643784469146</v>
      </c>
      <c r="U51" s="22" t="n">
        <f aca="false">(SUM(((1/K51)/M51)+((1/F51)/N51)+((1/D51)/O51)+(1/P51)+(L51/Q51))/5)</f>
        <v>0.540312857331767</v>
      </c>
      <c r="V51" s="22" t="n">
        <f aca="false">(SUM((E51/M51)+(H51/N51)+((1/J51)/O51)+((1/L51)/P51)+(1/Q51))/5)</f>
        <v>0.0325225386404474</v>
      </c>
      <c r="W51" s="22" t="n">
        <f aca="false">(SUM((1*R51),(C51*S51),((1/I51)*T51),(K51*U51),((1/E51)*V51)))/R51</f>
        <v>7.07264259174878</v>
      </c>
      <c r="X51" s="10" t="n">
        <f aca="false">(SUM(((1/C51)*R51),(1*S51),(G51*T51),(F51*U51),((1/H51)*V51)))/S51</f>
        <v>7.07264259174878</v>
      </c>
      <c r="Y51" s="10" t="n">
        <f aca="false">(SUM((I51*R51),((1/G51)*S51),(1*T51),(D51*U51),(J51*V51)))/T51</f>
        <v>5.33842503643607</v>
      </c>
      <c r="Z51" s="10" t="n">
        <f aca="false">(SUM(((1/K51)*R51),((1/F51)*S51),((1/D51)*T51),(1*U51),(L51*V51)))/U51</f>
        <v>6.95545701904666</v>
      </c>
      <c r="AA51" s="10" t="n">
        <f aca="false">(SUM((E51*R51),(H51*S51),((1/J51)*T51),((1/L51)*U51),(1*V51)))/V51</f>
        <v>5.24970102846209</v>
      </c>
      <c r="AB51" s="22" t="n">
        <f aca="false">(AVERAGE(W51:AA51)-5)/4</f>
        <v>0.334443413372119</v>
      </c>
      <c r="AC51" s="22" t="n">
        <v>1.12</v>
      </c>
      <c r="AD51" s="22" t="n">
        <f aca="false">AB51/AC51</f>
        <v>0.29861019051082</v>
      </c>
      <c r="AE51" s="22" t="n">
        <f aca="false">SUM((Rate!$F$2*Weight!R51),(Rate!$F$6*Weight!S51),(Rate!$F$10*Weight!T51),(Rate!$F$14*Weight!U51),(Rate!$F$18*Weight!V51))</f>
        <v>0.556121222492747</v>
      </c>
      <c r="AF51" s="22" t="n">
        <f aca="false">SUM((Rate!$F$3*Weight!R51),(Rate!$F$7*Weight!S51),(Rate!$F$11*Weight!T51),(Rate!$F$15*Weight!U51),(Rate!$F$19*Weight!V51))</f>
        <v>0.443878777507254</v>
      </c>
      <c r="AG51" s="33" t="n">
        <v>2</v>
      </c>
    </row>
    <row r="52" customFormat="false" ht="15" hidden="false" customHeight="false" outlineLevel="0" collapsed="false">
      <c r="A52" s="22" t="s">
        <v>150</v>
      </c>
      <c r="B52" s="22" t="s">
        <v>159</v>
      </c>
      <c r="C52" s="33" t="n">
        <f aca="false">1/7</f>
        <v>0.142857142857143</v>
      </c>
      <c r="D52" s="33" t="n">
        <v>0.2</v>
      </c>
      <c r="E52" s="33" t="n">
        <f aca="false">1/9</f>
        <v>0.111111111111111</v>
      </c>
      <c r="F52" s="33" t="n">
        <v>1</v>
      </c>
      <c r="G52" s="33" t="n">
        <v>9</v>
      </c>
      <c r="H52" s="33" t="n">
        <f aca="false">1/9</f>
        <v>0.111111111111111</v>
      </c>
      <c r="I52" s="33" t="n">
        <f aca="false">1/7</f>
        <v>0.142857142857143</v>
      </c>
      <c r="J52" s="33" t="n">
        <v>5</v>
      </c>
      <c r="K52" s="33" t="n">
        <v>0.2</v>
      </c>
      <c r="L52" s="33" t="n">
        <v>7</v>
      </c>
      <c r="M52" s="22" t="n">
        <f aca="false">SUM(1+(1/C52)+I52+(1/K52)+E52)</f>
        <v>13.2539682539683</v>
      </c>
      <c r="N52" s="22" t="n">
        <f aca="false">SUM(C52+1+(1/G52)+(1/F52)+H52)</f>
        <v>2.36507936507936</v>
      </c>
      <c r="O52" s="22" t="n">
        <f aca="false">SUM((1/I52)+G52+1+(1/D52)+(1/J52))</f>
        <v>22.2</v>
      </c>
      <c r="P52" s="22" t="n">
        <f aca="false">SUM(K52+F52+D52+1+(1/L52))</f>
        <v>2.54285714285714</v>
      </c>
      <c r="Q52" s="22" t="n">
        <f aca="false">SUM((1/E52)+(1/H52)+J52+L52+1)</f>
        <v>31</v>
      </c>
      <c r="R52" s="22" t="n">
        <f aca="false">(SUM((1/M52)+(C52/N52)+((1/I52)/O52)+(K52/P52)+((1/E52)/Q52))/5)</f>
        <v>0.16402827354278</v>
      </c>
      <c r="S52" s="22" t="n">
        <f aca="false">(SUM(((1/C52)/M52)+(1/N52)+(G52/O52)+(F52/P52)+((1/H52)/Q52))/5)</f>
        <v>0.407989783507604</v>
      </c>
      <c r="T52" s="22" t="n">
        <f aca="false">(SUM((I52/M52)+((1/G52)/N52)+(1/O52)+(D52/P52)+(J52/Q52))/5)</f>
        <v>0.0685490723809066</v>
      </c>
      <c r="U52" s="22" t="n">
        <f aca="false">(SUM(((1/K52)/M52)+((1/F52)/N52)+((1/D52)/O52)+(1/P52)+(L52/Q52))/5)</f>
        <v>0.328870880946553</v>
      </c>
      <c r="V52" s="22" t="n">
        <f aca="false">(SUM((E52/M52)+(H52/N52)+((1/J52)/O52)+((1/L52)/P52)+(1/Q52))/5)</f>
        <v>0.0305619896221566</v>
      </c>
      <c r="W52" s="22" t="n">
        <f aca="false">(SUM((1*R52),(C52*S52),((1/I52)*T52),(K52*U52),((1/E52)*V52)))/R52</f>
        <v>6.35858742677448</v>
      </c>
      <c r="X52" s="10" t="n">
        <f aca="false">(SUM(((1/C52)*R52),(1*S52),(G52*T52),(F52*U52),((1/H52)*V52)))/S52</f>
        <v>6.80668548463648</v>
      </c>
      <c r="Y52" s="10" t="n">
        <f aca="false">(SUM((I52*R52),((1/G52)*S52),(1*T52),(D52*U52),(J52*V52)))/T52</f>
        <v>5.19187193922924</v>
      </c>
      <c r="Z52" s="10" t="n">
        <f aca="false">(SUM(((1/K52)*R52),((1/F52)*S52),((1/D52)*T52),(1*U52),(L52*V52)))/U52</f>
        <v>6.42708565545271</v>
      </c>
      <c r="AA52" s="10" t="n">
        <f aca="false">(SUM((E52*R52),(H52*S52),((1/J52)*T52),((1/L52)*U52),(1*V52)))/V52</f>
        <v>5.06547257975402</v>
      </c>
      <c r="AB52" s="22" t="n">
        <f aca="false">(AVERAGE(W52:AA52)-5)/4</f>
        <v>0.242485154292347</v>
      </c>
      <c r="AC52" s="22" t="n">
        <v>1.12</v>
      </c>
      <c r="AD52" s="22" t="n">
        <f aca="false">AB52/AC52</f>
        <v>0.216504602046738</v>
      </c>
      <c r="AE52" s="22" t="n">
        <f aca="false">SUM((Rate!$F$2*Weight!R52),(Rate!$F$6*Weight!S52),(Rate!$F$10*Weight!T52),(Rate!$F$14*Weight!U52),(Rate!$F$18*Weight!V52))</f>
        <v>0.614697218576896</v>
      </c>
      <c r="AF52" s="22" t="n">
        <f aca="false">SUM((Rate!$F$3*Weight!R52),(Rate!$F$7*Weight!S52),(Rate!$F$11*Weight!T52),(Rate!$F$15*Weight!U52),(Rate!$F$19*Weight!V52))</f>
        <v>0.385302781423105</v>
      </c>
      <c r="AG52" s="33" t="n">
        <v>1</v>
      </c>
    </row>
    <row r="53" customFormat="false" ht="15" hidden="false" customHeight="false" outlineLevel="0" collapsed="false">
      <c r="A53" s="22" t="s">
        <v>150</v>
      </c>
      <c r="B53" s="22" t="s">
        <v>160</v>
      </c>
      <c r="C53" s="33" t="n">
        <v>1</v>
      </c>
      <c r="D53" s="33" t="n">
        <f aca="false">1/7</f>
        <v>0.142857142857143</v>
      </c>
      <c r="E53" s="33" t="n">
        <v>0.2</v>
      </c>
      <c r="F53" s="33" t="n">
        <v>0.2</v>
      </c>
      <c r="G53" s="33" t="n">
        <v>7</v>
      </c>
      <c r="H53" s="33" t="n">
        <f aca="false">1/7</f>
        <v>0.142857142857143</v>
      </c>
      <c r="I53" s="33" t="n">
        <f aca="false">1/7</f>
        <v>0.142857142857143</v>
      </c>
      <c r="J53" s="33" t="n">
        <v>1</v>
      </c>
      <c r="K53" s="33" t="n">
        <v>1</v>
      </c>
      <c r="L53" s="33" t="n">
        <v>7</v>
      </c>
      <c r="M53" s="22" t="n">
        <f aca="false">SUM(1+(1/C53)+I53+(1/K53)+E53)</f>
        <v>3.34285714285714</v>
      </c>
      <c r="N53" s="22" t="n">
        <f aca="false">SUM(C53+1+(1/G53)+(1/F53)+H53)</f>
        <v>7.28571428571429</v>
      </c>
      <c r="O53" s="22" t="n">
        <f aca="false">SUM((1/I53)+G53+1+(1/D53)+(1/J53))</f>
        <v>23</v>
      </c>
      <c r="P53" s="22" t="n">
        <f aca="false">SUM(K53+F53+D53+1+(1/L53))</f>
        <v>2.48571428571429</v>
      </c>
      <c r="Q53" s="22" t="n">
        <f aca="false">SUM((1/E53)+(1/H53)+J53+L53+1)</f>
        <v>21</v>
      </c>
      <c r="R53" s="22" t="n">
        <f aca="false">(SUM((1/M53)+(C53/N53)+((1/I53)/O53)+(K53/P53)+((1/E53)/Q53))/5)</f>
        <v>0.276228423172598</v>
      </c>
      <c r="S53" s="22" t="n">
        <f aca="false">(SUM(((1/C53)/M53)+(1/N53)+(G53/O53)+(F53/P53)+((1/H53)/Q53))/5)</f>
        <v>0.230908226128263</v>
      </c>
      <c r="T53" s="22" t="n">
        <f aca="false">(SUM((I53/M53)+((1/G53)/N53)+(1/O53)+(D53/P53)+(J53/Q53))/5)</f>
        <v>0.0421822917457453</v>
      </c>
      <c r="U53" s="22" t="n">
        <f aca="false">(SUM(((1/K53)/M53)+((1/F53)/N53)+((1/D53)/O53)+(1/P53)+(L53/Q53))/5)</f>
        <v>0.405079963788845</v>
      </c>
      <c r="V53" s="22" t="n">
        <f aca="false">(SUM((E53/M53)+(H53/N53)+((1/J53)/O53)+((1/L53)/P53)+(1/Q53))/5)</f>
        <v>0.0456010951645487</v>
      </c>
      <c r="W53" s="22" t="n">
        <f aca="false">(SUM((1*R53),(C53*S53),((1/I53)*T53),(K53*U53),((1/E53)*V53)))/R53</f>
        <v>5.19677922585002</v>
      </c>
      <c r="X53" s="10" t="n">
        <f aca="false">(SUM(((1/C53)*R53),(1*S53),(G53*T53),(F53*U53),((1/H53)*V53)))/S53</f>
        <v>5.20828716497375</v>
      </c>
      <c r="Y53" s="10" t="n">
        <f aca="false">(SUM((I53*R53),((1/G53)*S53),(1*T53),(D53*U53),(J53*V53)))/T53</f>
        <v>5.17041717974244</v>
      </c>
      <c r="Z53" s="10" t="n">
        <f aca="false">(SUM(((1/K53)*R53),((1/F53)*S53),((1/D53)*T53),(1*U53),(L53*V53)))/U53</f>
        <v>6.0490111706737</v>
      </c>
      <c r="AA53" s="10" t="n">
        <f aca="false">(SUM((E53*R53),(H53*S53),((1/J53)*T53),((1/L53)*U53),(1*V53)))/V53</f>
        <v>5.1289234700022</v>
      </c>
      <c r="AB53" s="22" t="n">
        <f aca="false">(AVERAGE(W53:AA53)-5)/4</f>
        <v>0.0876709105621047</v>
      </c>
      <c r="AC53" s="22" t="n">
        <v>1.12</v>
      </c>
      <c r="AD53" s="22" t="n">
        <f aca="false">AB53/AC53</f>
        <v>0.0782775987161649</v>
      </c>
      <c r="AE53" s="22" t="n">
        <f aca="false">SUM((Rate!$F$2*Weight!R53),(Rate!$F$6*Weight!S53),(Rate!$F$10*Weight!T53),(Rate!$F$14*Weight!U53),(Rate!$F$18*Weight!V53))</f>
        <v>0.514016417776891</v>
      </c>
      <c r="AF53" s="22" t="n">
        <f aca="false">SUM((Rate!$F$3*Weight!R53),(Rate!$F$7*Weight!S53),(Rate!$F$11*Weight!T53),(Rate!$F$15*Weight!U53),(Rate!$F$19*Weight!V53))</f>
        <v>0.48598358222311</v>
      </c>
      <c r="AG53" s="33" t="n">
        <v>1</v>
      </c>
    </row>
    <row r="54" customFormat="false" ht="15" hidden="false" customHeight="false" outlineLevel="0" collapsed="false">
      <c r="A54" s="22" t="s">
        <v>150</v>
      </c>
      <c r="B54" s="22" t="s">
        <v>161</v>
      </c>
      <c r="C54" s="33" t="n">
        <v>3</v>
      </c>
      <c r="D54" s="33" t="n">
        <v>0.14</v>
      </c>
      <c r="E54" s="33" t="n">
        <v>1</v>
      </c>
      <c r="F54" s="33" t="n">
        <v>1</v>
      </c>
      <c r="G54" s="33" t="n">
        <v>1</v>
      </c>
      <c r="H54" s="33" t="n">
        <v>0.33</v>
      </c>
      <c r="I54" s="33" t="n">
        <v>0.33</v>
      </c>
      <c r="J54" s="33" t="n">
        <v>0.2</v>
      </c>
      <c r="K54" s="33" t="n">
        <v>0.2</v>
      </c>
      <c r="L54" s="33" t="n">
        <v>1</v>
      </c>
      <c r="M54" s="22" t="n">
        <f aca="false">SUM(1+(1/C54)+I54+(1/K54)+E54)</f>
        <v>7.66333333333333</v>
      </c>
      <c r="N54" s="22" t="n">
        <f aca="false">SUM(C54+1+(1/G54)+(1/F54)+H54)</f>
        <v>6.33</v>
      </c>
      <c r="O54" s="22" t="n">
        <f aca="false">SUM((1/I54)+G54+1+(1/D54)+(1/J54))</f>
        <v>17.1731601731602</v>
      </c>
      <c r="P54" s="22" t="n">
        <f aca="false">SUM(K54+F54+D54+1+(1/L54))</f>
        <v>3.34</v>
      </c>
      <c r="Q54" s="22" t="n">
        <f aca="false">SUM((1/E54)+(1/H54)+J54+L54+1)</f>
        <v>6.23030303030303</v>
      </c>
      <c r="R54" s="22" t="n">
        <f aca="false">(SUM((1/M54)+(C54/N54)+((1/I54)/O54)+(K54/P54)+((1/E54)/Q54))/5)</f>
        <v>0.200253400691485</v>
      </c>
      <c r="S54" s="22" t="n">
        <f aca="false">(SUM(((1/C54)/M54)+(1/N54)+(G54/O54)+(F54/P54)+((1/H54)/Q54))/5)</f>
        <v>0.209097595429757</v>
      </c>
      <c r="T54" s="22" t="n">
        <f aca="false">(SUM((I54/M54)+((1/G54)/N54)+(1/O54)+(D54/P54)+(J54/Q54))/5)</f>
        <v>0.066657563967961</v>
      </c>
      <c r="U54" s="22" t="n">
        <f aca="false">(SUM(((1/K54)/M54)+((1/F54)/N54)+((1/D54)/O54)+(1/P54)+(L54/Q54))/5)</f>
        <v>0.337254788373383</v>
      </c>
      <c r="V54" s="22" t="n">
        <f aca="false">(SUM((E54/M54)+(H54/N54)+((1/J54)/O54)+((1/L54)/P54)+(1/Q54))/5)</f>
        <v>0.186736651537414</v>
      </c>
      <c r="W54" s="22" t="n">
        <f aca="false">(SUM((1*R54),(C54*S54),((1/I54)*T54),(K54*U54),((1/E54)*V54)))/R54</f>
        <v>6.41050993313874</v>
      </c>
      <c r="X54" s="10" t="n">
        <f aca="false">(SUM(((1/C54)*R54),(1*S54),(G54*T54),(F54*U54),((1/H54)*V54)))/S54</f>
        <v>5.95716904250983</v>
      </c>
      <c r="Y54" s="10" t="n">
        <f aca="false">(SUM((I54*R54),((1/G54)*S54),(1*T54),(D54*U54),(J54*V54)))/T54</f>
        <v>6.39690017040849</v>
      </c>
      <c r="Z54" s="10" t="n">
        <f aca="false">(SUM(((1/K54)*R54),((1/F54)*S54),((1/D54)*T54),(1*U54),(L54*V54)))/U54</f>
        <v>6.5543368750178</v>
      </c>
      <c r="AA54" s="10" t="n">
        <f aca="false">(SUM((E54*R54),(H54*S54),((1/J54)*T54),((1/L54)*U54),(1*V54)))/V54</f>
        <v>6.03274642475958</v>
      </c>
      <c r="AB54" s="22" t="n">
        <f aca="false">(AVERAGE(W54:AA54)-5)/4</f>
        <v>0.317583122291722</v>
      </c>
      <c r="AC54" s="22" t="n">
        <v>1.12</v>
      </c>
      <c r="AD54" s="22" t="n">
        <f aca="false">AB54/AC54</f>
        <v>0.283556359189037</v>
      </c>
      <c r="AE54" s="22" t="n">
        <f aca="false">SUM((Rate!$F$2*Weight!R54),(Rate!$F$6*Weight!S54),(Rate!$F$10*Weight!T54),(Rate!$F$14*Weight!U54),(Rate!$F$18*Weight!V54))</f>
        <v>0.53443291103199</v>
      </c>
      <c r="AF54" s="22" t="n">
        <f aca="false">SUM((Rate!$F$3*Weight!R54),(Rate!$F$7*Weight!S54),(Rate!$F$11*Weight!T54),(Rate!$F$15*Weight!U54),(Rate!$F$19*Weight!V54))</f>
        <v>0.46556708896801</v>
      </c>
      <c r="AG54" s="33" t="n">
        <v>1</v>
      </c>
    </row>
    <row r="55" customFormat="false" ht="15" hidden="false" customHeight="false" outlineLevel="0" collapsed="false">
      <c r="A55" s="22" t="s">
        <v>150</v>
      </c>
      <c r="B55" s="22" t="s">
        <v>162</v>
      </c>
      <c r="C55" s="33" t="n">
        <v>0.14</v>
      </c>
      <c r="D55" s="33" t="n">
        <v>0.2</v>
      </c>
      <c r="E55" s="33" t="n">
        <v>5</v>
      </c>
      <c r="F55" s="33" t="n">
        <v>1</v>
      </c>
      <c r="G55" s="33" t="n">
        <v>3</v>
      </c>
      <c r="H55" s="33" t="n">
        <v>0.2</v>
      </c>
      <c r="I55" s="33" t="n">
        <v>0.2</v>
      </c>
      <c r="J55" s="33" t="n">
        <v>0.33</v>
      </c>
      <c r="K55" s="33" t="n">
        <v>1</v>
      </c>
      <c r="L55" s="33" t="n">
        <v>1</v>
      </c>
      <c r="M55" s="22" t="n">
        <f aca="false">SUM(1+(1/C55)+I55+(1/K55)+E55)</f>
        <v>14.3428571428571</v>
      </c>
      <c r="N55" s="22" t="n">
        <f aca="false">SUM(C55+1+(1/G55)+(1/F55)+H55)</f>
        <v>2.67333333333333</v>
      </c>
      <c r="O55" s="22" t="n">
        <f aca="false">SUM((1/I55)+G55+1+(1/D55)+(1/J55))</f>
        <v>17.030303030303</v>
      </c>
      <c r="P55" s="22" t="n">
        <f aca="false">SUM(K55+F55+D55+1+(1/L55))</f>
        <v>4.2</v>
      </c>
      <c r="Q55" s="22" t="n">
        <f aca="false">SUM((1/E55)+(1/H55)+J55+L55+1)</f>
        <v>7.53</v>
      </c>
      <c r="R55" s="22" t="n">
        <f aca="false">(SUM((1/M55)+(C55/N55)+((1/I55)/O55)+(K55/P55)+((1/E55)/Q55))/5)</f>
        <v>0.136068032391288</v>
      </c>
      <c r="S55" s="22" t="n">
        <f aca="false">(SUM(((1/C55)/M55)+(1/N55)+(G55/O55)+(F55/P55)+((1/H55)/Q55))/5)</f>
        <v>0.390067050385569</v>
      </c>
      <c r="T55" s="22" t="n">
        <f aca="false">(SUM((I55/M55)+((1/G55)/N55)+(1/O55)+(D55/P55)+(J55/Q55))/5)</f>
        <v>0.0577590224867093</v>
      </c>
      <c r="U55" s="22" t="n">
        <f aca="false">(SUM(((1/K55)/M55)+((1/F55)/N55)+((1/D55)/O55)+(1/P55)+(L55/Q55))/5)</f>
        <v>0.221655524484429</v>
      </c>
      <c r="V55" s="22" t="n">
        <f aca="false">(SUM((E55/M55)+(H55/N55)+((1/J55)/O55)+((1/L55)/P55)+(1/Q55))/5)</f>
        <v>0.194450370252005</v>
      </c>
      <c r="W55" s="22" t="n">
        <f aca="false">(SUM((1*R55),(C55*S55),((1/I55)*T55),(K55*U55),((1/E55)*V55)))/R55</f>
        <v>5.43858919254148</v>
      </c>
      <c r="X55" s="10" t="n">
        <f aca="false">(SUM(((1/C55)*R55),(1*S55),(G55*T55),(F55*U55),((1/H55)*V55)))/S55</f>
        <v>6.99665867181831</v>
      </c>
      <c r="Y55" s="10" t="n">
        <f aca="false">(SUM((I55*R55),((1/G55)*S55),(1*T55),(D55*U55),(J55*V55)))/T55</f>
        <v>5.60076490643475</v>
      </c>
      <c r="Z55" s="10" t="n">
        <f aca="false">(SUM(((1/K55)*R55),((1/F55)*S55),((1/D55)*T55),(1*U55),(L55*V55)))/U55</f>
        <v>5.55382543615924</v>
      </c>
      <c r="AA55" s="10" t="n">
        <f aca="false">(SUM((E55*R55),(H55*S55),((1/J55)*T55),((1/L55)*U55),(1*V55)))/V55</f>
        <v>6.9400063671254</v>
      </c>
      <c r="AB55" s="22" t="n">
        <f aca="false">(AVERAGE(W55:AA55)-5)/4</f>
        <v>0.276492228703959</v>
      </c>
      <c r="AC55" s="22" t="n">
        <v>1.12</v>
      </c>
      <c r="AD55" s="22" t="n">
        <f aca="false">AB55/AC55</f>
        <v>0.24686806134282</v>
      </c>
      <c r="AE55" s="22" t="n">
        <f aca="false">SUM((Rate!$F$2*Weight!R55),(Rate!$F$6*Weight!S55),(Rate!$F$10*Weight!T55),(Rate!$F$14*Weight!U55),(Rate!$F$18*Weight!V55))</f>
        <v>0.607387193368236</v>
      </c>
      <c r="AF55" s="22" t="n">
        <f aca="false">SUM((Rate!$F$3*Weight!R55),(Rate!$F$7*Weight!S55),(Rate!$F$11*Weight!T55),(Rate!$F$15*Weight!U55),(Rate!$F$19*Weight!V55))</f>
        <v>0.392612806631765</v>
      </c>
      <c r="AG55" s="33" t="n">
        <v>1</v>
      </c>
    </row>
    <row r="56" customFormat="false" ht="15" hidden="false" customHeight="false" outlineLevel="0" collapsed="false">
      <c r="A56" s="22" t="s">
        <v>150</v>
      </c>
      <c r="B56" s="22" t="s">
        <v>163</v>
      </c>
      <c r="C56" s="33" t="s">
        <v>119</v>
      </c>
      <c r="D56" s="33" t="s">
        <v>119</v>
      </c>
      <c r="E56" s="33" t="s">
        <v>119</v>
      </c>
      <c r="F56" s="33" t="s">
        <v>119</v>
      </c>
      <c r="G56" s="33" t="s">
        <v>119</v>
      </c>
      <c r="H56" s="33" t="s">
        <v>119</v>
      </c>
      <c r="I56" s="33" t="s">
        <v>119</v>
      </c>
      <c r="J56" s="33" t="s">
        <v>119</v>
      </c>
      <c r="K56" s="33" t="s">
        <v>119</v>
      </c>
      <c r="L56" s="33" t="s">
        <v>119</v>
      </c>
      <c r="M56" s="22" t="e">
        <f aca="false">SUM(1+(1/C56)+I56+(1/K56)+E56)</f>
        <v>#VALUE!</v>
      </c>
      <c r="N56" s="22" t="e">
        <f aca="false">SUM(C56+1+(1/G56)+(1/F56)+H56)</f>
        <v>#VALUE!</v>
      </c>
      <c r="O56" s="22" t="e">
        <f aca="false">SUM((1/I56)+G56+1+(1/D56)+(1/J56))</f>
        <v>#VALUE!</v>
      </c>
      <c r="P56" s="22" t="e">
        <f aca="false">SUM(K56+F56+D56+1+(1/L56))</f>
        <v>#VALUE!</v>
      </c>
      <c r="Q56" s="22" t="e">
        <f aca="false">SUM((1/E56)+(1/H56)+J56+L56+1)</f>
        <v>#VALUE!</v>
      </c>
      <c r="R56" s="22" t="e">
        <f aca="false">(SUM((1/M56)+(C56/N56)+((1/I56)/O56)+(K56/P56)+((1/E56)/Q56))/5)</f>
        <v>#VALUE!</v>
      </c>
      <c r="S56" s="22" t="e">
        <f aca="false">(SUM(((1/C56)/M56)+(1/N56)+(G56/O56)+(F56/P56)+((1/H56)/Q56))/5)</f>
        <v>#VALUE!</v>
      </c>
      <c r="T56" s="22" t="e">
        <f aca="false">(SUM((I56/M56)+((1/G56)/N56)+(1/O56)+(D56/P56)+(J56/Q56))/5)</f>
        <v>#VALUE!</v>
      </c>
      <c r="U56" s="22" t="e">
        <f aca="false">(SUM(((1/K56)/M56)+((1/F56)/N56)+((1/D56)/O56)+(1/P56)+(L56/Q56))/5)</f>
        <v>#VALUE!</v>
      </c>
      <c r="V56" s="22" t="e">
        <f aca="false">(SUM((E56/M56)+(H56/N56)+((1/J56)/O56)+((1/L56)/P56)+(1/Q56))/5)</f>
        <v>#VALUE!</v>
      </c>
      <c r="W56" s="22" t="e">
        <f aca="false">(SUM((1*R56),(C56*S56),((1/I56)*T56),(K56*U56),((1/E56)*V56)))/R56</f>
        <v>#VALUE!</v>
      </c>
      <c r="X56" s="10" t="e">
        <f aca="false">(SUM(((1/C56)*R56),(1*S56),(G56*T56),(F56*U56),((1/H56)*V56)))/S56</f>
        <v>#VALUE!</v>
      </c>
      <c r="Y56" s="10" t="e">
        <f aca="false">(SUM((I56*R56),((1/G56)*S56),(1*T56),(D56*U56),(J56*V56)))/T56</f>
        <v>#VALUE!</v>
      </c>
      <c r="Z56" s="10" t="e">
        <f aca="false">(SUM(((1/K56)*R56),((1/F56)*S56),((1/D56)*T56),(1*U56),(L56*V56)))/U56</f>
        <v>#VALUE!</v>
      </c>
      <c r="AA56" s="10" t="e">
        <f aca="false">(SUM((E56*R56),(H56*S56),((1/J56)*T56),((1/L56)*U56),(1*V56)))/V56</f>
        <v>#VALUE!</v>
      </c>
      <c r="AB56" s="22" t="e">
        <f aca="false">(AVERAGE(W56:AA56)-5)/4</f>
        <v>#VALUE!</v>
      </c>
      <c r="AC56" s="22" t="n">
        <v>1.12</v>
      </c>
      <c r="AD56" s="22" t="e">
        <f aca="false">AB56/AC56</f>
        <v>#VALUE!</v>
      </c>
      <c r="AE56" s="22" t="e">
        <f aca="false">SUM((Rate!$F$2*Weight!R56),(Rate!$F$6*Weight!S56),(Rate!$F$10*Weight!T56),(Rate!$F$14*Weight!U56),(Rate!$F$18*Weight!V56))</f>
        <v>#VALUE!</v>
      </c>
      <c r="AF56" s="22" t="e">
        <f aca="false">SUM((Rate!$F$3*Weight!R56),(Rate!$F$7*Weight!S56),(Rate!$F$11*Weight!T56),(Rate!$F$15*Weight!U56),(Rate!$F$19*Weight!V56))</f>
        <v>#VALUE!</v>
      </c>
      <c r="AG56" s="33" t="n">
        <v>1</v>
      </c>
    </row>
    <row r="57" customFormat="false" ht="15" hidden="false" customHeight="false" outlineLevel="0" collapsed="false">
      <c r="A57" s="22" t="s">
        <v>150</v>
      </c>
      <c r="B57" s="22" t="s">
        <v>164</v>
      </c>
      <c r="C57" s="33" t="n">
        <v>0.1</v>
      </c>
      <c r="D57" s="33" t="n">
        <v>0.1</v>
      </c>
      <c r="E57" s="33" t="n">
        <v>9</v>
      </c>
      <c r="F57" s="33" t="n">
        <v>0.1</v>
      </c>
      <c r="G57" s="33" t="n">
        <v>9</v>
      </c>
      <c r="H57" s="33" t="n">
        <v>0.1</v>
      </c>
      <c r="I57" s="33" t="n">
        <v>9</v>
      </c>
      <c r="J57" s="33" t="n">
        <v>9</v>
      </c>
      <c r="K57" s="33" t="n">
        <v>0.1</v>
      </c>
      <c r="L57" s="33" t="n">
        <v>9</v>
      </c>
      <c r="M57" s="22" t="n">
        <f aca="false">SUM(1+(1/C57)+I57+(1/K57)+E57)</f>
        <v>39</v>
      </c>
      <c r="N57" s="22" t="n">
        <f aca="false">SUM(C57+1+(1/G57)+(1/F57)+H57)</f>
        <v>11.3111111111111</v>
      </c>
      <c r="O57" s="22" t="n">
        <f aca="false">SUM((1/I57)+G57+1+(1/D57)+(1/J57))</f>
        <v>20.2222222222222</v>
      </c>
      <c r="P57" s="22" t="n">
        <f aca="false">SUM(K57+F57+D57+1+(1/L57))</f>
        <v>1.41111111111111</v>
      </c>
      <c r="Q57" s="22" t="n">
        <f aca="false">SUM((1/E57)+(1/H57)+J57+L57+1)</f>
        <v>29.1111111111111</v>
      </c>
      <c r="R57" s="22" t="n">
        <f aca="false">(SUM((1/M57)+(C57/N57)+((1/I57)/O57)+(K57/P57)+((1/E57)/Q57))/5)</f>
        <v>0.0229318662402046</v>
      </c>
      <c r="S57" s="22" t="n">
        <f aca="false">(SUM(((1/C57)/M57)+(1/N57)+(G57/O57)+(F57/P57)+((1/H57)/Q57))/5)</f>
        <v>0.24085028759599</v>
      </c>
      <c r="T57" s="22" t="n">
        <f aca="false">(SUM((I57/M57)+((1/G57)/N57)+(1/O57)+(D57/P57)+(J57/Q57))/5)</f>
        <v>0.134013882001355</v>
      </c>
      <c r="U57" s="22" t="n">
        <f aca="false">(SUM(((1/K57)/M57)+((1/F57)/N57)+((1/D57)/O57)+(1/P57)+(L57/Q57))/5)</f>
        <v>0.530564783517991</v>
      </c>
      <c r="V57" s="22" t="n">
        <f aca="false">(SUM((E57/M57)+(H57/N57)+((1/J57)/O57)+((1/L57)/P57)+(1/Q57))/5)</f>
        <v>0.0716391806444596</v>
      </c>
      <c r="W57" s="22" t="n">
        <f aca="false">(SUM((1*R57),(C57*S57),((1/I57)*T57),(K57*U57),((1/E57)*V57)))/R57</f>
        <v>5.3603885683787</v>
      </c>
      <c r="X57" s="10" t="n">
        <f aca="false">(SUM(((1/C57)*R57),(1*S57),(G57*T57),(F57*U57),((1/H57)*V57)))/S57</f>
        <v>10.1546159534141</v>
      </c>
      <c r="Y57" s="10" t="n">
        <f aca="false">(SUM((I57*R57),((1/G57)*S57),(1*T57),(D57*U57),(J57*V57)))/T57</f>
        <v>7.94672096261331</v>
      </c>
      <c r="Z57" s="10" t="n">
        <f aca="false">(SUM(((1/K57)*R57),((1/F57)*S57),((1/D57)*T57),(1*U57),(L57*V57)))/U57</f>
        <v>9.71281533901293</v>
      </c>
      <c r="AA57" s="10" t="n">
        <f aca="false">(SUM((E57*R57),(H57*S57),((1/J57)*T57),((1/L57)*U57),(1*V57)))/V57</f>
        <v>5.24786961730235</v>
      </c>
      <c r="AB57" s="22" t="n">
        <f aca="false">(AVERAGE(W57:AA57)-5)/4</f>
        <v>0.671120522036071</v>
      </c>
      <c r="AC57" s="22" t="n">
        <v>1.12</v>
      </c>
      <c r="AD57" s="22" t="n">
        <f aca="false">AB57/AC57</f>
        <v>0.59921475181792</v>
      </c>
      <c r="AE57" s="22" t="n">
        <f aca="false">SUM((Rate!$F$2*Weight!R57),(Rate!$F$6*Weight!S57),(Rate!$F$10*Weight!T57),(Rate!$F$14*Weight!U57),(Rate!$F$18*Weight!V57))</f>
        <v>0.646502808054607</v>
      </c>
      <c r="AF57" s="22" t="n">
        <f aca="false">SUM((Rate!$F$3*Weight!R57),(Rate!$F$7*Weight!S57),(Rate!$F$11*Weight!T57),(Rate!$F$15*Weight!U57),(Rate!$F$19*Weight!V57))</f>
        <v>0.353497191945394</v>
      </c>
      <c r="AG57" s="33" t="n">
        <v>1</v>
      </c>
    </row>
    <row r="58" customFormat="false" ht="15" hidden="false" customHeight="false" outlineLevel="0" collapsed="false">
      <c r="A58" s="22" t="s">
        <v>150</v>
      </c>
      <c r="B58" s="22" t="s">
        <v>165</v>
      </c>
      <c r="C58" s="33" t="n">
        <v>7</v>
      </c>
      <c r="D58" s="33" t="n">
        <v>0.1</v>
      </c>
      <c r="E58" s="33" t="n">
        <v>0.1</v>
      </c>
      <c r="F58" s="33" t="n">
        <v>0.1</v>
      </c>
      <c r="G58" s="33" t="n">
        <v>9</v>
      </c>
      <c r="H58" s="33" t="n">
        <v>0.1</v>
      </c>
      <c r="I58" s="33" t="n">
        <v>0.1</v>
      </c>
      <c r="J58" s="33" t="n">
        <v>9</v>
      </c>
      <c r="K58" s="33" t="n">
        <v>9</v>
      </c>
      <c r="L58" s="33" t="n">
        <v>9</v>
      </c>
      <c r="M58" s="22" t="n">
        <f aca="false">SUM(1+(1/C58)+I58+(1/K58)+E58)</f>
        <v>1.45396825396825</v>
      </c>
      <c r="N58" s="22" t="n">
        <f aca="false">SUM(C58+1+(1/G58)+(1/F58)+H58)</f>
        <v>18.2111111111111</v>
      </c>
      <c r="O58" s="22" t="n">
        <f aca="false">SUM((1/I58)+G58+1+(1/D58)+(1/J58))</f>
        <v>30.1111111111111</v>
      </c>
      <c r="P58" s="22" t="n">
        <f aca="false">SUM(K58+F58+D58+1+(1/L58))</f>
        <v>10.3111111111111</v>
      </c>
      <c r="Q58" s="22" t="n">
        <f aca="false">SUM((1/E58)+(1/H58)+J58+L58+1)</f>
        <v>39</v>
      </c>
      <c r="R58" s="22" t="n">
        <f aca="false">(SUM((1/M58)+(C58/N58)+((1/I58)/O58)+(K58/P58)+((1/E58)/Q58))/5)</f>
        <v>0.506702410149011</v>
      </c>
      <c r="S58" s="22" t="n">
        <f aca="false">(SUM(((1/C58)/M58)+(1/N58)+(G58/O58)+(F58/P58)+((1/H58)/Q58))/5)</f>
        <v>0.143633265546597</v>
      </c>
      <c r="T58" s="22" t="n">
        <f aca="false">(SUM((I58/M58)+((1/G58)/N58)+(1/O58)+(D58/P58)+(J58/Q58))/5)</f>
        <v>0.0697112825160213</v>
      </c>
      <c r="U58" s="22" t="n">
        <f aca="false">(SUM(((1/K58)/M58)+((1/F58)/N58)+((1/D58)/O58)+(1/P58)+(L58/Q58))/5)</f>
        <v>0.257077967722583</v>
      </c>
      <c r="V58" s="22" t="n">
        <f aca="false">(SUM((E58/M58)+(H58/N58)+((1/J58)/O58)+((1/L58)/P58)+(1/Q58))/5)</f>
        <v>0.0228750740657878</v>
      </c>
      <c r="W58" s="22" t="n">
        <f aca="false">(SUM((1*R58),(C58*S58),((1/I58)*T58),(K58*U58),((1/E58)*V58)))/R58</f>
        <v>9.37769477532019</v>
      </c>
      <c r="X58" s="10" t="n">
        <f aca="false">(SUM(((1/C58)*R58),(1*S58),(G58*T58),(F58*U58),((1/H58)*V58)))/S58</f>
        <v>7.64362907182858</v>
      </c>
      <c r="Y58" s="10" t="n">
        <f aca="false">(SUM((I58*R58),((1/G58)*S58),(1*T58),(D58*U58),(J58*V58)))/T58</f>
        <v>5.27782914534836</v>
      </c>
      <c r="Z58" s="10" t="n">
        <f aca="false">(SUM(((1/K58)*R58),((1/F58)*S58),((1/D58)*T58),(1*U58),(L58*V58)))/U58</f>
        <v>10.3186570449233</v>
      </c>
      <c r="AA58" s="10" t="n">
        <f aca="false">(SUM((E58*R58),(H58*S58),((1/J58)*T58),((1/L58)*U58),(1*V58)))/V58</f>
        <v>5.43030190727597</v>
      </c>
      <c r="AB58" s="22" t="n">
        <f aca="false">(AVERAGE(W58:AA58)-5)/4</f>
        <v>0.652405597234819</v>
      </c>
      <c r="AC58" s="22" t="n">
        <v>1.12</v>
      </c>
      <c r="AD58" s="22" t="n">
        <f aca="false">AB58/AC58</f>
        <v>0.582504997531088</v>
      </c>
      <c r="AE58" s="22" t="n">
        <f aca="false">SUM((Rate!$F$2*Weight!R58),(Rate!$F$6*Weight!S58),(Rate!$F$10*Weight!T58),(Rate!$F$14*Weight!U58),(Rate!$F$18*Weight!V58))</f>
        <v>0.382523134980856</v>
      </c>
      <c r="AF58" s="22" t="n">
        <f aca="false">SUM((Rate!$F$3*Weight!R58),(Rate!$F$7*Weight!S58),(Rate!$F$11*Weight!T58),(Rate!$F$15*Weight!U58),(Rate!$F$19*Weight!V58))</f>
        <v>0.617476865019144</v>
      </c>
      <c r="AG58" s="33" t="n">
        <v>1</v>
      </c>
    </row>
    <row r="59" customFormat="false" ht="15" hidden="false" customHeight="false" outlineLevel="0" collapsed="false">
      <c r="A59" s="22" t="s">
        <v>150</v>
      </c>
      <c r="B59" s="22" t="s">
        <v>166</v>
      </c>
      <c r="C59" s="33" t="n">
        <v>0.2</v>
      </c>
      <c r="D59" s="33" t="n">
        <v>0.14</v>
      </c>
      <c r="E59" s="33" t="n">
        <v>0.2</v>
      </c>
      <c r="F59" s="33" t="n">
        <v>0.14</v>
      </c>
      <c r="G59" s="33" t="n">
        <v>5</v>
      </c>
      <c r="H59" s="33" t="n">
        <v>0.14</v>
      </c>
      <c r="I59" s="33" t="n">
        <v>3</v>
      </c>
      <c r="J59" s="33" t="n">
        <v>5</v>
      </c>
      <c r="K59" s="33" t="n">
        <v>0.2</v>
      </c>
      <c r="L59" s="33" t="n">
        <v>7</v>
      </c>
      <c r="M59" s="22" t="n">
        <f aca="false">SUM(1+(1/C59)+I59+(1/K59)+E59)</f>
        <v>14.2</v>
      </c>
      <c r="N59" s="22" t="n">
        <f aca="false">SUM(C59+1+(1/G59)+(1/F59)+H59)</f>
        <v>8.68285714285714</v>
      </c>
      <c r="O59" s="22" t="n">
        <f aca="false">SUM((1/I59)+G59+1+(1/D59)+(1/J59))</f>
        <v>13.6761904761905</v>
      </c>
      <c r="P59" s="22" t="n">
        <f aca="false">SUM(K59+F59+D59+1+(1/L59))</f>
        <v>1.62285714285714</v>
      </c>
      <c r="Q59" s="22" t="n">
        <f aca="false">SUM((1/E59)+(1/H59)+J59+L59+1)</f>
        <v>25.1428571428571</v>
      </c>
      <c r="R59" s="22" t="n">
        <f aca="false">(SUM((1/M59)+(C59/N59)+((1/I59)/O59)+(K59/P59)+((1/E59)/Q59))/5)</f>
        <v>0.0879865519950836</v>
      </c>
      <c r="S59" s="22" t="n">
        <f aca="false">(SUM(((1/C59)/M59)+(1/N59)+(G59/O59)+(F59/P59)+((1/H59)/Q59))/5)</f>
        <v>0.240647908042855</v>
      </c>
      <c r="T59" s="22" t="n">
        <f aca="false">(SUM((I59/M59)+((1/G59)/N59)+(1/O59)+(D59/P59)+(J59/Q59))/5)</f>
        <v>0.118510503503577</v>
      </c>
      <c r="U59" s="22" t="n">
        <f aca="false">(SUM(((1/K59)/M59)+((1/F59)/N59)+((1/D59)/O59)+(1/P59)+(L59/Q59))/5)</f>
        <v>0.518328419724418</v>
      </c>
      <c r="V59" s="22" t="n">
        <f aca="false">(SUM((E59/M59)+(H59/N59)+((1/J59)/O59)+((1/L59)/P59)+(1/Q59))/5)</f>
        <v>0.034526616734066</v>
      </c>
      <c r="W59" s="22" t="n">
        <f aca="false">(SUM((1*R59),(C59*S59),((1/I59)*T59),(K59*U59),((1/E59)*V59)))/R59</f>
        <v>5.13622129904555</v>
      </c>
      <c r="X59" s="10" t="n">
        <f aca="false">(SUM(((1/C59)*R59),(1*S59),(G59*T59),(F59*U59),((1/H59)*V59)))/S59</f>
        <v>6.61679491920465</v>
      </c>
      <c r="Y59" s="10" t="n">
        <f aca="false">(SUM((I59*R59),((1/G59)*S59),(1*T59),(D59*U59),(J59*V59)))/T59</f>
        <v>5.7024380417787</v>
      </c>
      <c r="Z59" s="10" t="n">
        <f aca="false">(SUM(((1/K59)*R59),((1/F59)*S59),((1/D59)*T59),(1*U59),(L59*V59)))/U59</f>
        <v>7.26443810310828</v>
      </c>
      <c r="AA59" s="10" t="n">
        <f aca="false">(SUM((E59*R59),(H59*S59),((1/J59)*T59),((1/L59)*U59),(1*V59)))/V59</f>
        <v>5.31658382508622</v>
      </c>
      <c r="AB59" s="22" t="n">
        <f aca="false">(AVERAGE(W59:AA59)-5)/4</f>
        <v>0.25182380941117</v>
      </c>
      <c r="AC59" s="22" t="n">
        <v>1.12</v>
      </c>
      <c r="AD59" s="22" t="n">
        <f aca="false">AB59/AC59</f>
        <v>0.224842686974258</v>
      </c>
      <c r="AE59" s="22" t="n">
        <f aca="false">SUM((Rate!$F$2*Weight!R59),(Rate!$F$6*Weight!S59),(Rate!$F$10*Weight!T59),(Rate!$F$14*Weight!U59),(Rate!$F$18*Weight!V59))</f>
        <v>0.616605941105957</v>
      </c>
      <c r="AF59" s="22" t="n">
        <f aca="false">SUM((Rate!$F$3*Weight!R59),(Rate!$F$7*Weight!S59),(Rate!$F$11*Weight!T59),(Rate!$F$15*Weight!U59),(Rate!$F$19*Weight!V59))</f>
        <v>0.383394058894044</v>
      </c>
      <c r="AG59" s="33" t="n">
        <v>1</v>
      </c>
    </row>
    <row r="60" customFormat="false" ht="15" hidden="false" customHeight="false" outlineLevel="0" collapsed="false">
      <c r="A60" s="22" t="s">
        <v>167</v>
      </c>
      <c r="B60" s="22" t="s">
        <v>168</v>
      </c>
      <c r="C60" s="33" t="n">
        <f aca="false">1/9</f>
        <v>0.111111111111111</v>
      </c>
      <c r="D60" s="33" t="n">
        <f aca="false">1/9</f>
        <v>0.111111111111111</v>
      </c>
      <c r="E60" s="33" t="n">
        <v>9</v>
      </c>
      <c r="F60" s="33" t="n">
        <v>1</v>
      </c>
      <c r="G60" s="33" t="n">
        <v>9</v>
      </c>
      <c r="H60" s="33" t="n">
        <v>1</v>
      </c>
      <c r="I60" s="33" t="n">
        <v>5</v>
      </c>
      <c r="J60" s="33" t="n">
        <v>1</v>
      </c>
      <c r="K60" s="33" t="n">
        <f aca="false">1/7</f>
        <v>0.142857142857143</v>
      </c>
      <c r="L60" s="33" t="n">
        <v>1</v>
      </c>
      <c r="M60" s="22" t="n">
        <f aca="false">SUM(1+(1/C60)+I60+(1/K60)+E60)</f>
        <v>31</v>
      </c>
      <c r="N60" s="22" t="n">
        <f aca="false">SUM(C60+1+(1/G60)+(1/F60)+H60)</f>
        <v>3.22222222222222</v>
      </c>
      <c r="O60" s="22" t="n">
        <f aca="false">SUM((1/I60)+G60+1+(1/D60)+(1/J60))</f>
        <v>20.2</v>
      </c>
      <c r="P60" s="22" t="n">
        <f aca="false">SUM(K60+F60+D60+1+(1/L60))</f>
        <v>3.25396825396825</v>
      </c>
      <c r="Q60" s="22" t="n">
        <f aca="false">SUM((1/E60)+(1/H60)+J60+L60+1)</f>
        <v>4.11111111111111</v>
      </c>
      <c r="R60" s="22" t="n">
        <f aca="false">(SUM((1/M60)+(C60/N60)+((1/I60)/O60)+(K60/P60)+((1/E60)/Q60))/5)</f>
        <v>0.0295142558574492</v>
      </c>
      <c r="S60" s="22" t="n">
        <f aca="false">(SUM(((1/C60)/M60)+(1/N60)+(G60/O60)+(F60/P60)+((1/H60)/Q60))/5)</f>
        <v>0.319354455820158</v>
      </c>
      <c r="T60" s="22" t="n">
        <f aca="false">(SUM((I60/M60)+((1/G60)/N60)+(1/O60)+(D60/P60)+(J60/Q60))/5)</f>
        <v>0.104533523280608</v>
      </c>
      <c r="U60" s="22" t="n">
        <f aca="false">(SUM(((1/K60)/M60)+((1/F60)/N60)+((1/D60)/O60)+(1/P60)+(L60/Q60))/5)</f>
        <v>0.306451230013706</v>
      </c>
      <c r="V60" s="22" t="n">
        <f aca="false">(SUM((E60/M60)+(H60/N60)+((1/J60)/O60)+((1/L60)/P60)+(1/Q60))/5)</f>
        <v>0.240146535028079</v>
      </c>
      <c r="W60" s="22" t="n">
        <f aca="false">(SUM((1*R60),(C60*S60),((1/I60)*T60),(K60*U60),((1/E60)*V60)))/R60</f>
        <v>5.29799853923254</v>
      </c>
      <c r="X60" s="10" t="n">
        <f aca="false">(SUM(((1/C60)*R60),(1*S60),(G60*T60),(F60*U60),((1/H60)*V60)))/S60</f>
        <v>6.48928547992926</v>
      </c>
      <c r="Y60" s="10" t="n">
        <f aca="false">(SUM((I60*R60),((1/G60)*S60),(1*T60),(D60*U60),(J60*V60)))/T60</f>
        <v>5.37421188015002</v>
      </c>
      <c r="Z60" s="10" t="n">
        <f aca="false">(SUM(((1/K60)*R60),((1/F60)*S60),((1/D60)*T60),(1*U60),(L60*V60)))/U60</f>
        <v>6.56989929947259</v>
      </c>
      <c r="AA60" s="10" t="n">
        <f aca="false">(SUM((E60*R60),(H60*S60),((1/J60)*T60),((1/L60)*U60),(1*V60)))/V60</f>
        <v>5.14733242649145</v>
      </c>
      <c r="AB60" s="22" t="n">
        <f aca="false">(AVERAGE(W60:AA60)-5)/4</f>
        <v>0.193936381263793</v>
      </c>
      <c r="AC60" s="22" t="n">
        <v>1.12</v>
      </c>
      <c r="AD60" s="22" t="n">
        <f aca="false">AB60/AC60</f>
        <v>0.173157483271244</v>
      </c>
      <c r="AE60" s="22" t="n">
        <f aca="false">SUM((Rate!$F$2*Weight!R60),(Rate!$F$6*Weight!S60),(Rate!$F$10*Weight!T60),(Rate!$F$14*Weight!U60),(Rate!$F$18*Weight!V60))</f>
        <v>0.642713159811878</v>
      </c>
      <c r="AF60" s="22" t="n">
        <f aca="false">SUM((Rate!$F$3*Weight!R60),(Rate!$F$7*Weight!S60),(Rate!$F$11*Weight!T60),(Rate!$F$15*Weight!U60),(Rate!$F$19*Weight!V60))</f>
        <v>0.357286840188122</v>
      </c>
      <c r="AG60" s="33" t="n">
        <v>1</v>
      </c>
    </row>
    <row r="61" customFormat="false" ht="15" hidden="false" customHeight="false" outlineLevel="0" collapsed="false">
      <c r="A61" s="22" t="s">
        <v>167</v>
      </c>
      <c r="B61" s="22" t="s">
        <v>169</v>
      </c>
      <c r="C61" s="33" t="n">
        <v>1</v>
      </c>
      <c r="D61" s="33" t="n">
        <f aca="false">1/7</f>
        <v>0.142857142857143</v>
      </c>
      <c r="E61" s="33" t="n">
        <v>1</v>
      </c>
      <c r="F61" s="33" t="n">
        <v>0.2</v>
      </c>
      <c r="G61" s="33" t="n">
        <v>3</v>
      </c>
      <c r="H61" s="33" t="n">
        <v>3</v>
      </c>
      <c r="I61" s="33" t="n">
        <v>0.2</v>
      </c>
      <c r="J61" s="33" t="n">
        <v>0.2</v>
      </c>
      <c r="K61" s="33" t="n">
        <v>1</v>
      </c>
      <c r="L61" s="33" t="n">
        <v>5</v>
      </c>
      <c r="M61" s="22" t="n">
        <f aca="false">SUM(1+(1/C61)+I61+(1/K61)+E61)</f>
        <v>4.2</v>
      </c>
      <c r="N61" s="22" t="n">
        <f aca="false">SUM(C61+1+(1/G61)+(1/F61)+H61)</f>
        <v>10.3333333333333</v>
      </c>
      <c r="O61" s="22" t="n">
        <f aca="false">SUM((1/I61)+G61+1+(1/D61)+(1/J61))</f>
        <v>21</v>
      </c>
      <c r="P61" s="22" t="n">
        <f aca="false">SUM(K61+F61+D61+1+(1/L61))</f>
        <v>2.54285714285714</v>
      </c>
      <c r="Q61" s="22" t="n">
        <f aca="false">SUM((1/E61)+(1/H61)+J61+L61+1)</f>
        <v>7.53333333333333</v>
      </c>
      <c r="R61" s="22" t="n">
        <f aca="false">(SUM((1/M61)+(C61/N61)+((1/I61)/O61)+(K61/P61)+((1/E61)/Q61))/5)</f>
        <v>0.219793291907403</v>
      </c>
      <c r="S61" s="22" t="n">
        <f aca="false">(SUM(((1/C61)/M61)+(1/N61)+(G61/O61)+(F61/P61)+((1/H61)/Q61))/5)</f>
        <v>0.120125209500929</v>
      </c>
      <c r="T61" s="22" t="n">
        <f aca="false">(SUM((I61/M61)+((1/G61)/N61)+(1/O61)+(D61/P61)+(J61/Q61))/5)</f>
        <v>0.042044921520299</v>
      </c>
      <c r="U61" s="22" t="n">
        <f aca="false">(SUM(((1/K61)/M61)+((1/F61)/N61)+((1/D61)/O61)+(1/P61)+(L61/Q61))/5)</f>
        <v>0.422454956059218</v>
      </c>
      <c r="V61" s="22" t="n">
        <f aca="false">(SUM((E61/M61)+(H61/N61)+((1/J61)/O61)+((1/L61)/P61)+(1/Q61))/5)</f>
        <v>0.195581621012151</v>
      </c>
      <c r="W61" s="22" t="n">
        <f aca="false">(SUM((1*R61),(C61*S61),((1/I61)*T61),(K61*U61),((1/E61)*V61)))/R61</f>
        <v>5.31490145101126</v>
      </c>
      <c r="X61" s="10" t="n">
        <f aca="false">(SUM(((1/C61)*R61),(1*S61),(G61*T61),(F61*U61),((1/H61)*V61)))/S61</f>
        <v>5.12580276371569</v>
      </c>
      <c r="Y61" s="10" t="n">
        <f aca="false">(SUM((I61*R61),((1/G61)*S61),(1*T61),(D61*U61),(J61*V61)))/T61</f>
        <v>5.3636049363085</v>
      </c>
      <c r="Z61" s="10" t="n">
        <f aca="false">(SUM(((1/K61)*R61),((1/F61)*S61),((1/D61)*T61),(1*U61),(L61*V61)))/U61</f>
        <v>5.95352667805265</v>
      </c>
      <c r="AA61" s="10" t="n">
        <f aca="false">(SUM((E61*R61),(H61*S61),((1/J61)*T61),((1/L61)*U61),(1*V61)))/V61</f>
        <v>5.47324505593077</v>
      </c>
      <c r="AB61" s="22" t="n">
        <f aca="false">(AVERAGE(W61:AA61)-5)/4</f>
        <v>0.111554044250944</v>
      </c>
      <c r="AC61" s="22" t="n">
        <v>1.12</v>
      </c>
      <c r="AD61" s="22" t="n">
        <f aca="false">AB61/AC61</f>
        <v>0.0996018252240567</v>
      </c>
      <c r="AE61" s="22" t="n">
        <f aca="false">SUM((Rate!$F$2*Weight!R61),(Rate!$F$6*Weight!S61),(Rate!$F$10*Weight!T61),(Rate!$F$14*Weight!U61),(Rate!$F$18*Weight!V61))</f>
        <v>0.50137740226332</v>
      </c>
      <c r="AF61" s="22" t="n">
        <f aca="false">SUM((Rate!$F$3*Weight!R61),(Rate!$F$7*Weight!S61),(Rate!$F$11*Weight!T61),(Rate!$F$15*Weight!U61),(Rate!$F$19*Weight!V61))</f>
        <v>0.49862259773668</v>
      </c>
      <c r="AG61" s="33" t="n">
        <v>1</v>
      </c>
    </row>
    <row r="62" customFormat="false" ht="15" hidden="false" customHeight="false" outlineLevel="0" collapsed="false">
      <c r="A62" s="22" t="s">
        <v>167</v>
      </c>
      <c r="B62" s="22" t="s">
        <v>170</v>
      </c>
      <c r="C62" s="33" t="n">
        <v>1</v>
      </c>
      <c r="D62" s="33" t="n">
        <v>0.2</v>
      </c>
      <c r="E62" s="33" t="n">
        <f aca="false">1/98</f>
        <v>0.0102040816326531</v>
      </c>
      <c r="F62" s="33" t="n">
        <f aca="false">1/98</f>
        <v>0.0102040816326531</v>
      </c>
      <c r="G62" s="33" t="n">
        <v>4</v>
      </c>
      <c r="H62" s="33" t="n">
        <f aca="false">1/98</f>
        <v>0.0102040816326531</v>
      </c>
      <c r="I62" s="33" t="n">
        <f aca="false">1/98</f>
        <v>0.0102040816326531</v>
      </c>
      <c r="J62" s="33" t="n">
        <v>4</v>
      </c>
      <c r="K62" s="33" t="n">
        <f aca="false">1/98</f>
        <v>0.0102040816326531</v>
      </c>
      <c r="L62" s="33" t="n">
        <v>6</v>
      </c>
      <c r="M62" s="22" t="n">
        <f aca="false">SUM(1+(1/C62)+I62+(1/K62)+E62)</f>
        <v>100.020408163265</v>
      </c>
      <c r="N62" s="22" t="n">
        <f aca="false">SUM(C62+1+(1/G62)+(1/F62)+H62)</f>
        <v>100.260204081633</v>
      </c>
      <c r="O62" s="22" t="n">
        <f aca="false">SUM((1/I62)+G62+1+(1/D62)+(1/J62))</f>
        <v>108.25</v>
      </c>
      <c r="P62" s="22" t="n">
        <f aca="false">SUM(K62+F62+D62+1+(1/L62))</f>
        <v>1.38707482993197</v>
      </c>
      <c r="Q62" s="22" t="n">
        <f aca="false">SUM((1/E62)+(1/H62)+J62+L62+1)</f>
        <v>207</v>
      </c>
      <c r="R62" s="22" t="n">
        <f aca="false">(SUM((1/M62)+(C62/N62)+((1/I62)/O62)+(K62/P62)+((1/E62)/Q62))/5)</f>
        <v>0.28121405680626</v>
      </c>
      <c r="S62" s="22" t="n">
        <f aca="false">(SUM(((1/C62)/M62)+(1/N62)+(G62/O62)+(F62/P62)+((1/H62)/Q62))/5)</f>
        <v>0.107542001379008</v>
      </c>
      <c r="T62" s="22" t="n">
        <f aca="false">(SUM((I62/M62)+((1/G62)/N62)+(1/O62)+(D62/P62)+(J62/Q62))/5)</f>
        <v>0.0350690812348665</v>
      </c>
      <c r="U62" s="22" t="n">
        <f aca="false">(SUM(((1/K62)/M62)+((1/F62)/N62)+((1/D62)/O62)+(1/P62)+(L62/Q62))/5)</f>
        <v>0.550674636107897</v>
      </c>
      <c r="V62" s="22" t="n">
        <f aca="false">(SUM((E62/M62)+(H62/N62)+((1/J62)/O62)+((1/L62)/P62)+(1/Q62))/5)</f>
        <v>0.0255002244719684</v>
      </c>
      <c r="W62" s="22" t="n">
        <f aca="false">(SUM((1*R62),(C62*S62),((1/I62)*T62),(K62*U62),((1/E62)*V62)))/R62</f>
        <v>22.5101377160391</v>
      </c>
      <c r="X62" s="10" t="n">
        <f aca="false">(SUM(((1/C62)*R62),(1*S62),(G62*T62),(F62*U62),((1/H62)*V62)))/S62</f>
        <v>28.209197071068</v>
      </c>
      <c r="Y62" s="10" t="n">
        <f aca="false">(SUM((I62*R62),((1/G62)*S62),(1*T62),(D62*U62),(J62*V62)))/T62</f>
        <v>7.89755328992229</v>
      </c>
      <c r="Z62" s="10" t="n">
        <f aca="false">(SUM(((1/K62)*R62),((1/F62)*S62),((1/D62)*T62),(1*U62),(L62*V62)))/U62</f>
        <v>70.780661638524</v>
      </c>
      <c r="AA62" s="10" t="n">
        <f aca="false">(SUM((E62*R62),(H62*S62),((1/J62)*T62),((1/L62)*U62),(1*V62)))/V62</f>
        <v>5.09852372062444</v>
      </c>
      <c r="AB62" s="22" t="n">
        <f aca="false">(AVERAGE(W62:AA62)-5)/4</f>
        <v>5.47480367180889</v>
      </c>
      <c r="AC62" s="22" t="n">
        <v>1.12</v>
      </c>
      <c r="AD62" s="22" t="n">
        <f aca="false">AB62/AC62</f>
        <v>4.88821756411508</v>
      </c>
      <c r="AE62" s="22" t="n">
        <f aca="false">SUM((Rate!$F$2*Weight!R62),(Rate!$F$6*Weight!S62),(Rate!$F$10*Weight!T62),(Rate!$F$14*Weight!U62),(Rate!$F$18*Weight!V62))</f>
        <v>0.484274021553766</v>
      </c>
      <c r="AF62" s="22" t="n">
        <f aca="false">SUM((Rate!$F$3*Weight!R62),(Rate!$F$7*Weight!S62),(Rate!$F$11*Weight!T62),(Rate!$F$15*Weight!U62),(Rate!$F$19*Weight!V62))</f>
        <v>0.515725978446234</v>
      </c>
      <c r="AG62" s="33" t="n">
        <v>1</v>
      </c>
    </row>
    <row r="63" customFormat="false" ht="15" hidden="false" customHeight="false" outlineLevel="0" collapsed="false">
      <c r="A63" s="22" t="s">
        <v>167</v>
      </c>
      <c r="B63" s="22" t="s">
        <v>171</v>
      </c>
      <c r="C63" s="33" t="n">
        <v>5</v>
      </c>
      <c r="D63" s="33" t="n">
        <v>5</v>
      </c>
      <c r="E63" s="33" t="n">
        <v>5</v>
      </c>
      <c r="F63" s="33" t="n">
        <v>0.2</v>
      </c>
      <c r="G63" s="33" t="n">
        <v>0.2</v>
      </c>
      <c r="H63" s="33" t="n">
        <v>5</v>
      </c>
      <c r="I63" s="33" t="n">
        <v>5</v>
      </c>
      <c r="J63" s="33" t="n">
        <v>0.2</v>
      </c>
      <c r="K63" s="33" t="n">
        <f aca="false">1/7</f>
        <v>0.142857142857143</v>
      </c>
      <c r="L63" s="33" t="n">
        <v>5</v>
      </c>
      <c r="M63" s="22" t="n">
        <f aca="false">SUM(1+(1/C63)+I63+(1/K63)+E63)</f>
        <v>18.2</v>
      </c>
      <c r="N63" s="22" t="n">
        <f aca="false">SUM(C63+1+(1/G63)+(1/F63)+H63)</f>
        <v>21</v>
      </c>
      <c r="O63" s="22" t="n">
        <f aca="false">SUM((1/I63)+G63+1+(1/D63)+(1/J63))</f>
        <v>6.6</v>
      </c>
      <c r="P63" s="22" t="n">
        <f aca="false">SUM(K63+F63+D63+1+(1/L63))</f>
        <v>6.54285714285714</v>
      </c>
      <c r="Q63" s="22" t="n">
        <f aca="false">SUM((1/E63)+(1/H63)+J63+L63+1)</f>
        <v>6.6</v>
      </c>
      <c r="R63" s="22" t="n">
        <f aca="false">(SUM((1/M63)+(C63/N63)+((1/I63)/O63)+(K63/P63)+((1/E63)/Q63))/5)</f>
        <v>0.075096082956345</v>
      </c>
      <c r="S63" s="22" t="n">
        <f aca="false">(SUM(((1/C63)/M63)+(1/N63)+(G63/O63)+(F63/P63)+((1/H63)/Q63))/5)</f>
        <v>0.0299563609607278</v>
      </c>
      <c r="T63" s="22" t="n">
        <f aca="false">(SUM((I63/M63)+((1/G63)/N63)+(1/O63)+(D63/P63)+(J63/Q63))/5)</f>
        <v>0.291766166875337</v>
      </c>
      <c r="U63" s="22" t="n">
        <f aca="false">(SUM(((1/K63)/M63)+((1/F63)/N63)+((1/D63)/O63)+(1/P63)+(L63/Q63))/5)</f>
        <v>0.312685567707402</v>
      </c>
      <c r="V63" s="22" t="n">
        <f aca="false">(SUM((E63/M63)+(H63/N63)+((1/J63)/O63)+((1/L63)/P63)+(1/Q63))/5)</f>
        <v>0.290495821500188</v>
      </c>
      <c r="W63" s="22" t="n">
        <f aca="false">(SUM((1*R63),(C63*S63),((1/I63)*T63),(K63*U63),((1/E63)*V63)))/R63</f>
        <v>5.14007704602679</v>
      </c>
      <c r="X63" s="10" t="n">
        <f aca="false">(SUM(((1/C63)*R63),(1*S63),(G63*T63),(F63*U63),((1/H63)*V63)))/S63</f>
        <v>7.47637835791191</v>
      </c>
      <c r="Y63" s="10" t="n">
        <f aca="false">(SUM((I63*R63),((1/G63)*S63),(1*T63),(D63*U63),(J63*V63)))/T63</f>
        <v>8.35791008742857</v>
      </c>
      <c r="Z63" s="10" t="n">
        <f aca="false">(SUM(((1/K63)*R63),((1/F63)*S63),((1/D63)*T63),(1*U63),(L63*V63)))/U63</f>
        <v>7.99196557872444</v>
      </c>
      <c r="AA63" s="10" t="n">
        <f aca="false">(SUM((E63*R63),(H63*S63),((1/J63)*T63),((1/L63)*U63),(1*V63)))/V63</f>
        <v>8.0452998495271</v>
      </c>
      <c r="AB63" s="22" t="n">
        <f aca="false">(AVERAGE(W63:AA63)-5)/4</f>
        <v>0.60058154598094</v>
      </c>
      <c r="AC63" s="22" t="n">
        <v>1.12</v>
      </c>
      <c r="AD63" s="22" t="n">
        <f aca="false">AB63/AC63</f>
        <v>0.536233523197268</v>
      </c>
      <c r="AE63" s="22" t="n">
        <f aca="false">SUM((Rate!$F$2*Weight!R63),(Rate!$F$6*Weight!S63),(Rate!$F$10*Weight!T63),(Rate!$F$14*Weight!U63),(Rate!$F$18*Weight!V63))</f>
        <v>0.559843271721001</v>
      </c>
      <c r="AF63" s="22" t="n">
        <f aca="false">SUM((Rate!$F$3*Weight!R63),(Rate!$F$7*Weight!S63),(Rate!$F$11*Weight!T63),(Rate!$F$15*Weight!U63),(Rate!$F$19*Weight!V63))</f>
        <v>0.440156728278999</v>
      </c>
      <c r="AG63" s="33" t="n">
        <v>1</v>
      </c>
    </row>
    <row r="64" customFormat="false" ht="15" hidden="false" customHeight="false" outlineLevel="0" collapsed="false">
      <c r="A64" s="22" t="s">
        <v>167</v>
      </c>
      <c r="B64" s="22" t="s">
        <v>172</v>
      </c>
      <c r="C64" s="33" t="n">
        <f aca="false">1/3</f>
        <v>0.333333333333333</v>
      </c>
      <c r="D64" s="33" t="n">
        <v>0.2</v>
      </c>
      <c r="E64" s="33" t="n">
        <v>1</v>
      </c>
      <c r="F64" s="33" t="n">
        <v>0.6</v>
      </c>
      <c r="G64" s="33" t="n">
        <v>1</v>
      </c>
      <c r="H64" s="33" t="n">
        <v>1</v>
      </c>
      <c r="I64" s="33" t="n">
        <f aca="false">1/3</f>
        <v>0.333333333333333</v>
      </c>
      <c r="J64" s="33" t="n">
        <v>1</v>
      </c>
      <c r="K64" s="33" t="n">
        <v>1</v>
      </c>
      <c r="L64" s="33" t="n">
        <v>1</v>
      </c>
      <c r="M64" s="22" t="n">
        <f aca="false">SUM(1+(1/C64)+I64+(1/K64)+E64)</f>
        <v>6.33333333333333</v>
      </c>
      <c r="N64" s="22" t="n">
        <f aca="false">SUM(C64+1+(1/G64)+(1/F64)+H64)</f>
        <v>5</v>
      </c>
      <c r="O64" s="22" t="n">
        <f aca="false">SUM((1/I64)+G64+1+(1/D64)+(1/J64))</f>
        <v>11</v>
      </c>
      <c r="P64" s="22" t="n">
        <f aca="false">SUM(K64+F64+D64+1+(1/L64))</f>
        <v>3.8</v>
      </c>
      <c r="Q64" s="22" t="n">
        <f aca="false">SUM((1/E64)+(1/H64)+J64+L64+1)</f>
        <v>5</v>
      </c>
      <c r="R64" s="22" t="n">
        <f aca="false">(SUM((1/M64)+(C64/N64)+((1/I64)/O64)+(K64/P64)+((1/E64)/Q64))/5)</f>
        <v>0.192089314194577</v>
      </c>
      <c r="S64" s="22" t="n">
        <f aca="false">(SUM(((1/C64)/M64)+(1/N64)+(G64/O64)+(F64/P64)+((1/H64)/Q64))/5)</f>
        <v>0.224497607655502</v>
      </c>
      <c r="T64" s="22" t="n">
        <f aca="false">(SUM((I64/M64)+((1/G64)/N64)+(1/O64)+(D64/P64)+(J64/Q64))/5)</f>
        <v>0.119234449760766</v>
      </c>
      <c r="U64" s="22" t="n">
        <f aca="false">(SUM(((1/K64)/M64)+((1/F64)/N64)+((1/D64)/O64)+(1/P64)+(L64/Q64))/5)</f>
        <v>0.281786283891547</v>
      </c>
      <c r="V64" s="22" t="n">
        <f aca="false">(SUM((E64/M64)+(H64/N64)+((1/J64)/O64)+((1/L64)/P64)+(1/Q64))/5)</f>
        <v>0.182392344497608</v>
      </c>
      <c r="W64" s="22" t="n">
        <f aca="false">(SUM((1*R64),(C64*S64),((1/I64)*T64),(K64*U64),((1/E64)*V64)))/R64</f>
        <v>5.6682165393557</v>
      </c>
      <c r="X64" s="10" t="n">
        <f aca="false">(SUM(((1/C64)*R64),(1*S64),(G64*T64),(F64*U64),((1/H64)*V64)))/S64</f>
        <v>5.66359761295823</v>
      </c>
      <c r="Y64" s="10" t="n">
        <f aca="false">(SUM((I64*R64),((1/G64)*S64),(1*T64),(D64*U64),(J64*V64)))/T64</f>
        <v>5.42218655252363</v>
      </c>
      <c r="Z64" s="10" t="n">
        <f aca="false">(SUM(((1/K64)*R64),((1/F64)*S64),((1/D64)*T64),(1*U64),(L64*V64)))/U64</f>
        <v>5.77247000226398</v>
      </c>
      <c r="AA64" s="10" t="n">
        <f aca="false">(SUM((E64*R64),(H64*S64),((1/J64)*T64),((1/L64)*U64),(1*V64)))/V64</f>
        <v>5.48268625393494</v>
      </c>
      <c r="AB64" s="22" t="n">
        <f aca="false">(AVERAGE(W64:AA64)-5)/4</f>
        <v>0.150457848051824</v>
      </c>
      <c r="AC64" s="22" t="n">
        <v>1.12</v>
      </c>
      <c r="AD64" s="22" t="n">
        <f aca="false">AB64/AC64</f>
        <v>0.134337364331986</v>
      </c>
      <c r="AE64" s="22" t="n">
        <f aca="false">SUM((Rate!$F$2*Weight!R64),(Rate!$F$6*Weight!S64),(Rate!$F$10*Weight!T64),(Rate!$F$14*Weight!U64),(Rate!$F$18*Weight!V64))</f>
        <v>0.546047846889952</v>
      </c>
      <c r="AF64" s="22" t="n">
        <f aca="false">SUM((Rate!$F$3*Weight!R64),(Rate!$F$7*Weight!S64),(Rate!$F$11*Weight!T64),(Rate!$F$15*Weight!U64),(Rate!$F$19*Weight!V64))</f>
        <v>0.453952153110048</v>
      </c>
      <c r="AG64" s="33" t="n">
        <v>1</v>
      </c>
    </row>
    <row r="65" customFormat="false" ht="15" hidden="false" customHeight="false" outlineLevel="0" collapsed="false">
      <c r="A65" s="22" t="s">
        <v>167</v>
      </c>
      <c r="B65" s="22" t="s">
        <v>173</v>
      </c>
      <c r="C65" s="33" t="n">
        <v>3</v>
      </c>
      <c r="D65" s="33" t="n">
        <f aca="false">1/7</f>
        <v>0.142857142857143</v>
      </c>
      <c r="E65" s="33" t="n">
        <v>5</v>
      </c>
      <c r="F65" s="33" t="n">
        <v>0.2</v>
      </c>
      <c r="G65" s="33" t="n">
        <v>1</v>
      </c>
      <c r="H65" s="33" t="n">
        <v>7</v>
      </c>
      <c r="I65" s="33" t="n">
        <f aca="false">1/3</f>
        <v>0.333333333333333</v>
      </c>
      <c r="J65" s="33" t="n">
        <v>0.2</v>
      </c>
      <c r="K65" s="33" t="n">
        <v>0.2</v>
      </c>
      <c r="L65" s="33" t="n">
        <v>3</v>
      </c>
      <c r="M65" s="22" t="n">
        <f aca="false">SUM(1+(1/C65)+I65+(1/K65)+E65)</f>
        <v>11.6666666666667</v>
      </c>
      <c r="N65" s="22" t="n">
        <f aca="false">SUM(C65+1+(1/G65)+(1/F65)+H65)</f>
        <v>17</v>
      </c>
      <c r="O65" s="22" t="n">
        <f aca="false">SUM((1/I65)+G65+1+(1/D65)+(1/J65))</f>
        <v>17</v>
      </c>
      <c r="P65" s="22" t="n">
        <f aca="false">SUM(K65+F65+D65+1+(1/L65))</f>
        <v>1.87619047619048</v>
      </c>
      <c r="Q65" s="22" t="n">
        <f aca="false">SUM((1/E65)+(1/H65)+J65+L65+1)</f>
        <v>4.54285714285714</v>
      </c>
      <c r="R65" s="22" t="n">
        <f aca="false">(SUM((1/M65)+(C65/N65)+((1/I65)/O65)+(K65/P65)+((1/E65)/Q65))/5)</f>
        <v>0.11785592083783</v>
      </c>
      <c r="S65" s="22" t="n">
        <f aca="false">(SUM(((1/C65)/M65)+(1/N65)+(G65/O65)+(F65/P65)+((1/H65)/Q65))/5)</f>
        <v>0.0568528026094069</v>
      </c>
      <c r="T65" s="22" t="n">
        <f aca="false">(SUM((I65/M65)+((1/G65)/N65)+(1/O65)+(D65/P65)+(J65/Q65))/5)</f>
        <v>0.0532771553214716</v>
      </c>
      <c r="U65" s="22" t="n">
        <f aca="false">(SUM(((1/K65)/M65)+((1/F65)/N65)+((1/D65)/O65)+(1/P65)+(L65/Q65))/5)</f>
        <v>0.465565212772208</v>
      </c>
      <c r="V65" s="22" t="n">
        <f aca="false">(SUM((E65/M65)+(H65/N65)+((1/J65)/O65)+((1/L65)/P65)+(1/Q65))/5)</f>
        <v>0.306448908459083</v>
      </c>
      <c r="W65" s="22" t="n">
        <f aca="false">(SUM((1*R65),(C65*S65),((1/I65)*T65),(K65*U65),((1/E65)*V65)))/R65</f>
        <v>5.11343524018592</v>
      </c>
      <c r="X65" s="10" t="n">
        <f aca="false">(SUM(((1/C65)*R65),(1*S65),(G65*T65),(F65*U65),((1/H65)*V65)))/S65</f>
        <v>5.03592980090036</v>
      </c>
      <c r="Y65" s="10" t="n">
        <f aca="false">(SUM((I65*R65),((1/G65)*S65),(1*T65),(D65*U65),(J65*V65)))/T65</f>
        <v>5.20325007981858</v>
      </c>
      <c r="Z65" s="10" t="n">
        <f aca="false">(SUM(((1/K65)*R65),((1/F65)*S65),((1/D65)*T65),(1*U65),(L65*V65)))/U65</f>
        <v>5.65204523544038</v>
      </c>
      <c r="AA65" s="10" t="n">
        <f aca="false">(SUM((E65*R65),(H65*S65),((1/J65)*T65),((1/L65)*U65),(1*V65)))/V65</f>
        <v>5.59725378172742</v>
      </c>
      <c r="AB65" s="22" t="n">
        <f aca="false">(AVERAGE(W65:AA65)-5)/4</f>
        <v>0.0800957069036337</v>
      </c>
      <c r="AC65" s="22" t="n">
        <v>1.12</v>
      </c>
      <c r="AD65" s="22" t="n">
        <f aca="false">AB65/AC65</f>
        <v>0.0715140240211015</v>
      </c>
      <c r="AE65" s="22" t="n">
        <f aca="false">SUM((Rate!$F$2*Weight!R65),(Rate!$F$6*Weight!S65),(Rate!$F$10*Weight!T65),(Rate!$F$14*Weight!U65),(Rate!$F$18*Weight!V65))</f>
        <v>0.527244613032136</v>
      </c>
      <c r="AF65" s="22" t="n">
        <f aca="false">SUM((Rate!$F$3*Weight!R65),(Rate!$F$7*Weight!S65),(Rate!$F$11*Weight!T65),(Rate!$F$15*Weight!U65),(Rate!$F$19*Weight!V65))</f>
        <v>0.472755386967864</v>
      </c>
      <c r="AG65" s="33" t="n">
        <v>1</v>
      </c>
    </row>
    <row r="66" customFormat="false" ht="15" hidden="false" customHeight="false" outlineLevel="0" collapsed="false">
      <c r="A66" s="22" t="s">
        <v>167</v>
      </c>
      <c r="B66" s="22" t="s">
        <v>174</v>
      </c>
      <c r="C66" s="33" t="n">
        <v>7</v>
      </c>
      <c r="D66" s="33" t="n">
        <f aca="false">1/7</f>
        <v>0.142857142857143</v>
      </c>
      <c r="E66" s="33" t="n">
        <f aca="false">1/7</f>
        <v>0.142857142857143</v>
      </c>
      <c r="F66" s="33" t="n">
        <v>7</v>
      </c>
      <c r="G66" s="33" t="n">
        <v>7</v>
      </c>
      <c r="H66" s="33" t="n">
        <f aca="false">1/7</f>
        <v>0.142857142857143</v>
      </c>
      <c r="I66" s="33" t="n">
        <f aca="false">1/7</f>
        <v>0.142857142857143</v>
      </c>
      <c r="J66" s="33" t="n">
        <v>7</v>
      </c>
      <c r="K66" s="33" t="n">
        <v>7</v>
      </c>
      <c r="L66" s="33" t="n">
        <v>7</v>
      </c>
      <c r="M66" s="22" t="n">
        <f aca="false">SUM(1+(1/C66)+I66+(1/K66)+E66)</f>
        <v>1.57142857142857</v>
      </c>
      <c r="N66" s="22" t="n">
        <f aca="false">SUM(C66+1+(1/G66)+(1/F66)+H66)</f>
        <v>8.42857142857143</v>
      </c>
      <c r="O66" s="22" t="n">
        <f aca="false">SUM((1/I66)+G66+1+(1/D66)+(1/J66))</f>
        <v>22.1428571428571</v>
      </c>
      <c r="P66" s="22" t="n">
        <f aca="false">SUM(K66+F66+D66+1+(1/L66))</f>
        <v>15.2857142857143</v>
      </c>
      <c r="Q66" s="22" t="n">
        <f aca="false">SUM((1/E66)+(1/H66)+J66+L66+1)</f>
        <v>29</v>
      </c>
      <c r="R66" s="22" t="n">
        <f aca="false">(SUM((1/M66)+(C66/N66)+((1/I66)/O66)+(K66/P66)+((1/E66)/Q66))/5)</f>
        <v>0.496464875755289</v>
      </c>
      <c r="S66" s="22" t="n">
        <f aca="false">(SUM(((1/C66)/M66)+(1/N66)+(G66/O66)+(F66/P66)+((1/H66)/Q66))/5)</f>
        <v>0.245001085308448</v>
      </c>
      <c r="T66" s="22" t="n">
        <f aca="false">(SUM((I66/M66)+((1/G66)/N66)+(1/O66)+(D66/P66)+(J66/Q66))/5)</f>
        <v>0.0807489277022791</v>
      </c>
      <c r="U66" s="22" t="n">
        <f aca="false">(SUM(((1/K66)/M66)+((1/F66)/N66)+((1/D66)/O66)+(1/P66)+(L66/Q66))/5)</f>
        <v>0.146157429360404</v>
      </c>
      <c r="V66" s="22" t="n">
        <f aca="false">(SUM((E66/M66)+(H66/N66)+((1/J66)/O66)+((1/L66)/P66)+(1/Q66))/5)</f>
        <v>0.0316276818735805</v>
      </c>
      <c r="W66" s="22" t="n">
        <f aca="false">(SUM((1*R66),(C66*S66),((1/I66)*T66),(K66*U66),((1/E66)*V66)))/R66</f>
        <v>8.09968829990372</v>
      </c>
      <c r="X66" s="10" t="n">
        <f aca="false">(SUM(((1/C66)*R66),(1*S66),(G66*T66),(F66*U66),((1/H66)*V66)))/S66</f>
        <v>8.6761367153353</v>
      </c>
      <c r="Y66" s="10" t="n">
        <f aca="false">(SUM((I66*R66),((1/G66)*S66),(1*T66),(D66*U66),(J66*V66)))/T66</f>
        <v>5.31209583225709</v>
      </c>
      <c r="Z66" s="10" t="n">
        <f aca="false">(SUM(((1/K66)*R66),((1/F66)*S66),((1/D66)*T66),(1*U66),(L66*V66)))/U66</f>
        <v>7.10683958838301</v>
      </c>
      <c r="AA66" s="10" t="n">
        <f aca="false">(SUM((E66*R66),(H66*S66),((1/J66)*T66),((1/L66)*U66),(1*V66)))/V66</f>
        <v>5.3739817272238</v>
      </c>
      <c r="AB66" s="22" t="n">
        <f aca="false">(AVERAGE(W66:AA66)-5)/4</f>
        <v>0.478437108155145</v>
      </c>
      <c r="AC66" s="22" t="n">
        <v>1.12</v>
      </c>
      <c r="AD66" s="22" t="n">
        <f aca="false">AB66/AC66</f>
        <v>0.427175989424237</v>
      </c>
      <c r="AE66" s="22" t="n">
        <f aca="false">SUM((Rate!$F$2*Weight!R66),(Rate!$F$6*Weight!S66),(Rate!$F$10*Weight!T66),(Rate!$F$14*Weight!U66),(Rate!$F$18*Weight!V66))</f>
        <v>0.411154975687121</v>
      </c>
      <c r="AF66" s="22" t="n">
        <f aca="false">SUM((Rate!$F$3*Weight!R66),(Rate!$F$7*Weight!S66),(Rate!$F$11*Weight!T66),(Rate!$F$15*Weight!U66),(Rate!$F$19*Weight!V66))</f>
        <v>0.58884502431288</v>
      </c>
      <c r="AG66" s="33" t="n">
        <v>1</v>
      </c>
    </row>
    <row r="67" customFormat="false" ht="15" hidden="false" customHeight="false" outlineLevel="0" collapsed="false">
      <c r="A67" s="22" t="s">
        <v>167</v>
      </c>
      <c r="B67" s="22" t="s">
        <v>175</v>
      </c>
      <c r="C67" s="33" t="n">
        <v>1</v>
      </c>
      <c r="D67" s="33" t="n">
        <v>1</v>
      </c>
      <c r="E67" s="33" t="s">
        <v>119</v>
      </c>
      <c r="F67" s="33" t="s">
        <v>119</v>
      </c>
      <c r="G67" s="33" t="s">
        <v>119</v>
      </c>
      <c r="H67" s="33" t="s">
        <v>119</v>
      </c>
      <c r="I67" s="33" t="s">
        <v>119</v>
      </c>
      <c r="J67" s="33" t="s">
        <v>119</v>
      </c>
      <c r="K67" s="33" t="s">
        <v>119</v>
      </c>
      <c r="L67" s="33" t="s">
        <v>119</v>
      </c>
      <c r="M67" s="22" t="e">
        <f aca="false">SUM(1+(1/C67)+I67+(1/K67)+E67)</f>
        <v>#VALUE!</v>
      </c>
      <c r="N67" s="22" t="e">
        <f aca="false">SUM(C67+1+(1/G67)+(1/F67)+H67)</f>
        <v>#VALUE!</v>
      </c>
      <c r="O67" s="22" t="e">
        <f aca="false">SUM((1/I67)+G67+1+(1/D67)+(1/J67))</f>
        <v>#VALUE!</v>
      </c>
      <c r="P67" s="22" t="e">
        <f aca="false">SUM(K67+F67+D67+1+(1/L67))</f>
        <v>#VALUE!</v>
      </c>
      <c r="Q67" s="22" t="e">
        <f aca="false">SUM((1/E67)+(1/H67)+J67+L67+1)</f>
        <v>#VALUE!</v>
      </c>
      <c r="R67" s="22" t="e">
        <f aca="false">(SUM((1/M67)+(C67/N67)+((1/I67)/O67)+(K67/P67)+((1/E67)/Q67))/5)</f>
        <v>#VALUE!</v>
      </c>
      <c r="S67" s="22" t="e">
        <f aca="false">(SUM(((1/C67)/M67)+(1/N67)+(G67/O67)+(F67/P67)+((1/H67)/Q67))/5)</f>
        <v>#VALUE!</v>
      </c>
      <c r="T67" s="22" t="e">
        <f aca="false">(SUM((I67/M67)+((1/G67)/N67)+(1/O67)+(D67/P67)+(J67/Q67))/5)</f>
        <v>#VALUE!</v>
      </c>
      <c r="U67" s="22" t="e">
        <f aca="false">(SUM(((1/K67)/M67)+((1/F67)/N67)+((1/D67)/O67)+(1/P67)+(L67/Q67))/5)</f>
        <v>#VALUE!</v>
      </c>
      <c r="V67" s="22" t="e">
        <f aca="false">(SUM((E67/M67)+(H67/N67)+((1/J67)/O67)+((1/L67)/P67)+(1/Q67))/5)</f>
        <v>#VALUE!</v>
      </c>
      <c r="W67" s="22" t="e">
        <f aca="false">(SUM((1*R67),(C67*S67),((1/I67)*T67),(K67*U67),((1/E67)*V67)))/R67</f>
        <v>#VALUE!</v>
      </c>
      <c r="X67" s="10" t="e">
        <f aca="false">(SUM(((1/C67)*R67),(1*S67),(G67*T67),(F67*U67),((1/H67)*V67)))/S67</f>
        <v>#VALUE!</v>
      </c>
      <c r="Y67" s="10" t="e">
        <f aca="false">(SUM((I67*R67),((1/G67)*S67),(1*T67),(D67*U67),(J67*V67)))/T67</f>
        <v>#VALUE!</v>
      </c>
      <c r="Z67" s="10" t="e">
        <f aca="false">(SUM(((1/K67)*R67),((1/F67)*S67),((1/D67)*T67),(1*U67),(L67*V67)))/U67</f>
        <v>#VALUE!</v>
      </c>
      <c r="AA67" s="10" t="e">
        <f aca="false">(SUM((E67*R67),(H67*S67),((1/J67)*T67),((1/L67)*U67),(1*V67)))/V67</f>
        <v>#VALUE!</v>
      </c>
      <c r="AB67" s="22" t="e">
        <f aca="false">(AVERAGE(W67:AA67)-5)/4</f>
        <v>#VALUE!</v>
      </c>
      <c r="AC67" s="22" t="n">
        <v>1.12</v>
      </c>
      <c r="AD67" s="22" t="e">
        <f aca="false">AB67/AC67</f>
        <v>#VALUE!</v>
      </c>
      <c r="AE67" s="22" t="e">
        <f aca="false">SUM((Rate!$F$2*Weight!R67),(Rate!$F$6*Weight!S67),(Rate!$F$10*Weight!T67),(Rate!$F$14*Weight!U67),(Rate!$F$18*Weight!V67))</f>
        <v>#VALUE!</v>
      </c>
      <c r="AF67" s="22" t="e">
        <f aca="false">SUM((Rate!$F$3*Weight!R67),(Rate!$F$7*Weight!S67),(Rate!$F$11*Weight!T67),(Rate!$F$15*Weight!U67),(Rate!$F$19*Weight!V67))</f>
        <v>#VALUE!</v>
      </c>
      <c r="AG67" s="33" t="n">
        <v>1</v>
      </c>
    </row>
    <row r="68" customFormat="false" ht="15" hidden="false" customHeight="false" outlineLevel="0" collapsed="false">
      <c r="A68" s="22" t="s">
        <v>167</v>
      </c>
      <c r="B68" s="22" t="s">
        <v>176</v>
      </c>
      <c r="C68" s="33" t="n">
        <v>7</v>
      </c>
      <c r="D68" s="33" t="n">
        <f aca="false">1/9</f>
        <v>0.111111111111111</v>
      </c>
      <c r="E68" s="33" t="n">
        <f aca="false">1/9</f>
        <v>0.111111111111111</v>
      </c>
      <c r="F68" s="33" t="n">
        <f aca="false">1/9</f>
        <v>0.111111111111111</v>
      </c>
      <c r="G68" s="33" t="n">
        <f aca="false">1/9</f>
        <v>0.111111111111111</v>
      </c>
      <c r="H68" s="33" t="n">
        <f aca="false">1/9</f>
        <v>0.111111111111111</v>
      </c>
      <c r="I68" s="33" t="n">
        <f aca="false">1/9</f>
        <v>0.111111111111111</v>
      </c>
      <c r="J68" s="33" t="n">
        <f aca="false">1/9</f>
        <v>0.111111111111111</v>
      </c>
      <c r="K68" s="33" t="n">
        <v>9</v>
      </c>
      <c r="L68" s="33" t="n">
        <v>9</v>
      </c>
      <c r="M68" s="22" t="n">
        <f aca="false">SUM(1+(1/C68)+I68+(1/K68)+E68)</f>
        <v>1.47619047619048</v>
      </c>
      <c r="N68" s="22" t="n">
        <f aca="false">SUM(C68+1+(1/G68)+(1/F68)+H68)</f>
        <v>26.1111111111111</v>
      </c>
      <c r="O68" s="22" t="n">
        <f aca="false">SUM((1/I68)+G68+1+(1/D68)+(1/J68))</f>
        <v>28.1111111111111</v>
      </c>
      <c r="P68" s="22" t="n">
        <f aca="false">SUM(K68+F68+D68+1+(1/L68))</f>
        <v>10.3333333333333</v>
      </c>
      <c r="Q68" s="22" t="n">
        <f aca="false">SUM((1/E68)+(1/H68)+J68+L68+1)</f>
        <v>28.1111111111111</v>
      </c>
      <c r="R68" s="22" t="n">
        <f aca="false">(SUM((1/M68)+(C68/N68)+((1/I68)/O68)+(K68/P68)+((1/E68)/Q68))/5)</f>
        <v>0.491357681738154</v>
      </c>
      <c r="S68" s="22" t="n">
        <f aca="false">(SUM(((1/C68)/M68)+(1/N68)+(G68/O68)+(F68/P68)+((1/H68)/Q68))/5)</f>
        <v>0.0939870851995229</v>
      </c>
      <c r="T68" s="22" t="n">
        <f aca="false">(SUM((I68/M68)+((1/G68)/N68)+(1/O68)+(D68/P68)+(J68/Q68))/5)</f>
        <v>0.0940456096279557</v>
      </c>
      <c r="U68" s="22" t="n">
        <f aca="false">(SUM(((1/K68)/M68)+((1/F68)/N68)+((1/D68)/O68)+(1/P68)+(L68/Q68))/5)</f>
        <v>0.231408013470023</v>
      </c>
      <c r="V68" s="22" t="n">
        <f aca="false">(SUM((E68/M68)+(H68/N68)+((1/J68)/O68)+((1/L68)/P68)+(1/Q68))/5)</f>
        <v>0.0892016099643446</v>
      </c>
      <c r="W68" s="22" t="n">
        <f aca="false">(SUM((1*R68),(C68*S68),((1/I68)*T68),(K68*U68),((1/E68)*V68)))/R68</f>
        <v>9.93403493444703</v>
      </c>
      <c r="X68" s="10" t="n">
        <f aca="false">(SUM(((1/C68)*R68),(1*S68),(G68*T68),(F68*U68),((1/H68)*V68)))/S68</f>
        <v>10.6733498646183</v>
      </c>
      <c r="Y68" s="10" t="n">
        <f aca="false">(SUM((I68*R68),((1/G68)*S68),(1*T68),(D68*U68),(J68*V68)))/T68</f>
        <v>10.9537060790242</v>
      </c>
      <c r="Z68" s="10" t="n">
        <f aca="false">(SUM(((1/K68)*R68),((1/F68)*S68),((1/D68)*T68),(1*U68),(L68*V68)))/U68</f>
        <v>12.0182184396462</v>
      </c>
      <c r="AA68" s="10" t="n">
        <f aca="false">(SUM((E68*R68),(H68*S68),((1/J68)*T68),((1/L68)*U68),(1*V68)))/V68</f>
        <v>11.5060973222388</v>
      </c>
      <c r="AB68" s="22" t="n">
        <f aca="false">(AVERAGE(W68:AA68)-5)/4</f>
        <v>1.50427033199873</v>
      </c>
      <c r="AC68" s="22" t="n">
        <v>1.12</v>
      </c>
      <c r="AD68" s="22" t="n">
        <f aca="false">AB68/AC68</f>
        <v>1.34309851071315</v>
      </c>
      <c r="AE68" s="22" t="n">
        <f aca="false">SUM((Rate!$F$2*Weight!R68),(Rate!$F$6*Weight!S68),(Rate!$F$10*Weight!T68),(Rate!$F$14*Weight!U68),(Rate!$F$18*Weight!V68))</f>
        <v>0.373601025322908</v>
      </c>
      <c r="AF68" s="22" t="n">
        <f aca="false">SUM((Rate!$F$3*Weight!R68),(Rate!$F$7*Weight!S68),(Rate!$F$11*Weight!T68),(Rate!$F$15*Weight!U68),(Rate!$F$19*Weight!V68))</f>
        <v>0.626398974677093</v>
      </c>
      <c r="AG68" s="33" t="n">
        <v>1</v>
      </c>
    </row>
    <row r="69" customFormat="false" ht="15" hidden="false" customHeight="false" outlineLevel="0" collapsed="false">
      <c r="A69" s="22" t="s">
        <v>167</v>
      </c>
      <c r="B69" s="22" t="s">
        <v>177</v>
      </c>
      <c r="C69" s="33" t="n">
        <f aca="false">1/7</f>
        <v>0.142857142857143</v>
      </c>
      <c r="D69" s="33" t="n">
        <f aca="false">1/7</f>
        <v>0.142857142857143</v>
      </c>
      <c r="E69" s="33" t="n">
        <v>7</v>
      </c>
      <c r="F69" s="33" t="n">
        <f aca="false">1/7</f>
        <v>0.142857142857143</v>
      </c>
      <c r="G69" s="33" t="n">
        <v>1</v>
      </c>
      <c r="H69" s="33" t="n">
        <v>7</v>
      </c>
      <c r="I69" s="33" t="n">
        <f aca="false">1/3</f>
        <v>0.333333333333333</v>
      </c>
      <c r="J69" s="33" t="n">
        <v>0.2</v>
      </c>
      <c r="K69" s="33" t="n">
        <f aca="false">1/7</f>
        <v>0.142857142857143</v>
      </c>
      <c r="L69" s="33" t="n">
        <v>1</v>
      </c>
      <c r="M69" s="22" t="n">
        <f aca="false">SUM(1+(1/C69)+I69+(1/K69)+E69)</f>
        <v>22.3333333333333</v>
      </c>
      <c r="N69" s="22" t="n">
        <f aca="false">SUM(C69+1+(1/G69)+(1/F69)+H69)</f>
        <v>16.1428571428571</v>
      </c>
      <c r="O69" s="22" t="n">
        <f aca="false">SUM((1/I69)+G69+1+(1/D69)+(1/J69))</f>
        <v>17</v>
      </c>
      <c r="P69" s="22" t="n">
        <f aca="false">SUM(K69+F69+D69+1+(1/L69))</f>
        <v>2.42857142857143</v>
      </c>
      <c r="Q69" s="22" t="n">
        <f aca="false">SUM((1/E69)+(1/H69)+J69+L69+1)</f>
        <v>2.48571428571429</v>
      </c>
      <c r="R69" s="22" t="n">
        <f aca="false">(SUM((1/M69)+(C69/N69)+((1/I69)/O69)+(K69/P69)+((1/E69)/Q69))/5)</f>
        <v>0.0692782117879968</v>
      </c>
      <c r="S69" s="22" t="n">
        <f aca="false">(SUM(((1/C69)/M69)+(1/N69)+(G69/O69)+(F69/P69)+((1/H69)/Q69))/5)</f>
        <v>0.110099612333422</v>
      </c>
      <c r="T69" s="22" t="n">
        <f aca="false">(SUM((I69/M69)+((1/G69)/N69)+(1/O69)+(D69/P69)+(J69/Q69))/5)</f>
        <v>0.0549958209455335</v>
      </c>
      <c r="U69" s="22" t="n">
        <f aca="false">(SUM(((1/K69)/M69)+((1/F69)/N69)+((1/D69)/O69)+(1/P69)+(L69/Q69))/5)</f>
        <v>0.394577883348877</v>
      </c>
      <c r="V69" s="22" t="n">
        <f aca="false">(SUM((E69/M69)+(H69/N69)+((1/J69)/O69)+((1/L69)/P69)+(1/Q69))/5)</f>
        <v>0.371048471584171</v>
      </c>
      <c r="W69" s="22" t="n">
        <f aca="false">(SUM((1*R69),(C69*S69),((1/I69)*T69),(K69*U69),((1/E69)*V69)))/R69</f>
        <v>5.18733632059997</v>
      </c>
      <c r="X69" s="10" t="n">
        <f aca="false">(SUM(((1/C69)*R69),(1*S69),(G69*T69),(F69*U69),((1/H69)*V69)))/S69</f>
        <v>6.89755479844019</v>
      </c>
      <c r="Y69" s="10" t="n">
        <f aca="false">(SUM((I69*R69),((1/G69)*S69),(1*T69),(D69*U69),(J69*V69)))/T69</f>
        <v>5.79618829990724</v>
      </c>
      <c r="Z69" s="10" t="n">
        <f aca="false">(SUM(((1/K69)*R69),((1/F69)*S69),((1/D69)*T69),(1*U69),(L69*V69)))/U69</f>
        <v>6.09826848372585</v>
      </c>
      <c r="AA69" s="10" t="n">
        <f aca="false">(SUM((E69*R69),(H69*S69),((1/J69)*T69),((1/L69)*U69),(1*V69)))/V69</f>
        <v>6.18854517499272</v>
      </c>
      <c r="AB69" s="22" t="n">
        <f aca="false">(AVERAGE(W69:AA69)-5)/4</f>
        <v>0.258394653883298</v>
      </c>
      <c r="AC69" s="22" t="n">
        <v>1.12</v>
      </c>
      <c r="AD69" s="22" t="n">
        <f aca="false">AB69/AC69</f>
        <v>0.230709512395802</v>
      </c>
      <c r="AE69" s="22" t="n">
        <f aca="false">SUM((Rate!$F$2*Weight!R69),(Rate!$F$6*Weight!S69),(Rate!$F$10*Weight!T69),(Rate!$F$14*Weight!U69),(Rate!$F$18*Weight!V69))</f>
        <v>0.557612344555085</v>
      </c>
      <c r="AF69" s="22" t="n">
        <f aca="false">SUM((Rate!$F$3*Weight!R69),(Rate!$F$7*Weight!S69),(Rate!$F$11*Weight!T69),(Rate!$F$15*Weight!U69),(Rate!$F$19*Weight!V69))</f>
        <v>0.442387655444915</v>
      </c>
      <c r="AG69" s="33" t="n">
        <v>1</v>
      </c>
    </row>
    <row r="70" customFormat="false" ht="15" hidden="false" customHeight="false" outlineLevel="0" collapsed="false">
      <c r="A70" s="22" t="s">
        <v>167</v>
      </c>
      <c r="B70" s="22" t="s">
        <v>178</v>
      </c>
      <c r="C70" s="33" t="n">
        <f aca="false">1/7</f>
        <v>0.142857142857143</v>
      </c>
      <c r="D70" s="33" t="n">
        <f aca="false">1/7</f>
        <v>0.142857142857143</v>
      </c>
      <c r="E70" s="33" t="n">
        <v>1</v>
      </c>
      <c r="F70" s="33" t="n">
        <f aca="false">1/7</f>
        <v>0.142857142857143</v>
      </c>
      <c r="G70" s="33" t="n">
        <v>5</v>
      </c>
      <c r="H70" s="33" t="n">
        <f aca="false">1/7</f>
        <v>0.142857142857143</v>
      </c>
      <c r="I70" s="33" t="n">
        <v>5</v>
      </c>
      <c r="J70" s="33" t="n">
        <v>5</v>
      </c>
      <c r="K70" s="33" t="n">
        <f aca="false">1/7</f>
        <v>0.142857142857143</v>
      </c>
      <c r="L70" s="33" t="n">
        <v>7</v>
      </c>
      <c r="M70" s="22" t="n">
        <f aca="false">SUM(1+(1/C70)+I70+(1/K70)+E70)</f>
        <v>21</v>
      </c>
      <c r="N70" s="22" t="n">
        <f aca="false">SUM(C70+1+(1/G70)+(1/F70)+H70)</f>
        <v>8.48571428571429</v>
      </c>
      <c r="O70" s="22" t="n">
        <f aca="false">SUM((1/I70)+G70+1+(1/D70)+(1/J70))</f>
        <v>13.4</v>
      </c>
      <c r="P70" s="22" t="n">
        <f aca="false">SUM(K70+F70+D70+1+(1/L70))</f>
        <v>1.57142857142857</v>
      </c>
      <c r="Q70" s="22" t="n">
        <f aca="false">SUM((1/E70)+(1/H70)+J70+L70+1)</f>
        <v>21</v>
      </c>
      <c r="R70" s="22" t="n">
        <f aca="false">(SUM((1/M70)+(C70/N70)+((1/I70)/O70)+(K70/P70)+((1/E70)/Q70))/5)</f>
        <v>0.0435815152233063</v>
      </c>
      <c r="S70" s="22" t="n">
        <f aca="false">(SUM(((1/C70)/M70)+(1/N70)+(G70/O70)+(F70/P70)+((1/H70)/Q70))/5)</f>
        <v>0.249711040755817</v>
      </c>
      <c r="T70" s="22" t="n">
        <f aca="false">(SUM((I70/M70)+((1/G70)/N70)+(1/O70)+(D70/P70)+(J70/Q70))/5)</f>
        <v>0.133059091268047</v>
      </c>
      <c r="U70" s="22" t="n">
        <f aca="false">(SUM(((1/K70)/M70)+((1/F70)/N70)+((1/D70)/O70)+(1/P70)+(L70/Q70))/5)</f>
        <v>0.530066837529524</v>
      </c>
      <c r="V70" s="22" t="n">
        <f aca="false">(SUM((E70/M70)+(H70/N70)+((1/J70)/O70)+((1/L70)/P70)+(1/Q70))/5)</f>
        <v>0.0435815152233063</v>
      </c>
      <c r="W70" s="22" t="n">
        <f aca="false">(SUM((1*R70),(C70*S70),((1/I70)*T70),(K70*U70),((1/E70)*V70)))/R70</f>
        <v>5.16667874674662</v>
      </c>
      <c r="X70" s="10" t="n">
        <f aca="false">(SUM(((1/C70)*R70),(1*S70),(G70*T70),(F70*U70),((1/H70)*V70)))/S70</f>
        <v>6.41089612741857</v>
      </c>
      <c r="Y70" s="10" t="n">
        <f aca="false">(SUM((I70*R70),((1/G70)*S70),(1*T70),(D70*U70),(J70*V70)))/T70</f>
        <v>5.21978828328172</v>
      </c>
      <c r="Z70" s="10" t="n">
        <f aca="false">(SUM(((1/K70)*R70),((1/F70)*S70),((1/D70)*T70),(1*U70),(L70*V70)))/U70</f>
        <v>7.20588179525588</v>
      </c>
      <c r="AA70" s="10" t="n">
        <f aca="false">(SUM((E70*R70),(H70*S70),((1/J70)*T70),((1/L70)*U70),(1*V70)))/V70</f>
        <v>5.16667874674662</v>
      </c>
      <c r="AB70" s="22" t="n">
        <f aca="false">(AVERAGE(W70:AA70)-5)/4</f>
        <v>0.20849618497247</v>
      </c>
      <c r="AC70" s="22" t="n">
        <v>1.12</v>
      </c>
      <c r="AD70" s="22" t="n">
        <f aca="false">AB70/AC70</f>
        <v>0.186157308011134</v>
      </c>
      <c r="AE70" s="22" t="n">
        <f aca="false">SUM((Rate!$F$2*Weight!R70),(Rate!$F$6*Weight!S70),(Rate!$F$10*Weight!T70),(Rate!$F$14*Weight!U70),(Rate!$F$18*Weight!V70))</f>
        <v>0.640987606460243</v>
      </c>
      <c r="AF70" s="22" t="n">
        <f aca="false">SUM((Rate!$F$3*Weight!R70),(Rate!$F$7*Weight!S70),(Rate!$F$11*Weight!T70),(Rate!$F$15*Weight!U70),(Rate!$F$19*Weight!V70))</f>
        <v>0.359012393539757</v>
      </c>
      <c r="AG70" s="33" t="n">
        <v>1</v>
      </c>
    </row>
    <row r="71" customFormat="false" ht="15" hidden="false" customHeight="false" outlineLevel="0" collapsed="false">
      <c r="A71" s="22" t="s">
        <v>167</v>
      </c>
      <c r="B71" s="22" t="s">
        <v>179</v>
      </c>
      <c r="C71" s="33" t="n">
        <f aca="false">1/9</f>
        <v>0.111111111111111</v>
      </c>
      <c r="D71" s="33" t="n">
        <v>1</v>
      </c>
      <c r="E71" s="33" t="n">
        <v>1</v>
      </c>
      <c r="F71" s="33" t="n">
        <v>1</v>
      </c>
      <c r="G71" s="33" t="n">
        <v>1</v>
      </c>
      <c r="H71" s="33" t="n">
        <v>1</v>
      </c>
      <c r="I71" s="33" t="n">
        <v>1</v>
      </c>
      <c r="J71" s="33" t="n">
        <v>1</v>
      </c>
      <c r="K71" s="33" t="n">
        <v>1</v>
      </c>
      <c r="L71" s="33" t="n">
        <v>1</v>
      </c>
      <c r="M71" s="22" t="n">
        <f aca="false">SUM(1+(1/C71)+I71+(1/K71)+E71)</f>
        <v>13</v>
      </c>
      <c r="N71" s="22" t="n">
        <f aca="false">SUM(C71+1+(1/G71)+(1/F71)+H71)</f>
        <v>4.11111111111111</v>
      </c>
      <c r="O71" s="22" t="n">
        <f aca="false">SUM((1/I71)+G71+1+(1/D71)+(1/J71))</f>
        <v>5</v>
      </c>
      <c r="P71" s="22" t="n">
        <f aca="false">SUM(K71+F71+D71+1+(1/L71))</f>
        <v>5</v>
      </c>
      <c r="Q71" s="22" t="n">
        <f aca="false">SUM((1/E71)+(1/H71)+J71+L71+1)</f>
        <v>5</v>
      </c>
      <c r="R71" s="22" t="n">
        <f aca="false">(SUM((1/M71)+(C71/N71)+((1/I71)/O71)+(K71/P71)+((1/E71)/Q71))/5)</f>
        <v>0.140790020790021</v>
      </c>
      <c r="S71" s="22" t="n">
        <f aca="false">(SUM(((1/C71)/M71)+(1/N71)+(G71/O71)+(F71/P71)+((1/H71)/Q71))/5)</f>
        <v>0.307110187110187</v>
      </c>
      <c r="T71" s="22" t="n">
        <f aca="false">(SUM((I71/M71)+((1/G71)/N71)+(1/O71)+(D71/P71)+(J71/Q71))/5)</f>
        <v>0.184033264033264</v>
      </c>
      <c r="U71" s="22" t="n">
        <f aca="false">(SUM(((1/K71)/M71)+((1/F71)/N71)+((1/D71)/O71)+(1/P71)+(L71/Q71))/5)</f>
        <v>0.184033264033264</v>
      </c>
      <c r="V71" s="22" t="n">
        <f aca="false">(SUM((E71/M71)+(H71/N71)+((1/J71)/O71)+((1/L71)/P71)+(1/Q71))/5)</f>
        <v>0.184033264033264</v>
      </c>
      <c r="W71" s="22" t="n">
        <f aca="false">(SUM((1*R71),(C71*S71),((1/I71)*T71),(K71*U71),((1/E71)*V71)))/R71</f>
        <v>5.16381177397125</v>
      </c>
      <c r="X71" s="10" t="n">
        <f aca="false">(SUM(((1/C71)*R71),(1*S71),(G71*T71),(F71*U71),((1/H71)*V71)))/S71</f>
        <v>6.92363931762795</v>
      </c>
      <c r="Y71" s="10" t="n">
        <f aca="false">(SUM((I71*R71),((1/G71)*S71),(1*T71),(D71*U71),(J71*V71)))/T71</f>
        <v>5.43380027112517</v>
      </c>
      <c r="Z71" s="10" t="n">
        <f aca="false">(SUM(((1/K71)*R71),((1/F71)*S71),((1/D71)*T71),(1*U71),(L71*V71)))/U71</f>
        <v>5.43380027112517</v>
      </c>
      <c r="AA71" s="10" t="n">
        <f aca="false">(SUM((E71*R71),(H71*S71),((1/J71)*T71),((1/L71)*U71),(1*V71)))/V71</f>
        <v>5.43380027112517</v>
      </c>
      <c r="AB71" s="22" t="n">
        <f aca="false">(AVERAGE(W71:AA71)-5)/4</f>
        <v>0.169442595248735</v>
      </c>
      <c r="AC71" s="22" t="n">
        <v>1.12</v>
      </c>
      <c r="AD71" s="22" t="n">
        <f aca="false">AB71/AC71</f>
        <v>0.151288031472085</v>
      </c>
      <c r="AE71" s="22" t="n">
        <f aca="false">SUM((Rate!$F$2*Weight!R71),(Rate!$F$6*Weight!S71),(Rate!$F$10*Weight!T71),(Rate!$F$14*Weight!U71),(Rate!$F$18*Weight!V71))</f>
        <v>0.595129591129591</v>
      </c>
      <c r="AF71" s="22" t="n">
        <f aca="false">SUM((Rate!$F$3*Weight!R71),(Rate!$F$7*Weight!S71),(Rate!$F$11*Weight!T71),(Rate!$F$15*Weight!U71),(Rate!$F$19*Weight!V71))</f>
        <v>0.404870408870409</v>
      </c>
      <c r="AG71" s="33" t="n">
        <v>1</v>
      </c>
    </row>
    <row r="72" customFormat="false" ht="15" hidden="false" customHeight="false" outlineLevel="0" collapsed="false">
      <c r="A72" s="22" t="s">
        <v>167</v>
      </c>
      <c r="B72" s="22" t="s">
        <v>180</v>
      </c>
      <c r="C72" s="33" t="n">
        <v>1</v>
      </c>
      <c r="D72" s="33" t="n">
        <f aca="false">1/7</f>
        <v>0.142857142857143</v>
      </c>
      <c r="E72" s="33" t="n">
        <v>1</v>
      </c>
      <c r="F72" s="33" t="n">
        <v>1</v>
      </c>
      <c r="G72" s="33" t="n">
        <v>1</v>
      </c>
      <c r="H72" s="33" t="n">
        <v>7</v>
      </c>
      <c r="I72" s="33" t="n">
        <v>1</v>
      </c>
      <c r="J72" s="33" t="n">
        <f aca="false">1/7</f>
        <v>0.142857142857143</v>
      </c>
      <c r="K72" s="33" t="n">
        <v>1</v>
      </c>
      <c r="L72" s="33" t="n">
        <v>1</v>
      </c>
      <c r="M72" s="22" t="n">
        <f aca="false">SUM(1+(1/C72)+I72+(1/K72)+E72)</f>
        <v>5</v>
      </c>
      <c r="N72" s="22" t="n">
        <f aca="false">SUM(C72+1+(1/G72)+(1/F72)+H72)</f>
        <v>11</v>
      </c>
      <c r="O72" s="22" t="n">
        <f aca="false">SUM((1/I72)+G72+1+(1/D72)+(1/J72))</f>
        <v>17</v>
      </c>
      <c r="P72" s="22" t="n">
        <f aca="false">SUM(K72+F72+D72+1+(1/L72))</f>
        <v>4.14285714285714</v>
      </c>
      <c r="Q72" s="22" t="n">
        <f aca="false">SUM((1/E72)+(1/H72)+J72+L72+1)</f>
        <v>3.28571428571429</v>
      </c>
      <c r="R72" s="22" t="n">
        <f aca="false">(SUM((1/M72)+(C72/N72)+((1/I72)/O72)+(K72/P72)+((1/E72)/Q72))/5)</f>
        <v>0.179091951350528</v>
      </c>
      <c r="S72" s="22" t="n">
        <f aca="false">(SUM(((1/C72)/M72)+(1/N72)+(G72/O72)+(F72/P72)+((1/H72)/Q72))/5)</f>
        <v>0.12691803830705</v>
      </c>
      <c r="T72" s="22" t="n">
        <f aca="false">(SUM((I72/M72)+((1/G72)/N72)+(1/O72)+(D72/P72)+(J72/Q72))/5)</f>
        <v>0.0855387279622221</v>
      </c>
      <c r="U72" s="22" t="n">
        <f aca="false">(SUM(((1/K72)/M72)+((1/F72)/N72)+((1/D72)/O72)+(1/P72)+(L72/Q72))/5)</f>
        <v>0.249680186644646</v>
      </c>
      <c r="V72" s="22" t="n">
        <f aca="false">(SUM((E72/M72)+(H72/N72)+((1/J72)/O72)+((1/L72)/P72)+(1/Q72))/5)</f>
        <v>0.358771095735555</v>
      </c>
      <c r="W72" s="22" t="n">
        <f aca="false">(SUM((1*R72),(C72*S72),((1/I72)*T72),(K72*U72),((1/E72)*V72)))/R72</f>
        <v>5.58372384944731</v>
      </c>
      <c r="X72" s="10" t="n">
        <f aca="false">(SUM(((1/C72)*R72),(1*S72),(G72*T72),(F72*U72),((1/H72)*V72)))/S72</f>
        <v>5.45613474000952</v>
      </c>
      <c r="Y72" s="10" t="n">
        <f aca="false">(SUM((I72*R72),((1/G72)*S72),(1*T72),(D72*U72),(J72*V72)))/T72</f>
        <v>5.59361052925307</v>
      </c>
      <c r="Z72" s="10" t="n">
        <f aca="false">(SUM(((1/K72)*R72),((1/F72)*S72),((1/D72)*T72),(1*U72),(L72*V72)))/U72</f>
        <v>6.06068262007118</v>
      </c>
      <c r="AA72" s="10" t="n">
        <f aca="false">(SUM((E72*R72),(H72*S72),((1/J72)*T72),((1/L72)*U72),(1*V72)))/V72</f>
        <v>6.34036750633979</v>
      </c>
      <c r="AB72" s="22" t="n">
        <f aca="false">(AVERAGE(W72:AA72)-5)/4</f>
        <v>0.201725962256043</v>
      </c>
      <c r="AC72" s="22" t="n">
        <v>1.12</v>
      </c>
      <c r="AD72" s="22" t="n">
        <f aca="false">AB72/AC72</f>
        <v>0.180112466300039</v>
      </c>
      <c r="AE72" s="22" t="n">
        <f aca="false">SUM((Rate!$F$2*Weight!R72),(Rate!$F$6*Weight!S72),(Rate!$F$10*Weight!T72),(Rate!$F$14*Weight!U72),(Rate!$F$18*Weight!V72))</f>
        <v>0.50989370555364</v>
      </c>
      <c r="AF72" s="22" t="n">
        <f aca="false">SUM((Rate!$F$3*Weight!R72),(Rate!$F$7*Weight!S72),(Rate!$F$11*Weight!T72),(Rate!$F$15*Weight!U72),(Rate!$F$19*Weight!V72))</f>
        <v>0.49010629444636</v>
      </c>
      <c r="AG72" s="33" t="n">
        <v>2</v>
      </c>
    </row>
    <row r="73" customFormat="false" ht="15" hidden="false" customHeight="false" outlineLevel="0" collapsed="false">
      <c r="A73" s="22" t="s">
        <v>167</v>
      </c>
      <c r="B73" s="22" t="s">
        <v>181</v>
      </c>
      <c r="C73" s="33" t="n">
        <f aca="false">1/9</f>
        <v>0.111111111111111</v>
      </c>
      <c r="D73" s="33" t="n">
        <f aca="false">1/9</f>
        <v>0.111111111111111</v>
      </c>
      <c r="E73" s="33" t="n">
        <v>9</v>
      </c>
      <c r="F73" s="33" t="n">
        <f aca="false">1/9</f>
        <v>0.111111111111111</v>
      </c>
      <c r="G73" s="33" t="n">
        <v>1</v>
      </c>
      <c r="H73" s="33" t="n">
        <v>1</v>
      </c>
      <c r="I73" s="33" t="n">
        <v>9</v>
      </c>
      <c r="J73" s="33" t="n">
        <f aca="false">1/9</f>
        <v>0.111111111111111</v>
      </c>
      <c r="K73" s="33" t="n">
        <f aca="false">1/9</f>
        <v>0.111111111111111</v>
      </c>
      <c r="L73" s="33" t="n">
        <v>9</v>
      </c>
      <c r="M73" s="22" t="n">
        <f aca="false">SUM(1+(1/C73)+I73+(1/K73)+E73)</f>
        <v>37</v>
      </c>
      <c r="N73" s="22" t="n">
        <f aca="false">SUM(C73+1+(1/G73)+(1/F73)+H73)</f>
        <v>12.1111111111111</v>
      </c>
      <c r="O73" s="22" t="n">
        <f aca="false">SUM((1/I73)+G73+1+(1/D73)+(1/J73))</f>
        <v>20.1111111111111</v>
      </c>
      <c r="P73" s="22" t="n">
        <f aca="false">SUM(K73+F73+D73+1+(1/L73))</f>
        <v>1.44444444444444</v>
      </c>
      <c r="Q73" s="22" t="n">
        <f aca="false">SUM((1/E73)+(1/H73)+J73+L73+1)</f>
        <v>11.2222222222222</v>
      </c>
      <c r="R73" s="22" t="n">
        <f aca="false">(SUM((1/M73)+(C73/N73)+((1/I73)/O73)+(K73/P73)+((1/E73)/Q73))/5)</f>
        <v>0.0257100535708345</v>
      </c>
      <c r="S73" s="22" t="n">
        <f aca="false">(SUM(((1/C73)/M73)+(1/N73)+(G73/O73)+(F73/P73)+((1/H73)/Q73))/5)</f>
        <v>0.108313559060587</v>
      </c>
      <c r="T73" s="22" t="n">
        <f aca="false">(SUM((I73/M73)+((1/G73)/N73)+(1/O73)+(D73/P73)+(J73/Q73))/5)</f>
        <v>0.0924719749021714</v>
      </c>
      <c r="U73" s="22" t="n">
        <f aca="false">(SUM(((1/K73)/M73)+((1/F73)/N73)+((1/D73)/O73)+(1/P73)+(L73/Q73))/5)</f>
        <v>0.585632842356096</v>
      </c>
      <c r="V73" s="22" t="n">
        <f aca="false">(SUM((E73/M73)+(H73/N73)+((1/J73)/O73)+((1/L73)/P73)+(1/Q73))/5)</f>
        <v>0.187871570110311</v>
      </c>
      <c r="W73" s="22" t="n">
        <f aca="false">(SUM((1*R73),(C73*S73),((1/I73)*T73),(K73*U73),((1/E73)*V73)))/R73</f>
        <v>5.21058782292595</v>
      </c>
      <c r="X73" s="10" t="n">
        <f aca="false">(SUM(((1/C73)*R73),(1*S73),(G73*T73),(F73*U73),((1/H73)*V73)))/S73</f>
        <v>6.32531982117484</v>
      </c>
      <c r="Y73" s="10" t="n">
        <f aca="false">(SUM((I73*R73),((1/G73)*S73),(1*T73),(D73*U73),(J73*V73)))/T73</f>
        <v>5.60300514147008</v>
      </c>
      <c r="Z73" s="10" t="n">
        <f aca="false">(SUM(((1/K73)*R73),((1/F73)*S73),((1/D73)*T73),(1*U73),(L73*V73)))/U73</f>
        <v>7.36799057203066</v>
      </c>
      <c r="AA73" s="10" t="n">
        <f aca="false">(SUM((E73*R73),(H73*S73),((1/J73)*T73),((1/L73)*U73),(1*V73)))/V73</f>
        <v>7.58440300684479</v>
      </c>
      <c r="AB73" s="22" t="n">
        <f aca="false">(AVERAGE(W73:AA73)-5)/4</f>
        <v>0.354565318222316</v>
      </c>
      <c r="AC73" s="22" t="n">
        <v>1.12</v>
      </c>
      <c r="AD73" s="22" t="n">
        <f aca="false">AB73/AC73</f>
        <v>0.316576176984211</v>
      </c>
      <c r="AE73" s="22" t="n">
        <f aca="false">SUM((Rate!$F$2*Weight!R73),(Rate!$F$6*Weight!S73),(Rate!$F$10*Weight!T73),(Rate!$F$14*Weight!U73),(Rate!$F$18*Weight!V73))</f>
        <v>0.599795778311167</v>
      </c>
      <c r="AF73" s="22" t="n">
        <f aca="false">SUM((Rate!$F$3*Weight!R73),(Rate!$F$7*Weight!S73),(Rate!$F$11*Weight!T73),(Rate!$F$15*Weight!U73),(Rate!$F$19*Weight!V73))</f>
        <v>0.400204221688833</v>
      </c>
      <c r="AG73" s="33" t="n">
        <v>1</v>
      </c>
    </row>
    <row r="74" customFormat="false" ht="15" hidden="false" customHeight="false" outlineLevel="0" collapsed="false">
      <c r="A74" s="22" t="s">
        <v>167</v>
      </c>
      <c r="B74" s="22" t="s">
        <v>182</v>
      </c>
      <c r="C74" s="33" t="n">
        <f aca="false">1/7</f>
        <v>0.142857142857143</v>
      </c>
      <c r="D74" s="33" t="n">
        <v>0.2</v>
      </c>
      <c r="E74" s="33" t="n">
        <v>0.2</v>
      </c>
      <c r="F74" s="33" t="n">
        <v>0.2</v>
      </c>
      <c r="G74" s="33" t="n">
        <v>5</v>
      </c>
      <c r="H74" s="33" t="n">
        <v>9</v>
      </c>
      <c r="I74" s="33" t="n">
        <v>7</v>
      </c>
      <c r="J74" s="33" t="n">
        <f aca="false">1/9</f>
        <v>0.111111111111111</v>
      </c>
      <c r="K74" s="33" t="n">
        <f aca="false">1/9</f>
        <v>0.111111111111111</v>
      </c>
      <c r="L74" s="33" t="n">
        <v>1</v>
      </c>
      <c r="M74" s="22" t="n">
        <f aca="false">SUM(1+(1/C74)+I74+(1/K74)+E74)</f>
        <v>24.2</v>
      </c>
      <c r="N74" s="22" t="n">
        <f aca="false">SUM(C74+1+(1/G74)+(1/F74)+H74)</f>
        <v>15.3428571428571</v>
      </c>
      <c r="O74" s="22" t="n">
        <f aca="false">SUM((1/I74)+G74+1+(1/D74)+(1/J74))</f>
        <v>20.1428571428571</v>
      </c>
      <c r="P74" s="22" t="n">
        <f aca="false">SUM(K74+F74+D74+1+(1/L74))</f>
        <v>2.51111111111111</v>
      </c>
      <c r="Q74" s="22" t="n">
        <f aca="false">SUM((1/E74)+(1/H74)+J74+L74+1)</f>
        <v>7.22222222222222</v>
      </c>
      <c r="R74" s="22" t="n">
        <f aca="false">(SUM((1/M74)+(C74/N74)+((1/I74)/O74)+(K74/P74)+((1/E74)/Q74))/5)</f>
        <v>0.158856195902815</v>
      </c>
      <c r="S74" s="22" t="n">
        <f aca="false">(SUM(((1/C74)/M74)+(1/N74)+(G74/O74)+(F74/P74)+((1/H74)/Q74))/5)</f>
        <v>0.139538138107555</v>
      </c>
      <c r="T74" s="22" t="n">
        <f aca="false">(SUM((I74/M74)+((1/G74)/N74)+(1/O74)+(D74/P74)+(J74/Q74))/5)</f>
        <v>0.0893935206504451</v>
      </c>
      <c r="U74" s="22" t="n">
        <f aca="false">(SUM(((1/K74)/M74)+((1/F74)/N74)+((1/D74)/O74)+(1/P74)+(L74/Q74))/5)</f>
        <v>0.296540789503929</v>
      </c>
      <c r="V74" s="22" t="n">
        <f aca="false">(SUM((E74/M74)+(H74/N74)+((1/J74)/O74)+((1/L74)/P74)+(1/Q74))/5)</f>
        <v>0.315671355835256</v>
      </c>
      <c r="W74" s="22" t="n">
        <f aca="false">(SUM((1*R74),(C74*S74),((1/I74)*T74),(K74*U74),((1/E74)*V74)))/R74</f>
        <v>11.3490472570129</v>
      </c>
      <c r="X74" s="10" t="n">
        <f aca="false">(SUM(((1/C74)*R74),(1*S74),(G74*T74),(F74*U74),((1/H74)*V74)))/S74</f>
        <v>12.8486870327246</v>
      </c>
      <c r="Y74" s="10" t="n">
        <f aca="false">(SUM((I74*R74),((1/G74)*S74),(1*T74),(D74*U74),(J74*V74)))/T74</f>
        <v>14.8073066476621</v>
      </c>
      <c r="Z74" s="10" t="n">
        <f aca="false">(SUM(((1/K74)*R74),((1/F74)*S74),((1/D74)*T74),(1*U74),(L74*V74)))/U74</f>
        <v>10.7458276063311</v>
      </c>
      <c r="AA74" s="10" t="n">
        <f aca="false">(SUM((E74*R74),(H74*S74),((1/J74)*T74),((1/L74)*U74),(1*V74)))/V74</f>
        <v>8.56703740567808</v>
      </c>
      <c r="AB74" s="22" t="n">
        <f aca="false">(AVERAGE(W74:AA74)-5)/4</f>
        <v>1.66589529747044</v>
      </c>
      <c r="AC74" s="22" t="n">
        <v>1.12</v>
      </c>
      <c r="AD74" s="22" t="n">
        <f aca="false">AB74/AC74</f>
        <v>1.48740651559861</v>
      </c>
      <c r="AE74" s="22" t="n">
        <f aca="false">SUM((Rate!$F$2*Weight!R74),(Rate!$F$6*Weight!S74),(Rate!$F$10*Weight!T74),(Rate!$F$14*Weight!U74),(Rate!$F$18*Weight!V74))</f>
        <v>0.527523233400193</v>
      </c>
      <c r="AF74" s="22" t="n">
        <f aca="false">SUM((Rate!$F$3*Weight!R74),(Rate!$F$7*Weight!S74),(Rate!$F$11*Weight!T74),(Rate!$F$15*Weight!U74),(Rate!$F$19*Weight!V74))</f>
        <v>0.472476766599807</v>
      </c>
      <c r="AG74" s="33" t="n">
        <v>1</v>
      </c>
    </row>
    <row r="75" customFormat="false" ht="15" hidden="false" customHeight="false" outlineLevel="0" collapsed="false">
      <c r="A75" s="22" t="s">
        <v>183</v>
      </c>
      <c r="B75" s="22" t="s">
        <v>184</v>
      </c>
      <c r="C75" s="33" t="n">
        <v>1</v>
      </c>
      <c r="D75" s="33" t="n">
        <v>1</v>
      </c>
      <c r="E75" s="33" t="n">
        <v>7</v>
      </c>
      <c r="F75" s="33" t="n">
        <v>1</v>
      </c>
      <c r="G75" s="33" t="n">
        <v>1</v>
      </c>
      <c r="H75" s="33" t="n">
        <v>7</v>
      </c>
      <c r="I75" s="33" t="n">
        <v>1</v>
      </c>
      <c r="J75" s="33" t="n">
        <f aca="false">1/7</f>
        <v>0.142857142857143</v>
      </c>
      <c r="K75" s="33" t="n">
        <v>1</v>
      </c>
      <c r="L75" s="33" t="n">
        <v>1</v>
      </c>
      <c r="M75" s="22" t="n">
        <f aca="false">SUM(1+(1/C75)+I75+(1/K75)+E75)</f>
        <v>11</v>
      </c>
      <c r="N75" s="22" t="n">
        <f aca="false">SUM(C75+1+(1/G75)+(1/F75)+H75)</f>
        <v>11</v>
      </c>
      <c r="O75" s="22" t="n">
        <f aca="false">SUM((1/I75)+G75+1+(1/D75)+(1/J75))</f>
        <v>11</v>
      </c>
      <c r="P75" s="22" t="n">
        <f aca="false">SUM(K75+F75+D75+1+(1/L75))</f>
        <v>5</v>
      </c>
      <c r="Q75" s="22" t="n">
        <f aca="false">SUM((1/E75)+(1/H75)+J75+L75+1)</f>
        <v>2.42857142857143</v>
      </c>
      <c r="R75" s="22" t="n">
        <f aca="false">(SUM((1/M75)+(C75/N75)+((1/I75)/O75)+(K75/P75)+((1/E75)/Q75))/5)</f>
        <v>0.106310160427807</v>
      </c>
      <c r="S75" s="22" t="n">
        <f aca="false">(SUM(((1/C75)/M75)+(1/N75)+(G75/O75)+(F75/P75)+((1/H75)/Q75))/5)</f>
        <v>0.106310160427807</v>
      </c>
      <c r="T75" s="22" t="n">
        <f aca="false">(SUM((I75/M75)+((1/G75)/N75)+(1/O75)+(D75/P75)+(J75/Q75))/5)</f>
        <v>0.106310160427807</v>
      </c>
      <c r="U75" s="22" t="n">
        <f aca="false">(SUM(((1/K75)/M75)+((1/F75)/N75)+((1/D75)/O75)+(1/P75)+(L75/Q75))/5)</f>
        <v>0.176898395721925</v>
      </c>
      <c r="V75" s="22" t="n">
        <f aca="false">(SUM((E75/M75)+(H75/N75)+((1/J75)/O75)+((1/L75)/P75)+(1/Q75))/5)</f>
        <v>0.504171122994652</v>
      </c>
      <c r="W75" s="22" t="n">
        <f aca="false">(SUM((1*R75),(C75*S75),((1/I75)*T75),(K75*U75),((1/E75)*V75)))/R75</f>
        <v>5.34147743604484</v>
      </c>
      <c r="X75" s="10" t="n">
        <f aca="false">(SUM(((1/C75)*R75),(1*S75),(G75*T75),(F75*U75),((1/H75)*V75)))/S75</f>
        <v>5.34147743604484</v>
      </c>
      <c r="Y75" s="10" t="n">
        <f aca="false">(SUM((I75*R75),((1/G75)*S75),(1*T75),(D75*U75),(J75*V75)))/T75</f>
        <v>5.34147743604484</v>
      </c>
      <c r="Z75" s="10" t="n">
        <f aca="false">(SUM(((1/K75)*R75),((1/F75)*S75),((1/D75)*T75),(1*U75),(L75*V75)))/U75</f>
        <v>5.65296251511487</v>
      </c>
      <c r="AA75" s="10" t="n">
        <f aca="false">(SUM((E75*R75),(H75*S75),((1/J75)*T75),((1/L75)*U75),(1*V75)))/V75</f>
        <v>5.77895630038184</v>
      </c>
      <c r="AB75" s="22" t="n">
        <f aca="false">(AVERAGE(W75:AA75)-5)/4</f>
        <v>0.122817556181562</v>
      </c>
      <c r="AC75" s="22" t="n">
        <v>1.12</v>
      </c>
      <c r="AD75" s="22" t="n">
        <f aca="false">AB75/AC75</f>
        <v>0.109658532304966</v>
      </c>
      <c r="AE75" s="22" t="n">
        <f aca="false">SUM((Rate!$F$2*Weight!R75),(Rate!$F$6*Weight!S75),(Rate!$F$10*Weight!T75),(Rate!$F$14*Weight!U75),(Rate!$F$18*Weight!V75))</f>
        <v>0.528320855614973</v>
      </c>
      <c r="AF75" s="22" t="n">
        <f aca="false">SUM((Rate!$F$3*Weight!R75),(Rate!$F$7*Weight!S75),(Rate!$F$11*Weight!T75),(Rate!$F$15*Weight!U75),(Rate!$F$19*Weight!V75))</f>
        <v>0.471679144385027</v>
      </c>
      <c r="AG75" s="33" t="n">
        <v>1</v>
      </c>
    </row>
    <row r="76" customFormat="false" ht="15" hidden="false" customHeight="false" outlineLevel="0" collapsed="false">
      <c r="A76" s="22" t="s">
        <v>183</v>
      </c>
      <c r="B76" s="22" t="s">
        <v>185</v>
      </c>
      <c r="C76" s="33" t="n">
        <v>7</v>
      </c>
      <c r="D76" s="33" t="n">
        <f aca="false">1/7</f>
        <v>0.142857142857143</v>
      </c>
      <c r="E76" s="33" t="n">
        <f aca="false">1/7</f>
        <v>0.142857142857143</v>
      </c>
      <c r="F76" s="33" t="n">
        <f aca="false">1/7</f>
        <v>0.142857142857143</v>
      </c>
      <c r="G76" s="33" t="n">
        <f aca="false">1/7</f>
        <v>0.142857142857143</v>
      </c>
      <c r="H76" s="33" t="n">
        <v>7</v>
      </c>
      <c r="I76" s="33" t="n">
        <f aca="false">1/7</f>
        <v>0.142857142857143</v>
      </c>
      <c r="J76" s="33" t="n">
        <v>7</v>
      </c>
      <c r="K76" s="33" t="n">
        <v>7</v>
      </c>
      <c r="L76" s="33" t="n">
        <v>7</v>
      </c>
      <c r="M76" s="22" t="n">
        <f aca="false">SUM(1+(1/C76)+I76+(1/K76)+E76)</f>
        <v>1.57142857142857</v>
      </c>
      <c r="N76" s="22" t="n">
        <f aca="false">SUM(C76+1+(1/G76)+(1/F76)+H76)</f>
        <v>29</v>
      </c>
      <c r="O76" s="22" t="n">
        <f aca="false">SUM((1/I76)+G76+1+(1/D76)+(1/J76))</f>
        <v>15.2857142857143</v>
      </c>
      <c r="P76" s="22" t="n">
        <f aca="false">SUM(K76+F76+D76+1+(1/L76))</f>
        <v>8.42857142857143</v>
      </c>
      <c r="Q76" s="22" t="n">
        <f aca="false">SUM((1/E76)+(1/H76)+J76+L76+1)</f>
        <v>22.1428571428571</v>
      </c>
      <c r="R76" s="22" t="n">
        <f aca="false">(SUM((1/M76)+(C76/N76)+((1/I76)/O76)+(K76/P76)+((1/E76)/Q76))/5)</f>
        <v>0.496464875755289</v>
      </c>
      <c r="S76" s="22" t="n">
        <f aca="false">(SUM(((1/C76)/M76)+(1/N76)+(G76/O76)+(F76/P76)+((1/H76)/Q76))/5)</f>
        <v>0.0316276818735805</v>
      </c>
      <c r="T76" s="22" t="n">
        <f aca="false">(SUM((I76/M76)+((1/G76)/N76)+(1/O76)+(D76/P76)+(J76/Q76))/5)</f>
        <v>0.146157429360404</v>
      </c>
      <c r="U76" s="22" t="n">
        <f aca="false">(SUM(((1/K76)/M76)+((1/F76)/N76)+((1/D76)/O76)+(1/P76)+(L76/Q76))/5)</f>
        <v>0.245001085308448</v>
      </c>
      <c r="V76" s="22" t="n">
        <f aca="false">(SUM((E76/M76)+(H76/N76)+((1/J76)/O76)+((1/L76)/P76)+(1/Q76))/5)</f>
        <v>0.0807489277022791</v>
      </c>
      <c r="W76" s="22" t="n">
        <f aca="false">(SUM((1*R76),(C76*S76),((1/I76)*T76),(K76*U76),((1/E76)*V76)))/R76</f>
        <v>8.09968829990372</v>
      </c>
      <c r="X76" s="10" t="n">
        <f aca="false">(SUM(((1/C76)*R76),(1*S76),(G76*T76),(F76*U76),((1/H76)*V76)))/S76</f>
        <v>5.3739817272238</v>
      </c>
      <c r="Y76" s="10" t="n">
        <f aca="false">(SUM((I76*R76),((1/G76)*S76),(1*T76),(D76*U76),(J76*V76)))/T76</f>
        <v>7.10683958838301</v>
      </c>
      <c r="Z76" s="10" t="n">
        <f aca="false">(SUM(((1/K76)*R76),((1/F76)*S76),((1/D76)*T76),(1*U76),(L76*V76)))/U76</f>
        <v>8.6761367153353</v>
      </c>
      <c r="AA76" s="10" t="n">
        <f aca="false">(SUM((E76*R76),(H76*S76),((1/J76)*T76),((1/L76)*U76),(1*V76)))/V76</f>
        <v>5.31209583225709</v>
      </c>
      <c r="AB76" s="22" t="n">
        <f aca="false">(AVERAGE(W76:AA76)-5)/4</f>
        <v>0.478437108155145</v>
      </c>
      <c r="AC76" s="22" t="n">
        <v>1.12</v>
      </c>
      <c r="AD76" s="22" t="n">
        <f aca="false">AB76/AC76</f>
        <v>0.427175989424237</v>
      </c>
      <c r="AE76" s="22" t="n">
        <f aca="false">SUM((Rate!$F$2*Weight!R76),(Rate!$F$6*Weight!S76),(Rate!$F$10*Weight!T76),(Rate!$F$14*Weight!U76),(Rate!$F$18*Weight!V76))</f>
        <v>0.360816290413323</v>
      </c>
      <c r="AF76" s="22" t="n">
        <f aca="false">SUM((Rate!$F$3*Weight!R76),(Rate!$F$7*Weight!S76),(Rate!$F$11*Weight!T76),(Rate!$F$15*Weight!U76),(Rate!$F$19*Weight!V76))</f>
        <v>0.639183709586677</v>
      </c>
      <c r="AG76" s="33" t="n">
        <v>1</v>
      </c>
    </row>
    <row r="77" customFormat="false" ht="15" hidden="false" customHeight="false" outlineLevel="0" collapsed="false">
      <c r="A77" s="22" t="s">
        <v>183</v>
      </c>
      <c r="B77" s="22" t="s">
        <v>186</v>
      </c>
      <c r="C77" s="33" t="n">
        <f aca="false">1/7</f>
        <v>0.142857142857143</v>
      </c>
      <c r="D77" s="33" t="n">
        <f aca="false">1/7</f>
        <v>0.142857142857143</v>
      </c>
      <c r="E77" s="33" t="n">
        <v>7</v>
      </c>
      <c r="F77" s="33" t="n">
        <f aca="false">1/7</f>
        <v>0.142857142857143</v>
      </c>
      <c r="G77" s="33" t="n">
        <v>7</v>
      </c>
      <c r="H77" s="33" t="n">
        <v>1</v>
      </c>
      <c r="I77" s="33" t="n">
        <v>5</v>
      </c>
      <c r="J77" s="33" t="n">
        <f aca="false">1/7</f>
        <v>0.142857142857143</v>
      </c>
      <c r="K77" s="33" t="n">
        <f aca="false">1/7</f>
        <v>0.142857142857143</v>
      </c>
      <c r="L77" s="33" t="n">
        <v>7</v>
      </c>
      <c r="M77" s="22" t="n">
        <f aca="false">SUM(1+(1/C77)+I77+(1/K77)+E77)</f>
        <v>27</v>
      </c>
      <c r="N77" s="22" t="n">
        <f aca="false">SUM(C77+1+(1/G77)+(1/F77)+H77)</f>
        <v>9.28571428571429</v>
      </c>
      <c r="O77" s="22" t="n">
        <f aca="false">SUM((1/I77)+G77+1+(1/D77)+(1/J77))</f>
        <v>22.2</v>
      </c>
      <c r="P77" s="22" t="n">
        <f aca="false">SUM(K77+F77+D77+1+(1/L77))</f>
        <v>1.57142857142857</v>
      </c>
      <c r="Q77" s="22" t="n">
        <f aca="false">SUM((1/E77)+(1/H77)+J77+L77+1)</f>
        <v>9.28571428571429</v>
      </c>
      <c r="R77" s="22" t="n">
        <f aca="false">(SUM((1/M77)+(C77/N77)+((1/I77)/O77)+(K77/P77)+((1/E77)/Q77))/5)</f>
        <v>0.0335448735448735</v>
      </c>
      <c r="S77" s="22" t="n">
        <f aca="false">(SUM(((1/C77)/M77)+(1/N77)+(G77/O77)+(F77/P77)+((1/H77)/Q77))/5)</f>
        <v>0.176173656173656</v>
      </c>
      <c r="T77" s="22" t="n">
        <f aca="false">(SUM((I77/M77)+((1/G77)/N77)+(1/O77)+(D77/P77)+(J77/Q77))/5)</f>
        <v>0.0703817103817104</v>
      </c>
      <c r="U77" s="22" t="n">
        <f aca="false">(SUM(((1/K77)/M77)+((1/F77)/N77)+((1/D77)/O77)+(1/P77)+(L77/Q77))/5)</f>
        <v>0.543726103726104</v>
      </c>
      <c r="V77" s="22" t="n">
        <f aca="false">(SUM((E77/M77)+(H77/N77)+((1/J77)/O77)+((1/L77)/P77)+(1/Q77))/5)</f>
        <v>0.176173656173656</v>
      </c>
      <c r="W77" s="22" t="n">
        <f aca="false">(SUM((1*R77),(C77*S77),((1/I77)*T77),(K77*U77),((1/E77)*V77)))/R77</f>
        <v>5.23572412329288</v>
      </c>
      <c r="X77" s="10" t="n">
        <f aca="false">(SUM(((1/C77)*R77),(1*S77),(G77*T77),(F77*U77),((1/H77)*V77)))/S77</f>
        <v>6.57027039484036</v>
      </c>
      <c r="Y77" s="10" t="n">
        <f aca="false">(SUM((I77*R77),((1/G77)*S77),(1*T77),(D77*U77),(J77*V77)))/T77</f>
        <v>5.20187082881274</v>
      </c>
      <c r="Z77" s="10" t="n">
        <f aca="false">(SUM(((1/K77)*R77),((1/F77)*S77),((1/D77)*T77),(1*U77),(L77*V77)))/U77</f>
        <v>6.87412899993151</v>
      </c>
      <c r="AA77" s="10" t="n">
        <f aca="false">(SUM((E77*R77),(H77*S77),((1/J77)*T77),((1/L77)*U77),(1*V77)))/V77</f>
        <v>6.57027039484036</v>
      </c>
      <c r="AB77" s="22" t="n">
        <f aca="false">(AVERAGE(W77:AA77)-5)/4</f>
        <v>0.272613237085892</v>
      </c>
      <c r="AC77" s="22" t="n">
        <v>1.12</v>
      </c>
      <c r="AD77" s="22" t="n">
        <f aca="false">AB77/AC77</f>
        <v>0.243404675969547</v>
      </c>
      <c r="AE77" s="22" t="n">
        <f aca="false">SUM((Rate!$F$2*Weight!R77),(Rate!$F$6*Weight!S77),(Rate!$F$10*Weight!T77),(Rate!$F$14*Weight!U77),(Rate!$F$18*Weight!V77))</f>
        <v>0.611409498076165</v>
      </c>
      <c r="AF77" s="22" t="n">
        <f aca="false">SUM((Rate!$F$3*Weight!R77),(Rate!$F$7*Weight!S77),(Rate!$F$11*Weight!T77),(Rate!$F$15*Weight!U77),(Rate!$F$19*Weight!V77))</f>
        <v>0.388590501923835</v>
      </c>
      <c r="AG77" s="33" t="n">
        <v>1</v>
      </c>
    </row>
    <row r="78" customFormat="false" ht="15" hidden="false" customHeight="false" outlineLevel="0" collapsed="false">
      <c r="A78" s="22" t="s">
        <v>183</v>
      </c>
      <c r="B78" s="22" t="s">
        <v>187</v>
      </c>
      <c r="C78" s="33" t="n">
        <f aca="false">1/7</f>
        <v>0.142857142857143</v>
      </c>
      <c r="D78" s="33" t="n">
        <f aca="false">1/7</f>
        <v>0.142857142857143</v>
      </c>
      <c r="E78" s="33" t="n">
        <v>1</v>
      </c>
      <c r="F78" s="33" t="n">
        <f aca="false">1/7</f>
        <v>0.142857142857143</v>
      </c>
      <c r="G78" s="33" t="n">
        <v>7</v>
      </c>
      <c r="H78" s="33" t="n">
        <v>1</v>
      </c>
      <c r="I78" s="33" t="n">
        <f aca="false">1/7</f>
        <v>0.142857142857143</v>
      </c>
      <c r="J78" s="33" t="n">
        <f aca="false">1/7</f>
        <v>0.142857142857143</v>
      </c>
      <c r="K78" s="33" t="n">
        <f aca="false">1/7</f>
        <v>0.142857142857143</v>
      </c>
      <c r="L78" s="33" t="n">
        <v>1</v>
      </c>
      <c r="M78" s="22" t="n">
        <f aca="false">SUM(1+(1/C78)+I78+(1/K78)+E78)</f>
        <v>16.1428571428571</v>
      </c>
      <c r="N78" s="22" t="n">
        <f aca="false">SUM(C78+1+(1/G78)+(1/F78)+H78)</f>
        <v>9.28571428571429</v>
      </c>
      <c r="O78" s="22" t="n">
        <f aca="false">SUM((1/I78)+G78+1+(1/D78)+(1/J78))</f>
        <v>29</v>
      </c>
      <c r="P78" s="22" t="n">
        <f aca="false">SUM(K78+F78+D78+1+(1/L78))</f>
        <v>2.42857142857143</v>
      </c>
      <c r="Q78" s="22" t="n">
        <f aca="false">SUM((1/E78)+(1/H78)+J78+L78+1)</f>
        <v>4.14285714285714</v>
      </c>
      <c r="R78" s="22" t="n">
        <f aca="false">(SUM((1/M78)+(C78/N78)+((1/I78)/O78)+(K78/P78)+((1/E78)/Q78))/5)</f>
        <v>0.123782733628181</v>
      </c>
      <c r="S78" s="22" t="n">
        <f aca="false">(SUM(((1/C78)/M78)+(1/N78)+(G78/O78)+(F78/P78)+((1/H78)/Q78))/5)</f>
        <v>0.21658055527556</v>
      </c>
      <c r="T78" s="22" t="n">
        <f aca="false">(SUM((I78/M78)+((1/G78)/N78)+(1/O78)+(D78/P78)+(J78/Q78))/5)</f>
        <v>0.0304046439119767</v>
      </c>
      <c r="U78" s="22" t="n">
        <f aca="false">(SUM(((1/K78)/M78)+((1/F78)/N78)+((1/D78)/O78)+(1/P78)+(L78/Q78))/5)</f>
        <v>0.416399559800446</v>
      </c>
      <c r="V78" s="22" t="n">
        <f aca="false">(SUM((E78/M78)+(H78/N78)+((1/J78)/O78)+((1/L78)/P78)+(1/Q78))/5)</f>
        <v>0.212832507383837</v>
      </c>
      <c r="W78" s="22" t="n">
        <f aca="false">(SUM((1*R78),(C78*S78),((1/I78)*T78),(K78*U78),((1/E78)*V78)))/R78</f>
        <v>5.16932742043857</v>
      </c>
      <c r="X78" s="10" t="n">
        <f aca="false">(SUM(((1/C78)*R78),(1*S78),(G78*T78),(F78*U78),((1/H78)*V78)))/S78</f>
        <v>7.24077170660725</v>
      </c>
      <c r="Y78" s="10" t="n">
        <f aca="false">(SUM((I78*R78),((1/G78)*S78),(1*T78),(D78*U78),(J78*V78)))/T78</f>
        <v>5.5556732287112</v>
      </c>
      <c r="Z78" s="10" t="n">
        <f aca="false">(SUM(((1/K78)*R78),((1/F78)*S78),((1/D78)*T78),(1*U78),(L78*V78)))/U78</f>
        <v>7.74402258839958</v>
      </c>
      <c r="AA78" s="10" t="n">
        <f aca="false">(SUM((E78*R78),(H78*S78),((1/J78)*T78),((1/L78)*U78),(1*V78)))/V78</f>
        <v>5.5556732287112</v>
      </c>
      <c r="AB78" s="22" t="n">
        <f aca="false">(AVERAGE(W78:AA78)-5)/4</f>
        <v>0.31327340864339</v>
      </c>
      <c r="AC78" s="22" t="n">
        <v>1.12</v>
      </c>
      <c r="AD78" s="22" t="n">
        <f aca="false">AB78/AC78</f>
        <v>0.279708400574456</v>
      </c>
      <c r="AE78" s="22" t="n">
        <f aca="false">SUM((Rate!$F$2*Weight!R78),(Rate!$F$6*Weight!S78),(Rate!$F$10*Weight!T78),(Rate!$F$14*Weight!U78),(Rate!$F$18*Weight!V78))</f>
        <v>0.569387821605955</v>
      </c>
      <c r="AF78" s="22" t="n">
        <f aca="false">SUM((Rate!$F$3*Weight!R78),(Rate!$F$7*Weight!S78),(Rate!$F$11*Weight!T78),(Rate!$F$15*Weight!U78),(Rate!$F$19*Weight!V78))</f>
        <v>0.430612178394045</v>
      </c>
      <c r="AG78" s="33" t="n">
        <v>1</v>
      </c>
    </row>
    <row r="79" customFormat="false" ht="15" hidden="false" customHeight="false" outlineLevel="0" collapsed="false">
      <c r="A79" s="22" t="s">
        <v>183</v>
      </c>
      <c r="B79" s="22" t="s">
        <v>188</v>
      </c>
      <c r="C79" s="33" t="n">
        <f aca="false">1/7</f>
        <v>0.142857142857143</v>
      </c>
      <c r="D79" s="33" t="n">
        <f aca="false">1/7</f>
        <v>0.142857142857143</v>
      </c>
      <c r="E79" s="33" t="n">
        <f aca="false">1/3</f>
        <v>0.333333333333333</v>
      </c>
      <c r="F79" s="33" t="n">
        <f aca="false">1/3</f>
        <v>0.333333333333333</v>
      </c>
      <c r="G79" s="33" t="n">
        <v>7</v>
      </c>
      <c r="H79" s="33" t="n">
        <f aca="false">1/7</f>
        <v>0.142857142857143</v>
      </c>
      <c r="I79" s="33" t="n">
        <v>0.2</v>
      </c>
      <c r="J79" s="33" t="n">
        <v>1</v>
      </c>
      <c r="K79" s="33" t="n">
        <v>0.2</v>
      </c>
      <c r="L79" s="33" t="n">
        <v>7</v>
      </c>
      <c r="M79" s="22" t="n">
        <f aca="false">SUM(1+(1/C79)+I79+(1/K79)+E79)</f>
        <v>13.5333333333333</v>
      </c>
      <c r="N79" s="22" t="n">
        <f aca="false">SUM(C79+1+(1/G79)+(1/F79)+H79)</f>
        <v>4.42857142857143</v>
      </c>
      <c r="O79" s="22" t="n">
        <f aca="false">SUM((1/I79)+G79+1+(1/D79)+(1/J79))</f>
        <v>21</v>
      </c>
      <c r="P79" s="22" t="n">
        <f aca="false">SUM(K79+F79+D79+1+(1/L79))</f>
        <v>1.81904761904762</v>
      </c>
      <c r="Q79" s="22" t="n">
        <f aca="false">SUM((1/E79)+(1/H79)+J79+L79+1)</f>
        <v>19</v>
      </c>
      <c r="R79" s="22" t="n">
        <f aca="false">(SUM((1/M79)+(C79/N79)+((1/I79)/O79)+(K79/P79)+((1/E79)/Q79))/5)</f>
        <v>0.122417461809659</v>
      </c>
      <c r="S79" s="22" t="n">
        <f aca="false">(SUM(((1/C79)/M79)+(1/N79)+(G79/O79)+(F79/P79)+((1/H79)/Q79))/5)</f>
        <v>0.325609658037318</v>
      </c>
      <c r="T79" s="22" t="n">
        <f aca="false">(SUM((I79/M79)+((1/G79)/N79)+(1/O79)+(D79/P79)+(J79/Q79))/5)</f>
        <v>0.0451642095238621</v>
      </c>
      <c r="U79" s="22" t="n">
        <f aca="false">(SUM(((1/K79)/M79)+((1/F79)/N79)+((1/D79)/O79)+(1/P79)+(L79/Q79))/5)</f>
        <v>0.459674017755545</v>
      </c>
      <c r="V79" s="22" t="n">
        <f aca="false">(SUM((E79/M79)+(H79/N79)+((1/J79)/O79)+((1/L79)/P79)+(1/Q79))/5)</f>
        <v>0.0471346528736158</v>
      </c>
      <c r="W79" s="22" t="n">
        <f aca="false">(SUM((1*R79),(C79*S79),((1/I79)*T79),(K79*U79),((1/E79)*V79)))/R79</f>
        <v>5.13074628202487</v>
      </c>
      <c r="X79" s="10" t="n">
        <f aca="false">(SUM(((1/C79)*R79),(1*S79),(G79*T79),(F79*U79),((1/H79)*V79)))/S79</f>
        <v>6.08657805796816</v>
      </c>
      <c r="Y79" s="10" t="n">
        <f aca="false">(SUM((I79*R79),((1/G79)*S79),(1*T79),(D79*U79),(J79*V79)))/T79</f>
        <v>5.0696279073491</v>
      </c>
      <c r="Z79" s="10" t="n">
        <f aca="false">(SUM(((1/K79)*R79),((1/F79)*S79),((1/D79)*T79),(1*U79),(L79*V79)))/U79</f>
        <v>5.86215934251731</v>
      </c>
      <c r="AA79" s="10" t="n">
        <f aca="false">(SUM((E79*R79),(H79*S79),((1/J79)*T79),((1/L79)*U79),(1*V79)))/V79</f>
        <v>5.20398582152546</v>
      </c>
      <c r="AB79" s="22" t="n">
        <f aca="false">(AVERAGE(W79:AA79)-5)/4</f>
        <v>0.117654870569245</v>
      </c>
      <c r="AC79" s="22" t="n">
        <v>1.12</v>
      </c>
      <c r="AD79" s="22" t="n">
        <f aca="false">AB79/AC79</f>
        <v>0.105048991579683</v>
      </c>
      <c r="AE79" s="22" t="n">
        <f aca="false">SUM((Rate!$F$2*Weight!R79),(Rate!$F$6*Weight!S79),(Rate!$F$10*Weight!T79),(Rate!$F$14*Weight!U79),(Rate!$F$18*Weight!V79))</f>
        <v>0.613064337984774</v>
      </c>
      <c r="AF79" s="22" t="n">
        <f aca="false">SUM((Rate!$F$3*Weight!R79),(Rate!$F$7*Weight!S79),(Rate!$F$11*Weight!T79),(Rate!$F$15*Weight!U79),(Rate!$F$19*Weight!V79))</f>
        <v>0.386935662015226</v>
      </c>
      <c r="AG79" s="33" t="n">
        <v>2</v>
      </c>
    </row>
    <row r="80" customFormat="false" ht="15" hidden="false" customHeight="false" outlineLevel="0" collapsed="false">
      <c r="A80" s="22" t="s">
        <v>183</v>
      </c>
      <c r="B80" s="22" t="s">
        <v>189</v>
      </c>
      <c r="C80" s="33" t="n">
        <v>1</v>
      </c>
      <c r="D80" s="33" t="n">
        <f aca="false">1/7</f>
        <v>0.142857142857143</v>
      </c>
      <c r="E80" s="33" t="n">
        <v>5</v>
      </c>
      <c r="F80" s="33" t="n">
        <f aca="false">1/7</f>
        <v>0.142857142857143</v>
      </c>
      <c r="G80" s="33" t="n">
        <v>7</v>
      </c>
      <c r="H80" s="33" t="n">
        <v>0.2</v>
      </c>
      <c r="I80" s="33" t="n">
        <f aca="false">1/7</f>
        <v>0.142857142857143</v>
      </c>
      <c r="J80" s="33" t="n">
        <v>7</v>
      </c>
      <c r="K80" s="33" t="n">
        <v>0.2</v>
      </c>
      <c r="L80" s="33" t="n">
        <v>5</v>
      </c>
      <c r="M80" s="22" t="n">
        <f aca="false">SUM(1+(1/C80)+I80+(1/K80)+E80)</f>
        <v>12.1428571428571</v>
      </c>
      <c r="N80" s="22" t="n">
        <f aca="false">SUM(C80+1+(1/G80)+(1/F80)+H80)</f>
        <v>9.34285714285714</v>
      </c>
      <c r="O80" s="22" t="n">
        <f aca="false">SUM((1/I80)+G80+1+(1/D80)+(1/J80))</f>
        <v>22.1428571428571</v>
      </c>
      <c r="P80" s="22" t="n">
        <f aca="false">SUM(K80+F80+D80+1+(1/L80))</f>
        <v>1.68571428571429</v>
      </c>
      <c r="Q80" s="22" t="n">
        <f aca="false">SUM((1/E80)+(1/H80)+J80+L80+1)</f>
        <v>18.2</v>
      </c>
      <c r="R80" s="22" t="n">
        <f aca="false">(SUM((1/M80)+(C80/N80)+((1/I80)/O80)+(K80/P80)+((1/E80)/Q80))/5)</f>
        <v>0.127029738272777</v>
      </c>
      <c r="S80" s="22" t="n">
        <f aca="false">(SUM(((1/C80)/M80)+(1/N80)+(G80/O80)+(F80/P80)+((1/H80)/Q80))/5)</f>
        <v>0.172997330003081</v>
      </c>
      <c r="T80" s="22" t="n">
        <f aca="false">(SUM((I80/M80)+((1/G80)/N80)+(1/O80)+(D80/P80)+(J80/Q80))/5)</f>
        <v>0.108315532681972</v>
      </c>
      <c r="U80" s="22" t="n">
        <f aca="false">(SUM(((1/K80)/M80)+((1/F80)/N80)+((1/D80)/O80)+(1/P80)+(L80/Q80))/5)</f>
        <v>0.469014965170972</v>
      </c>
      <c r="V80" s="22" t="n">
        <f aca="false">(SUM((E80/M80)+(H80/N80)+((1/J80)/O80)+((1/L80)/P80)+(1/Q80))/5)</f>
        <v>0.122642433871198</v>
      </c>
      <c r="W80" s="22" t="n">
        <f aca="false">(SUM((1*R80),(C80*S80),((1/I80)*T80),(K80*U80),((1/E80)*V80)))/R80</f>
        <v>9.262140447236</v>
      </c>
      <c r="X80" s="10" t="n">
        <f aca="false">(SUM(((1/C80)*R80),(1*S80),(G80*T80),(F80*U80),((1/H80)*V80)))/S80</f>
        <v>10.0489996247703</v>
      </c>
      <c r="Y80" s="10" t="n">
        <f aca="false">(SUM((I80*R80),((1/G80)*S80),(1*T80),(D80*U80),(J80*V80)))/T80</f>
        <v>9.94017839137511</v>
      </c>
      <c r="Z80" s="10" t="n">
        <f aca="false">(SUM(((1/K80)*R80),((1/F80)*S80),((1/D80)*T80),(1*U80),(L80*V80)))/U80</f>
        <v>7.8602307782276</v>
      </c>
      <c r="AA80" s="10" t="n">
        <f aca="false">(SUM((E80*R80),(H80*S80),((1/J80)*T80),((1/L80)*U80),(1*V80)))/V80</f>
        <v>7.3520004727144</v>
      </c>
      <c r="AB80" s="22" t="n">
        <f aca="false">(AVERAGE(W80:AA80)-5)/4</f>
        <v>0.973177485716168</v>
      </c>
      <c r="AC80" s="22" t="n">
        <v>1.12</v>
      </c>
      <c r="AD80" s="22" t="n">
        <f aca="false">AB80/AC80</f>
        <v>0.868908469389435</v>
      </c>
      <c r="AE80" s="22" t="n">
        <f aca="false">SUM((Rate!$F$2*Weight!R80),(Rate!$F$6*Weight!S80),(Rate!$F$10*Weight!T80),(Rate!$F$14*Weight!U80),(Rate!$F$18*Weight!V80))</f>
        <v>0.571807966656009</v>
      </c>
      <c r="AF80" s="22" t="n">
        <f aca="false">SUM((Rate!$F$3*Weight!R80),(Rate!$F$7*Weight!S80),(Rate!$F$11*Weight!T80),(Rate!$F$15*Weight!U80),(Rate!$F$19*Weight!V80))</f>
        <v>0.428192033343992</v>
      </c>
      <c r="AG80" s="33" t="n">
        <v>1</v>
      </c>
    </row>
    <row r="81" customFormat="false" ht="15" hidden="false" customHeight="false" outlineLevel="0" collapsed="false">
      <c r="A81" s="22" t="s">
        <v>183</v>
      </c>
      <c r="B81" s="22" t="s">
        <v>190</v>
      </c>
      <c r="C81" s="33" t="n">
        <v>5</v>
      </c>
      <c r="D81" s="33" t="n">
        <f aca="false">1/3</f>
        <v>0.333333333333333</v>
      </c>
      <c r="E81" s="33" t="n">
        <v>0.2</v>
      </c>
      <c r="F81" s="33" t="n">
        <v>3</v>
      </c>
      <c r="G81" s="33" t="n">
        <f aca="false">1/3</f>
        <v>0.333333333333333</v>
      </c>
      <c r="H81" s="33" t="n">
        <v>1</v>
      </c>
      <c r="I81" s="33" t="n">
        <v>0.2</v>
      </c>
      <c r="J81" s="33" t="n">
        <v>0.2</v>
      </c>
      <c r="K81" s="33" t="n">
        <v>3</v>
      </c>
      <c r="L81" s="33" t="n">
        <v>1</v>
      </c>
      <c r="M81" s="22" t="n">
        <f aca="false">SUM(1+(1/C81)+I81+(1/K81)+E81)</f>
        <v>1.93333333333333</v>
      </c>
      <c r="N81" s="22" t="n">
        <f aca="false">SUM(C81+1+(1/G81)+(1/F81)+H81)</f>
        <v>10.3333333333333</v>
      </c>
      <c r="O81" s="22" t="n">
        <f aca="false">SUM((1/I81)+G81+1+(1/D81)+(1/J81))</f>
        <v>14.3333333333333</v>
      </c>
      <c r="P81" s="22" t="n">
        <f aca="false">SUM(K81+F81+D81+1+(1/L81))</f>
        <v>8.33333333333333</v>
      </c>
      <c r="Q81" s="22" t="n">
        <f aca="false">SUM((1/E81)+(1/H81)+J81+L81+1)</f>
        <v>8.2</v>
      </c>
      <c r="R81" s="22" t="n">
        <f aca="false">(SUM((1/M81)+(C81/N81)+((1/I81)/O81)+(K81/P81)+((1/E81)/Q81))/5)</f>
        <v>0.463941130783116</v>
      </c>
      <c r="S81" s="22" t="n">
        <f aca="false">(SUM(((1/C81)/M81)+(1/N81)+(G81/O81)+(F81/P81)+((1/H81)/Q81))/5)</f>
        <v>0.141085900575228</v>
      </c>
      <c r="T81" s="22" t="n">
        <f aca="false">(SUM((I81/M81)+((1/G81)/N81)+(1/O81)+(D81/P81)+(J81/Q81))/5)</f>
        <v>0.105585708454027</v>
      </c>
      <c r="U81" s="22" t="n">
        <f aca="false">(SUM(((1/K81)/M81)+((1/F81)/N81)+((1/D81)/O81)+(1/P81)+(L81/Q81))/5)</f>
        <v>0.131185080542634</v>
      </c>
      <c r="V81" s="22" t="n">
        <f aca="false">(SUM((E81/M81)+(H81/N81)+((1/J81)/O81)+((1/L81)/P81)+(1/Q81))/5)</f>
        <v>0.158202179644995</v>
      </c>
      <c r="W81" s="22" t="n">
        <f aca="false">(SUM((1*R81),(C81*S81),((1/I81)*T81),(K81*U81),((1/E81)*V81)))/R81</f>
        <v>6.2117047283947</v>
      </c>
      <c r="X81" s="10" t="n">
        <f aca="false">(SUM(((1/C81)*R81),(1*S81),(G81*T81),(F81*U81),((1/H81)*V81)))/S81</f>
        <v>5.81792213686455</v>
      </c>
      <c r="Y81" s="10" t="n">
        <f aca="false">(SUM((I81*R81),((1/G81)*S81),(1*T81),(D81*U81),(J81*V81)))/T81</f>
        <v>6.60127627736373</v>
      </c>
      <c r="Z81" s="10" t="n">
        <f aca="false">(SUM(((1/K81)*R81),((1/F81)*S81),((1/D81)*T81),(1*U81),(L81*V81)))/U81</f>
        <v>6.15786535578355</v>
      </c>
      <c r="AA81" s="10" t="n">
        <f aca="false">(SUM((E81*R81),(H81*S81),((1/J81)*T81),((1/L81)*U81),(1*V81)))/V81</f>
        <v>6.64459827006479</v>
      </c>
      <c r="AB81" s="22" t="n">
        <f aca="false">(AVERAGE(W81:AA81)-5)/4</f>
        <v>0.321668338423566</v>
      </c>
      <c r="AC81" s="22" t="n">
        <v>1.12</v>
      </c>
      <c r="AD81" s="22" t="n">
        <f aca="false">AB81/AC81</f>
        <v>0.287203873592469</v>
      </c>
      <c r="AE81" s="22" t="n">
        <f aca="false">SUM((Rate!$F$2*Weight!R81),(Rate!$F$6*Weight!S81),(Rate!$F$10*Weight!T81),(Rate!$F$14*Weight!U81),(Rate!$F$18*Weight!V81))</f>
        <v>0.392168307341764</v>
      </c>
      <c r="AF81" s="22" t="n">
        <f aca="false">SUM((Rate!$F$3*Weight!R81),(Rate!$F$7*Weight!S81),(Rate!$F$11*Weight!T81),(Rate!$F$15*Weight!U81),(Rate!$F$19*Weight!V81))</f>
        <v>0.607831692658236</v>
      </c>
      <c r="AG81" s="33" t="n">
        <v>1</v>
      </c>
    </row>
    <row r="82" customFormat="false" ht="15" hidden="false" customHeight="false" outlineLevel="0" collapsed="false">
      <c r="A82" s="22" t="s">
        <v>183</v>
      </c>
      <c r="B82" s="22" t="s">
        <v>191</v>
      </c>
      <c r="C82" s="33" t="n">
        <v>0.2</v>
      </c>
      <c r="D82" s="33" t="n">
        <f aca="false">1/7</f>
        <v>0.142857142857143</v>
      </c>
      <c r="E82" s="33" t="n">
        <v>1</v>
      </c>
      <c r="F82" s="33" t="n">
        <f aca="false">1/7</f>
        <v>0.142857142857143</v>
      </c>
      <c r="G82" s="33" t="n">
        <v>7</v>
      </c>
      <c r="H82" s="33" t="n">
        <f aca="false">1/7</f>
        <v>0.142857142857143</v>
      </c>
      <c r="I82" s="33" t="n">
        <v>1</v>
      </c>
      <c r="J82" s="33" t="n">
        <v>5</v>
      </c>
      <c r="K82" s="33" t="n">
        <f aca="false">1/7</f>
        <v>0.142857142857143</v>
      </c>
      <c r="L82" s="33" t="n">
        <v>7</v>
      </c>
      <c r="M82" s="22" t="n">
        <f aca="false">SUM(1+(1/C82)+I82+(1/K82)+E82)</f>
        <v>15</v>
      </c>
      <c r="N82" s="22" t="n">
        <f aca="false">SUM(C82+1+(1/G82)+(1/F82)+H82)</f>
        <v>8.48571428571429</v>
      </c>
      <c r="O82" s="22" t="n">
        <f aca="false">SUM((1/I82)+G82+1+(1/D82)+(1/J82))</f>
        <v>16.2</v>
      </c>
      <c r="P82" s="22" t="n">
        <f aca="false">SUM(K82+F82+D82+1+(1/L82))</f>
        <v>1.57142857142857</v>
      </c>
      <c r="Q82" s="22" t="n">
        <f aca="false">SUM((1/E82)+(1/H82)+J82+L82+1)</f>
        <v>21</v>
      </c>
      <c r="R82" s="22" t="n">
        <f aca="false">(SUM((1/M82)+(C82/N82)+((1/I82)/O82)+(K82/P82)+((1/E82)/Q82))/5)</f>
        <v>0.0580984447651114</v>
      </c>
      <c r="S82" s="22" t="n">
        <f aca="false">(SUM(((1/C82)/M82)+(1/N82)+(G82/O82)+(F82/P82)+((1/H82)/Q82))/5)</f>
        <v>0.261503928170595</v>
      </c>
      <c r="T82" s="22" t="n">
        <f aca="false">(SUM((I82/M82)+((1/G82)/N82)+(1/O82)+(D82/P82)+(J82/Q82))/5)</f>
        <v>0.0948468815135482</v>
      </c>
      <c r="U82" s="22" t="n">
        <f aca="false">(SUM(((1/K82)/M82)+((1/F82)/N82)+((1/D82)/O82)+(1/P82)+(L82/Q82))/5)</f>
        <v>0.538675645342312</v>
      </c>
      <c r="V82" s="22" t="n">
        <f aca="false">(SUM((E82/M82)+(H82/N82)+((1/J82)/O82)+((1/L82)/P82)+(1/Q82))/5)</f>
        <v>0.0468751002084335</v>
      </c>
      <c r="W82" s="22" t="n">
        <f aca="false">(SUM((1*R82),(C82*S82),((1/I82)*T82),(K82*U82),((1/E82)*V82)))/R82</f>
        <v>5.66409095926703</v>
      </c>
      <c r="X82" s="10" t="n">
        <f aca="false">(SUM(((1/C82)*R82),(1*S82),(G82*T82),(F82*U82),((1/H82)*V82)))/S82</f>
        <v>6.19877375843041</v>
      </c>
      <c r="Y82" s="10" t="n">
        <f aca="false">(SUM((I82*R82),((1/G82)*S82),(1*T82),(D82*U82),(J82*V82)))/T82</f>
        <v>5.28886334437758</v>
      </c>
      <c r="Z82" s="10" t="n">
        <f aca="false">(SUM(((1/K82)*R82),((1/F82)*S82),((1/D82)*T82),(1*U82),(L82*V82)))/U82</f>
        <v>6.9948329027419</v>
      </c>
      <c r="AA82" s="10" t="n">
        <f aca="false">(SUM((E82*R82),(H82*S82),((1/J82)*T82),((1/L82)*U82),(1*V82)))/V82</f>
        <v>5.08274729785197</v>
      </c>
      <c r="AB82" s="22" t="n">
        <f aca="false">(AVERAGE(W82:AA82)-5)/4</f>
        <v>0.211465413133444</v>
      </c>
      <c r="AC82" s="22" t="n">
        <v>1.12</v>
      </c>
      <c r="AD82" s="22" t="n">
        <f aca="false">AB82/AC82</f>
        <v>0.188808404583432</v>
      </c>
      <c r="AE82" s="22" t="n">
        <f aca="false">SUM((Rate!$F$2*Weight!R82),(Rate!$F$6*Weight!S82),(Rate!$F$10*Weight!T82),(Rate!$F$14*Weight!U82),(Rate!$F$18*Weight!V82))</f>
        <v>0.633603976270643</v>
      </c>
      <c r="AF82" s="22" t="n">
        <f aca="false">SUM((Rate!$F$3*Weight!R82),(Rate!$F$7*Weight!S82),(Rate!$F$11*Weight!T82),(Rate!$F$15*Weight!U82),(Rate!$F$19*Weight!V82))</f>
        <v>0.366396023729357</v>
      </c>
      <c r="AG82" s="33" t="n">
        <v>1</v>
      </c>
    </row>
    <row r="83" customFormat="false" ht="15" hidden="false" customHeight="false" outlineLevel="0" collapsed="false">
      <c r="A83" s="22" t="s">
        <v>183</v>
      </c>
      <c r="B83" s="22" t="s">
        <v>192</v>
      </c>
      <c r="C83" s="33" t="n">
        <v>1</v>
      </c>
      <c r="D83" s="33" t="n">
        <v>0.2</v>
      </c>
      <c r="E83" s="33" t="n">
        <v>5</v>
      </c>
      <c r="F83" s="33" t="n">
        <v>0.2</v>
      </c>
      <c r="G83" s="33" t="n">
        <v>5</v>
      </c>
      <c r="H83" s="33" t="n">
        <v>5</v>
      </c>
      <c r="I83" s="33" t="n">
        <v>5</v>
      </c>
      <c r="J83" s="33" t="n">
        <v>0.2</v>
      </c>
      <c r="K83" s="33" t="n">
        <v>0.2</v>
      </c>
      <c r="L83" s="33" t="n">
        <v>0.2</v>
      </c>
      <c r="M83" s="22" t="n">
        <f aca="false">SUM(1+(1/C83)+I83+(1/K83)+E83)</f>
        <v>17</v>
      </c>
      <c r="N83" s="22" t="n">
        <f aca="false">SUM(C83+1+(1/G83)+(1/F83)+H83)</f>
        <v>12.2</v>
      </c>
      <c r="O83" s="22" t="n">
        <f aca="false">SUM((1/I83)+G83+1+(1/D83)+(1/J83))</f>
        <v>16.2</v>
      </c>
      <c r="P83" s="22" t="n">
        <f aca="false">SUM(K83+F83+D83+1+(1/L83))</f>
        <v>6.6</v>
      </c>
      <c r="Q83" s="22" t="n">
        <f aca="false">SUM((1/E83)+(1/H83)+J83+L83+1)</f>
        <v>1.8</v>
      </c>
      <c r="R83" s="22" t="n">
        <f aca="false">(SUM((1/M83)+(C83/N83)+((1/I83)/O83)+(K83/P83)+((1/E83)/Q83))/5)</f>
        <v>0.0589101125906012</v>
      </c>
      <c r="S83" s="22" t="n">
        <f aca="false">(SUM(((1/C83)/M83)+(1/N83)+(G83/O83)+(F83/P83)+((1/H83)/Q83))/5)</f>
        <v>0.11816937184986</v>
      </c>
      <c r="T83" s="22" t="n">
        <f aca="false">(SUM((I83/M83)+((1/G83)/N83)+(1/O83)+(D83/P83)+(J83/Q83))/5)</f>
        <v>0.102730725231529</v>
      </c>
      <c r="U83" s="22" t="n">
        <f aca="false">(SUM(((1/K83)/M83)+((1/F83)/N83)+((1/D83)/O83)+(1/P83)+(L83/Q83))/5)</f>
        <v>0.2550443901135</v>
      </c>
      <c r="V83" s="22" t="n">
        <f aca="false">(SUM((E83/M83)+(H83/N83)+((1/J83)/O83)+((1/L83)/P83)+(1/Q83))/5)</f>
        <v>0.46514540021451</v>
      </c>
      <c r="W83" s="22" t="n">
        <f aca="false">(SUM((1*R83),(C83*S83),((1/I83)*T83),(K83*U83),((1/E83)*V83)))/R83</f>
        <v>5.79974426337933</v>
      </c>
      <c r="X83" s="10" t="n">
        <f aca="false">(SUM(((1/C83)*R83),(1*S83),(G83*T83),(F83*U83),((1/H83)*V83)))/S83</f>
        <v>7.06419147022565</v>
      </c>
      <c r="Y83" s="10" t="n">
        <f aca="false">(SUM((I83*R83),((1/G83)*S83),(1*T83),(D83*U83),(J83*V83)))/T83</f>
        <v>5.49935882713617</v>
      </c>
      <c r="Z83" s="10" t="n">
        <f aca="false">(SUM(((1/K83)*R83),((1/F83)*S83),((1/D83)*T83),(1*U83),(L83*V83)))/U83</f>
        <v>6.8502762116777</v>
      </c>
      <c r="AA83" s="10" t="n">
        <f aca="false">(SUM((E83*R83),(H83*S83),((1/J83)*T83),((1/L83)*U83),(1*V83)))/V83</f>
        <v>6.74932697968026</v>
      </c>
      <c r="AB83" s="22" t="n">
        <f aca="false">(AVERAGE(W83:AA83)-5)/4</f>
        <v>0.348144887604955</v>
      </c>
      <c r="AC83" s="22" t="n">
        <v>1.12</v>
      </c>
      <c r="AD83" s="22" t="n">
        <f aca="false">AB83/AC83</f>
        <v>0.310843649647281</v>
      </c>
      <c r="AE83" s="22" t="n">
        <f aca="false">SUM((Rate!$F$2*Weight!R83),(Rate!$F$6*Weight!S83),(Rate!$F$10*Weight!T83),(Rate!$F$14*Weight!U83),(Rate!$F$18*Weight!V83))</f>
        <v>0.558451972130318</v>
      </c>
      <c r="AF83" s="22" t="n">
        <f aca="false">SUM((Rate!$F$3*Weight!R83),(Rate!$F$7*Weight!S83),(Rate!$F$11*Weight!T83),(Rate!$F$15*Weight!U83),(Rate!$F$19*Weight!V83))</f>
        <v>0.441548027869682</v>
      </c>
      <c r="AG83" s="33" t="n">
        <v>2</v>
      </c>
    </row>
    <row r="84" customFormat="false" ht="15" hidden="false" customHeight="false" outlineLevel="0" collapsed="false">
      <c r="A84" s="22" t="s">
        <v>183</v>
      </c>
      <c r="B84" s="22" t="s">
        <v>193</v>
      </c>
      <c r="C84" s="33" t="n">
        <v>1</v>
      </c>
      <c r="D84" s="33" t="n">
        <v>0.2</v>
      </c>
      <c r="E84" s="33" t="n">
        <v>7</v>
      </c>
      <c r="F84" s="33" t="n">
        <v>0.2</v>
      </c>
      <c r="G84" s="33" t="n">
        <v>1</v>
      </c>
      <c r="H84" s="33" t="n">
        <v>1</v>
      </c>
      <c r="I84" s="33" t="n">
        <v>1</v>
      </c>
      <c r="J84" s="33" t="n">
        <v>1</v>
      </c>
      <c r="K84" s="33" t="s">
        <v>119</v>
      </c>
      <c r="L84" s="33" t="s">
        <v>119</v>
      </c>
      <c r="M84" s="22" t="e">
        <f aca="false">SUM(1+(1/C84)+I84+(1/K84)+E84)</f>
        <v>#VALUE!</v>
      </c>
      <c r="N84" s="22" t="n">
        <f aca="false">SUM(C84+1+(1/G84)+(1/F84)+H84)</f>
        <v>9</v>
      </c>
      <c r="O84" s="22" t="n">
        <f aca="false">SUM((1/I84)+G84+1+(1/D84)+(1/J84))</f>
        <v>9</v>
      </c>
      <c r="P84" s="22" t="e">
        <f aca="false">SUM(K84+F84+D84+1+(1/L84))</f>
        <v>#VALUE!</v>
      </c>
      <c r="Q84" s="22" t="e">
        <f aca="false">SUM((1/E84)+(1/H84)+J84+L84+1)</f>
        <v>#VALUE!</v>
      </c>
      <c r="R84" s="22" t="e">
        <f aca="false">(SUM((1/M84)+(C84/N84)+((1/I84)/O84)+(K84/P84)+((1/E84)/Q84))/5)</f>
        <v>#VALUE!</v>
      </c>
      <c r="S84" s="22" t="e">
        <f aca="false">(SUM(((1/C84)/M84)+(1/N84)+(G84/O84)+(F84/P84)+((1/H84)/Q84))/5)</f>
        <v>#VALUE!</v>
      </c>
      <c r="T84" s="22" t="e">
        <f aca="false">(SUM((I84/M84)+((1/G84)/N84)+(1/O84)+(D84/P84)+(J84/Q84))/5)</f>
        <v>#VALUE!</v>
      </c>
      <c r="U84" s="22" t="e">
        <f aca="false">(SUM(((1/K84)/M84)+((1/F84)/N84)+((1/D84)/O84)+(1/P84)+(L84/Q84))/5)</f>
        <v>#VALUE!</v>
      </c>
      <c r="V84" s="22" t="e">
        <f aca="false">(SUM((E84/M84)+(H84/N84)+((1/J84)/O84)+((1/L84)/P84)+(1/Q84))/5)</f>
        <v>#VALUE!</v>
      </c>
      <c r="W84" s="22" t="e">
        <f aca="false">(SUM((1*R84),(C84*S84),((1/I84)*T84),(K84*U84),((1/E84)*V84)))/R84</f>
        <v>#VALUE!</v>
      </c>
      <c r="X84" s="10" t="e">
        <f aca="false">(SUM(((1/C84)*R84),(1*S84),(G84*T84),(F84*U84),((1/H84)*V84)))/S84</f>
        <v>#VALUE!</v>
      </c>
      <c r="Y84" s="10" t="e">
        <f aca="false">(SUM((I84*R84),((1/G84)*S84),(1*T84),(D84*U84),(J84*V84)))/T84</f>
        <v>#VALUE!</v>
      </c>
      <c r="Z84" s="10" t="e">
        <f aca="false">(SUM(((1/K84)*R84),((1/F84)*S84),((1/D84)*T84),(1*U84),(L84*V84)))/U84</f>
        <v>#VALUE!</v>
      </c>
      <c r="AA84" s="10" t="e">
        <f aca="false">(SUM((E84*R84),(H84*S84),((1/J84)*T84),((1/L84)*U84),(1*V84)))/V84</f>
        <v>#VALUE!</v>
      </c>
      <c r="AB84" s="22" t="e">
        <f aca="false">(AVERAGE(W84:AA84)-5)/4</f>
        <v>#VALUE!</v>
      </c>
      <c r="AC84" s="22" t="n">
        <v>1.12</v>
      </c>
      <c r="AD84" s="22" t="e">
        <f aca="false">AB84/AC84</f>
        <v>#VALUE!</v>
      </c>
      <c r="AE84" s="22" t="e">
        <f aca="false">SUM((Rate!$F$2*Weight!R84),(Rate!$F$6*Weight!S84),(Rate!$F$10*Weight!T84),(Rate!$F$14*Weight!U84),(Rate!$F$18*Weight!V84))</f>
        <v>#VALUE!</v>
      </c>
      <c r="AF84" s="22" t="e">
        <f aca="false">SUM((Rate!$F$3*Weight!R84),(Rate!$F$7*Weight!S84),(Rate!$F$11*Weight!T84),(Rate!$F$15*Weight!U84),(Rate!$F$19*Weight!V84))</f>
        <v>#VALUE!</v>
      </c>
      <c r="AG84" s="33" t="n">
        <v>1</v>
      </c>
    </row>
    <row r="85" customFormat="false" ht="15" hidden="false" customHeight="false" outlineLevel="0" collapsed="false">
      <c r="A85" s="22" t="s">
        <v>183</v>
      </c>
      <c r="B85" s="22" t="s">
        <v>194</v>
      </c>
      <c r="C85" s="33" t="n">
        <v>1</v>
      </c>
      <c r="D85" s="33" t="n">
        <f aca="false">1/3</f>
        <v>0.333333333333333</v>
      </c>
      <c r="E85" s="33" t="n">
        <f aca="false">1/3</f>
        <v>0.333333333333333</v>
      </c>
      <c r="F85" s="33" t="n">
        <v>5</v>
      </c>
      <c r="G85" s="33" t="n">
        <v>5</v>
      </c>
      <c r="H85" s="33" t="n">
        <v>0.2</v>
      </c>
      <c r="I85" s="33" t="n">
        <v>1</v>
      </c>
      <c r="J85" s="33" t="n">
        <v>1</v>
      </c>
      <c r="K85" s="33" t="n">
        <v>1</v>
      </c>
      <c r="L85" s="33" t="n">
        <v>1</v>
      </c>
      <c r="M85" s="22" t="n">
        <f aca="false">SUM(1+(1/C85)+I85+(1/K85)+E85)</f>
        <v>4.33333333333333</v>
      </c>
      <c r="N85" s="22" t="n">
        <f aca="false">SUM(C85+1+(1/G85)+(1/F85)+H85)</f>
        <v>2.6</v>
      </c>
      <c r="O85" s="22" t="n">
        <f aca="false">SUM((1/I85)+G85+1+(1/D85)+(1/J85))</f>
        <v>11</v>
      </c>
      <c r="P85" s="22" t="n">
        <f aca="false">SUM(K85+F85+D85+1+(1/L85))</f>
        <v>8.33333333333333</v>
      </c>
      <c r="Q85" s="22" t="n">
        <f aca="false">SUM((1/E85)+(1/H85)+J85+L85+1)</f>
        <v>11</v>
      </c>
      <c r="R85" s="22" t="n">
        <f aca="false">(SUM((1/M85)+(C85/N85)+((1/I85)/O85)+(K85/P85)+((1/E85)/Q85))/5)</f>
        <v>0.219804195804196</v>
      </c>
      <c r="S85" s="22" t="n">
        <f aca="false">(SUM(((1/C85)/M85)+(1/N85)+(G85/O85)+(F85/P85)+((1/H85)/Q85))/5)</f>
        <v>0.424895104895105</v>
      </c>
      <c r="T85" s="22" t="n">
        <f aca="false">(SUM((I85/M85)+((1/G85)/N85)+(1/O85)+(D85/P85)+(J85/Q85))/5)</f>
        <v>0.105902097902098</v>
      </c>
      <c r="U85" s="22" t="n">
        <f aca="false">(SUM(((1/K85)/M85)+((1/F85)/N85)+((1/D85)/O85)+(1/P85)+(L85/Q85))/5)</f>
        <v>0.158265734265734</v>
      </c>
      <c r="V85" s="22" t="n">
        <f aca="false">(SUM((E85/M85)+(H85/N85)+((1/J85)/O85)+((1/L85)/P85)+(1/Q85))/5)</f>
        <v>0.0911328671328671</v>
      </c>
      <c r="W85" s="22" t="n">
        <f aca="false">(SUM((1*R85),(C85*S85),((1/I85)*T85),(K85*U85),((1/E85)*V85)))/R85</f>
        <v>5.37872232120132</v>
      </c>
      <c r="X85" s="10" t="n">
        <f aca="false">(SUM(((1/C85)*R85),(1*S85),(G85*T85),(F85*U85),((1/H85)*V85)))/S85</f>
        <v>5.69835418038183</v>
      </c>
      <c r="Y85" s="10" t="n">
        <f aca="false">(SUM((I85*R85),((1/G85)*S85),(1*T85),(D85*U85),(J85*V85)))/T85</f>
        <v>5.23666138404649</v>
      </c>
      <c r="Z85" s="10" t="n">
        <f aca="false">(SUM(((1/K85)*R85),((1/F85)*S85),((1/D85)*T85),(1*U85),(L85*V85)))/U85</f>
        <v>5.50901378579003</v>
      </c>
      <c r="AA85" s="10" t="n">
        <f aca="false">(SUM((E85*R85),(H85*S85),((1/J85)*T85),((1/L85)*U85),(1*V85)))/V85</f>
        <v>5.63515449150808</v>
      </c>
      <c r="AB85" s="22" t="n">
        <f aca="false">(AVERAGE(W85:AA85)-5)/4</f>
        <v>0.122895308146388</v>
      </c>
      <c r="AC85" s="22" t="n">
        <v>1.12</v>
      </c>
      <c r="AD85" s="22" t="n">
        <f aca="false">AB85/AC85</f>
        <v>0.109727953702132</v>
      </c>
      <c r="AE85" s="22" t="n">
        <f aca="false">SUM((Rate!$F$2*Weight!R85),(Rate!$F$6*Weight!S85),(Rate!$F$10*Weight!T85),(Rate!$F$14*Weight!U85),(Rate!$F$18*Weight!V85))</f>
        <v>0.587186946386946</v>
      </c>
      <c r="AF85" s="22" t="n">
        <f aca="false">SUM((Rate!$F$3*Weight!R85),(Rate!$F$7*Weight!S85),(Rate!$F$11*Weight!T85),(Rate!$F$15*Weight!U85),(Rate!$F$19*Weight!V85))</f>
        <v>0.412813053613054</v>
      </c>
      <c r="AG85" s="33" t="n">
        <v>1</v>
      </c>
    </row>
    <row r="86" customFormat="false" ht="15" hidden="false" customHeight="false" outlineLevel="0" collapsed="false">
      <c r="A86" s="22" t="s">
        <v>183</v>
      </c>
      <c r="B86" s="22" t="s">
        <v>195</v>
      </c>
      <c r="C86" s="33" t="n">
        <f aca="false">1/7</f>
        <v>0.142857142857143</v>
      </c>
      <c r="D86" s="33" t="n">
        <f aca="false">1/7</f>
        <v>0.142857142857143</v>
      </c>
      <c r="E86" s="33" t="n">
        <v>1</v>
      </c>
      <c r="F86" s="33" t="n">
        <f aca="false">1/7</f>
        <v>0.142857142857143</v>
      </c>
      <c r="G86" s="33" t="n">
        <v>7</v>
      </c>
      <c r="H86" s="33" t="n">
        <v>1</v>
      </c>
      <c r="I86" s="33" t="n">
        <f aca="false">1/7</f>
        <v>0.142857142857143</v>
      </c>
      <c r="J86" s="33" t="n">
        <f aca="false">1/7</f>
        <v>0.142857142857143</v>
      </c>
      <c r="K86" s="33" t="n">
        <v>7</v>
      </c>
      <c r="L86" s="33" t="n">
        <v>1</v>
      </c>
      <c r="M86" s="22" t="n">
        <f aca="false">SUM(1+(1/C86)+I86+(1/K86)+E86)</f>
        <v>9.28571428571429</v>
      </c>
      <c r="N86" s="22" t="n">
        <f aca="false">SUM(C86+1+(1/G86)+(1/F86)+H86)</f>
        <v>9.28571428571429</v>
      </c>
      <c r="O86" s="22" t="n">
        <f aca="false">SUM((1/I86)+G86+1+(1/D86)+(1/J86))</f>
        <v>29</v>
      </c>
      <c r="P86" s="22" t="n">
        <f aca="false">SUM(K86+F86+D86+1+(1/L86))</f>
        <v>9.28571428571429</v>
      </c>
      <c r="Q86" s="22" t="n">
        <f aca="false">SUM((1/E86)+(1/H86)+J86+L86+1)</f>
        <v>4.14285714285714</v>
      </c>
      <c r="R86" s="22" t="n">
        <f aca="false">(SUM((1/M86)+(C86/N86)+((1/I86)/O86)+(K86/P86)+((1/E86)/Q86))/5)</f>
        <v>0.271936339522546</v>
      </c>
      <c r="S86" s="22" t="n">
        <f aca="false">(SUM(((1/C86)/M86)+(1/N86)+(G86/O86)+(F86/P86)+((1/H86)/Q86))/5)</f>
        <v>0.271936339522546</v>
      </c>
      <c r="T86" s="22" t="n">
        <f aca="false">(SUM((I86/M86)+((1/G86)/N86)+(1/O86)+(D86/P86)+(J86/Q86))/5)</f>
        <v>0.0230238726790451</v>
      </c>
      <c r="U86" s="22" t="n">
        <f aca="false">(SUM(((1/K86)/M86)+((1/F86)/N86)+((1/D86)/O86)+(1/P86)+(L86/Q86))/5)</f>
        <v>0.271936339522546</v>
      </c>
      <c r="V86" s="22" t="n">
        <f aca="false">(SUM((E86/M86)+(H86/N86)+((1/J86)/O86)+((1/L86)/P86)+(1/Q86))/5)</f>
        <v>0.161167108753316</v>
      </c>
      <c r="W86" s="22" t="n">
        <f aca="false">(SUM((1*R86),(C86*S86),((1/I86)*T86),(K86*U86),((1/E86)*V86)))/R86</f>
        <v>9.3281868346246</v>
      </c>
      <c r="X86" s="10" t="n">
        <f aca="false">(SUM(((1/C86)*R86),(1*S86),(G86*T86),(F86*U86),((1/H86)*V86)))/S86</f>
        <v>9.3281868346246</v>
      </c>
      <c r="Y86" s="10" t="n">
        <f aca="false">(SUM((I86*R86),((1/G86)*S86),(1*T86),(D86*U86),(J86*V86)))/T86</f>
        <v>7.06188281764319</v>
      </c>
      <c r="Z86" s="10" t="n">
        <f aca="false">(SUM(((1/K86)*R86),((1/F86)*S86),((1/D86)*T86),(1*U86),(L86*V86)))/U86</f>
        <v>9.3281868346246</v>
      </c>
      <c r="AA86" s="10" t="n">
        <f aca="false">(SUM((E86*R86),(H86*S86),((1/J86)*T86),((1/L86)*U86),(1*V86)))/V86</f>
        <v>7.06188281764319</v>
      </c>
      <c r="AB86" s="22" t="n">
        <f aca="false">(AVERAGE(W86:AA86)-5)/4</f>
        <v>0.855416306958009</v>
      </c>
      <c r="AC86" s="22" t="n">
        <v>1.12</v>
      </c>
      <c r="AD86" s="22" t="n">
        <f aca="false">AB86/AC86</f>
        <v>0.763764559783936</v>
      </c>
      <c r="AE86" s="22" t="n">
        <f aca="false">SUM((Rate!$F$2*Weight!R86),(Rate!$F$6*Weight!S86),(Rate!$F$10*Weight!T86),(Rate!$F$14*Weight!U86),(Rate!$F$18*Weight!V86))</f>
        <v>0.512901856763926</v>
      </c>
      <c r="AF86" s="22" t="n">
        <f aca="false">SUM((Rate!$F$3*Weight!R86),(Rate!$F$7*Weight!S86),(Rate!$F$11*Weight!T86),(Rate!$F$15*Weight!U86),(Rate!$F$19*Weight!V86))</f>
        <v>0.487098143236074</v>
      </c>
      <c r="AG86" s="33" t="n">
        <v>1</v>
      </c>
    </row>
    <row r="87" customFormat="false" ht="15" hidden="false" customHeight="false" outlineLevel="0" collapsed="false">
      <c r="A87" s="22" t="s">
        <v>183</v>
      </c>
      <c r="B87" s="22" t="s">
        <v>196</v>
      </c>
      <c r="C87" s="33" t="n">
        <v>7</v>
      </c>
      <c r="D87" s="33" t="n">
        <f aca="false">1/7</f>
        <v>0.142857142857143</v>
      </c>
      <c r="E87" s="33" t="n">
        <f aca="false">1/7</f>
        <v>0.142857142857143</v>
      </c>
      <c r="F87" s="33" t="n">
        <f aca="false">1/7</f>
        <v>0.142857142857143</v>
      </c>
      <c r="G87" s="33" t="n">
        <v>1</v>
      </c>
      <c r="H87" s="33" t="n">
        <v>1</v>
      </c>
      <c r="I87" s="33" t="n">
        <f aca="false">1/7</f>
        <v>0.142857142857143</v>
      </c>
      <c r="J87" s="33" t="n">
        <v>1</v>
      </c>
      <c r="K87" s="33" t="n">
        <v>7</v>
      </c>
      <c r="L87" s="33" t="n">
        <v>1</v>
      </c>
      <c r="M87" s="22" t="n">
        <f aca="false">SUM(1+(1/C87)+I87+(1/K87)+E87)</f>
        <v>1.57142857142857</v>
      </c>
      <c r="N87" s="22" t="n">
        <f aca="false">SUM(C87+1+(1/G87)+(1/F87)+H87)</f>
        <v>17</v>
      </c>
      <c r="O87" s="22" t="n">
        <f aca="false">SUM((1/I87)+G87+1+(1/D87)+(1/J87))</f>
        <v>17</v>
      </c>
      <c r="P87" s="22" t="n">
        <f aca="false">SUM(K87+F87+D87+1+(1/L87))</f>
        <v>9.28571428571429</v>
      </c>
      <c r="Q87" s="22" t="n">
        <f aca="false">SUM((1/E87)+(1/H87)+J87+L87+1)</f>
        <v>11</v>
      </c>
      <c r="R87" s="22" t="n">
        <f aca="false">(SUM((1/M87)+(C87/N87)+((1/I87)/O87)+(K87/P87)+((1/E87)/Q87))/5)</f>
        <v>0.570020567667626</v>
      </c>
      <c r="S87" s="22" t="n">
        <f aca="false">(SUM(((1/C87)/M87)+(1/N87)+(G87/O87)+(F87/P87)+((1/H87)/Q87))/5)</f>
        <v>0.0629699712052653</v>
      </c>
      <c r="T87" s="22" t="n">
        <f aca="false">(SUM((I87/M87)+((1/G87)/N87)+(1/O87)+(D87/P87)+(J87/Q87))/5)</f>
        <v>0.0629699712052653</v>
      </c>
      <c r="U87" s="22" t="n">
        <f aca="false">(SUM(((1/K87)/M87)+((1/F87)/N87)+((1/D87)/O87)+(1/P87)+(L87/Q87))/5)</f>
        <v>0.222607980255039</v>
      </c>
      <c r="V87" s="22" t="n">
        <f aca="false">(SUM((E87/M87)+(H87/N87)+((1/J87)/O87)+((1/L87)/P87)+(1/Q87))/5)</f>
        <v>0.0814315096668038</v>
      </c>
      <c r="W87" s="22" t="n">
        <f aca="false">(SUM((1*R87),(C87*S87),((1/I87)*T87),(K87*U87),((1/E87)*V87)))/R87</f>
        <v>6.28025863810871</v>
      </c>
      <c r="X87" s="10" t="n">
        <f aca="false">(SUM(((1/C87)*R87),(1*S87),(G87*T87),(F87*U87),((1/H87)*V87)))/S87</f>
        <v>5.09138079062302</v>
      </c>
      <c r="Y87" s="10" t="n">
        <f aca="false">(SUM((I87*R87),((1/G87)*S87),(1*T87),(D87*U87),(J87*V87)))/T87</f>
        <v>5.09138079062302</v>
      </c>
      <c r="Z87" s="10" t="n">
        <f aca="false">(SUM(((1/K87)*R87),((1/F87)*S87),((1/D87)*T87),(1*U87),(L87*V87)))/U87</f>
        <v>5.69184714317392</v>
      </c>
      <c r="AA87" s="10" t="n">
        <f aca="false">(SUM((E87*R87),(H87*S87),((1/J87)*T87),((1/L87)*U87),(1*V87)))/V87</f>
        <v>6.28025863810871</v>
      </c>
      <c r="AB87" s="22" t="n">
        <f aca="false">(AVERAGE(W87:AA87)-5)/4</f>
        <v>0.171756300031869</v>
      </c>
      <c r="AC87" s="22" t="n">
        <v>1.12</v>
      </c>
      <c r="AD87" s="22" t="n">
        <f aca="false">AB87/AC87</f>
        <v>0.153353839314168</v>
      </c>
      <c r="AE87" s="22" t="n">
        <f aca="false">SUM((Rate!$F$2*Weight!R87),(Rate!$F$6*Weight!S87),(Rate!$F$10*Weight!T87),(Rate!$F$14*Weight!U87),(Rate!$F$18*Weight!V87))</f>
        <v>0.325737556561086</v>
      </c>
      <c r="AF87" s="22" t="n">
        <f aca="false">SUM((Rate!$F$3*Weight!R87),(Rate!$F$7*Weight!S87),(Rate!$F$11*Weight!T87),(Rate!$F$15*Weight!U87),(Rate!$F$19*Weight!V87))</f>
        <v>0.674262443438914</v>
      </c>
      <c r="AG87" s="33" t="n">
        <v>1</v>
      </c>
    </row>
    <row r="88" customFormat="false" ht="15" hidden="false" customHeight="false" outlineLevel="0" collapsed="false">
      <c r="A88" s="22" t="s">
        <v>183</v>
      </c>
      <c r="B88" s="22" t="s">
        <v>197</v>
      </c>
      <c r="C88" s="33" t="n">
        <f aca="false">1/7</f>
        <v>0.142857142857143</v>
      </c>
      <c r="D88" s="33" t="n">
        <f aca="false">1/7</f>
        <v>0.142857142857143</v>
      </c>
      <c r="E88" s="33" t="n">
        <v>7</v>
      </c>
      <c r="F88" s="33" t="n">
        <f aca="false">1/7</f>
        <v>0.142857142857143</v>
      </c>
      <c r="G88" s="33" t="n">
        <v>7</v>
      </c>
      <c r="H88" s="33" t="n">
        <v>7</v>
      </c>
      <c r="I88" s="33" t="n">
        <f aca="false">1/7</f>
        <v>0.142857142857143</v>
      </c>
      <c r="J88" s="33" t="n">
        <f aca="false">1/7</f>
        <v>0.142857142857143</v>
      </c>
      <c r="K88" s="33" t="n">
        <f aca="false">1/7</f>
        <v>0.142857142857143</v>
      </c>
      <c r="L88" s="33" t="n">
        <v>7</v>
      </c>
      <c r="M88" s="22" t="n">
        <f aca="false">SUM(1+(1/C88)+I88+(1/K88)+E88)</f>
        <v>22.1428571428571</v>
      </c>
      <c r="N88" s="22" t="n">
        <f aca="false">SUM(C88+1+(1/G88)+(1/F88)+H88)</f>
        <v>15.2857142857143</v>
      </c>
      <c r="O88" s="22" t="n">
        <f aca="false">SUM((1/I88)+G88+1+(1/D88)+(1/J88))</f>
        <v>29</v>
      </c>
      <c r="P88" s="22" t="n">
        <f aca="false">SUM(K88+F88+D88+1+(1/L88))</f>
        <v>1.57142857142857</v>
      </c>
      <c r="Q88" s="22" t="n">
        <f aca="false">SUM((1/E88)+(1/H88)+J88+L88+1)</f>
        <v>8.42857142857143</v>
      </c>
      <c r="R88" s="22" t="n">
        <f aca="false">(SUM((1/M88)+(C88/N88)+((1/I88)/O88)+(K88/P88)+((1/E88)/Q88))/5)</f>
        <v>0.0807489277022791</v>
      </c>
      <c r="S88" s="22" t="n">
        <f aca="false">(SUM(((1/C88)/M88)+(1/N88)+(G88/O88)+(F88/P88)+((1/H88)/Q88))/5)</f>
        <v>0.146157429360404</v>
      </c>
      <c r="T88" s="22" t="n">
        <f aca="false">(SUM((I88/M88)+((1/G88)/N88)+(1/O88)+(D88/P88)+(J88/Q88))/5)</f>
        <v>0.0316276818735805</v>
      </c>
      <c r="U88" s="22" t="n">
        <f aca="false">(SUM(((1/K88)/M88)+((1/F88)/N88)+((1/D88)/O88)+(1/P88)+(L88/Q88))/5)</f>
        <v>0.496464875755289</v>
      </c>
      <c r="V88" s="22" t="n">
        <f aca="false">(SUM((E88/M88)+(H88/N88)+((1/J88)/O88)+((1/L88)/P88)+(1/Q88))/5)</f>
        <v>0.245001085308448</v>
      </c>
      <c r="W88" s="22" t="n">
        <f aca="false">(SUM((1*R88),(C88*S88),((1/I88)*T88),(K88*U88),((1/E88)*V88)))/R88</f>
        <v>5.31209583225709</v>
      </c>
      <c r="X88" s="10" t="n">
        <f aca="false">(SUM(((1/C88)*R88),(1*S88),(G88*T88),(F88*U88),((1/H88)*V88)))/S88</f>
        <v>7.10683958838301</v>
      </c>
      <c r="Y88" s="10" t="n">
        <f aca="false">(SUM((I88*R88),((1/G88)*S88),(1*T88),(D88*U88),(J88*V88)))/T88</f>
        <v>5.3739817272238</v>
      </c>
      <c r="Z88" s="10" t="n">
        <f aca="false">(SUM(((1/K88)*R88),((1/F88)*S88),((1/D88)*T88),(1*U88),(L88*V88)))/U88</f>
        <v>8.09968829990372</v>
      </c>
      <c r="AA88" s="10" t="n">
        <f aca="false">(SUM((E88*R88),(H88*S88),((1/J88)*T88),((1/L88)*U88),(1*V88)))/V88</f>
        <v>8.67613671533531</v>
      </c>
      <c r="AB88" s="22" t="n">
        <f aca="false">(AVERAGE(W88:AA88)-5)/4</f>
        <v>0.478437108155146</v>
      </c>
      <c r="AC88" s="22" t="n">
        <v>1.12</v>
      </c>
      <c r="AD88" s="22" t="n">
        <f aca="false">AB88/AC88</f>
        <v>0.427175989424237</v>
      </c>
      <c r="AE88" s="22" t="n">
        <f aca="false">SUM((Rate!$F$2*Weight!R88),(Rate!$F$6*Weight!S88),(Rate!$F$10*Weight!T88),(Rate!$F$14*Weight!U88),(Rate!$F$18*Weight!V88))</f>
        <v>0.571337339927015</v>
      </c>
      <c r="AF88" s="22" t="n">
        <f aca="false">SUM((Rate!$F$3*Weight!R88),(Rate!$F$7*Weight!S88),(Rate!$F$11*Weight!T88),(Rate!$F$15*Weight!U88),(Rate!$F$19*Weight!V88))</f>
        <v>0.428662660072985</v>
      </c>
      <c r="AG88" s="33" t="n">
        <v>1</v>
      </c>
    </row>
    <row r="89" customFormat="false" ht="15" hidden="false" customHeight="false" outlineLevel="0" collapsed="false">
      <c r="A89" s="22" t="s">
        <v>183</v>
      </c>
      <c r="B89" s="22" t="s">
        <v>198</v>
      </c>
      <c r="C89" s="33" t="n">
        <v>0.2</v>
      </c>
      <c r="D89" s="33" t="n">
        <f aca="false">1/7</f>
        <v>0.142857142857143</v>
      </c>
      <c r="E89" s="33" t="n">
        <v>1</v>
      </c>
      <c r="F89" s="33" t="n">
        <f aca="false">1/7</f>
        <v>0.142857142857143</v>
      </c>
      <c r="G89" s="33" t="n">
        <v>7</v>
      </c>
      <c r="H89" s="33" t="n">
        <f aca="false">1/7</f>
        <v>0.142857142857143</v>
      </c>
      <c r="I89" s="33" t="n">
        <v>1</v>
      </c>
      <c r="J89" s="33" t="n">
        <v>1</v>
      </c>
      <c r="K89" s="33" t="n">
        <f aca="false">1/7</f>
        <v>0.142857142857143</v>
      </c>
      <c r="L89" s="33" t="n">
        <v>7</v>
      </c>
      <c r="M89" s="22" t="n">
        <f aca="false">SUM(1+(1/C89)+I89+(1/K89)+E89)</f>
        <v>15</v>
      </c>
      <c r="N89" s="22" t="n">
        <f aca="false">SUM(C89+1+(1/G89)+(1/F89)+H89)</f>
        <v>8.48571428571429</v>
      </c>
      <c r="O89" s="22" t="n">
        <f aca="false">SUM((1/I89)+G89+1+(1/D89)+(1/J89))</f>
        <v>17</v>
      </c>
      <c r="P89" s="22" t="n">
        <f aca="false">SUM(K89+F89+D89+1+(1/L89))</f>
        <v>1.57142857142857</v>
      </c>
      <c r="Q89" s="22" t="n">
        <f aca="false">SUM((1/E89)+(1/H89)+J89+L89+1)</f>
        <v>17</v>
      </c>
      <c r="R89" s="22" t="n">
        <f aca="false">(SUM((1/M89)+(C89/N89)+((1/I89)/O89)+(K89/P89)+((1/E89)/Q89))/5)</f>
        <v>0.0597583679936621</v>
      </c>
      <c r="S89" s="22" t="n">
        <f aca="false">(SUM(((1/C89)/M89)+(1/N89)+(G89/O89)+(F89/P89)+((1/H89)/Q89))/5)</f>
        <v>0.27312339077045</v>
      </c>
      <c r="T89" s="22" t="n">
        <f aca="false">(SUM((I89/M89)+((1/G89)/N89)+(1/O89)+(D89/P89)+(J89/Q89))/5)</f>
        <v>0.0584115666468608</v>
      </c>
      <c r="U89" s="22" t="n">
        <f aca="false">(SUM(((1/K89)/M89)+((1/F89)/N89)+((1/D89)/O89)+(1/P89)+(L89/Q89))/5)</f>
        <v>0.550295107942167</v>
      </c>
      <c r="V89" s="22" t="n">
        <f aca="false">(SUM((E89/M89)+(H89/N89)+((1/J89)/O89)+((1/L89)/P89)+(1/Q89))/5)</f>
        <v>0.0584115666468608</v>
      </c>
      <c r="W89" s="22" t="n">
        <f aca="false">(SUM((1*R89),(C89*S89),((1/I89)*T89),(K89*U89),((1/E89)*V89)))/R89</f>
        <v>5.18454195943259</v>
      </c>
      <c r="X89" s="10" t="n">
        <f aca="false">(SUM(((1/C89)*R89),(1*S89),(G89*T89),(F89*U89),((1/H89)*V89)))/S89</f>
        <v>5.37592458303118</v>
      </c>
      <c r="Y89" s="10" t="n">
        <f aca="false">(SUM((I89*R89),((1/G89)*S89),(1*T89),(D89*U89),(J89*V89)))/T89</f>
        <v>5.03689136036891</v>
      </c>
      <c r="Z89" s="10" t="n">
        <f aca="false">(SUM(((1/K89)*R89),((1/F89)*S89),((1/D89)*T89),(1*U89),(L89*V89)))/U89</f>
        <v>6.72044744532904</v>
      </c>
      <c r="AA89" s="10" t="n">
        <f aca="false">(SUM((E89*R89),(H89*S89),((1/J89)*T89),((1/L89)*U89),(1*V89)))/V89</f>
        <v>5.03689136036891</v>
      </c>
      <c r="AB89" s="22" t="n">
        <f aca="false">(AVERAGE(W89:AA89)-5)/4</f>
        <v>0.117734835426532</v>
      </c>
      <c r="AC89" s="22" t="n">
        <v>1.12</v>
      </c>
      <c r="AD89" s="22" t="n">
        <f aca="false">AB89/AC89</f>
        <v>0.105120388773689</v>
      </c>
      <c r="AE89" s="22" t="n">
        <f aca="false">SUM((Rate!$F$2*Weight!R89),(Rate!$F$6*Weight!S89),(Rate!$F$10*Weight!T89),(Rate!$F$14*Weight!U89),(Rate!$F$18*Weight!V89))</f>
        <v>0.631902554961378</v>
      </c>
      <c r="AF89" s="22" t="n">
        <f aca="false">SUM((Rate!$F$3*Weight!R89),(Rate!$F$7*Weight!S89),(Rate!$F$11*Weight!T89),(Rate!$F$15*Weight!U89),(Rate!$F$19*Weight!V89))</f>
        <v>0.368097445038622</v>
      </c>
      <c r="AG89" s="33" t="n">
        <v>1</v>
      </c>
    </row>
    <row r="90" customFormat="false" ht="15" hidden="false" customHeight="false" outlineLevel="0" collapsed="false">
      <c r="A90" s="22" t="s">
        <v>183</v>
      </c>
      <c r="B90" s="22" t="s">
        <v>199</v>
      </c>
      <c r="C90" s="33" t="n">
        <v>3</v>
      </c>
      <c r="D90" s="33" t="n">
        <v>1</v>
      </c>
      <c r="E90" s="33" t="n">
        <f aca="false">1/3</f>
        <v>0.333333333333333</v>
      </c>
      <c r="F90" s="33" t="n">
        <v>1</v>
      </c>
      <c r="G90" s="33" t="n">
        <v>1</v>
      </c>
      <c r="H90" s="33" t="n">
        <v>1</v>
      </c>
      <c r="I90" s="33" t="n">
        <f aca="false">1/3</f>
        <v>0.333333333333333</v>
      </c>
      <c r="J90" s="33" t="n">
        <v>1</v>
      </c>
      <c r="K90" s="33" t="n">
        <v>3</v>
      </c>
      <c r="L90" s="33" t="n">
        <v>1</v>
      </c>
      <c r="M90" s="22" t="n">
        <f aca="false">SUM(1+(1/C90)+I90+(1/K90)+E90)</f>
        <v>2.33333333333333</v>
      </c>
      <c r="N90" s="22" t="n">
        <f aca="false">SUM(C90+1+(1/G90)+(1/F90)+H90)</f>
        <v>7</v>
      </c>
      <c r="O90" s="22" t="n">
        <f aca="false">SUM((1/I90)+G90+1+(1/D90)+(1/J90))</f>
        <v>7</v>
      </c>
      <c r="P90" s="22" t="n">
        <f aca="false">SUM(K90+F90+D90+1+(1/L90))</f>
        <v>7</v>
      </c>
      <c r="Q90" s="22" t="n">
        <f aca="false">SUM((1/E90)+(1/H90)+J90+L90+1)</f>
        <v>7</v>
      </c>
      <c r="R90" s="22" t="n">
        <f aca="false">(SUM((1/M90)+(C90/N90)+((1/I90)/O90)+(K90/P90)+((1/E90)/Q90))/5)</f>
        <v>0.428571428571429</v>
      </c>
      <c r="S90" s="22" t="n">
        <f aca="false">(SUM(((1/C90)/M90)+(1/N90)+(G90/O90)+(F90/P90)+((1/H90)/Q90))/5)</f>
        <v>0.142857142857143</v>
      </c>
      <c r="T90" s="22" t="n">
        <f aca="false">(SUM((I90/M90)+((1/G90)/N90)+(1/O90)+(D90/P90)+(J90/Q90))/5)</f>
        <v>0.142857142857143</v>
      </c>
      <c r="U90" s="22" t="n">
        <f aca="false">(SUM(((1/K90)/M90)+((1/F90)/N90)+((1/D90)/O90)+(1/P90)+(L90/Q90))/5)</f>
        <v>0.142857142857143</v>
      </c>
      <c r="V90" s="22" t="n">
        <f aca="false">(SUM((E90/M90)+(H90/N90)+((1/J90)/O90)+((1/L90)/P90)+(1/Q90))/5)</f>
        <v>0.142857142857143</v>
      </c>
      <c r="W90" s="22" t="n">
        <f aca="false">(SUM((1*R90),(C90*S90),((1/I90)*T90),(K90*U90),((1/E90)*V90)))/R90</f>
        <v>5</v>
      </c>
      <c r="X90" s="10" t="n">
        <f aca="false">(SUM(((1/C90)*R90),(1*S90),(G90*T90),(F90*U90),((1/H90)*V90)))/S90</f>
        <v>5</v>
      </c>
      <c r="Y90" s="10" t="n">
        <f aca="false">(SUM((I90*R90),((1/G90)*S90),(1*T90),(D90*U90),(J90*V90)))/T90</f>
        <v>5</v>
      </c>
      <c r="Z90" s="10" t="n">
        <f aca="false">(SUM(((1/K90)*R90),((1/F90)*S90),((1/D90)*T90),(1*U90),(L90*V90)))/U90</f>
        <v>5</v>
      </c>
      <c r="AA90" s="10" t="n">
        <f aca="false">(SUM((E90*R90),(H90*S90),((1/J90)*T90),((1/L90)*U90),(1*V90)))/V90</f>
        <v>5</v>
      </c>
      <c r="AB90" s="22" t="n">
        <f aca="false">(AVERAGE(W90:AA90)-5)/4</f>
        <v>0</v>
      </c>
      <c r="AC90" s="22" t="n">
        <v>1.12</v>
      </c>
      <c r="AD90" s="22" t="n">
        <f aca="false">AB90/AC90</f>
        <v>0</v>
      </c>
      <c r="AE90" s="22" t="n">
        <f aca="false">SUM((Rate!$F$2*Weight!R90),(Rate!$F$6*Weight!S90),(Rate!$F$10*Weight!T90),(Rate!$F$14*Weight!U90),(Rate!$F$18*Weight!V90))</f>
        <v>0.414285714285714</v>
      </c>
      <c r="AF90" s="22" t="n">
        <f aca="false">SUM((Rate!$F$3*Weight!R90),(Rate!$F$7*Weight!S90),(Rate!$F$11*Weight!T90),(Rate!$F$15*Weight!U90),(Rate!$F$19*Weight!V90))</f>
        <v>0.585714285714286</v>
      </c>
      <c r="AG90" s="33" t="n">
        <v>1</v>
      </c>
    </row>
    <row r="91" customFormat="false" ht="15" hidden="false" customHeight="false" outlineLevel="0" collapsed="false">
      <c r="A91" s="22" t="s">
        <v>183</v>
      </c>
      <c r="B91" s="22" t="s">
        <v>200</v>
      </c>
      <c r="C91" s="33" t="n">
        <v>5</v>
      </c>
      <c r="D91" s="33" t="n">
        <f aca="false">1/3</f>
        <v>0.333333333333333</v>
      </c>
      <c r="E91" s="33" t="n">
        <v>0.2</v>
      </c>
      <c r="F91" s="33" t="n">
        <v>0.2</v>
      </c>
      <c r="G91" s="33" t="n">
        <v>5</v>
      </c>
      <c r="H91" s="33" t="n">
        <f aca="false">1/3</f>
        <v>0.333333333333333</v>
      </c>
      <c r="I91" s="33" t="n">
        <f aca="false">1/3</f>
        <v>0.333333333333333</v>
      </c>
      <c r="J91" s="33" t="n">
        <v>3</v>
      </c>
      <c r="K91" s="33" t="n">
        <v>5</v>
      </c>
      <c r="L91" s="33" t="n">
        <f aca="false">1/3</f>
        <v>0.333333333333333</v>
      </c>
      <c r="M91" s="22" t="n">
        <f aca="false">SUM(1+(1/C91)+I91+(1/K91)+E91)</f>
        <v>1.93333333333333</v>
      </c>
      <c r="N91" s="22" t="n">
        <f aca="false">SUM(C91+1+(1/G91)+(1/F91)+H91)</f>
        <v>11.5333333333333</v>
      </c>
      <c r="O91" s="22" t="n">
        <f aca="false">SUM((1/I91)+G91+1+(1/D91)+(1/J91))</f>
        <v>12.3333333333333</v>
      </c>
      <c r="P91" s="22" t="n">
        <f aca="false">SUM(K91+F91+D91+1+(1/L91))</f>
        <v>9.53333333333333</v>
      </c>
      <c r="Q91" s="22" t="n">
        <f aca="false">SUM((1/E91)+(1/H91)+J91+L91+1)</f>
        <v>12.3333333333333</v>
      </c>
      <c r="R91" s="22" t="n">
        <f aca="false">(SUM((1/M91)+(C91/N91)+((1/I91)/O91)+(K91/P91)+((1/E91)/Q91))/5)</f>
        <v>0.424778312799042</v>
      </c>
      <c r="S91" s="22" t="n">
        <f aca="false">(SUM(((1/C91)/M91)+(1/N91)+(G91/O91)+(F91/P91)+((1/H91)/Q91))/5)</f>
        <v>0.171956229560375</v>
      </c>
      <c r="T91" s="22" t="n">
        <f aca="false">(SUM((I91/M91)+((1/G91)/N91)+(1/O91)+(D91/P91)+(J91/Q91))/5)</f>
        <v>0.109808838571047</v>
      </c>
      <c r="U91" s="22" t="n">
        <f aca="false">(SUM(((1/K91)/M91)+((1/F91)/N91)+((1/D91)/O91)+(1/P91)+(L91/Q91))/5)</f>
        <v>0.182427932517628</v>
      </c>
      <c r="V91" s="22" t="n">
        <f aca="false">(SUM((E91/M91)+(H91/N91)+((1/J91)/O91)+((1/L91)/P91)+(1/Q91))/5)</f>
        <v>0.111028686551908</v>
      </c>
      <c r="W91" s="22" t="n">
        <f aca="false">(SUM((1*R91),(C91*S91),((1/I91)*T91),(K91*U91),((1/E91)*V91)))/R91</f>
        <v>7.25382859439778</v>
      </c>
      <c r="X91" s="10" t="n">
        <f aca="false">(SUM(((1/C91)*R91),(1*S91),(G91*T91),(F91*U91),((1/H91)*V91)))/S91</f>
        <v>6.83620322532095</v>
      </c>
      <c r="Y91" s="10" t="n">
        <f aca="false">(SUM((I91*R91),((1/G91)*S91),(1*T91),(D91*U91),(J91*V91)))/T91</f>
        <v>6.18974059607511</v>
      </c>
      <c r="Z91" s="10" t="n">
        <f aca="false">(SUM(((1/K91)*R91),((1/F91)*S91),((1/D91)*T91),(1*U91),(L91*V91)))/U91</f>
        <v>8.18734719055209</v>
      </c>
      <c r="AA91" s="10" t="n">
        <f aca="false">(SUM((E91*R91),(H91*S91),((1/J91)*T91),((1/L91)*U91),(1*V91)))/V91</f>
        <v>7.5403020790518</v>
      </c>
      <c r="AB91" s="22" t="n">
        <f aca="false">(AVERAGE(W91:AA91)-5)/4</f>
        <v>0.550371084269886</v>
      </c>
      <c r="AC91" s="22" t="n">
        <v>1.12</v>
      </c>
      <c r="AD91" s="22" t="n">
        <f aca="false">AB91/AC91</f>
        <v>0.491402753812398</v>
      </c>
      <c r="AE91" s="22" t="n">
        <f aca="false">SUM((Rate!$F$2*Weight!R91),(Rate!$F$6*Weight!S91),(Rate!$F$10*Weight!T91),(Rate!$F$14*Weight!U91),(Rate!$F$18*Weight!V91))</f>
        <v>0.423951684414112</v>
      </c>
      <c r="AF91" s="22" t="n">
        <f aca="false">SUM((Rate!$F$3*Weight!R91),(Rate!$F$7*Weight!S91),(Rate!$F$11*Weight!T91),(Rate!$F$15*Weight!U91),(Rate!$F$19*Weight!V91))</f>
        <v>0.576048315585888</v>
      </c>
      <c r="AG91" s="33" t="n">
        <v>1</v>
      </c>
    </row>
    <row r="92" customFormat="false" ht="15" hidden="false" customHeight="false" outlineLevel="0" collapsed="false">
      <c r="A92" s="22" t="s">
        <v>183</v>
      </c>
      <c r="B92" s="22" t="s">
        <v>201</v>
      </c>
      <c r="C92" s="33" t="n">
        <f aca="false">1/3</f>
        <v>0.333333333333333</v>
      </c>
      <c r="D92" s="33" t="n">
        <v>0.2</v>
      </c>
      <c r="E92" s="33" t="n">
        <v>1</v>
      </c>
      <c r="F92" s="33" t="n">
        <v>1</v>
      </c>
      <c r="G92" s="33" t="n">
        <v>3</v>
      </c>
      <c r="H92" s="33" t="n">
        <f aca="false">1/3</f>
        <v>0.333333333333333</v>
      </c>
      <c r="I92" s="33" t="n">
        <f aca="false">1/3</f>
        <v>0.333333333333333</v>
      </c>
      <c r="J92" s="33" t="n">
        <v>1</v>
      </c>
      <c r="K92" s="33" t="n">
        <v>1</v>
      </c>
      <c r="L92" s="33" t="n">
        <v>1</v>
      </c>
      <c r="M92" s="22" t="n">
        <f aca="false">SUM(1+(1/C92)+I92+(1/K92)+E92)</f>
        <v>6.33333333333333</v>
      </c>
      <c r="N92" s="22" t="n">
        <f aca="false">SUM(C92+1+(1/G92)+(1/F92)+H92)</f>
        <v>3</v>
      </c>
      <c r="O92" s="22" t="n">
        <f aca="false">SUM((1/I92)+G92+1+(1/D92)+(1/J92))</f>
        <v>13</v>
      </c>
      <c r="P92" s="22" t="n">
        <f aca="false">SUM(K92+F92+D92+1+(1/L92))</f>
        <v>4.2</v>
      </c>
      <c r="Q92" s="22" t="n">
        <f aca="false">SUM((1/E92)+(1/H92)+J92+L92+1)</f>
        <v>7</v>
      </c>
      <c r="R92" s="22" t="n">
        <f aca="false">(SUM((1/M92)+(C92/N92)+((1/I92)/O92)+(K92/P92)+((1/E92)/Q92))/5)</f>
        <v>0.176145491934966</v>
      </c>
      <c r="S92" s="22" t="n">
        <f aca="false">(SUM(((1/C92)/M92)+(1/N92)+(G92/O92)+(F92/P92)+((1/H92)/Q92))/5)</f>
        <v>0.340890688259109</v>
      </c>
      <c r="T92" s="22" t="n">
        <f aca="false">(SUM((I92/M92)+((1/G92)/N92)+(1/O92)+(D92/P92)+(J92/Q92))/5)</f>
        <v>0.0862283914915494</v>
      </c>
      <c r="U92" s="22" t="n">
        <f aca="false">(SUM(((1/K92)/M92)+((1/F92)/N92)+((1/D92)/O92)+(1/P92)+(L92/Q92))/5)</f>
        <v>0.251359167148641</v>
      </c>
      <c r="V92" s="22" t="n">
        <f aca="false">(SUM((E92/M92)+(H92/N92)+((1/J92)/O92)+((1/L92)/P92)+(1/Q92))/5)</f>
        <v>0.145376261165735</v>
      </c>
      <c r="W92" s="22" t="n">
        <f aca="false">(SUM((1*R92),(C92*S92),((1/I92)*T92),(K92*U92),((1/E92)*V92)))/R92</f>
        <v>5.36599781101788</v>
      </c>
      <c r="X92" s="10" t="n">
        <f aca="false">(SUM(((1/C92)*R92),(1*S92),(G92*T92),(F92*U92),((1/H92)*V92)))/S92</f>
        <v>5.32575500508992</v>
      </c>
      <c r="Y92" s="10" t="n">
        <f aca="false">(SUM((I92*R92),((1/G92)*S92),(1*T92),(D92*U92),(J92*V92)))/T92</f>
        <v>5.26766035673474</v>
      </c>
      <c r="Z92" s="10" t="n">
        <f aca="false">(SUM(((1/K92)*R92),((1/F92)*S92),((1/D92)*T92),(1*U92),(L92*V92)))/U92</f>
        <v>5.35056501508411</v>
      </c>
      <c r="AA92" s="10" t="n">
        <f aca="false">(SUM((E92*R92),(H92*S92),((1/J92)*T92),((1/L92)*U92),(1*V92)))/V92</f>
        <v>5.31544514189727</v>
      </c>
      <c r="AB92" s="22" t="n">
        <f aca="false">(AVERAGE(W92:AA92)-5)/4</f>
        <v>0.0812711664911958</v>
      </c>
      <c r="AC92" s="22" t="n">
        <v>1.12</v>
      </c>
      <c r="AD92" s="22" t="n">
        <f aca="false">AB92/AC92</f>
        <v>0.0725635415099962</v>
      </c>
      <c r="AE92" s="22" t="n">
        <f aca="false">SUM((Rate!$F$2*Weight!R92),(Rate!$F$6*Weight!S92),(Rate!$F$10*Weight!T92),(Rate!$F$14*Weight!U92),(Rate!$F$18*Weight!V92))</f>
        <v>0.582679347942506</v>
      </c>
      <c r="AF92" s="22" t="n">
        <f aca="false">SUM((Rate!$F$3*Weight!R92),(Rate!$F$7*Weight!S92),(Rate!$F$11*Weight!T92),(Rate!$F$15*Weight!U92),(Rate!$F$19*Weight!V92))</f>
        <v>0.417320652057494</v>
      </c>
      <c r="AG92" s="33" t="n">
        <v>1</v>
      </c>
    </row>
    <row r="93" customFormat="false" ht="15" hidden="false" customHeight="false" outlineLevel="0" collapsed="false">
      <c r="A93" s="22" t="s">
        <v>183</v>
      </c>
      <c r="B93" s="22" t="s">
        <v>202</v>
      </c>
      <c r="C93" s="33" t="n">
        <f aca="false">1/7</f>
        <v>0.142857142857143</v>
      </c>
      <c r="D93" s="33" t="n">
        <v>1</v>
      </c>
      <c r="E93" s="33" t="n">
        <v>1</v>
      </c>
      <c r="F93" s="33" t="n">
        <v>1</v>
      </c>
      <c r="G93" s="33" t="n">
        <v>1</v>
      </c>
      <c r="H93" s="33" t="n">
        <v>1</v>
      </c>
      <c r="I93" s="33" t="n">
        <v>9</v>
      </c>
      <c r="J93" s="33" t="n">
        <v>1</v>
      </c>
      <c r="K93" s="33" t="n">
        <f aca="false">1/7</f>
        <v>0.142857142857143</v>
      </c>
      <c r="L93" s="33" t="n">
        <v>1</v>
      </c>
      <c r="M93" s="22" t="n">
        <f aca="false">SUM(1+(1/C93)+I93+(1/K93)+E93)</f>
        <v>25</v>
      </c>
      <c r="N93" s="22" t="n">
        <f aca="false">SUM(C93+1+(1/G93)+(1/F93)+H93)</f>
        <v>4.14285714285714</v>
      </c>
      <c r="O93" s="22" t="n">
        <f aca="false">SUM((1/I93)+G93+1+(1/D93)+(1/J93))</f>
        <v>4.11111111111111</v>
      </c>
      <c r="P93" s="22" t="n">
        <f aca="false">SUM(K93+F93+D93+1+(1/L93))</f>
        <v>4.14285714285714</v>
      </c>
      <c r="Q93" s="22" t="n">
        <f aca="false">SUM((1/E93)+(1/H93)+J93+L93+1)</f>
        <v>5</v>
      </c>
      <c r="R93" s="22" t="n">
        <f aca="false">(SUM((1/M93)+(C93/N93)+((1/I93)/O93)+(K93/P93)+((1/E93)/Q93))/5)</f>
        <v>0.0671985088536813</v>
      </c>
      <c r="S93" s="22" t="n">
        <f aca="false">(SUM(((1/C93)/M93)+(1/N93)+(G93/O93)+(F93/P93)+((1/H93)/Q93))/5)</f>
        <v>0.24120037278658</v>
      </c>
      <c r="T93" s="22" t="n">
        <f aca="false">(SUM((I93/M93)+((1/G93)/N93)+(1/O93)+(D93/P93)+(J93/Q93))/5)</f>
        <v>0.25720037278658</v>
      </c>
      <c r="U93" s="22" t="n">
        <f aca="false">(SUM(((1/K93)/M93)+((1/F93)/N93)+((1/D93)/O93)+(1/P93)+(L93/Q93))/5)</f>
        <v>0.24120037278658</v>
      </c>
      <c r="V93" s="22" t="n">
        <f aca="false">(SUM((E93/M93)+(H93/N93)+((1/J93)/O93)+((1/L93)/P93)+(1/Q93))/5)</f>
        <v>0.19320037278658</v>
      </c>
      <c r="W93" s="22" t="n">
        <f aca="false">(SUM((1*R93),(C93*S93),((1/I93)*T93),(K93*U93),((1/E93)*V93)))/R93</f>
        <v>5.32587849297047</v>
      </c>
      <c r="X93" s="10" t="n">
        <f aca="false">(SUM(((1/C93)*R93),(1*S93),(G93*T93),(F93*U93),((1/H93)*V93)))/S93</f>
        <v>5.81753268832494</v>
      </c>
      <c r="Y93" s="10" t="n">
        <f aca="false">(SUM((I93*R93),((1/G93)*S93),(1*T93),(D93*U93),(J93*V93)))/T93</f>
        <v>5.97817201495782</v>
      </c>
      <c r="Z93" s="10" t="n">
        <f aca="false">(SUM(((1/K93)*R93),((1/F93)*S93),((1/D93)*T93),(1*U93),(L93*V93)))/U93</f>
        <v>5.81753268832494</v>
      </c>
      <c r="AA93" s="10" t="n">
        <f aca="false">(SUM((E93*R93),(H93*S93),((1/J93)*T93),((1/L93)*U93),(1*V93)))/V93</f>
        <v>5.17597344961988</v>
      </c>
      <c r="AB93" s="22" t="n">
        <f aca="false">(AVERAGE(W93:AA93)-5)/4</f>
        <v>0.155754466709902</v>
      </c>
      <c r="AC93" s="22" t="n">
        <v>1.12</v>
      </c>
      <c r="AD93" s="22" t="n">
        <f aca="false">AB93/AC93</f>
        <v>0.139066488133841</v>
      </c>
      <c r="AE93" s="22" t="n">
        <f aca="false">SUM((Rate!$F$2*Weight!R93),(Rate!$F$6*Weight!S93),(Rate!$F$10*Weight!T93),(Rate!$F$14*Weight!U93),(Rate!$F$18*Weight!V93))</f>
        <v>0.620507486797142</v>
      </c>
      <c r="AF93" s="22" t="n">
        <f aca="false">SUM((Rate!$F$3*Weight!R93),(Rate!$F$7*Weight!S93),(Rate!$F$11*Weight!T93),(Rate!$F$15*Weight!U93),(Rate!$F$19*Weight!V93))</f>
        <v>0.379492513202858</v>
      </c>
      <c r="AG93" s="33" t="n">
        <v>1</v>
      </c>
    </row>
    <row r="94" customFormat="false" ht="15" hidden="false" customHeight="false" outlineLevel="0" collapsed="false">
      <c r="A94" s="22" t="s">
        <v>183</v>
      </c>
      <c r="B94" s="22" t="s">
        <v>203</v>
      </c>
      <c r="C94" s="33" t="n">
        <v>1</v>
      </c>
      <c r="D94" s="33" t="n">
        <v>1</v>
      </c>
      <c r="E94" s="33" t="n">
        <v>1</v>
      </c>
      <c r="F94" s="33" t="n">
        <v>1</v>
      </c>
      <c r="G94" s="33" t="n">
        <v>1</v>
      </c>
      <c r="H94" s="33" t="n">
        <v>1</v>
      </c>
      <c r="I94" s="33" t="n">
        <v>1</v>
      </c>
      <c r="J94" s="33" t="n">
        <v>1</v>
      </c>
      <c r="K94" s="33" t="n">
        <v>1</v>
      </c>
      <c r="L94" s="33" t="n">
        <v>1</v>
      </c>
      <c r="M94" s="22" t="n">
        <f aca="false">SUM(1+(1/C94)+I94+(1/K94)+E94)</f>
        <v>5</v>
      </c>
      <c r="N94" s="22" t="n">
        <f aca="false">SUM(C94+1+(1/G94)+(1/F94)+H94)</f>
        <v>5</v>
      </c>
      <c r="O94" s="22" t="n">
        <f aca="false">SUM((1/I94)+G94+1+(1/D94)+(1/J94))</f>
        <v>5</v>
      </c>
      <c r="P94" s="22" t="n">
        <f aca="false">SUM(K94+F94+D94+1+(1/L94))</f>
        <v>5</v>
      </c>
      <c r="Q94" s="22" t="n">
        <f aca="false">SUM((1/E94)+(1/H94)+J94+L94+1)</f>
        <v>5</v>
      </c>
      <c r="R94" s="22" t="n">
        <f aca="false">(SUM((1/M94)+(C94/N94)+((1/I94)/O94)+(K94/P94)+((1/E94)/Q94))/5)</f>
        <v>0.2</v>
      </c>
      <c r="S94" s="22" t="n">
        <f aca="false">(SUM(((1/C94)/M94)+(1/N94)+(G94/O94)+(F94/P94)+((1/H94)/Q94))/5)</f>
        <v>0.2</v>
      </c>
      <c r="T94" s="22" t="n">
        <f aca="false">(SUM((I94/M94)+((1/G94)/N94)+(1/O94)+(D94/P94)+(J94/Q94))/5)</f>
        <v>0.2</v>
      </c>
      <c r="U94" s="22" t="n">
        <f aca="false">(SUM(((1/K94)/M94)+((1/F94)/N94)+((1/D94)/O94)+(1/P94)+(L94/Q94))/5)</f>
        <v>0.2</v>
      </c>
      <c r="V94" s="22" t="n">
        <f aca="false">(SUM((E94/M94)+(H94/N94)+((1/J94)/O94)+((1/L94)/P94)+(1/Q94))/5)</f>
        <v>0.2</v>
      </c>
      <c r="W94" s="22" t="n">
        <f aca="false">(SUM((1*R94),(C94*S94),((1/I94)*T94),(K94*U94),((1/E94)*V94)))/R94</f>
        <v>5</v>
      </c>
      <c r="X94" s="10" t="n">
        <f aca="false">(SUM(((1/C94)*R94),(1*S94),(G94*T94),(F94*U94),((1/H94)*V94)))/S94</f>
        <v>5</v>
      </c>
      <c r="Y94" s="10" t="n">
        <f aca="false">(SUM((I94*R94),((1/G94)*S94),(1*T94),(D94*U94),(J94*V94)))/T94</f>
        <v>5</v>
      </c>
      <c r="Z94" s="10" t="n">
        <f aca="false">(SUM(((1/K94)*R94),((1/F94)*S94),((1/D94)*T94),(1*U94),(L94*V94)))/U94</f>
        <v>5</v>
      </c>
      <c r="AA94" s="10" t="n">
        <f aca="false">(SUM((E94*R94),(H94*S94),((1/J94)*T94),((1/L94)*U94),(1*V94)))/V94</f>
        <v>5</v>
      </c>
      <c r="AB94" s="22" t="n">
        <f aca="false">(AVERAGE(W94:AA94)-5)/4</f>
        <v>0</v>
      </c>
      <c r="AC94" s="22" t="n">
        <v>1.12</v>
      </c>
      <c r="AD94" s="22" t="n">
        <f aca="false">AB94/AC94</f>
        <v>0</v>
      </c>
      <c r="AE94" s="22" t="n">
        <f aca="false">SUM((Rate!$F$2*Weight!R94),(Rate!$F$6*Weight!S94),(Rate!$F$10*Weight!T94),(Rate!$F$14*Weight!U94),(Rate!$F$18*Weight!V94))</f>
        <v>0.54</v>
      </c>
      <c r="AF94" s="22" t="n">
        <f aca="false">SUM((Rate!$F$3*Weight!R94),(Rate!$F$7*Weight!S94),(Rate!$F$11*Weight!T94),(Rate!$F$15*Weight!U94),(Rate!$F$19*Weight!V94))</f>
        <v>0.46</v>
      </c>
      <c r="AG94" s="33" t="n">
        <v>1</v>
      </c>
    </row>
    <row r="95" customFormat="false" ht="15" hidden="false" customHeight="false" outlineLevel="0" collapsed="false">
      <c r="A95" s="22" t="s">
        <v>183</v>
      </c>
      <c r="B95" s="22" t="s">
        <v>204</v>
      </c>
      <c r="C95" s="33" t="n">
        <v>0.2</v>
      </c>
      <c r="D95" s="33" t="n">
        <f aca="false">1/7</f>
        <v>0.142857142857143</v>
      </c>
      <c r="E95" s="33" t="n">
        <v>1</v>
      </c>
      <c r="F95" s="33" t="n">
        <v>3</v>
      </c>
      <c r="G95" s="33" t="n">
        <v>1</v>
      </c>
      <c r="H95" s="33" t="n">
        <f aca="false">1/3</f>
        <v>0.333333333333333</v>
      </c>
      <c r="I95" s="33" t="n">
        <v>3</v>
      </c>
      <c r="J95" s="33" t="n">
        <v>1</v>
      </c>
      <c r="K95" s="33" t="n">
        <v>0.2</v>
      </c>
      <c r="L95" s="33" t="n">
        <v>3</v>
      </c>
      <c r="M95" s="22" t="n">
        <f aca="false">SUM(1+(1/C95)+I95+(1/K95)+E95)</f>
        <v>15</v>
      </c>
      <c r="N95" s="22" t="n">
        <f aca="false">SUM(C95+1+(1/G95)+(1/F95)+H95)</f>
        <v>2.86666666666667</v>
      </c>
      <c r="O95" s="22" t="n">
        <f aca="false">SUM((1/I95)+G95+1+(1/D95)+(1/J95))</f>
        <v>10.3333333333333</v>
      </c>
      <c r="P95" s="22" t="n">
        <f aca="false">SUM(K95+F95+D95+1+(1/L95))</f>
        <v>4.67619047619048</v>
      </c>
      <c r="Q95" s="22" t="n">
        <f aca="false">SUM((1/E95)+(1/H95)+J95+L95+1)</f>
        <v>9</v>
      </c>
      <c r="R95" s="22" t="n">
        <f aca="false">(SUM((1/M95)+(C95/N95)+((1/I95)/O95)+(K95/P95)+((1/E95)/Q95))/5)</f>
        <v>0.0645146283176361</v>
      </c>
      <c r="S95" s="22" t="n">
        <f aca="false">(SUM(((1/C95)/M95)+(1/N95)+(G95/O95)+(F95/P95)+((1/H95)/Q95))/5)</f>
        <v>0.350765186204901</v>
      </c>
      <c r="T95" s="22" t="n">
        <f aca="false">(SUM((I95/M95)+((1/G95)/N95)+(1/O95)+(D95/P95)+(J95/Q95))/5)</f>
        <v>0.157454482425766</v>
      </c>
      <c r="U95" s="22" t="n">
        <f aca="false">(SUM(((1/K95)/M95)+((1/F95)/N95)+((1/D95)/O95)+(1/P95)+(L95/Q95))/5)</f>
        <v>0.334842875688372</v>
      </c>
      <c r="V95" s="22" t="n">
        <f aca="false">(SUM((E95/M95)+(H95/N95)+((1/J95)/O95)+((1/L95)/P95)+(1/Q95))/5)</f>
        <v>0.0924228273633242</v>
      </c>
      <c r="W95" s="22" t="n">
        <f aca="false">(SUM((1*R95),(C95*S95),((1/I95)*T95),(K95*U95),((1/E95)*V95)))/R95</f>
        <v>5.37155532895068</v>
      </c>
      <c r="X95" s="10" t="n">
        <f aca="false">(SUM(((1/C95)*R95),(1*S95),(G95*T95),(F95*U95),((1/H95)*V95)))/S95</f>
        <v>6.02280386554627</v>
      </c>
      <c r="Y95" s="10" t="n">
        <f aca="false">(SUM((I95*R95),((1/G95)*S95),(1*T95),(D95*U95),(J95*V95)))/T95</f>
        <v>5.34771106227981</v>
      </c>
      <c r="Z95" s="10" t="n">
        <f aca="false">(SUM(((1/K95)*R95),((1/F95)*S95),((1/D95)*T95),(1*U95),(L95*V95)))/U95</f>
        <v>6.43223362794888</v>
      </c>
      <c r="AA95" s="10" t="n">
        <f aca="false">(SUM((E95*R95),(H95*S95),((1/J95)*T95),((1/L95)*U95),(1*V95)))/V95</f>
        <v>5.87439244423359</v>
      </c>
      <c r="AB95" s="22" t="n">
        <f aca="false">(AVERAGE(W95:AA95)-5)/4</f>
        <v>0.202434816447961</v>
      </c>
      <c r="AC95" s="22" t="n">
        <v>1.12</v>
      </c>
      <c r="AD95" s="22" t="n">
        <f aca="false">AB95/AC95</f>
        <v>0.180745371828537</v>
      </c>
      <c r="AE95" s="22" t="n">
        <f aca="false">SUM((Rate!$F$2*Weight!R95),(Rate!$F$6*Weight!S95),(Rate!$F$10*Weight!T95),(Rate!$F$14*Weight!U95),(Rate!$F$18*Weight!V95))</f>
        <v>0.650842578714378</v>
      </c>
      <c r="AF95" s="22" t="n">
        <f aca="false">SUM((Rate!$F$3*Weight!R95),(Rate!$F$7*Weight!S95),(Rate!$F$11*Weight!T95),(Rate!$F$15*Weight!U95),(Rate!$F$19*Weight!V95))</f>
        <v>0.349157421285622</v>
      </c>
      <c r="AG95" s="33" t="n">
        <v>1</v>
      </c>
    </row>
    <row r="96" customFormat="false" ht="15" hidden="false" customHeight="false" outlineLevel="0" collapsed="false">
      <c r="A96" s="22" t="s">
        <v>183</v>
      </c>
      <c r="B96" s="22" t="s">
        <v>205</v>
      </c>
      <c r="C96" s="33" t="n">
        <v>1</v>
      </c>
      <c r="D96" s="33" t="n">
        <v>1</v>
      </c>
      <c r="E96" s="33" t="n">
        <v>0.2</v>
      </c>
      <c r="F96" s="33" t="n">
        <v>1</v>
      </c>
      <c r="G96" s="33" t="n">
        <v>1</v>
      </c>
      <c r="H96" s="33" t="n">
        <v>0.2</v>
      </c>
      <c r="I96" s="33" t="n">
        <v>1</v>
      </c>
      <c r="J96" s="33" t="n">
        <v>5</v>
      </c>
      <c r="K96" s="33" t="n">
        <v>1</v>
      </c>
      <c r="L96" s="33" t="n">
        <v>7</v>
      </c>
      <c r="M96" s="22" t="n">
        <f aca="false">SUM(1+(1/C96)+I96+(1/K96)+E96)</f>
        <v>4.2</v>
      </c>
      <c r="N96" s="22" t="n">
        <f aca="false">SUM(C96+1+(1/G96)+(1/F96)+H96)</f>
        <v>4.2</v>
      </c>
      <c r="O96" s="22" t="n">
        <f aca="false">SUM((1/I96)+G96+1+(1/D96)+(1/J96))</f>
        <v>4.2</v>
      </c>
      <c r="P96" s="22" t="n">
        <f aca="false">SUM(K96+F96+D96+1+(1/L96))</f>
        <v>4.14285714285714</v>
      </c>
      <c r="Q96" s="22" t="n">
        <f aca="false">SUM((1/E96)+(1/H96)+J96+L96+1)</f>
        <v>23</v>
      </c>
      <c r="R96" s="22" t="n">
        <f aca="false">(SUM((1/M96)+(C96/N96)+((1/I96)/O96)+(K96/P96)+((1/E96)/Q96))/5)</f>
        <v>0.234611265795674</v>
      </c>
      <c r="S96" s="22" t="n">
        <f aca="false">(SUM(((1/C96)/M96)+(1/N96)+(G96/O96)+(F96/P96)+((1/H96)/Q96))/5)</f>
        <v>0.234611265795674</v>
      </c>
      <c r="T96" s="22" t="n">
        <f aca="false">(SUM((I96/M96)+((1/G96)/N96)+(1/O96)+(D96/P96)+(J96/Q96))/5)</f>
        <v>0.234611265795674</v>
      </c>
      <c r="U96" s="22" t="n">
        <f aca="false">(SUM(((1/K96)/M96)+((1/F96)/N96)+((1/D96)/O96)+(1/P96)+(L96/Q96))/5)</f>
        <v>0.2520025701435</v>
      </c>
      <c r="V96" s="22" t="n">
        <f aca="false">(SUM((E96/M96)+(H96/N96)+((1/J96)/O96)+((1/L96)/P96)+(1/Q96))/5)</f>
        <v>0.0441636324694795</v>
      </c>
      <c r="W96" s="22" t="n">
        <f aca="false">(SUM((1*R96),(C96*S96),((1/I96)*T96),(K96*U96),((1/E96)*V96)))/R96</f>
        <v>5.0153368632463</v>
      </c>
      <c r="X96" s="10" t="n">
        <f aca="false">(SUM(((1/C96)*R96),(1*S96),(G96*T96),(F96*U96),((1/H96)*V96)))/S96</f>
        <v>5.0153368632463</v>
      </c>
      <c r="Y96" s="10" t="n">
        <f aca="false">(SUM((I96*R96),((1/G96)*S96),(1*T96),(D96*U96),(J96*V96)))/T96</f>
        <v>5.0153368632463</v>
      </c>
      <c r="Z96" s="10" t="n">
        <f aca="false">(SUM(((1/K96)*R96),((1/F96)*S96),((1/D96)*T96),(1*U96),(L96*V96)))/U96</f>
        <v>5.01971783103859</v>
      </c>
      <c r="AA96" s="10" t="n">
        <f aca="false">(SUM((E96*R96),(H96*S96),((1/J96)*T96),((1/L96)*U96),(1*V96)))/V96</f>
        <v>5.00254953581821</v>
      </c>
      <c r="AB96" s="22" t="n">
        <f aca="false">(AVERAGE(W96:AA96)-5)/4</f>
        <v>0.00341389782978507</v>
      </c>
      <c r="AC96" s="22" t="n">
        <v>1.12</v>
      </c>
      <c r="AD96" s="22" t="n">
        <f aca="false">AB96/AC96</f>
        <v>0.0030481230623081</v>
      </c>
      <c r="AE96" s="22" t="n">
        <f aca="false">SUM((Rate!$F$2*Weight!R96),(Rate!$F$6*Weight!S96),(Rate!$F$10*Weight!T96),(Rate!$F$14*Weight!U96),(Rate!$F$18*Weight!V96))</f>
        <v>0.548661383593917</v>
      </c>
      <c r="AF96" s="22" t="n">
        <f aca="false">SUM((Rate!$F$3*Weight!R96),(Rate!$F$7*Weight!S96),(Rate!$F$11*Weight!T96),(Rate!$F$15*Weight!U96),(Rate!$F$19*Weight!V96))</f>
        <v>0.451338616406083</v>
      </c>
      <c r="AG96" s="33" t="n">
        <v>1</v>
      </c>
    </row>
    <row r="97" customFormat="false" ht="15" hidden="false" customHeight="false" outlineLevel="0" collapsed="false">
      <c r="A97" s="22" t="s">
        <v>183</v>
      </c>
      <c r="B97" s="22" t="s">
        <v>206</v>
      </c>
      <c r="C97" s="33" t="n">
        <f aca="false">1/9</f>
        <v>0.111111111111111</v>
      </c>
      <c r="D97" s="33" t="n">
        <v>1</v>
      </c>
      <c r="E97" s="33" t="n">
        <v>9</v>
      </c>
      <c r="F97" s="33" t="n">
        <v>1</v>
      </c>
      <c r="G97" s="33" t="n">
        <v>1</v>
      </c>
      <c r="H97" s="33" t="n">
        <v>9</v>
      </c>
      <c r="I97" s="33" t="n">
        <v>7</v>
      </c>
      <c r="J97" s="33" t="n">
        <f aca="false">1/3</f>
        <v>0.333333333333333</v>
      </c>
      <c r="K97" s="33" t="n">
        <v>0.2</v>
      </c>
      <c r="L97" s="33" t="n">
        <v>3</v>
      </c>
      <c r="M97" s="22" t="n">
        <f aca="false">SUM(1+(1/C97)+I97+(1/K97)+E97)</f>
        <v>31</v>
      </c>
      <c r="N97" s="22" t="n">
        <f aca="false">SUM(C97+1+(1/G97)+(1/F97)+H97)</f>
        <v>12.1111111111111</v>
      </c>
      <c r="O97" s="22" t="n">
        <f aca="false">SUM((1/I97)+G97+1+(1/D97)+(1/J97))</f>
        <v>6.14285714285714</v>
      </c>
      <c r="P97" s="22" t="n">
        <f aca="false">SUM(K97+F97+D97+1+(1/L97))</f>
        <v>3.53333333333333</v>
      </c>
      <c r="Q97" s="22" t="n">
        <f aca="false">SUM((1/E97)+(1/H97)+J97+L97+1)</f>
        <v>4.55555555555556</v>
      </c>
      <c r="R97" s="22" t="n">
        <f aca="false">(SUM((1/M97)+(C97/N97)+((1/I97)/O97)+(K97/P97)+((1/E97)/Q97))/5)</f>
        <v>0.0291364415767135</v>
      </c>
      <c r="S97" s="22" t="n">
        <f aca="false">(SUM(((1/C97)/M97)+(1/N97)+(G97/O97)+(F97/P97)+((1/H97)/Q97))/5)</f>
        <v>0.168618239497199</v>
      </c>
      <c r="T97" s="22" t="n">
        <f aca="false">(SUM((I97/M97)+((1/G97)/N97)+(1/O97)+(D97/P97)+(J97/Q97))/5)</f>
        <v>0.165471111251723</v>
      </c>
      <c r="U97" s="22" t="n">
        <f aca="false">(SUM(((1/K97)/M97)+((1/F97)/N97)+((1/D97)/O97)+(1/P97)+(L97/Q97))/5)</f>
        <v>0.269641056176979</v>
      </c>
      <c r="V97" s="22" t="n">
        <f aca="false">(SUM((E97/M97)+(H97/N97)+((1/J97)/O97)+((1/L97)/P97)+(1/Q97))/5)</f>
        <v>0.367133151497385</v>
      </c>
      <c r="W97" s="22" t="n">
        <f aca="false">(SUM((1*R97),(C97*S97),((1/I97)*T97),(K97*U97),((1/E97)*V97)))/R97</f>
        <v>5.70527169167131</v>
      </c>
      <c r="X97" s="10" t="n">
        <f aca="false">(SUM(((1/C97)*R97),(1*S97),(G97*T97),(F97*U97),((1/H97)*V97)))/S97</f>
        <v>5.37753778125517</v>
      </c>
      <c r="Y97" s="10" t="n">
        <f aca="false">(SUM((I97*R97),((1/G97)*S97),(1*T97),(D97*U97),(J97*V97)))/T97</f>
        <v>5.62069842943056</v>
      </c>
      <c r="Z97" s="10" t="n">
        <f aca="false">(SUM(((1/K97)*R97),((1/F97)*S97),((1/D97)*T97),(1*U97),(L97*V97)))/U97</f>
        <v>6.86398464515301</v>
      </c>
      <c r="AA97" s="10" t="n">
        <f aca="false">(SUM((E97*R97),(H97*S97),((1/J97)*T97),((1/L97)*U97),(1*V97)))/V97</f>
        <v>7.44476208653207</v>
      </c>
      <c r="AB97" s="22" t="n">
        <f aca="false">(AVERAGE(W97:AA97)-5)/4</f>
        <v>0.300612731702106</v>
      </c>
      <c r="AC97" s="22" t="n">
        <v>1.12</v>
      </c>
      <c r="AD97" s="22" t="n">
        <f aca="false">AB97/AC97</f>
        <v>0.268404224734023</v>
      </c>
      <c r="AE97" s="22" t="n">
        <f aca="false">SUM((Rate!$F$2*Weight!R97),(Rate!$F$6*Weight!S97),(Rate!$F$10*Weight!T97),(Rate!$F$14*Weight!U97),(Rate!$F$18*Weight!V97))</f>
        <v>0.599094127361366</v>
      </c>
      <c r="AF97" s="22" t="n">
        <f aca="false">SUM((Rate!$F$3*Weight!R97),(Rate!$F$7*Weight!S97),(Rate!$F$11*Weight!T97),(Rate!$F$15*Weight!U97),(Rate!$F$19*Weight!V97))</f>
        <v>0.400905872638634</v>
      </c>
      <c r="AG97" s="33" t="n">
        <v>1</v>
      </c>
    </row>
    <row r="98" customFormat="false" ht="15" hidden="false" customHeight="false" outlineLevel="0" collapsed="false">
      <c r="A98" s="22" t="s">
        <v>183</v>
      </c>
      <c r="B98" s="22" t="s">
        <v>207</v>
      </c>
      <c r="C98" s="33" t="n">
        <f aca="false">1/7</f>
        <v>0.142857142857143</v>
      </c>
      <c r="D98" s="33" t="n">
        <f aca="false">1/7</f>
        <v>0.142857142857143</v>
      </c>
      <c r="E98" s="33" t="n">
        <v>9</v>
      </c>
      <c r="F98" s="33" t="n">
        <v>1</v>
      </c>
      <c r="G98" s="33" t="n">
        <v>9</v>
      </c>
      <c r="H98" s="33" t="n">
        <v>1</v>
      </c>
      <c r="I98" s="33" t="n">
        <f aca="false">1/7</f>
        <v>0.142857142857143</v>
      </c>
      <c r="J98" s="33" t="n">
        <f aca="false">1/9</f>
        <v>0.111111111111111</v>
      </c>
      <c r="K98" s="33" t="n">
        <f aca="false">1/9</f>
        <v>0.111111111111111</v>
      </c>
      <c r="L98" s="33" t="n">
        <v>1</v>
      </c>
      <c r="M98" s="22" t="n">
        <f aca="false">SUM(1+(1/C98)+I98+(1/K98)+E98)</f>
        <v>26.1428571428571</v>
      </c>
      <c r="N98" s="22" t="n">
        <f aca="false">SUM(C98+1+(1/G98)+(1/F98)+H98)</f>
        <v>3.25396825396825</v>
      </c>
      <c r="O98" s="22" t="n">
        <f aca="false">SUM((1/I98)+G98+1+(1/D98)+(1/J98))</f>
        <v>33</v>
      </c>
      <c r="P98" s="22" t="n">
        <f aca="false">SUM(K98+F98+D98+1+(1/L98))</f>
        <v>3.25396825396825</v>
      </c>
      <c r="Q98" s="22" t="n">
        <f aca="false">SUM((1/E98)+(1/H98)+J98+L98+1)</f>
        <v>3.22222222222222</v>
      </c>
      <c r="R98" s="22" t="n">
        <f aca="false">(SUM((1/M98)+(C98/N98)+((1/I98)/O98)+(K98/P98)+((1/E98)/Q98))/5)</f>
        <v>0.072580823469985</v>
      </c>
      <c r="S98" s="22" t="n">
        <f aca="false">(SUM(((1/C98)/M98)+(1/N98)+(G98/O98)+(F98/P98)+((1/H98)/Q98))/5)</f>
        <v>0.293093161899295</v>
      </c>
      <c r="T98" s="22" t="n">
        <f aca="false">(SUM((I98/M98)+((1/G98)/N98)+(1/O98)+(D98/P98)+(J98/Q98))/5)</f>
        <v>0.0296598100571684</v>
      </c>
      <c r="U98" s="22" t="n">
        <f aca="false">(SUM(((1/K98)/M98)+((1/F98)/N98)+((1/D98)/O98)+(1/P98)+(L98/Q98))/5)</f>
        <v>0.29627249622617</v>
      </c>
      <c r="V98" s="22" t="n">
        <f aca="false">(SUM((E98/M98)+(H98/N98)+((1/J98)/O98)+((1/L98)/P98)+(1/Q98))/5)</f>
        <v>0.308393708347382</v>
      </c>
      <c r="W98" s="22" t="n">
        <f aca="false">(SUM((1*R98),(C98*S98),((1/I98)*T98),(K98*U98),((1/E98)*V98)))/R98</f>
        <v>5.3630568075952</v>
      </c>
      <c r="X98" s="10" t="n">
        <f aca="false">(SUM(((1/C98)*R98),(1*S98),(G98*T98),(F98*U98),((1/H98)*V98)))/S98</f>
        <v>5.70727549710631</v>
      </c>
      <c r="Y98" s="10" t="n">
        <f aca="false">(SUM((I98*R98),((1/G98)*S98),(1*T98),(D98*U98),(J98*V98)))/T98</f>
        <v>5.02987091375963</v>
      </c>
      <c r="Z98" s="10" t="n">
        <f aca="false">(SUM(((1/K98)*R98),((1/F98)*S98),((1/D98)*T98),(1*U98),(L98*V98)))/U98</f>
        <v>5.93577017949178</v>
      </c>
      <c r="AA98" s="10" t="n">
        <f aca="false">(SUM((E98*R98),(H98*S98),((1/J98)*T98),((1/L98)*U98),(1*V98)))/V98</f>
        <v>5.89481892467622</v>
      </c>
      <c r="AB98" s="22" t="n">
        <f aca="false">(AVERAGE(W98:AA98)-5)/4</f>
        <v>0.146539616131457</v>
      </c>
      <c r="AC98" s="22" t="n">
        <v>1.12</v>
      </c>
      <c r="AD98" s="22" t="n">
        <f aca="false">AB98/AC98</f>
        <v>0.130838942974515</v>
      </c>
      <c r="AE98" s="22" t="n">
        <f aca="false">SUM((Rate!$F$2*Weight!R98),(Rate!$F$6*Weight!S98),(Rate!$F$10*Weight!T98),(Rate!$F$14*Weight!U98),(Rate!$F$18*Weight!V98))</f>
        <v>0.603235942543916</v>
      </c>
      <c r="AF98" s="22" t="n">
        <f aca="false">SUM((Rate!$F$3*Weight!R98),(Rate!$F$7*Weight!S98),(Rate!$F$11*Weight!T98),(Rate!$F$15*Weight!U98),(Rate!$F$19*Weight!V98))</f>
        <v>0.396764057456084</v>
      </c>
      <c r="AG98" s="33" t="n">
        <v>1</v>
      </c>
    </row>
    <row r="99" customFormat="false" ht="15" hidden="false" customHeight="false" outlineLevel="0" collapsed="false">
      <c r="A99" s="22" t="s">
        <v>183</v>
      </c>
      <c r="B99" s="22" t="s">
        <v>208</v>
      </c>
      <c r="C99" s="33" t="n">
        <v>7</v>
      </c>
      <c r="D99" s="33" t="n">
        <f aca="false">1/7</f>
        <v>0.142857142857143</v>
      </c>
      <c r="E99" s="33" t="n">
        <f aca="false">1/7</f>
        <v>0.142857142857143</v>
      </c>
      <c r="F99" s="33" t="n">
        <f aca="false">1/7</f>
        <v>0.142857142857143</v>
      </c>
      <c r="G99" s="33" t="n">
        <v>7</v>
      </c>
      <c r="H99" s="33" t="n">
        <f aca="false">1/7</f>
        <v>0.142857142857143</v>
      </c>
      <c r="I99" s="33" t="n">
        <f aca="false">1/7</f>
        <v>0.142857142857143</v>
      </c>
      <c r="J99" s="33" t="n">
        <v>0.2</v>
      </c>
      <c r="K99" s="33" t="n">
        <v>0.2</v>
      </c>
      <c r="L99" s="33" t="n">
        <v>5</v>
      </c>
      <c r="M99" s="22" t="n">
        <f aca="false">SUM(1+(1/C99)+I99+(1/K99)+E99)</f>
        <v>6.42857142857143</v>
      </c>
      <c r="N99" s="22" t="n">
        <f aca="false">SUM(C99+1+(1/G99)+(1/F99)+H99)</f>
        <v>15.2857142857143</v>
      </c>
      <c r="O99" s="22" t="n">
        <f aca="false">SUM((1/I99)+G99+1+(1/D99)+(1/J99))</f>
        <v>27</v>
      </c>
      <c r="P99" s="22" t="n">
        <f aca="false">SUM(K99+F99+D99+1+(1/L99))</f>
        <v>1.68571428571429</v>
      </c>
      <c r="Q99" s="22" t="n">
        <f aca="false">SUM((1/E99)+(1/H99)+J99+L99+1)</f>
        <v>20.2</v>
      </c>
      <c r="R99" s="22" t="n">
        <f aca="false">(SUM((1/M99)+(C99/N99)+((1/I99)/O99)+(K99/P99)+((1/E99)/Q99))/5)</f>
        <v>0.267587492262083</v>
      </c>
      <c r="S99" s="22" t="n">
        <f aca="false">(SUM(((1/C99)/M99)+(1/N99)+(G99/O99)+(F99/P99)+((1/H99)/Q99))/5)</f>
        <v>0.155636491681271</v>
      </c>
      <c r="T99" s="22" t="n">
        <f aca="false">(SUM((I99/M99)+((1/G99)/N99)+(1/O99)+(D99/P99)+(J99/Q99))/5)</f>
        <v>0.0326503612925314</v>
      </c>
      <c r="U99" s="22" t="n">
        <f aca="false">(SUM(((1/K99)/M99)+((1/F99)/N99)+((1/D99)/O99)+(1/P99)+(L99/Q99))/5)</f>
        <v>0.467145210745796</v>
      </c>
      <c r="V99" s="22" t="n">
        <f aca="false">(SUM((E99/M99)+(H99/N99)+((1/J99)/O99)+((1/L99)/P99)+(1/Q99))/5)</f>
        <v>0.0769804440183181</v>
      </c>
      <c r="W99" s="22" t="n">
        <f aca="false">(SUM((1*R99),(C99*S99),((1/I99)*T99),(K99*U99),((1/E99)*V99)))/R99</f>
        <v>8.288457710063</v>
      </c>
      <c r="X99" s="10" t="n">
        <f aca="false">(SUM(((1/C99)*R99),(1*S99),(G99*T99),(F99*U99),((1/H99)*V99)))/S99</f>
        <v>6.60522434338795</v>
      </c>
      <c r="Y99" s="10" t="n">
        <f aca="false">(SUM((I99*R99),((1/G99)*S99),(1*T99),(D99*U99),(J99*V99)))/T99</f>
        <v>5.36723155273593</v>
      </c>
      <c r="Z99" s="10" t="n">
        <f aca="false">(SUM(((1/K99)*R99),((1/F99)*S99),((1/D99)*T99),(1*U99),(L99*V99)))/U99</f>
        <v>7.50942700956715</v>
      </c>
      <c r="AA99" s="10" t="n">
        <f aca="false">(SUM((E99*R99),(H99*S99),((1/J99)*T99),((1/L99)*U99),(1*V99)))/V99</f>
        <v>5.11976602357756</v>
      </c>
      <c r="AB99" s="22" t="n">
        <f aca="false">(AVERAGE(W99:AA99)-5)/4</f>
        <v>0.39450533196658</v>
      </c>
      <c r="AC99" s="22" t="n">
        <v>1.12</v>
      </c>
      <c r="AD99" s="22" t="n">
        <f aca="false">AB99/AC99</f>
        <v>0.352236903541589</v>
      </c>
      <c r="AE99" s="22" t="n">
        <f aca="false">SUM((Rate!$F$2*Weight!R99),(Rate!$F$6*Weight!S99),(Rate!$F$10*Weight!T99),(Rate!$F$14*Weight!U99),(Rate!$F$18*Weight!V99))</f>
        <v>0.497000081612259</v>
      </c>
      <c r="AF99" s="22" t="n">
        <f aca="false">SUM((Rate!$F$3*Weight!R99),(Rate!$F$7*Weight!S99),(Rate!$F$11*Weight!T99),(Rate!$F$15*Weight!U99),(Rate!$F$19*Weight!V99))</f>
        <v>0.502999918387742</v>
      </c>
      <c r="AG99" s="33" t="n">
        <v>1</v>
      </c>
    </row>
    <row r="100" customFormat="false" ht="15" hidden="false" customHeight="false" outlineLevel="0" collapsed="false">
      <c r="A100" s="22" t="s">
        <v>183</v>
      </c>
      <c r="B100" s="22" t="s">
        <v>209</v>
      </c>
      <c r="C100" s="33" t="n">
        <v>7</v>
      </c>
      <c r="D100" s="33" t="n">
        <f aca="false">1/7</f>
        <v>0.142857142857143</v>
      </c>
      <c r="E100" s="33" t="n">
        <f aca="false">1/7</f>
        <v>0.142857142857143</v>
      </c>
      <c r="F100" s="33" t="n">
        <f aca="false">1/7</f>
        <v>0.142857142857143</v>
      </c>
      <c r="G100" s="33" t="n">
        <v>7</v>
      </c>
      <c r="H100" s="33" t="n">
        <v>0.2</v>
      </c>
      <c r="I100" s="33" t="n">
        <f aca="false">1/7</f>
        <v>0.142857142857143</v>
      </c>
      <c r="J100" s="33" t="n">
        <v>5</v>
      </c>
      <c r="K100" s="33" t="n">
        <f aca="false">1/7</f>
        <v>0.142857142857143</v>
      </c>
      <c r="L100" s="33" t="n">
        <v>5</v>
      </c>
      <c r="M100" s="22" t="n">
        <f aca="false">SUM(1+(1/C100)+I100+(1/K100)+E100)</f>
        <v>8.42857142857143</v>
      </c>
      <c r="N100" s="22" t="n">
        <f aca="false">SUM(C100+1+(1/G100)+(1/F100)+H100)</f>
        <v>15.3428571428571</v>
      </c>
      <c r="O100" s="22" t="n">
        <f aca="false">SUM((1/I100)+G100+1+(1/D100)+(1/J100))</f>
        <v>22.2</v>
      </c>
      <c r="P100" s="22" t="n">
        <f aca="false">SUM(K100+F100+D100+1+(1/L100))</f>
        <v>1.62857142857143</v>
      </c>
      <c r="Q100" s="22" t="n">
        <f aca="false">SUM((1/E100)+(1/H100)+J100+L100+1)</f>
        <v>23</v>
      </c>
      <c r="R100" s="22" t="n">
        <f aca="false">(SUM((1/M100)+(C100/N100)+((1/I100)/O100)+(K100/P100)+((1/E100)/Q100))/5)</f>
        <v>0.256452973742158</v>
      </c>
      <c r="S100" s="22" t="n">
        <f aca="false">(SUM(((1/C100)/M100)+(1/N100)+(G100/O100)+(F100/P100)+((1/H100)/Q100))/5)</f>
        <v>0.140510395840691</v>
      </c>
      <c r="T100" s="22" t="n">
        <f aca="false">(SUM((I100/M100)+((1/G100)/N100)+(1/O100)+(D100/P100)+(J100/Q100))/5)</f>
        <v>0.0752831574290953</v>
      </c>
      <c r="U100" s="22" t="n">
        <f aca="false">(SUM(((1/K100)/M100)+((1/F100)/N100)+((1/D100)/O100)+(1/P100)+(L100/Q100))/5)</f>
        <v>0.486697708645001</v>
      </c>
      <c r="V100" s="22" t="n">
        <f aca="false">(SUM((E100/M100)+(H100/N100)+((1/J100)/O100)+((1/L100)/P100)+(1/Q100))/5)</f>
        <v>0.0410557643430545</v>
      </c>
      <c r="W100" s="22" t="n">
        <f aca="false">(SUM((1*R100),(C100*S100),((1/I100)*T100),(K100*U100),((1/E100)*V100)))/R100</f>
        <v>8.28193337020774</v>
      </c>
      <c r="X100" s="10" t="n">
        <f aca="false">(SUM(((1/C100)*R100),(1*S100),(G100*T100),(F100*U100),((1/H100)*V100)))/S100</f>
        <v>6.96699839823738</v>
      </c>
      <c r="Y100" s="10" t="n">
        <f aca="false">(SUM((I100*R100),((1/G100)*S100),(1*T100),(D100*U100),(J100*V100)))/T100</f>
        <v>5.40358946046067</v>
      </c>
      <c r="Z100" s="10" t="n">
        <f aca="false">(SUM(((1/K100)*R100),((1/F100)*S100),((1/D100)*T100),(1*U100),(L100*V100)))/U100</f>
        <v>8.21393269052726</v>
      </c>
      <c r="AA100" s="10" t="n">
        <f aca="false">(SUM((E100*R100),(H100*S100),((1/J100)*T100),((1/L100)*U100),(1*V100)))/V100</f>
        <v>5.31448285821395</v>
      </c>
      <c r="AB100" s="22" t="n">
        <f aca="false">(AVERAGE(W100:AA100)-5)/4</f>
        <v>0.45904683888235</v>
      </c>
      <c r="AC100" s="22" t="n">
        <v>1.12</v>
      </c>
      <c r="AD100" s="22" t="n">
        <f aca="false">AB100/AC100</f>
        <v>0.409863249002098</v>
      </c>
      <c r="AE100" s="22" t="n">
        <f aca="false">SUM((Rate!$F$2*Weight!R100),(Rate!$F$6*Weight!S100),(Rate!$F$10*Weight!T100),(Rate!$F$14*Weight!U100),(Rate!$F$18*Weight!V100))</f>
        <v>0.50547257288605</v>
      </c>
      <c r="AF100" s="22" t="n">
        <f aca="false">SUM((Rate!$F$3*Weight!R100),(Rate!$F$7*Weight!S100),(Rate!$F$11*Weight!T100),(Rate!$F$15*Weight!U100),(Rate!$F$19*Weight!V100))</f>
        <v>0.49452742711395</v>
      </c>
      <c r="AG100" s="33" t="n">
        <v>2</v>
      </c>
    </row>
    <row r="101" customFormat="false" ht="15" hidden="false" customHeight="false" outlineLevel="0" collapsed="false">
      <c r="A101" s="22" t="s">
        <v>183</v>
      </c>
      <c r="B101" s="22" t="s">
        <v>210</v>
      </c>
      <c r="C101" s="33" t="n">
        <v>0.2</v>
      </c>
      <c r="D101" s="33" t="n">
        <v>0.2</v>
      </c>
      <c r="E101" s="33" t="n">
        <f aca="false">1/7</f>
        <v>0.142857142857143</v>
      </c>
      <c r="F101" s="33" t="n">
        <f aca="false">1/7</f>
        <v>0.142857142857143</v>
      </c>
      <c r="G101" s="33" t="n">
        <v>7</v>
      </c>
      <c r="H101" s="33" t="n">
        <f aca="false">1/7</f>
        <v>0.142857142857143</v>
      </c>
      <c r="I101" s="33" t="n">
        <f aca="false">1/7</f>
        <v>0.142857142857143</v>
      </c>
      <c r="J101" s="33" t="n">
        <f aca="false">1/7</f>
        <v>0.142857142857143</v>
      </c>
      <c r="K101" s="33" t="n">
        <f aca="false">1/7</f>
        <v>0.142857142857143</v>
      </c>
      <c r="L101" s="33" t="n">
        <f aca="false">1/7</f>
        <v>0.142857142857143</v>
      </c>
      <c r="M101" s="22" t="n">
        <f aca="false">SUM(1+(1/C101)+I101+(1/K101)+E101)</f>
        <v>13.2857142857143</v>
      </c>
      <c r="N101" s="22" t="n">
        <f aca="false">SUM(C101+1+(1/G101)+(1/F101)+H101)</f>
        <v>8.48571428571429</v>
      </c>
      <c r="O101" s="22" t="n">
        <f aca="false">SUM((1/I101)+G101+1+(1/D101)+(1/J101))</f>
        <v>27</v>
      </c>
      <c r="P101" s="22" t="n">
        <f aca="false">SUM(K101+F101+D101+1+(1/L101))</f>
        <v>8.48571428571429</v>
      </c>
      <c r="Q101" s="22" t="n">
        <f aca="false">SUM((1/E101)+(1/H101)+J101+L101+1)</f>
        <v>15.2857142857143</v>
      </c>
      <c r="R101" s="22" t="n">
        <f aca="false">(SUM((1/M101)+(C101/N101)+((1/I101)/O101)+(K101/P101)+((1/E101)/Q101))/5)</f>
        <v>0.166575208420249</v>
      </c>
      <c r="S101" s="22" t="n">
        <f aca="false">(SUM(((1/C101)/M101)+(1/N101)+(G101/O101)+(F101/P101)+((1/H101)/Q101))/5)</f>
        <v>0.245645481038909</v>
      </c>
      <c r="T101" s="22" t="n">
        <f aca="false">(SUM((I101/M101)+((1/G101)/N101)+(1/O101)+(D101/P101)+(J101/Q101))/5)</f>
        <v>0.0195079120011288</v>
      </c>
      <c r="U101" s="22" t="n">
        <f aca="false">(SUM(((1/K101)/M101)+((1/F101)/N101)+((1/D101)/O101)+(1/P101)+(L101/Q101))/5)</f>
        <v>0.332834728553752</v>
      </c>
      <c r="V101" s="22" t="n">
        <f aca="false">(SUM((E101/M101)+(H101/N101)+((1/J101)/O101)+((1/L101)/P101)+(1/Q101))/5)</f>
        <v>0.235436669985961</v>
      </c>
      <c r="W101" s="22" t="n">
        <f aca="false">(SUM((1*R101),(C101*S101),((1/I101)*T101),(K101*U101),((1/E101)*V101)))/R101</f>
        <v>12.2939314698978</v>
      </c>
      <c r="X101" s="10" t="n">
        <f aca="false">(SUM(((1/C101)*R101),(1*S101),(G101*T101),(F101*U101),((1/H101)*V101)))/S101</f>
        <v>11.849114435586</v>
      </c>
      <c r="Y101" s="10" t="n">
        <f aca="false">(SUM((I101*R101),((1/G101)*S101),(1*T101),(D101*U101),(J101*V101)))/T101</f>
        <v>9.15512319423404</v>
      </c>
      <c r="Z101" s="10" t="n">
        <f aca="false">(SUM(((1/K101)*R101),((1/F101)*S101),((1/D101)*T101),(1*U101),(L101*V101)))/U101</f>
        <v>10.0637122193532</v>
      </c>
      <c r="AA101" s="10" t="n">
        <f aca="false">(SUM((E101*R101),(H101*S101),((1/J101)*T101),((1/L101)*U101),(1*V101)))/V101</f>
        <v>11.7259721009369</v>
      </c>
      <c r="AB101" s="22" t="n">
        <f aca="false">(AVERAGE(W101:AA101)-5)/4</f>
        <v>1.5043926710004</v>
      </c>
      <c r="AC101" s="22" t="n">
        <v>1.12</v>
      </c>
      <c r="AD101" s="22" t="n">
        <f aca="false">AB101/AC101</f>
        <v>1.34320774196464</v>
      </c>
      <c r="AE101" s="22" t="n">
        <f aca="false">SUM((Rate!$F$2*Weight!R101),(Rate!$F$6*Weight!S101),(Rate!$F$10*Weight!T101),(Rate!$F$14*Weight!U101),(Rate!$F$18*Weight!V101))</f>
        <v>0.5517865351671</v>
      </c>
      <c r="AF101" s="22" t="n">
        <f aca="false">SUM((Rate!$F$3*Weight!R101),(Rate!$F$7*Weight!S101),(Rate!$F$11*Weight!T101),(Rate!$F$15*Weight!U101),(Rate!$F$19*Weight!V101))</f>
        <v>0.4482134648329</v>
      </c>
      <c r="AG101" s="33" t="n">
        <v>1</v>
      </c>
    </row>
    <row r="102" customFormat="false" ht="15" hidden="false" customHeight="false" outlineLevel="0" collapsed="false">
      <c r="A102" s="22" t="s">
        <v>183</v>
      </c>
      <c r="B102" s="22" t="s">
        <v>211</v>
      </c>
      <c r="C102" s="33" t="n">
        <v>0.2</v>
      </c>
      <c r="D102" s="33" t="n">
        <v>0.2</v>
      </c>
      <c r="E102" s="33" t="n">
        <v>5</v>
      </c>
      <c r="F102" s="33" t="n">
        <v>0.2</v>
      </c>
      <c r="G102" s="33" t="n">
        <v>5</v>
      </c>
      <c r="H102" s="33" t="n">
        <v>5</v>
      </c>
      <c r="I102" s="33" t="n">
        <f aca="false">1/7</f>
        <v>0.142857142857143</v>
      </c>
      <c r="J102" s="33" t="n">
        <f aca="false">1/7</f>
        <v>0.142857142857143</v>
      </c>
      <c r="K102" s="33" t="n">
        <f aca="false">1/7</f>
        <v>0.142857142857143</v>
      </c>
      <c r="L102" s="33" t="n">
        <f aca="false">1/7</f>
        <v>0.142857142857143</v>
      </c>
      <c r="M102" s="22" t="n">
        <f aca="false">SUM(1+(1/C102)+I102+(1/K102)+E102)</f>
        <v>18.1428571428571</v>
      </c>
      <c r="N102" s="22" t="n">
        <f aca="false">SUM(C102+1+(1/G102)+(1/F102)+H102)</f>
        <v>11.4</v>
      </c>
      <c r="O102" s="22" t="n">
        <f aca="false">SUM((1/I102)+G102+1+(1/D102)+(1/J102))</f>
        <v>25</v>
      </c>
      <c r="P102" s="22" t="n">
        <f aca="false">SUM(K102+F102+D102+1+(1/L102))</f>
        <v>8.54285714285714</v>
      </c>
      <c r="Q102" s="22" t="n">
        <f aca="false">SUM((1/E102)+(1/H102)+J102+L102+1)</f>
        <v>1.68571428571429</v>
      </c>
      <c r="R102" s="22" t="n">
        <f aca="false">(SUM((1/M102)+(C102/N102)+((1/I102)/O102)+(K102/P102)+((1/E102)/Q102))/5)</f>
        <v>0.0976056891417419</v>
      </c>
      <c r="S102" s="22" t="n">
        <f aca="false">(SUM(((1/C102)/M102)+(1/N102)+(G102/O102)+(F102/P102)+((1/H102)/Q102))/5)</f>
        <v>0.141073057692157</v>
      </c>
      <c r="T102" s="22" t="n">
        <f aca="false">(SUM((I102/M102)+((1/G102)/N102)+(1/O102)+(D102/P102)+(J102/Q102))/5)</f>
        <v>0.0347150018692954</v>
      </c>
      <c r="U102" s="22" t="n">
        <f aca="false">(SUM(((1/K102)/M102)+((1/F102)/N102)+((1/D102)/O102)+(1/P102)+(L102/Q102))/5)</f>
        <v>0.245245176356154</v>
      </c>
      <c r="V102" s="22" t="n">
        <f aca="false">(SUM((E102/M102)+(H102/N102)+((1/J102)/O102)+((1/L102)/P102)+(1/Q102))/5)</f>
        <v>0.481361074940652</v>
      </c>
      <c r="W102" s="22" t="n">
        <f aca="false">(SUM((1*R102),(C102*S102),((1/I102)*T102),(K102*U102),((1/E102)*V102)))/R102</f>
        <v>5.12401027383579</v>
      </c>
      <c r="X102" s="10" t="n">
        <f aca="false">(SUM(((1/C102)*R102),(1*S102),(G102*T102),(F102*U102),((1/H102)*V102)))/S102</f>
        <v>6.71990654002397</v>
      </c>
      <c r="Y102" s="10" t="n">
        <f aca="false">(SUM((I102*R102),((1/G102)*S102),(1*T102),(D102*U102),(J102*V102)))/T102</f>
        <v>5.60818596922534</v>
      </c>
      <c r="Z102" s="10" t="n">
        <f aca="false">(SUM(((1/K102)*R102),((1/F102)*S102),((1/D102)*T102),(1*U102),(L102*V102)))/U102</f>
        <v>7.65026735237231</v>
      </c>
      <c r="AA102" s="10" t="n">
        <f aca="false">(SUM((E102*R102),(H102*S102),((1/J102)*T102),((1/L102)*U102),(1*V102)))/V102</f>
        <v>7.55041536571355</v>
      </c>
      <c r="AB102" s="22" t="n">
        <f aca="false">(AVERAGE(W102:AA102)-5)/4</f>
        <v>0.382639275058548</v>
      </c>
      <c r="AC102" s="22" t="n">
        <v>1.12</v>
      </c>
      <c r="AD102" s="22" t="n">
        <f aca="false">AB102/AC102</f>
        <v>0.341642209873703</v>
      </c>
      <c r="AE102" s="22" t="n">
        <f aca="false">SUM((Rate!$F$2*Weight!R102),(Rate!$F$6*Weight!S102),(Rate!$F$10*Weight!T102),(Rate!$F$14*Weight!U102),(Rate!$F$18*Weight!V102))</f>
        <v>0.538292428187853</v>
      </c>
      <c r="AF102" s="22" t="n">
        <f aca="false">SUM((Rate!$F$3*Weight!R102),(Rate!$F$7*Weight!S102),(Rate!$F$11*Weight!T102),(Rate!$F$15*Weight!U102),(Rate!$F$19*Weight!V102))</f>
        <v>0.461707571812146</v>
      </c>
      <c r="AG102" s="33" t="n">
        <v>1</v>
      </c>
    </row>
    <row r="103" customFormat="false" ht="15" hidden="false" customHeight="false" outlineLevel="0" collapsed="false">
      <c r="A103" s="22" t="s">
        <v>183</v>
      </c>
      <c r="B103" s="22" t="s">
        <v>212</v>
      </c>
      <c r="C103" s="33" t="n">
        <f aca="false">1/7</f>
        <v>0.142857142857143</v>
      </c>
      <c r="D103" s="33" t="n">
        <f aca="false">1/7</f>
        <v>0.142857142857143</v>
      </c>
      <c r="E103" s="33" t="n">
        <f aca="false">1/7</f>
        <v>0.142857142857143</v>
      </c>
      <c r="F103" s="33" t="n">
        <f aca="false">1/7</f>
        <v>0.142857142857143</v>
      </c>
      <c r="G103" s="33" t="n">
        <v>7</v>
      </c>
      <c r="H103" s="33" t="n">
        <f aca="false">1/7</f>
        <v>0.142857142857143</v>
      </c>
      <c r="I103" s="33" t="n">
        <f aca="false">1/7</f>
        <v>0.142857142857143</v>
      </c>
      <c r="J103" s="33" t="n">
        <f aca="false">1/7</f>
        <v>0.142857142857143</v>
      </c>
      <c r="K103" s="33" t="n">
        <f aca="false">1/7</f>
        <v>0.142857142857143</v>
      </c>
      <c r="L103" s="33" t="n">
        <f aca="false">1/7</f>
        <v>0.142857142857143</v>
      </c>
      <c r="M103" s="22" t="n">
        <f aca="false">SUM(1+(1/C103)+I103+(1/K103)+E103)</f>
        <v>15.2857142857143</v>
      </c>
      <c r="N103" s="22" t="n">
        <f aca="false">SUM(C103+1+(1/G103)+(1/F103)+H103)</f>
        <v>8.42857142857143</v>
      </c>
      <c r="O103" s="22" t="n">
        <f aca="false">SUM((1/I103)+G103+1+(1/D103)+(1/J103))</f>
        <v>29</v>
      </c>
      <c r="P103" s="22" t="n">
        <f aca="false">SUM(K103+F103+D103+1+(1/L103))</f>
        <v>8.42857142857143</v>
      </c>
      <c r="Q103" s="22" t="n">
        <f aca="false">SUM((1/E103)+(1/H103)+J103+L103+1)</f>
        <v>15.2857142857143</v>
      </c>
      <c r="R103" s="22" t="n">
        <f aca="false">(SUM((1/M103)+(C103/N103)+((1/I103)/O103)+(K103/P103)+((1/E103)/Q103))/5)</f>
        <v>0.159728420282176</v>
      </c>
      <c r="S103" s="22" t="n">
        <f aca="false">(SUM(((1/C103)/M103)+(1/N103)+(G103/O103)+(F103/P103)+((1/H103)/Q103))/5)</f>
        <v>0.25857207623022</v>
      </c>
      <c r="T103" s="22" t="n">
        <f aca="false">(SUM((I103/M103)+((1/G103)/N103)+(1/O103)+(D103/P103)+(J103/Q103))/5)</f>
        <v>0.0174145304980964</v>
      </c>
      <c r="U103" s="22" t="n">
        <f aca="false">(SUM(((1/K103)/M103)+((1/F103)/N103)+((1/D103)/O103)+(1/P103)+(L103/Q103))/5)</f>
        <v>0.331564314468775</v>
      </c>
      <c r="V103" s="22" t="n">
        <f aca="false">(SUM((E103/M103)+(H103/N103)+((1/J103)/O103)+((1/L103)/P103)+(1/Q103))/5)</f>
        <v>0.232720658520732</v>
      </c>
      <c r="W103" s="22" t="n">
        <f aca="false">(SUM((1*R103),(C103*S103),((1/I103)*T103),(K103*U103),((1/E103)*V103)))/R103</f>
        <v>12.4898245319207</v>
      </c>
      <c r="X103" s="10" t="n">
        <f aca="false">(SUM(((1/C103)*R103),(1*S103),(G103*T103),(F103*U103),((1/H103)*V103)))/S103</f>
        <v>12.2789116221072</v>
      </c>
      <c r="Y103" s="10" t="n">
        <f aca="false">(SUM((I103*R103),((1/G103)*S103),(1*T103),(D103*U103),(J103*V103)))/T103</f>
        <v>9.06047299416599</v>
      </c>
      <c r="Z103" s="10" t="n">
        <f aca="false">(SUM(((1/K103)*R103),((1/F103)*S103),((1/D103)*T103),(1*U103),(L103*V103)))/U103</f>
        <v>10.2991038627708</v>
      </c>
      <c r="AA103" s="10" t="n">
        <f aca="false">(SUM((E103*R103),(H103*S103),((1/J103)*T103),((1/L103)*U103),(1*V103)))/V103</f>
        <v>11.7537042240392</v>
      </c>
      <c r="AB103" s="22" t="n">
        <f aca="false">(AVERAGE(W103:AA103)-5)/4</f>
        <v>1.5441008617502</v>
      </c>
      <c r="AC103" s="22" t="n">
        <v>1.12</v>
      </c>
      <c r="AD103" s="22" t="n">
        <f aca="false">AB103/AC103</f>
        <v>1.37866148370553</v>
      </c>
      <c r="AE103" s="22" t="n">
        <f aca="false">SUM((Rate!$F$2*Weight!R103),(Rate!$F$6*Weight!S103),(Rate!$F$10*Weight!T103),(Rate!$F$14*Weight!U103),(Rate!$F$18*Weight!V103))</f>
        <v>0.55835817716043</v>
      </c>
      <c r="AF103" s="22" t="n">
        <f aca="false">SUM((Rate!$F$3*Weight!R103),(Rate!$F$7*Weight!S103),(Rate!$F$11*Weight!T103),(Rate!$F$15*Weight!U103),(Rate!$F$19*Weight!V103))</f>
        <v>0.44164182283957</v>
      </c>
      <c r="AG103" s="33" t="n">
        <v>1</v>
      </c>
    </row>
    <row r="104" customFormat="false" ht="15" hidden="false" customHeight="false" outlineLevel="0" collapsed="false">
      <c r="A104" s="22" t="s">
        <v>183</v>
      </c>
      <c r="B104" s="22" t="s">
        <v>213</v>
      </c>
      <c r="C104" s="33" t="n">
        <v>1</v>
      </c>
      <c r="D104" s="33" t="n">
        <v>1</v>
      </c>
      <c r="E104" s="33" t="n">
        <v>1</v>
      </c>
      <c r="F104" s="33" t="n">
        <v>1</v>
      </c>
      <c r="G104" s="33" t="n">
        <v>1</v>
      </c>
      <c r="H104" s="33" t="n">
        <v>1</v>
      </c>
      <c r="I104" s="33" t="n">
        <v>1</v>
      </c>
      <c r="J104" s="33" t="n">
        <v>1</v>
      </c>
      <c r="K104" s="33" t="n">
        <v>1</v>
      </c>
      <c r="L104" s="33" t="n">
        <v>1</v>
      </c>
      <c r="M104" s="22" t="n">
        <f aca="false">SUM(1+(1/C104)+I104+(1/K104)+E104)</f>
        <v>5</v>
      </c>
      <c r="N104" s="22" t="n">
        <f aca="false">SUM(C104+1+(1/G104)+(1/F104)+H104)</f>
        <v>5</v>
      </c>
      <c r="O104" s="22" t="n">
        <f aca="false">SUM((1/I104)+G104+1+(1/D104)+(1/J104))</f>
        <v>5</v>
      </c>
      <c r="P104" s="22" t="n">
        <f aca="false">SUM(K104+F104+D104+1+(1/L104))</f>
        <v>5</v>
      </c>
      <c r="Q104" s="22" t="n">
        <f aca="false">SUM((1/E104)+(1/H104)+J104+L104+1)</f>
        <v>5</v>
      </c>
      <c r="R104" s="22" t="n">
        <f aca="false">(SUM((1/M104)+(C104/N104)+((1/I104)/O104)+(K104/P104)+((1/E104)/Q104))/5)</f>
        <v>0.2</v>
      </c>
      <c r="S104" s="22" t="n">
        <f aca="false">(SUM(((1/C104)/M104)+(1/N104)+(G104/O104)+(F104/P104)+((1/H104)/Q104))/5)</f>
        <v>0.2</v>
      </c>
      <c r="T104" s="22" t="n">
        <f aca="false">(SUM((I104/M104)+((1/G104)/N104)+(1/O104)+(D104/P104)+(J104/Q104))/5)</f>
        <v>0.2</v>
      </c>
      <c r="U104" s="22" t="n">
        <f aca="false">(SUM(((1/K104)/M104)+((1/F104)/N104)+((1/D104)/O104)+(1/P104)+(L104/Q104))/5)</f>
        <v>0.2</v>
      </c>
      <c r="V104" s="22" t="n">
        <f aca="false">(SUM((E104/M104)+(H104/N104)+((1/J104)/O104)+((1/L104)/P104)+(1/Q104))/5)</f>
        <v>0.2</v>
      </c>
      <c r="W104" s="22" t="n">
        <f aca="false">(SUM((1*R104),(C104*S104),((1/I104)*T104),(K104*U104),((1/E104)*V104)))/R104</f>
        <v>5</v>
      </c>
      <c r="X104" s="10" t="n">
        <f aca="false">(SUM(((1/C104)*R104),(1*S104),(G104*T104),(F104*U104),((1/H104)*V104)))/S104</f>
        <v>5</v>
      </c>
      <c r="Y104" s="10" t="n">
        <f aca="false">(SUM((I104*R104),((1/G104)*S104),(1*T104),(D104*U104),(J104*V104)))/T104</f>
        <v>5</v>
      </c>
      <c r="Z104" s="10" t="n">
        <f aca="false">(SUM(((1/K104)*R104),((1/F104)*S104),((1/D104)*T104),(1*U104),(L104*V104)))/U104</f>
        <v>5</v>
      </c>
      <c r="AA104" s="10" t="n">
        <f aca="false">(SUM((E104*R104),(H104*S104),((1/J104)*T104),((1/L104)*U104),(1*V104)))/V104</f>
        <v>5</v>
      </c>
      <c r="AB104" s="22" t="n">
        <f aca="false">(AVERAGE(W104:AA104)-5)/4</f>
        <v>0</v>
      </c>
      <c r="AC104" s="22" t="n">
        <v>1.12</v>
      </c>
      <c r="AD104" s="22" t="n">
        <f aca="false">AB104/AC104</f>
        <v>0</v>
      </c>
      <c r="AE104" s="22" t="n">
        <f aca="false">SUM((Rate!$F$2*Weight!R104),(Rate!$F$6*Weight!S104),(Rate!$F$10*Weight!T104),(Rate!$F$14*Weight!U104),(Rate!$F$18*Weight!V104))</f>
        <v>0.54</v>
      </c>
      <c r="AF104" s="22" t="n">
        <f aca="false">SUM((Rate!$F$3*Weight!R104),(Rate!$F$7*Weight!S104),(Rate!$F$11*Weight!T104),(Rate!$F$15*Weight!U104),(Rate!$F$19*Weight!V104))</f>
        <v>0.46</v>
      </c>
      <c r="AG104" s="33" t="n">
        <v>1</v>
      </c>
    </row>
    <row r="105" customFormat="false" ht="15" hidden="false" customHeight="false" outlineLevel="0" collapsed="false">
      <c r="A105" s="22" t="s">
        <v>214</v>
      </c>
      <c r="B105" s="22" t="s">
        <v>215</v>
      </c>
      <c r="C105" s="33" t="n">
        <v>0.2</v>
      </c>
      <c r="D105" s="33" t="n">
        <f aca="false">1/7</f>
        <v>0.142857142857143</v>
      </c>
      <c r="E105" s="33" t="n">
        <v>7</v>
      </c>
      <c r="F105" s="33" t="n">
        <f aca="false">1/7</f>
        <v>0.142857142857143</v>
      </c>
      <c r="G105" s="33" t="n">
        <v>7</v>
      </c>
      <c r="H105" s="33" t="n">
        <v>1</v>
      </c>
      <c r="I105" s="33" t="n">
        <v>1</v>
      </c>
      <c r="J105" s="33" t="n">
        <v>0.2</v>
      </c>
      <c r="K105" s="33" t="n">
        <f aca="false">1/7</f>
        <v>0.142857142857143</v>
      </c>
      <c r="L105" s="33" t="n">
        <v>3</v>
      </c>
      <c r="M105" s="22" t="n">
        <f aca="false">SUM(1+(1/C105)+I105+(1/K105)+E105)</f>
        <v>21</v>
      </c>
      <c r="N105" s="22" t="n">
        <f aca="false">SUM(C105+1+(1/G105)+(1/F105)+H105)</f>
        <v>9.34285714285714</v>
      </c>
      <c r="O105" s="22" t="n">
        <f aca="false">SUM((1/I105)+G105+1+(1/D105)+(1/J105))</f>
        <v>21</v>
      </c>
      <c r="P105" s="22" t="n">
        <f aca="false">SUM(K105+F105+D105+1+(1/L105))</f>
        <v>1.76190476190476</v>
      </c>
      <c r="Q105" s="22" t="n">
        <f aca="false">SUM((1/E105)+(1/H105)+J105+L105+1)</f>
        <v>5.34285714285714</v>
      </c>
      <c r="R105" s="22" t="n">
        <f aca="false">(SUM((1/M105)+(C105/N105)+((1/I105)/O105)+(K105/P105)+((1/E105)/Q105))/5)</f>
        <v>0.0448927744124722</v>
      </c>
      <c r="S105" s="22" t="n">
        <f aca="false">(SUM(((1/C105)/M105)+(1/N105)+(G105/O105)+(F105/P105)+((1/H105)/Q105))/5)</f>
        <v>0.189341813410891</v>
      </c>
      <c r="T105" s="22" t="n">
        <f aca="false">(SUM((I105/M105)+((1/G105)/N105)+(1/O105)+(D105/P105)+(J105/Q105))/5)</f>
        <v>0.0458085702554132</v>
      </c>
      <c r="U105" s="22" t="n">
        <f aca="false">(SUM(((1/K105)/M105)+((1/F105)/N105)+((1/D105)/O105)+(1/P105)+(L105/Q105))/5)</f>
        <v>0.508993406888712</v>
      </c>
      <c r="V105" s="22" t="n">
        <f aca="false">(SUM((E105/M105)+(H105/N105)+((1/J105)/O105)+((1/L105)/P105)+(1/Q105))/5)</f>
        <v>0.210963435032512</v>
      </c>
      <c r="W105" s="22" t="n">
        <f aca="false">(SUM((1*R105),(C105*S105),((1/I105)*T105),(K105*U105),((1/E105)*V105)))/R105</f>
        <v>5.15496508727889</v>
      </c>
      <c r="X105" s="10" t="n">
        <f aca="false">(SUM(((1/C105)*R105),(1*S105),(G105*T105),(F105*U105),((1/H105)*V105)))/S105</f>
        <v>5.37727212913838</v>
      </c>
      <c r="Y105" s="10" t="n">
        <f aca="false">(SUM((I105*R105),((1/G105)*S105),(1*T105),(D105*U105),(J105*V105)))/T105</f>
        <v>5.07887944779087</v>
      </c>
      <c r="Z105" s="10" t="n">
        <f aca="false">(SUM(((1/K105)*R105),((1/F105)*S105),((1/D105)*T105),(1*U105),(L105*V105)))/U105</f>
        <v>6.09474656557969</v>
      </c>
      <c r="AA105" s="10" t="n">
        <f aca="false">(SUM((E105*R105),(H105*S105),((1/J105)*T105),((1/L105)*U105),(1*V105)))/V105</f>
        <v>5.27703765061993</v>
      </c>
      <c r="AB105" s="22" t="n">
        <f aca="false">(AVERAGE(W105:AA105)-5)/4</f>
        <v>0.0991450440203876</v>
      </c>
      <c r="AC105" s="22" t="n">
        <v>1.12</v>
      </c>
      <c r="AD105" s="22" t="n">
        <f aca="false">AB105/AC105</f>
        <v>0.0885223607324889</v>
      </c>
      <c r="AE105" s="22" t="n">
        <f aca="false">SUM((Rate!$F$2*Weight!R105),(Rate!$F$6*Weight!S105),(Rate!$F$10*Weight!T105),(Rate!$F$14*Weight!U105),(Rate!$F$18*Weight!V105))</f>
        <v>0.603690930436748</v>
      </c>
      <c r="AF105" s="22" t="n">
        <f aca="false">SUM((Rate!$F$3*Weight!R105),(Rate!$F$7*Weight!S105),(Rate!$F$11*Weight!T105),(Rate!$F$15*Weight!U105),(Rate!$F$19*Weight!V105))</f>
        <v>0.396309069563252</v>
      </c>
      <c r="AG105" s="33" t="n">
        <v>1</v>
      </c>
    </row>
    <row r="106" customFormat="false" ht="15" hidden="false" customHeight="false" outlineLevel="0" collapsed="false">
      <c r="A106" s="22" t="s">
        <v>214</v>
      </c>
      <c r="B106" s="22" t="s">
        <v>216</v>
      </c>
      <c r="C106" s="33" t="n">
        <v>0.2</v>
      </c>
      <c r="D106" s="33" t="n">
        <v>1</v>
      </c>
      <c r="E106" s="33" t="n">
        <v>3</v>
      </c>
      <c r="F106" s="33" t="n">
        <v>1</v>
      </c>
      <c r="G106" s="33" t="n">
        <v>3</v>
      </c>
      <c r="H106" s="33" t="n">
        <v>0.2</v>
      </c>
      <c r="I106" s="33" t="n">
        <v>5</v>
      </c>
      <c r="J106" s="33" t="n">
        <v>3</v>
      </c>
      <c r="K106" s="33" t="n">
        <f aca="false">1/7</f>
        <v>0.142857142857143</v>
      </c>
      <c r="L106" s="33" t="n">
        <v>5</v>
      </c>
      <c r="M106" s="22" t="n">
        <f aca="false">SUM(1+(1/C106)+I106+(1/K106)+E106)</f>
        <v>21</v>
      </c>
      <c r="N106" s="22" t="n">
        <f aca="false">SUM(C106+1+(1/G106)+(1/F106)+H106)</f>
        <v>2.73333333333333</v>
      </c>
      <c r="O106" s="22" t="n">
        <f aca="false">SUM((1/I106)+G106+1+(1/D106)+(1/J106))</f>
        <v>5.53333333333333</v>
      </c>
      <c r="P106" s="22" t="n">
        <f aca="false">SUM(K106+F106+D106+1+(1/L106))</f>
        <v>3.34285714285714</v>
      </c>
      <c r="Q106" s="22" t="n">
        <f aca="false">SUM((1/E106)+(1/H106)+J106+L106+1)</f>
        <v>14.3333333333333</v>
      </c>
      <c r="R106" s="22" t="n">
        <f aca="false">(SUM((1/M106)+(C106/N106)+((1/I106)/O106)+(K106/P106)+((1/E106)/Q106))/5)</f>
        <v>0.0445850428656298</v>
      </c>
      <c r="S106" s="22" t="n">
        <f aca="false">(SUM(((1/C106)/M106)+(1/N106)+(G106/O106)+(F106/P106)+((1/H106)/Q106))/5)</f>
        <v>0.358820015955649</v>
      </c>
      <c r="T106" s="22" t="n">
        <f aca="false">(SUM((I106/M106)+((1/G106)/N106)+(1/O106)+(D106/P106)+(J106/Q106))/5)</f>
        <v>0.209843394780079</v>
      </c>
      <c r="U106" s="22" t="n">
        <f aca="false">(SUM(((1/K106)/M106)+((1/F106)/N106)+((1/D106)/O106)+(1/P106)+(L106/Q106))/5)</f>
        <v>0.305578478376762</v>
      </c>
      <c r="V106" s="22" t="n">
        <f aca="false">(SUM((E106/M106)+(H106/N106)+((1/J106)/O106)+((1/L106)/P106)+(1/Q106))/5)</f>
        <v>0.0811730680218813</v>
      </c>
      <c r="W106" s="22" t="n">
        <f aca="false">(SUM((1*R106),(C106*S106),((1/I106)*T106),(K106*U106),((1/E106)*V106)))/R106</f>
        <v>5.13691291905198</v>
      </c>
      <c r="X106" s="10" t="n">
        <f aca="false">(SUM(((1/C106)*R106),(1*S106),(G106*T106),(F106*U106),((1/H106)*V106)))/S106</f>
        <v>5.3584503305631</v>
      </c>
      <c r="Y106" s="10" t="n">
        <f aca="false">(SUM((I106*R106),((1/G106)*S106),(1*T106),(D106*U106),(J106*V106)))/T106</f>
        <v>5.24902375264288</v>
      </c>
      <c r="Z106" s="10" t="n">
        <f aca="false">(SUM(((1/K106)*R106),((1/F106)*S106),((1/D106)*T106),(1*U106),(L106*V106)))/U106</f>
        <v>5.21045375230321</v>
      </c>
      <c r="AA106" s="10" t="n">
        <f aca="false">(SUM((E106*R106),(H106*S106),((1/J106)*T106),((1/L106)*U106),(1*V106)))/V106</f>
        <v>5.14648151074772</v>
      </c>
      <c r="AB106" s="22" t="n">
        <f aca="false">(AVERAGE(W106:AA106)-5)/4</f>
        <v>0.0550661132654442</v>
      </c>
      <c r="AC106" s="22" t="n">
        <v>1.12</v>
      </c>
      <c r="AD106" s="22" t="n">
        <f aca="false">AB106/AC106</f>
        <v>0.0491661725584323</v>
      </c>
      <c r="AE106" s="22" t="n">
        <f aca="false">SUM((Rate!$F$2*Weight!R106),(Rate!$F$6*Weight!S106),(Rate!$F$10*Weight!T106),(Rate!$F$14*Weight!U106),(Rate!$F$18*Weight!V106))</f>
        <v>0.667304401806654</v>
      </c>
      <c r="AF106" s="22" t="n">
        <f aca="false">SUM((Rate!$F$3*Weight!R106),(Rate!$F$7*Weight!S106),(Rate!$F$11*Weight!T106),(Rate!$F$15*Weight!U106),(Rate!$F$19*Weight!V106))</f>
        <v>0.332695598193346</v>
      </c>
      <c r="AG106" s="33" t="n">
        <v>1</v>
      </c>
    </row>
    <row r="107" customFormat="false" ht="15" hidden="false" customHeight="false" outlineLevel="0" collapsed="false">
      <c r="A107" s="22" t="s">
        <v>214</v>
      </c>
      <c r="B107" s="22" t="s">
        <v>217</v>
      </c>
      <c r="C107" s="33" t="n">
        <v>1</v>
      </c>
      <c r="D107" s="33" t="n">
        <f aca="false">1/9</f>
        <v>0.111111111111111</v>
      </c>
      <c r="E107" s="33" t="n">
        <f aca="false">1/9</f>
        <v>0.111111111111111</v>
      </c>
      <c r="F107" s="33" t="n">
        <f aca="false">1/9</f>
        <v>0.111111111111111</v>
      </c>
      <c r="G107" s="33" t="n">
        <v>9</v>
      </c>
      <c r="H107" s="33" t="n">
        <f aca="false">1/9</f>
        <v>0.111111111111111</v>
      </c>
      <c r="I107" s="33" t="n">
        <f aca="false">1/9</f>
        <v>0.111111111111111</v>
      </c>
      <c r="J107" s="33" t="n">
        <v>9</v>
      </c>
      <c r="K107" s="33" t="n">
        <v>1</v>
      </c>
      <c r="L107" s="33" t="n">
        <v>9</v>
      </c>
      <c r="M107" s="22" t="n">
        <f aca="false">SUM(1+(1/C107)+I107+(1/K107)+E107)</f>
        <v>3.22222222222222</v>
      </c>
      <c r="N107" s="22" t="n">
        <f aca="false">SUM(C107+1+(1/G107)+(1/F107)+H107)</f>
        <v>11.2222222222222</v>
      </c>
      <c r="O107" s="22" t="n">
        <f aca="false">SUM((1/I107)+G107+1+(1/D107)+(1/J107))</f>
        <v>28.1111111111111</v>
      </c>
      <c r="P107" s="22" t="n">
        <f aca="false">SUM(K107+F107+D107+1+(1/L107))</f>
        <v>2.33333333333333</v>
      </c>
      <c r="Q107" s="22" t="n">
        <f aca="false">SUM((1/E107)+(1/H107)+J107+L107+1)</f>
        <v>37</v>
      </c>
      <c r="R107" s="22" t="n">
        <f aca="false">(SUM((1/M107)+(C107/N107)+((1/I107)/O107)+(K107/P107)+((1/E107)/Q107))/5)</f>
        <v>0.278285302611753</v>
      </c>
      <c r="S107" s="22" t="n">
        <f aca="false">(SUM(((1/C107)/M107)+(1/N107)+(G107/O107)+(F107/P107)+((1/H107)/Q107))/5)</f>
        <v>0.202094826421277</v>
      </c>
      <c r="T107" s="22" t="n">
        <f aca="false">(SUM((I107/M107)+((1/G107)/N107)+(1/O107)+(D107/P107)+(J107/Q107))/5)</f>
        <v>0.0741638324223269</v>
      </c>
      <c r="U107" s="22" t="n">
        <f aca="false">(SUM(((1/K107)/M107)+((1/F107)/N107)+((1/D107)/O107)+(1/P107)+(L107/Q107))/5)</f>
        <v>0.420859560037496</v>
      </c>
      <c r="V107" s="22" t="n">
        <f aca="false">(SUM((E107/M107)+(H107/N107)+((1/J107)/O107)+((1/L107)/P107)+(1/Q107))/5)</f>
        <v>0.0245964785071469</v>
      </c>
      <c r="W107" s="22" t="n">
        <f aca="false">(SUM((1*R107),(C107*S107),((1/I107)*T107),(K107*U107),((1/E107)*V107)))/R107</f>
        <v>6.43254412157442</v>
      </c>
      <c r="X107" s="10" t="n">
        <f aca="false">(SUM(((1/C107)*R107),(1*S107),(G107*T107),(F107*U107),((1/H107)*V107)))/S107</f>
        <v>7.00653809803177</v>
      </c>
      <c r="Y107" s="10" t="n">
        <f aca="false">(SUM((I107*R107),((1/G107)*S107),(1*T107),(D107*U107),(J107*V107)))/T107</f>
        <v>5.33507869393211</v>
      </c>
      <c r="Z107" s="10" t="n">
        <f aca="false">(SUM(((1/K107)*R107),((1/F107)*S107),((1/D107)*T107),(1*U107),(L107*V107)))/U107</f>
        <v>8.09495951215289</v>
      </c>
      <c r="AA107" s="10" t="n">
        <f aca="false">(SUM((E107*R107),(H107*S107),((1/J107)*T107),((1/L107)*U107),(1*V107)))/V107</f>
        <v>5.40624738306625</v>
      </c>
      <c r="AB107" s="22" t="n">
        <f aca="false">(AVERAGE(W107:AA107)-5)/4</f>
        <v>0.363768390437872</v>
      </c>
      <c r="AC107" s="22" t="n">
        <v>1.12</v>
      </c>
      <c r="AD107" s="22" t="n">
        <f aca="false">AB107/AC107</f>
        <v>0.3247932057481</v>
      </c>
      <c r="AE107" s="22" t="n">
        <f aca="false">SUM((Rate!$F$2*Weight!R107),(Rate!$F$6*Weight!S107),(Rate!$F$10*Weight!T107),(Rate!$F$14*Weight!U107),(Rate!$F$18*Weight!V107))</f>
        <v>0.510497415836529</v>
      </c>
      <c r="AF107" s="22" t="n">
        <f aca="false">SUM((Rate!$F$3*Weight!R107),(Rate!$F$7*Weight!S107),(Rate!$F$11*Weight!T107),(Rate!$F$15*Weight!U107),(Rate!$F$19*Weight!V107))</f>
        <v>0.489502584163472</v>
      </c>
      <c r="AG107" s="33" t="n">
        <v>1</v>
      </c>
    </row>
    <row r="108" customFormat="false" ht="15" hidden="false" customHeight="false" outlineLevel="0" collapsed="false">
      <c r="A108" s="22" t="s">
        <v>214</v>
      </c>
      <c r="B108" s="22" t="s">
        <v>218</v>
      </c>
      <c r="C108" s="33" t="n">
        <v>0.2</v>
      </c>
      <c r="D108" s="33" t="n">
        <f aca="false">1/3</f>
        <v>0.333333333333333</v>
      </c>
      <c r="E108" s="33" t="n">
        <v>3</v>
      </c>
      <c r="F108" s="33" t="n">
        <f aca="false">1/3</f>
        <v>0.333333333333333</v>
      </c>
      <c r="G108" s="33" t="n">
        <v>3</v>
      </c>
      <c r="H108" s="33" t="n">
        <f aca="false">1/3</f>
        <v>0.333333333333333</v>
      </c>
      <c r="I108" s="33" t="n">
        <v>3</v>
      </c>
      <c r="J108" s="33" t="n">
        <v>3</v>
      </c>
      <c r="K108" s="33" t="n">
        <f aca="false">1/3</f>
        <v>0.333333333333333</v>
      </c>
      <c r="L108" s="33" t="n">
        <v>3</v>
      </c>
      <c r="M108" s="22" t="n">
        <f aca="false">SUM(1+(1/C108)+I108+(1/K108)+E108)</f>
        <v>15</v>
      </c>
      <c r="N108" s="22" t="n">
        <f aca="false">SUM(C108+1+(1/G108)+(1/F108)+H108)</f>
        <v>4.86666666666667</v>
      </c>
      <c r="O108" s="22" t="n">
        <f aca="false">SUM((1/I108)+G108+1+(1/D108)+(1/J108))</f>
        <v>7.66666666666667</v>
      </c>
      <c r="P108" s="22" t="n">
        <f aca="false">SUM(K108+F108+D108+1+(1/L108))</f>
        <v>2.33333333333333</v>
      </c>
      <c r="Q108" s="22" t="n">
        <f aca="false">SUM((1/E108)+(1/H108)+J108+L108+1)</f>
        <v>10.3333333333333</v>
      </c>
      <c r="R108" s="22" t="n">
        <f aca="false">(SUM((1/M108)+(C108/N108)+((1/I108)/O108)+(K108/P108)+((1/E108)/Q108))/5)</f>
        <v>0.0652712050640925</v>
      </c>
      <c r="S108" s="22" t="n">
        <f aca="false">(SUM(((1/C108)/M108)+(1/N108)+(G108/O108)+(F108/P108)+((1/H108)/Q108))/5)</f>
        <v>0.272659371343304</v>
      </c>
      <c r="T108" s="22" t="n">
        <f aca="false">(SUM((I108/M108)+((1/G108)/N108)+(1/O108)+(D108/P108)+(J108/Q108))/5)</f>
        <v>0.166421531359186</v>
      </c>
      <c r="U108" s="22" t="n">
        <f aca="false">(SUM(((1/K108)/M108)+((1/F108)/N108)+((1/D108)/O108)+(1/P108)+(L108/Q108))/5)</f>
        <v>0.385327342641412</v>
      </c>
      <c r="V108" s="22" t="n">
        <f aca="false">(SUM((E108/M108)+(H108/N108)+((1/J108)/O108)+((1/L108)/P108)+(1/Q108))/5)</f>
        <v>0.110320549592005</v>
      </c>
      <c r="W108" s="22" t="n">
        <f aca="false">(SUM((1*R108),(C108*S108),((1/I108)*T108),(K108*U108),((1/E108)*V108)))/R108</f>
        <v>5.21658650031986</v>
      </c>
      <c r="X108" s="10" t="n">
        <f aca="false">(SUM(((1/C108)*R108),(1*S108),(G108*T108),(F108*U108),((1/H108)*V108)))/S108</f>
        <v>5.71293067753467</v>
      </c>
      <c r="Y108" s="10" t="n">
        <f aca="false">(SUM((I108*R108),((1/G108)*S108),(1*T108),(D108*U108),(J108*V108)))/T108</f>
        <v>5.48321898336313</v>
      </c>
      <c r="Z108" s="10" t="n">
        <f aca="false">(SUM(((1/K108)*R108),((1/F108)*S108),((1/D108)*T108),(1*U108),(L108*V108)))/U108</f>
        <v>5.78558816884121</v>
      </c>
      <c r="AA108" s="10" t="n">
        <f aca="false">(SUM((E108*R108),(H108*S108),((1/J108)*T108),((1/L108)*U108),(1*V108)))/V108</f>
        <v>5.26589937578003</v>
      </c>
      <c r="AB108" s="22" t="n">
        <f aca="false">(AVERAGE(W108:AA108)-5)/4</f>
        <v>0.123211185291945</v>
      </c>
      <c r="AC108" s="22" t="n">
        <v>1.12</v>
      </c>
      <c r="AD108" s="22" t="n">
        <f aca="false">AB108/AC108</f>
        <v>0.110009986867808</v>
      </c>
      <c r="AE108" s="22" t="n">
        <f aca="false">SUM((Rate!$F$2*Weight!R108),(Rate!$F$6*Weight!S108),(Rate!$F$10*Weight!T108),(Rate!$F$14*Weight!U108),(Rate!$F$18*Weight!V108))</f>
        <v>0.631047631246137</v>
      </c>
      <c r="AF108" s="22" t="n">
        <f aca="false">SUM((Rate!$F$3*Weight!R108),(Rate!$F$7*Weight!S108),(Rate!$F$11*Weight!T108),(Rate!$F$15*Weight!U108),(Rate!$F$19*Weight!V108))</f>
        <v>0.368952368753863</v>
      </c>
      <c r="AG108" s="33" t="n">
        <v>2</v>
      </c>
    </row>
    <row r="109" customFormat="false" ht="15" hidden="false" customHeight="false" outlineLevel="0" collapsed="false">
      <c r="A109" s="22" t="s">
        <v>219</v>
      </c>
      <c r="B109" s="22" t="s">
        <v>220</v>
      </c>
      <c r="C109" s="33" t="n">
        <f aca="false">1/7</f>
        <v>0.142857142857143</v>
      </c>
      <c r="D109" s="33" t="n">
        <f aca="false">1/7</f>
        <v>0.142857142857143</v>
      </c>
      <c r="E109" s="33" t="n">
        <v>7</v>
      </c>
      <c r="F109" s="33" t="n">
        <f aca="false">1/7</f>
        <v>0.142857142857143</v>
      </c>
      <c r="G109" s="33" t="n">
        <v>5</v>
      </c>
      <c r="H109" s="33" t="n">
        <v>1</v>
      </c>
      <c r="I109" s="33" t="n">
        <v>5</v>
      </c>
      <c r="J109" s="33" t="n">
        <f aca="false">1/3</f>
        <v>0.333333333333333</v>
      </c>
      <c r="K109" s="33" t="n">
        <f aca="false">1/7</f>
        <v>0.142857142857143</v>
      </c>
      <c r="L109" s="33" t="n">
        <v>1</v>
      </c>
      <c r="M109" s="22" t="n">
        <f aca="false">SUM(1+(1/C109)+I109+(1/K109)+E109)</f>
        <v>27</v>
      </c>
      <c r="N109" s="22" t="n">
        <f aca="false">SUM(C109+1+(1/G109)+(1/F109)+H109)</f>
        <v>9.34285714285714</v>
      </c>
      <c r="O109" s="22" t="n">
        <f aca="false">SUM((1/I109)+G109+1+(1/D109)+(1/J109))</f>
        <v>16.2</v>
      </c>
      <c r="P109" s="22" t="n">
        <f aca="false">SUM(K109+F109+D109+1+(1/L109))</f>
        <v>2.42857142857143</v>
      </c>
      <c r="Q109" s="22" t="n">
        <f aca="false">SUM((1/E109)+(1/H109)+J109+L109+1)</f>
        <v>3.47619047619048</v>
      </c>
      <c r="R109" s="22" t="n">
        <f aca="false">(SUM((1/M109)+(C109/N109)+((1/I109)/O109)+(K109/P109)+((1/E109)/Q109))/5)</f>
        <v>0.0329185311499564</v>
      </c>
      <c r="S109" s="22" t="n">
        <f aca="false">(SUM(((1/C109)/M109)+(1/N109)+(G109/O109)+(F109/P109)+((1/H109)/Q109))/5)</f>
        <v>0.204285927200022</v>
      </c>
      <c r="T109" s="22" t="n">
        <f aca="false">(SUM((I109/M109)+((1/G109)/N109)+(1/O109)+(D109/P109)+(J109/Q109))/5)</f>
        <v>0.0846068496892657</v>
      </c>
      <c r="U109" s="22" t="n">
        <f aca="false">(SUM(((1/K109)/M109)+((1/F109)/N109)+((1/D109)/O109)+(1/P109)+(L109/Q109))/5)</f>
        <v>0.428005887491308</v>
      </c>
      <c r="V109" s="22" t="n">
        <f aca="false">(SUM((E109/M109)+(H109/N109)+((1/J109)/O109)+((1/L109)/P109)+(1/Q109))/5)</f>
        <v>0.250182804469448</v>
      </c>
      <c r="W109" s="22" t="n">
        <f aca="false">(SUM((1*R109),(C109*S109),((1/I109)*T109),(K109*U109),((1/E109)*V109)))/R109</f>
        <v>5.34372882628745</v>
      </c>
      <c r="X109" s="10" t="n">
        <f aca="false">(SUM(((1/C109)*R109),(1*S109),(G109*T109),(F109*U109),((1/H109)*V109)))/S109</f>
        <v>5.72274562620196</v>
      </c>
      <c r="Y109" s="10" t="n">
        <f aca="false">(SUM((I109*R109),((1/G109)*S109),(1*T109),(D109*U109),(J109*V109)))/T109</f>
        <v>5.13663679530331</v>
      </c>
      <c r="Z109" s="10" t="n">
        <f aca="false">(SUM(((1/K109)*R109),((1/F109)*S109),((1/D109)*T109),(1*U109),(L109*V109)))/U109</f>
        <v>6.84772787919882</v>
      </c>
      <c r="AA109" s="10" t="n">
        <f aca="false">(SUM((E109*R109),(H109*S109),((1/J109)*T109),((1/L109)*U109),(1*V109)))/V109</f>
        <v>5.46290497133336</v>
      </c>
      <c r="AB109" s="22" t="n">
        <f aca="false">(AVERAGE(W109:AA109)-5)/4</f>
        <v>0.175687204916245</v>
      </c>
      <c r="AC109" s="22" t="n">
        <v>1.12</v>
      </c>
      <c r="AD109" s="22" t="n">
        <f aca="false">AB109/AC109</f>
        <v>0.156863575818076</v>
      </c>
      <c r="AE109" s="22" t="n">
        <f aca="false">SUM((Rate!$F$2*Weight!R109),(Rate!$F$6*Weight!S109),(Rate!$F$10*Weight!T109),(Rate!$F$14*Weight!U109),(Rate!$F$18*Weight!V109))</f>
        <v>0.6118296269707</v>
      </c>
      <c r="AF109" s="22" t="n">
        <f aca="false">SUM((Rate!$F$3*Weight!R109),(Rate!$F$7*Weight!S109),(Rate!$F$11*Weight!T109),(Rate!$F$15*Weight!U109),(Rate!$F$19*Weight!V109))</f>
        <v>0.3881703730293</v>
      </c>
      <c r="AG109" s="33" t="n">
        <v>1</v>
      </c>
    </row>
    <row r="110" customFormat="false" ht="15" hidden="false" customHeight="false" outlineLevel="0" collapsed="false">
      <c r="A110" s="22" t="s">
        <v>219</v>
      </c>
      <c r="B110" s="22" t="s">
        <v>221</v>
      </c>
      <c r="C110" s="33" t="n">
        <v>5</v>
      </c>
      <c r="D110" s="33" t="n">
        <v>0.2</v>
      </c>
      <c r="E110" s="33" t="n">
        <v>0.2</v>
      </c>
      <c r="F110" s="33" t="n">
        <v>0.2</v>
      </c>
      <c r="G110" s="33" t="n">
        <v>5</v>
      </c>
      <c r="H110" s="33" t="n">
        <v>0.2</v>
      </c>
      <c r="I110" s="33" t="n">
        <v>0.2</v>
      </c>
      <c r="J110" s="33" t="n">
        <v>5</v>
      </c>
      <c r="K110" s="33" t="n">
        <v>1</v>
      </c>
      <c r="L110" s="33" t="n">
        <v>5</v>
      </c>
      <c r="M110" s="22" t="n">
        <f aca="false">SUM(1+(1/C110)+I110+(1/K110)+E110)</f>
        <v>2.6</v>
      </c>
      <c r="N110" s="22" t="n">
        <f aca="false">SUM(C110+1+(1/G110)+(1/F110)+H110)</f>
        <v>11.4</v>
      </c>
      <c r="O110" s="22" t="n">
        <f aca="false">SUM((1/I110)+G110+1+(1/D110)+(1/J110))</f>
        <v>16.2</v>
      </c>
      <c r="P110" s="22" t="n">
        <f aca="false">SUM(K110+F110+D110+1+(1/L110))</f>
        <v>2.6</v>
      </c>
      <c r="Q110" s="22" t="n">
        <f aca="false">SUM((1/E110)+(1/H110)+J110+L110+1)</f>
        <v>21</v>
      </c>
      <c r="R110" s="22" t="n">
        <f aca="false">(SUM((1/M110)+(C110/N110)+((1/I110)/O110)+(K110/P110)+((1/E110)/Q110))/5)</f>
        <v>0.350912894772544</v>
      </c>
      <c r="S110" s="22" t="n">
        <f aca="false">(SUM(((1/C110)/M110)+(1/N110)+(G110/O110)+(F110/P110)+((1/H110)/Q110))/5)</f>
        <v>0.15766053309913</v>
      </c>
      <c r="T110" s="22" t="n">
        <f aca="false">(SUM((I110/M110)+((1/G110)/N110)+(1/O110)+(D110/P110)+(J110/Q110))/5)</f>
        <v>0.0942427293304486</v>
      </c>
      <c r="U110" s="22" t="n">
        <f aca="false">(SUM(((1/K110)/M110)+((1/F110)/N110)+((1/D110)/O110)+(1/P110)+(L110/Q110))/5)</f>
        <v>0.350912894772544</v>
      </c>
      <c r="V110" s="22" t="n">
        <f aca="false">(SUM((E110/M110)+(H110/N110)+((1/J110)/O110)+((1/L110)/P110)+(1/Q110))/5)</f>
        <v>0.046270948025334</v>
      </c>
      <c r="W110" s="22" t="n">
        <f aca="false">(SUM((1*R110),(C110*S110),((1/I110)*T110),(K110*U110),((1/E110)*V110)))/R110</f>
        <v>6.24855020856649</v>
      </c>
      <c r="X110" s="10" t="n">
        <f aca="false">(SUM(((1/C110)*R110),(1*S110),(G110*T110),(F110*U110),((1/H110)*V110)))/S110</f>
        <v>6.34650954248603</v>
      </c>
      <c r="Y110" s="10" t="n">
        <f aca="false">(SUM((I110*R110),((1/G110)*S110),(1*T110),(D110*U110),(J110*V110)))/T110</f>
        <v>5.278865940327</v>
      </c>
      <c r="Z110" s="10" t="n">
        <f aca="false">(SUM(((1/K110)*R110),((1/F110)*S110),((1/D110)*T110),(1*U110),(L110*V110)))/U110</f>
        <v>6.24855020856649</v>
      </c>
      <c r="AA110" s="10" t="n">
        <f aca="false">(SUM((E110*R110),(H110*S110),((1/J110)*T110),((1/L110)*U110),(1*V110)))/V110</f>
        <v>5.12236659362365</v>
      </c>
      <c r="AB110" s="22" t="n">
        <f aca="false">(AVERAGE(W110:AA110)-5)/4</f>
        <v>0.212242124678483</v>
      </c>
      <c r="AC110" s="22" t="n">
        <v>1.12</v>
      </c>
      <c r="AD110" s="22" t="n">
        <f aca="false">AB110/AC110</f>
        <v>0.18950189703436</v>
      </c>
      <c r="AE110" s="22" t="n">
        <f aca="false">SUM((Rate!$F$2*Weight!R110),(Rate!$F$6*Weight!S110),(Rate!$F$10*Weight!T110),(Rate!$F$14*Weight!U110),(Rate!$F$18*Weight!V110))</f>
        <v>0.462986764156355</v>
      </c>
      <c r="AF110" s="22" t="n">
        <f aca="false">SUM((Rate!$F$3*Weight!R110),(Rate!$F$7*Weight!S110),(Rate!$F$11*Weight!T110),(Rate!$F$15*Weight!U110),(Rate!$F$19*Weight!V110))</f>
        <v>0.537013235843645</v>
      </c>
      <c r="AG110" s="33" t="n">
        <v>1</v>
      </c>
    </row>
    <row r="111" customFormat="false" ht="15" hidden="false" customHeight="false" outlineLevel="0" collapsed="false">
      <c r="A111" s="22" t="s">
        <v>219</v>
      </c>
      <c r="B111" s="22" t="s">
        <v>222</v>
      </c>
      <c r="C111" s="33" t="n">
        <v>1</v>
      </c>
      <c r="D111" s="33" t="n">
        <v>1</v>
      </c>
      <c r="E111" s="33" t="n">
        <f aca="false">1/914</f>
        <v>0.00109409190371991</v>
      </c>
      <c r="F111" s="33" t="n">
        <v>1</v>
      </c>
      <c r="G111" s="33" t="n">
        <v>7</v>
      </c>
      <c r="H111" s="33" t="n">
        <f aca="false">1/7</f>
        <v>0.142857142857143</v>
      </c>
      <c r="I111" s="33" t="n">
        <v>0.25</v>
      </c>
      <c r="J111" s="33" t="n">
        <v>1</v>
      </c>
      <c r="K111" s="33" t="n">
        <v>6</v>
      </c>
      <c r="L111" s="33" t="n">
        <v>6</v>
      </c>
      <c r="M111" s="22" t="n">
        <f aca="false">SUM(1+(1/C111)+I111+(1/K111)+E111)</f>
        <v>2.41776075857039</v>
      </c>
      <c r="N111" s="22" t="n">
        <f aca="false">SUM(C111+1+(1/G111)+(1/F111)+H111)</f>
        <v>3.28571428571429</v>
      </c>
      <c r="O111" s="22" t="n">
        <f aca="false">SUM((1/I111)+G111+1+(1/D111)+(1/J111))</f>
        <v>14</v>
      </c>
      <c r="P111" s="22" t="n">
        <f aca="false">SUM(K111+F111+D111+1+(1/L111))</f>
        <v>9.16666666666667</v>
      </c>
      <c r="Q111" s="22" t="n">
        <f aca="false">SUM((1/E111)+(1/H111)+J111+L111+1)</f>
        <v>929</v>
      </c>
      <c r="R111" s="22" t="n">
        <f aca="false">(SUM((1/M111)+(C111/N111)+((1/I111)/O111)+(K111/P111)+((1/E111)/Q111))/5)</f>
        <v>0.528413405000617</v>
      </c>
      <c r="S111" s="22" t="n">
        <f aca="false">(SUM(((1/C111)/M111)+(1/N111)+(G111/O111)+(F111/P111)+((1/H111)/Q111))/5)</f>
        <v>0.266915914331975</v>
      </c>
      <c r="T111" s="22" t="n">
        <f aca="false">(SUM((I111/M111)+((1/G111)/N111)+(1/O111)+(D111/P111)+(J111/Q111))/5)</f>
        <v>0.0656951261621895</v>
      </c>
      <c r="U111" s="22" t="n">
        <f aca="false">(SUM(((1/K111)/M111)+((1/F111)/N111)+((1/D111)/O111)+(1/P111)+(L111/Q111))/5)</f>
        <v>0.112052034593329</v>
      </c>
      <c r="V111" s="22" t="n">
        <f aca="false">(SUM((E111/M111)+(H111/N111)+((1/J111)/O111)+((1/L111)/P111)+(1/Q111))/5)</f>
        <v>0.0269235199118895</v>
      </c>
      <c r="W111" s="22" t="n">
        <f aca="false">(SUM((1*R111),(C111*S111),((1/I111)*T111),(K111*U111),((1/E111)*V111)))/R111</f>
        <v>49.8445326741428</v>
      </c>
      <c r="X111" s="10" t="n">
        <f aca="false">(SUM(((1/C111)*R111),(1*S111),(G111*T111),(F111*U111),((1/H111)*V111)))/S111</f>
        <v>5.82847178797127</v>
      </c>
      <c r="Y111" s="10" t="n">
        <f aca="false">(SUM((I111*R111),((1/G111)*S111),(1*T111),(D111*U111),(J111*V111)))/T111</f>
        <v>5.706738059937</v>
      </c>
      <c r="Z111" s="10" t="n">
        <f aca="false">(SUM(((1/K111)*R111),((1/F111)*S111),((1/D111)*T111),(1*U111),(L111*V111)))/U111</f>
        <v>6.19598830054267</v>
      </c>
      <c r="AA111" s="10" t="n">
        <f aca="false">(SUM((E111*R111),(H111*S111),((1/J111)*T111),((1/L111)*U111),(1*V111)))/V111</f>
        <v>5.57144695034921</v>
      </c>
      <c r="AB111" s="22" t="n">
        <f aca="false">(AVERAGE(W111:AA111)-5)/4</f>
        <v>2.40735888864715</v>
      </c>
      <c r="AC111" s="22" t="n">
        <v>1.12</v>
      </c>
      <c r="AD111" s="22" t="n">
        <f aca="false">AB111/AC111</f>
        <v>2.14942757914924</v>
      </c>
      <c r="AE111" s="22" t="n">
        <f aca="false">SUM((Rate!$F$2*Weight!R111),(Rate!$F$6*Weight!S111),(Rate!$F$10*Weight!T111),(Rate!$F$14*Weight!U111),(Rate!$F$18*Weight!V111))</f>
        <v>0.399761000596776</v>
      </c>
      <c r="AF111" s="22" t="n">
        <f aca="false">SUM((Rate!$F$3*Weight!R111),(Rate!$F$7*Weight!S111),(Rate!$F$11*Weight!T111),(Rate!$F$15*Weight!U111),(Rate!$F$19*Weight!V111))</f>
        <v>0.600238999403224</v>
      </c>
      <c r="AG111" s="33" t="n">
        <v>1</v>
      </c>
    </row>
    <row r="112" customFormat="false" ht="15" hidden="false" customHeight="false" outlineLevel="0" collapsed="false">
      <c r="A112" s="22" t="s">
        <v>219</v>
      </c>
      <c r="B112" s="22" t="s">
        <v>223</v>
      </c>
      <c r="C112" s="33" t="n">
        <v>1</v>
      </c>
      <c r="D112" s="33" t="n">
        <v>1</v>
      </c>
      <c r="E112" s="33" t="n">
        <f aca="false">1/3</f>
        <v>0.333333333333333</v>
      </c>
      <c r="F112" s="33" t="n">
        <v>1</v>
      </c>
      <c r="G112" s="33" t="n">
        <v>1</v>
      </c>
      <c r="H112" s="33" t="n">
        <f aca="false">1/3</f>
        <v>0.333333333333333</v>
      </c>
      <c r="I112" s="33" t="n">
        <f aca="false">1/3</f>
        <v>0.333333333333333</v>
      </c>
      <c r="J112" s="33" t="n">
        <f aca="false">1/3</f>
        <v>0.333333333333333</v>
      </c>
      <c r="K112" s="33" t="n">
        <v>0.2</v>
      </c>
      <c r="L112" s="33" t="n">
        <v>0.2</v>
      </c>
      <c r="M112" s="22" t="n">
        <f aca="false">SUM(1+(1/C112)+I112+(1/K112)+E112)</f>
        <v>7.66666666666667</v>
      </c>
      <c r="N112" s="22" t="n">
        <f aca="false">SUM(C112+1+(1/G112)+(1/F112)+H112)</f>
        <v>4.33333333333333</v>
      </c>
      <c r="O112" s="22" t="n">
        <f aca="false">SUM((1/I112)+G112+1+(1/D112)+(1/J112))</f>
        <v>9</v>
      </c>
      <c r="P112" s="22" t="n">
        <f aca="false">SUM(K112+F112+D112+1+(1/L112))</f>
        <v>8.2</v>
      </c>
      <c r="Q112" s="22" t="n">
        <f aca="false">SUM((1/E112)+(1/H112)+J112+L112+1)</f>
        <v>7.53333333333333</v>
      </c>
      <c r="R112" s="22" t="n">
        <f aca="false">(SUM((1/M112)+(C112/N112)+((1/I112)/O112)+(K112/P112)+((1/E112)/Q112))/5)</f>
        <v>0.223431535821855</v>
      </c>
      <c r="S112" s="22" t="n">
        <f aca="false">(SUM(((1/C112)/M112)+(1/N112)+(G112/O112)+(F112/P112)+((1/H112)/Q112))/5)</f>
        <v>0.198499286499362</v>
      </c>
      <c r="T112" s="22" t="n">
        <f aca="false">(SUM((I112/M112)+((1/G112)/N112)+(1/O112)+(D112/P112)+(J112/Q112))/5)</f>
        <v>0.110311521974544</v>
      </c>
      <c r="U112" s="22" t="n">
        <f aca="false">(SUM(((1/K112)/M112)+((1/F112)/N112)+((1/D112)/O112)+(1/P112)+(L112/Q112))/5)</f>
        <v>0.228510829400477</v>
      </c>
      <c r="V112" s="22" t="n">
        <f aca="false">(SUM((E112/M112)+(H112/N112)+((1/J112)/O112)+((1/L112)/P112)+(1/Q112))/5)</f>
        <v>0.239246826303762</v>
      </c>
      <c r="W112" s="22" t="n">
        <f aca="false">(SUM((1*R112),(C112*S112),((1/I112)*T112),(K112*U112),((1/E112)*V112)))/R112</f>
        <v>6.78645486394188</v>
      </c>
      <c r="X112" s="10" t="n">
        <f aca="false">(SUM(((1/C112)*R112),(1*S112),(G112*T112),(F112*U112),((1/H112)*V112)))/S112</f>
        <v>7.44835751645021</v>
      </c>
      <c r="Y112" s="10" t="n">
        <f aca="false">(SUM((I112*R112),((1/G112)*S112),(1*T112),(D112*U112),(J112*V112)))/T112</f>
        <v>6.26904376083674</v>
      </c>
      <c r="Z112" s="10" t="n">
        <f aca="false">(SUM(((1/K112)*R112),((1/F112)*S112),((1/D112)*T112),(1*U112),(L112*V112)))/U112</f>
        <v>7.44966304971476</v>
      </c>
      <c r="AA112" s="10" t="n">
        <f aca="false">(SUM((E112*R112),(H112*S112),((1/J112)*T112),((1/L112)*U112),(1*V112)))/V112</f>
        <v>7.7467240644481</v>
      </c>
      <c r="AB112" s="22" t="n">
        <f aca="false">(AVERAGE(W112:AA112)-5)/4</f>
        <v>0.535012162769585</v>
      </c>
      <c r="AC112" s="22" t="n">
        <v>1.12</v>
      </c>
      <c r="AD112" s="22" t="n">
        <f aca="false">AB112/AC112</f>
        <v>0.477689431044272</v>
      </c>
      <c r="AE112" s="22" t="n">
        <f aca="false">SUM((Rate!$F$2*Weight!R112),(Rate!$F$6*Weight!S112),(Rate!$F$10*Weight!T112),(Rate!$F$14*Weight!U112),(Rate!$F$18*Weight!V112))</f>
        <v>0.51803015110685</v>
      </c>
      <c r="AF112" s="22" t="n">
        <f aca="false">SUM((Rate!$F$3*Weight!R112),(Rate!$F$7*Weight!S112),(Rate!$F$11*Weight!T112),(Rate!$F$15*Weight!U112),(Rate!$F$19*Weight!V112))</f>
        <v>0.48196984889315</v>
      </c>
      <c r="AG112" s="33" t="n">
        <v>1</v>
      </c>
    </row>
    <row r="113" customFormat="false" ht="15" hidden="false" customHeight="false" outlineLevel="0" collapsed="false">
      <c r="A113" s="22" t="s">
        <v>219</v>
      </c>
      <c r="B113" s="22" t="s">
        <v>224</v>
      </c>
      <c r="C113" s="33" t="n">
        <f aca="false">1/7</f>
        <v>0.142857142857143</v>
      </c>
      <c r="D113" s="33" t="n">
        <f aca="false">1/7</f>
        <v>0.142857142857143</v>
      </c>
      <c r="E113" s="33" t="n">
        <v>7</v>
      </c>
      <c r="F113" s="33" t="n">
        <v>1</v>
      </c>
      <c r="G113" s="33" t="n">
        <v>7</v>
      </c>
      <c r="H113" s="33" t="n">
        <v>3</v>
      </c>
      <c r="I113" s="33" t="n">
        <v>5</v>
      </c>
      <c r="J113" s="33" t="n">
        <f aca="false">1/7</f>
        <v>0.142857142857143</v>
      </c>
      <c r="K113" s="33" t="n">
        <f aca="false">1/7</f>
        <v>0.142857142857143</v>
      </c>
      <c r="L113" s="33" t="n">
        <v>1</v>
      </c>
      <c r="M113" s="22" t="n">
        <f aca="false">SUM(1+(1/C113)+I113+(1/K113)+E113)</f>
        <v>27</v>
      </c>
      <c r="N113" s="22" t="n">
        <f aca="false">SUM(C113+1+(1/G113)+(1/F113)+H113)</f>
        <v>5.28571428571429</v>
      </c>
      <c r="O113" s="22" t="n">
        <f aca="false">SUM((1/I113)+G113+1+(1/D113)+(1/J113))</f>
        <v>22.2</v>
      </c>
      <c r="P113" s="22" t="n">
        <f aca="false">SUM(K113+F113+D113+1+(1/L113))</f>
        <v>3.28571428571429</v>
      </c>
      <c r="Q113" s="22" t="n">
        <f aca="false">SUM((1/E113)+(1/H113)+J113+L113+1)</f>
        <v>2.61904761904762</v>
      </c>
      <c r="R113" s="22" t="n">
        <f aca="false">(SUM((1/M113)+(C113/N113)+((1/I113)/O113)+(K113/P113)+((1/E113)/Q113))/5)</f>
        <v>0.0342193576976186</v>
      </c>
      <c r="S113" s="22" t="n">
        <f aca="false">(SUM(((1/C113)/M113)+(1/N113)+(G113/O113)+(F113/P113)+((1/H113)/Q113))/5)</f>
        <v>0.239076863424689</v>
      </c>
      <c r="T113" s="22" t="n">
        <f aca="false">(SUM((I113/M113)+((1/G113)/N113)+(1/O113)+(D113/P113)+(J113/Q113))/5)</f>
        <v>0.0710561945344554</v>
      </c>
      <c r="U113" s="22" t="n">
        <f aca="false">(SUM(((1/K113)/M113)+((1/F113)/N113)+((1/D113)/O113)+(1/P113)+(L113/Q113))/5)</f>
        <v>0.28998595433378</v>
      </c>
      <c r="V113" s="22" t="n">
        <f aca="false">(SUM((E113/M113)+(H113/N113)+((1/J113)/O113)+((1/L113)/P113)+(1/Q113))/5)</f>
        <v>0.365661630009456</v>
      </c>
      <c r="W113" s="22" t="n">
        <f aca="false">(SUM((1*R113),(C113*S113),((1/I113)*T113),(K113*U113),((1/E113)*V113)))/R113</f>
        <v>5.15054596917043</v>
      </c>
      <c r="X113" s="10" t="n">
        <f aca="false">(SUM(((1/C113)*R113),(1*S113),(G113*T113),(F113*U113),((1/H113)*V113)))/S113</f>
        <v>5.80515769491567</v>
      </c>
      <c r="Y113" s="10" t="n">
        <f aca="false">(SUM((I113*R113),((1/G113)*S113),(1*T113),(D113*U113),(J113*V113)))/T113</f>
        <v>5.20673480614993</v>
      </c>
      <c r="Z113" s="10" t="n">
        <f aca="false">(SUM(((1/K113)*R113),((1/F113)*S113),((1/D113)*T113),(1*U113),(L113*V113)))/U113</f>
        <v>5.62666325388427</v>
      </c>
      <c r="AA113" s="10" t="n">
        <f aca="false">(SUM((E113*R113),(H113*S113),((1/J113)*T113),((1/L113)*U113),(1*V113)))/V113</f>
        <v>5.7698343689691</v>
      </c>
      <c r="AB113" s="22" t="n">
        <f aca="false">(AVERAGE(W113:AA113)-5)/4</f>
        <v>0.12794680465447</v>
      </c>
      <c r="AC113" s="22" t="n">
        <v>1.12</v>
      </c>
      <c r="AD113" s="22" t="n">
        <f aca="false">AB113/AC113</f>
        <v>0.114238218441491</v>
      </c>
      <c r="AE113" s="22" t="n">
        <f aca="false">SUM((Rate!$F$2*Weight!R113),(Rate!$F$6*Weight!S113),(Rate!$F$10*Weight!T113),(Rate!$F$14*Weight!U113),(Rate!$F$18*Weight!V113))</f>
        <v>0.606845839251637</v>
      </c>
      <c r="AF113" s="22" t="n">
        <f aca="false">SUM((Rate!$F$3*Weight!R113),(Rate!$F$7*Weight!S113),(Rate!$F$11*Weight!T113),(Rate!$F$15*Weight!U113),(Rate!$F$19*Weight!V113))</f>
        <v>0.393154160748364</v>
      </c>
      <c r="AG113" s="33" t="n">
        <v>1</v>
      </c>
    </row>
    <row r="114" customFormat="false" ht="15" hidden="false" customHeight="false" outlineLevel="0" collapsed="false">
      <c r="A114" s="22" t="s">
        <v>219</v>
      </c>
      <c r="B114" s="22" t="s">
        <v>225</v>
      </c>
      <c r="C114" s="33" t="n">
        <v>0.6</v>
      </c>
      <c r="D114" s="33" t="n">
        <f aca="false">1/98</f>
        <v>0.0102040816326531</v>
      </c>
      <c r="E114" s="33" t="n">
        <v>0.6</v>
      </c>
      <c r="F114" s="33" t="n">
        <v>0.25</v>
      </c>
      <c r="G114" s="33" t="n">
        <v>1</v>
      </c>
      <c r="H114" s="33" t="n">
        <f aca="false">1/3</f>
        <v>0.333333333333333</v>
      </c>
      <c r="I114" s="33" t="n">
        <v>1</v>
      </c>
      <c r="J114" s="33" t="n">
        <v>3</v>
      </c>
      <c r="K114" s="33" t="n">
        <f aca="false">1/92</f>
        <v>0.0108695652173913</v>
      </c>
      <c r="L114" s="33" t="n">
        <v>8</v>
      </c>
      <c r="M114" s="22" t="n">
        <f aca="false">SUM(1+(1/C114)+I114+(1/K114)+E114)</f>
        <v>96.2666666666667</v>
      </c>
      <c r="N114" s="22" t="n">
        <f aca="false">SUM(C114+1+(1/G114)+(1/F114)+H114)</f>
        <v>6.93333333333333</v>
      </c>
      <c r="O114" s="22" t="n">
        <f aca="false">SUM((1/I114)+G114+1+(1/D114)+(1/J114))</f>
        <v>101.333333333333</v>
      </c>
      <c r="P114" s="22" t="n">
        <f aca="false">SUM(K114+F114+D114+1+(1/L114))</f>
        <v>1.39607364685004</v>
      </c>
      <c r="Q114" s="22" t="n">
        <f aca="false">SUM((1/E114)+(1/H114)+J114+L114+1)</f>
        <v>16.6666666666667</v>
      </c>
      <c r="R114" s="22" t="n">
        <f aca="false">(SUM((1/M114)+(C114/N114)+((1/I114)/O114)+(K114/P114)+((1/E114)/Q114))/5)</f>
        <v>0.0429161009965145</v>
      </c>
      <c r="S114" s="22" t="n">
        <f aca="false">(SUM(((1/C114)/M114)+(1/N114)+(G114/O114)+(F114/P114)+((1/H114)/Q114))/5)</f>
        <v>0.106097171417596</v>
      </c>
      <c r="T114" s="22" t="n">
        <f aca="false">(SUM((I114/M114)+((1/G114)/N114)+(1/O114)+(D114/P114)+(J114/Q114))/5)</f>
        <v>0.0703592260767255</v>
      </c>
      <c r="U114" s="22" t="n">
        <f aca="false">(SUM(((1/K114)/M114)+((1/F114)/N114)+((1/D114)/O114)+(1/P114)+(L114/Q114))/5)</f>
        <v>0.739200320019415</v>
      </c>
      <c r="V114" s="22" t="n">
        <f aca="false">(SUM((E114/M114)+(H114/N114)+((1/J114)/O114)+((1/L114)/P114)+(1/Q114))/5)</f>
        <v>0.0414271814897485</v>
      </c>
      <c r="W114" s="22" t="n">
        <f aca="false">(SUM((1*R114),(C114*S114),((1/I114)*T114),(K114*U114),((1/E114)*V114)))/R114</f>
        <v>5.91884427046412</v>
      </c>
      <c r="X114" s="10" t="n">
        <f aca="false">(SUM(((1/C114)*R114),(1*S114),(G114*T114),(F114*U114),((1/H114)*V114)))/S114</f>
        <v>5.25051563127933</v>
      </c>
      <c r="Y114" s="10" t="n">
        <f aca="false">(SUM((I114*R114),((1/G114)*S114),(1*T114),(D114*U114),(J114*V114)))/T114</f>
        <v>4.99148331997667</v>
      </c>
      <c r="Z114" s="10" t="n">
        <f aca="false">(SUM(((1/K114)*R114),((1/F114)*S114),((1/D114)*T114),(1*U114),(L114*V114)))/U114</f>
        <v>16.6916755453815</v>
      </c>
      <c r="AA114" s="10" t="n">
        <f aca="false">(SUM((E114*R114),(H114*S114),((1/J114)*T114),((1/L114)*U114),(1*V114)))/V114</f>
        <v>5.27179676244453</v>
      </c>
      <c r="AB114" s="22" t="n">
        <f aca="false">(AVERAGE(W114:AA114)-5)/4</f>
        <v>0.656215776477306</v>
      </c>
      <c r="AC114" s="22" t="n">
        <v>1.12</v>
      </c>
      <c r="AD114" s="22" t="n">
        <f aca="false">AB114/AC114</f>
        <v>0.585906943283309</v>
      </c>
      <c r="AE114" s="22" t="n">
        <f aca="false">SUM((Rate!$F$2*Weight!R114),(Rate!$F$6*Weight!S114),(Rate!$F$10*Weight!T114),(Rate!$F$14*Weight!U114),(Rate!$F$18*Weight!V114))</f>
        <v>0.603845853088655</v>
      </c>
      <c r="AF114" s="22" t="n">
        <f aca="false">SUM((Rate!$F$3*Weight!R114),(Rate!$F$7*Weight!S114),(Rate!$F$11*Weight!T114),(Rate!$F$15*Weight!U114),(Rate!$F$19*Weight!V114))</f>
        <v>0.396154146911345</v>
      </c>
      <c r="AG114" s="33" t="n">
        <v>2</v>
      </c>
    </row>
    <row r="115" customFormat="false" ht="15" hidden="false" customHeight="false" outlineLevel="0" collapsed="false">
      <c r="A115" s="22" t="s">
        <v>219</v>
      </c>
      <c r="B115" s="22" t="s">
        <v>226</v>
      </c>
      <c r="C115" s="33" t="n">
        <v>0.2</v>
      </c>
      <c r="D115" s="33" t="n">
        <f aca="false">1/7</f>
        <v>0.142857142857143</v>
      </c>
      <c r="E115" s="33" t="n">
        <v>1</v>
      </c>
      <c r="F115" s="33" t="n">
        <f aca="false">1/7</f>
        <v>0.142857142857143</v>
      </c>
      <c r="G115" s="33" t="n">
        <v>7</v>
      </c>
      <c r="H115" s="33" t="n">
        <f aca="false">1/7</f>
        <v>0.142857142857143</v>
      </c>
      <c r="I115" s="33" t="n">
        <v>1</v>
      </c>
      <c r="J115" s="33" t="n">
        <v>7</v>
      </c>
      <c r="K115" s="33" t="n">
        <f aca="false">1/7</f>
        <v>0.142857142857143</v>
      </c>
      <c r="L115" s="33" t="n">
        <v>7</v>
      </c>
      <c r="M115" s="22" t="n">
        <f aca="false">SUM(1+(1/C115)+I115+(1/K115)+E115)</f>
        <v>15</v>
      </c>
      <c r="N115" s="22" t="n">
        <f aca="false">SUM(C115+1+(1/G115)+(1/F115)+H115)</f>
        <v>8.48571428571429</v>
      </c>
      <c r="O115" s="22" t="n">
        <f aca="false">SUM((1/I115)+G115+1+(1/D115)+(1/J115))</f>
        <v>16.1428571428571</v>
      </c>
      <c r="P115" s="22" t="n">
        <f aca="false">SUM(K115+F115+D115+1+(1/L115))</f>
        <v>1.57142857142857</v>
      </c>
      <c r="Q115" s="22" t="n">
        <f aca="false">SUM((1/E115)+(1/H115)+J115+L115+1)</f>
        <v>23</v>
      </c>
      <c r="R115" s="22" t="n">
        <f aca="false">(SUM((1/M115)+(C115/N115)+((1/I115)/O115)+(K115/P115)+((1/E115)/Q115))/5)</f>
        <v>0.0573139889338427</v>
      </c>
      <c r="S115" s="22" t="n">
        <f aca="false">(SUM(((1/C115)/M115)+(1/N115)+(G115/O115)+(F115/P115)+((1/H115)/Q115))/5)</f>
        <v>0.256012737351714</v>
      </c>
      <c r="T115" s="22" t="n">
        <f aca="false">(SUM((I115/M115)+((1/G115)/N115)+(1/O115)+(D115/P115)+(J115/Q115))/5)</f>
        <v>0.10814110063052</v>
      </c>
      <c r="U115" s="22" t="n">
        <f aca="false">(SUM(((1/K115)/M115)+((1/F115)/N115)+((1/D115)/O115)+(1/P115)+(L115/Q115))/5)</f>
        <v>0.533184454523431</v>
      </c>
      <c r="V115" s="22" t="n">
        <f aca="false">(SUM((E115/M115)+(H115/N115)+((1/J115)/O115)+((1/L115)/P115)+(1/Q115))/5)</f>
        <v>0.0453477185604927</v>
      </c>
      <c r="W115" s="22" t="n">
        <f aca="false">(SUM((1*R115),(C115*S115),((1/I115)*T115),(K115*U115),((1/E115)*V115)))/R115</f>
        <v>5.90038435074922</v>
      </c>
      <c r="X115" s="10" t="n">
        <f aca="false">(SUM(((1/C115)*R115),(1*S115),(G115*T115),(F115*U115),((1/H115)*V115)))/S115</f>
        <v>6.61363040629096</v>
      </c>
      <c r="Y115" s="10" t="n">
        <f aca="false">(SUM((I115*R115),((1/G115)*S115),(1*T115),(D115*U115),(J115*V115)))/T115</f>
        <v>5.50791116418391</v>
      </c>
      <c r="Z115" s="10" t="n">
        <f aca="false">(SUM(((1/K115)*R115),((1/F115)*S115),((1/D115)*T115),(1*U115),(L115*V115)))/U115</f>
        <v>7.12866483749365</v>
      </c>
      <c r="AA115" s="10" t="n">
        <f aca="false">(SUM((E115*R115),(H115*S115),((1/J115)*T115),((1/L115)*U115),(1*V115)))/V115</f>
        <v>5.09072781313243</v>
      </c>
      <c r="AB115" s="22" t="n">
        <f aca="false">(AVERAGE(W115:AA115)-5)/4</f>
        <v>0.262065928592508</v>
      </c>
      <c r="AC115" s="22" t="n">
        <v>1.12</v>
      </c>
      <c r="AD115" s="22" t="n">
        <f aca="false">AB115/AC115</f>
        <v>0.233987436243311</v>
      </c>
      <c r="AE115" s="22" t="n">
        <f aca="false">SUM((Rate!$F$2*Weight!R115),(Rate!$F$6*Weight!S115),(Rate!$F$10*Weight!T115),(Rate!$F$14*Weight!U115),(Rate!$F$18*Weight!V115))</f>
        <v>0.633753945767797</v>
      </c>
      <c r="AF115" s="22" t="n">
        <f aca="false">SUM((Rate!$F$3*Weight!R115),(Rate!$F$7*Weight!S115),(Rate!$F$11*Weight!T115),(Rate!$F$15*Weight!U115),(Rate!$F$19*Weight!V115))</f>
        <v>0.366246054232203</v>
      </c>
      <c r="AG115" s="33" t="n">
        <v>1</v>
      </c>
    </row>
    <row r="116" customFormat="false" ht="15" hidden="false" customHeight="false" outlineLevel="0" collapsed="false">
      <c r="A116" s="22" t="s">
        <v>219</v>
      </c>
      <c r="B116" s="22" t="s">
        <v>227</v>
      </c>
      <c r="C116" s="33" t="n">
        <f aca="false">1/7</f>
        <v>0.142857142857143</v>
      </c>
      <c r="D116" s="33" t="n">
        <f aca="false">1/9</f>
        <v>0.111111111111111</v>
      </c>
      <c r="E116" s="33" t="n">
        <f aca="false">1/9</f>
        <v>0.111111111111111</v>
      </c>
      <c r="F116" s="33" t="n">
        <v>1</v>
      </c>
      <c r="G116" s="33" t="n">
        <v>7</v>
      </c>
      <c r="H116" s="33" t="n">
        <f aca="false">1/9</f>
        <v>0.111111111111111</v>
      </c>
      <c r="I116" s="33" t="n">
        <v>1</v>
      </c>
      <c r="J116" s="33" t="n">
        <v>9</v>
      </c>
      <c r="K116" s="33" t="n">
        <v>1</v>
      </c>
      <c r="L116" s="33" t="n">
        <v>9</v>
      </c>
      <c r="M116" s="22" t="n">
        <f aca="false">SUM(1+(1/C116)+I116+(1/K116)+E116)</f>
        <v>10.1111111111111</v>
      </c>
      <c r="N116" s="22" t="n">
        <f aca="false">SUM(C116+1+(1/G116)+(1/F116)+H116)</f>
        <v>2.3968253968254</v>
      </c>
      <c r="O116" s="22" t="n">
        <f aca="false">SUM((1/I116)+G116+1+(1/D116)+(1/J116))</f>
        <v>18.1111111111111</v>
      </c>
      <c r="P116" s="22" t="n">
        <f aca="false">SUM(K116+F116+D116+1+(1/L116))</f>
        <v>3.22222222222222</v>
      </c>
      <c r="Q116" s="22" t="n">
        <f aca="false">SUM((1/E116)+(1/H116)+J116+L116+1)</f>
        <v>37</v>
      </c>
      <c r="R116" s="22" t="n">
        <f aca="false">(SUM((1/M116)+(C116/N116)+((1/I116)/O116)+(K116/P116)+((1/E116)/Q116))/5)</f>
        <v>0.15346130853271</v>
      </c>
      <c r="S116" s="22" t="n">
        <f aca="false">(SUM(((1/C116)/M116)+(1/N116)+(G116/O116)+(F116/P116)+((1/H116)/Q116))/5)</f>
        <v>0.409923474733633</v>
      </c>
      <c r="T116" s="22" t="n">
        <f aca="false">(SUM((I116/M116)+((1/G116)/N116)+(1/O116)+(D116/P116)+(J116/Q116))/5)</f>
        <v>0.0982888947396069</v>
      </c>
      <c r="U116" s="22" t="n">
        <f aca="false">(SUM(((1/K116)/M116)+((1/F116)/N116)+((1/D116)/O116)+(1/P116)+(L116/Q116))/5)</f>
        <v>0.313328045622866</v>
      </c>
      <c r="V116" s="22" t="n">
        <f aca="false">(SUM((E116/M116)+(H116/N116)+((1/J116)/O116)+((1/L116)/P116)+(1/Q116))/5)</f>
        <v>0.0249982763711842</v>
      </c>
      <c r="W116" s="22" t="n">
        <f aca="false">(SUM((1*R116),(C116*S116),((1/I116)*T116),(K116*U116),((1/E116)*V116)))/R116</f>
        <v>5.52988398665632</v>
      </c>
      <c r="X116" s="10" t="n">
        <f aca="false">(SUM(((1/C116)*R116),(1*S116),(G116*T116),(F116*U116),((1/H116)*V116)))/S116</f>
        <v>6.61217909602432</v>
      </c>
      <c r="Y116" s="10" t="n">
        <f aca="false">(SUM((I116*R116),((1/G116)*S116),(1*T116),(D116*U116),(J116*V116)))/T116</f>
        <v>5.80034413659135</v>
      </c>
      <c r="Z116" s="10" t="n">
        <f aca="false">(SUM(((1/K116)*R116),((1/F116)*S116),((1/D116)*T116),(1*U116),(L116*V116)))/U116</f>
        <v>6.33935390283293</v>
      </c>
      <c r="AA116" s="10" t="n">
        <f aca="false">(SUM((E116*R116),(H116*S116),((1/J116)*T116),((1/L116)*U116),(1*V116)))/V116</f>
        <v>5.33363977736176</v>
      </c>
      <c r="AB116" s="22" t="n">
        <f aca="false">(AVERAGE(W116:AA116)-5)/4</f>
        <v>0.230770044973334</v>
      </c>
      <c r="AC116" s="22" t="n">
        <v>1.12</v>
      </c>
      <c r="AD116" s="22" t="n">
        <f aca="false">AB116/AC116</f>
        <v>0.206044683011905</v>
      </c>
      <c r="AE116" s="22" t="n">
        <f aca="false">SUM((Rate!$F$2*Weight!R116),(Rate!$F$6*Weight!S116),(Rate!$F$10*Weight!T116),(Rate!$F$14*Weight!U116),(Rate!$F$18*Weight!V116))</f>
        <v>0.622970921850348</v>
      </c>
      <c r="AF116" s="22" t="n">
        <f aca="false">SUM((Rate!$F$3*Weight!R116),(Rate!$F$7*Weight!S116),(Rate!$F$11*Weight!T116),(Rate!$F$15*Weight!U116),(Rate!$F$19*Weight!V116))</f>
        <v>0.377029078149652</v>
      </c>
      <c r="AG116" s="33" t="n">
        <v>1</v>
      </c>
    </row>
    <row r="117" customFormat="false" ht="15" hidden="false" customHeight="false" outlineLevel="0" collapsed="false">
      <c r="A117" s="22" t="s">
        <v>219</v>
      </c>
      <c r="B117" s="22" t="s">
        <v>228</v>
      </c>
      <c r="C117" s="33" t="n">
        <v>0.2</v>
      </c>
      <c r="D117" s="33" t="n">
        <f aca="false">1/9</f>
        <v>0.111111111111111</v>
      </c>
      <c r="E117" s="33" t="n">
        <v>3</v>
      </c>
      <c r="F117" s="33" t="n">
        <v>1</v>
      </c>
      <c r="G117" s="33" t="n">
        <v>7</v>
      </c>
      <c r="H117" s="33" t="n">
        <v>0.2</v>
      </c>
      <c r="I117" s="33" t="n">
        <f aca="false">1/3</f>
        <v>0.333333333333333</v>
      </c>
      <c r="J117" s="33" t="n">
        <f aca="false">1/3</f>
        <v>0.333333333333333</v>
      </c>
      <c r="K117" s="33" t="n">
        <f aca="false">1/7</f>
        <v>0.142857142857143</v>
      </c>
      <c r="L117" s="33" t="n">
        <v>5</v>
      </c>
      <c r="M117" s="22" t="n">
        <f aca="false">SUM(1+(1/C117)+I117+(1/K117)+E117)</f>
        <v>16.3333333333333</v>
      </c>
      <c r="N117" s="22" t="n">
        <f aca="false">SUM(C117+1+(1/G117)+(1/F117)+H117)</f>
        <v>2.54285714285714</v>
      </c>
      <c r="O117" s="22" t="n">
        <f aca="false">SUM((1/I117)+G117+1+(1/D117)+(1/J117))</f>
        <v>23</v>
      </c>
      <c r="P117" s="22" t="n">
        <f aca="false">SUM(K117+F117+D117+1+(1/L117))</f>
        <v>2.45396825396825</v>
      </c>
      <c r="Q117" s="22" t="n">
        <f aca="false">SUM((1/E117)+(1/H117)+J117+L117+1)</f>
        <v>11.6666666666667</v>
      </c>
      <c r="R117" s="22" t="n">
        <f aca="false">(SUM((1/M117)+(C117/N117)+((1/I117)/O117)+(K117/P117)+((1/E117)/Q117))/5)</f>
        <v>0.0714194268210788</v>
      </c>
      <c r="S117" s="22" t="n">
        <f aca="false">(SUM(((1/C117)/M117)+(1/N117)+(G117/O117)+(F117/P117)+((1/H117)/Q117))/5)</f>
        <v>0.367960672951384</v>
      </c>
      <c r="T117" s="22" t="n">
        <f aca="false">(SUM((I117/M117)+((1/G117)/N117)+(1/O117)+(D117/P117)+(J117/Q117))/5)</f>
        <v>0.0387831530230542</v>
      </c>
      <c r="U117" s="22" t="n">
        <f aca="false">(SUM(((1/K117)/M117)+((1/F117)/N117)+((1/D117)/O117)+(1/P117)+(L117/Q117))/5)</f>
        <v>0.409841773217578</v>
      </c>
      <c r="V117" s="22" t="n">
        <f aca="false">(SUM((E117/M117)+(H117/N117)+((1/J117)/O117)+((1/L117)/P117)+(1/Q117))/5)</f>
        <v>0.111994973986905</v>
      </c>
      <c r="W117" s="22" t="n">
        <f aca="false">(SUM((1*R117),(C117*S117),((1/I117)*T117),(K117*U117),((1/E117)*V117)))/R117</f>
        <v>5.0020214264179</v>
      </c>
      <c r="X117" s="10" t="n">
        <f aca="false">(SUM(((1/C117)*R117),(1*S117),(G117*T117),(F117*U117),((1/H117)*V117)))/S117</f>
        <v>5.34393120220774</v>
      </c>
      <c r="Y117" s="10" t="n">
        <f aca="false">(SUM((I117*R117),((1/G117)*S117),(1*T117),(D117*U117),(J117*V117)))/T117</f>
        <v>5.10595597350172</v>
      </c>
      <c r="Z117" s="10" t="n">
        <f aca="false">(SUM(((1/K117)*R117),((1/F117)*S117),((1/D117)*T117),(1*U117),(L117*V117)))/U117</f>
        <v>5.33562419440737</v>
      </c>
      <c r="AA117" s="10" t="n">
        <f aca="false">(SUM((E117*R117),(H117*S117),((1/J117)*T117),((1/L117)*U117),(1*V117)))/V117</f>
        <v>5.34098255894087</v>
      </c>
      <c r="AB117" s="22" t="n">
        <f aca="false">(AVERAGE(W117:AA117)-5)/4</f>
        <v>0.0564257677737803</v>
      </c>
      <c r="AC117" s="22" t="n">
        <v>1.12</v>
      </c>
      <c r="AD117" s="22" t="n">
        <f aca="false">AB117/AC117</f>
        <v>0.0503801497980181</v>
      </c>
      <c r="AE117" s="22" t="n">
        <f aca="false">SUM((Rate!$F$2*Weight!R117),(Rate!$F$6*Weight!S117),(Rate!$F$10*Weight!T117),(Rate!$F$14*Weight!U117),(Rate!$F$18*Weight!V117))</f>
        <v>0.641533823080964</v>
      </c>
      <c r="AF117" s="22" t="n">
        <f aca="false">SUM((Rate!$F$3*Weight!R117),(Rate!$F$7*Weight!S117),(Rate!$F$11*Weight!T117),(Rate!$F$15*Weight!U117),(Rate!$F$19*Weight!V117))</f>
        <v>0.358466176919037</v>
      </c>
      <c r="AG117" s="33" t="n">
        <v>1</v>
      </c>
    </row>
    <row r="118" customFormat="false" ht="15" hidden="false" customHeight="false" outlineLevel="0" collapsed="false">
      <c r="A118" s="22" t="s">
        <v>219</v>
      </c>
      <c r="B118" s="22" t="s">
        <v>229</v>
      </c>
      <c r="C118" s="33" t="n">
        <v>1</v>
      </c>
      <c r="D118" s="33" t="n">
        <f aca="false">1/7</f>
        <v>0.142857142857143</v>
      </c>
      <c r="E118" s="33" t="n">
        <v>1</v>
      </c>
      <c r="F118" s="33" t="n">
        <f aca="false">1/7</f>
        <v>0.142857142857143</v>
      </c>
      <c r="G118" s="33" t="n">
        <v>7</v>
      </c>
      <c r="H118" s="33" t="n">
        <v>1</v>
      </c>
      <c r="I118" s="33" t="n">
        <v>1</v>
      </c>
      <c r="J118" s="33" t="n">
        <v>1</v>
      </c>
      <c r="K118" s="33" t="n">
        <v>1</v>
      </c>
      <c r="L118" s="33" t="n">
        <f aca="false">1/7</f>
        <v>0.142857142857143</v>
      </c>
      <c r="M118" s="22" t="n">
        <f aca="false">SUM(1+(1/C118)+I118+(1/K118)+E118)</f>
        <v>5</v>
      </c>
      <c r="N118" s="22" t="n">
        <f aca="false">SUM(C118+1+(1/G118)+(1/F118)+H118)</f>
        <v>10.1428571428571</v>
      </c>
      <c r="O118" s="22" t="n">
        <f aca="false">SUM((1/I118)+G118+1+(1/D118)+(1/J118))</f>
        <v>17</v>
      </c>
      <c r="P118" s="22" t="n">
        <f aca="false">SUM(K118+F118+D118+1+(1/L118))</f>
        <v>9.28571428571429</v>
      </c>
      <c r="Q118" s="22" t="n">
        <f aca="false">SUM((1/E118)+(1/H118)+J118+L118+1)</f>
        <v>4.14285714285714</v>
      </c>
      <c r="R118" s="22" t="n">
        <f aca="false">(SUM((1/M118)+(C118/N118)+((1/I118)/O118)+(K118/P118)+((1/E118)/Q118))/5)</f>
        <v>0.141297339348935</v>
      </c>
      <c r="S118" s="22" t="n">
        <f aca="false">(SUM(((1/C118)/M118)+(1/N118)+(G118/O118)+(F118/P118)+((1/H118)/Q118))/5)</f>
        <v>0.193424036181514</v>
      </c>
      <c r="T118" s="22" t="n">
        <f aca="false">(SUM((I118/M118)+((1/G118)/N118)+(1/O118)+(D118/P118)+(J118/Q118))/5)</f>
        <v>0.105934392436692</v>
      </c>
      <c r="U118" s="22" t="n">
        <f aca="false">(SUM(((1/K118)/M118)+((1/F118)/N118)+((1/D118)/O118)+(1/P118)+(L118/Q118))/5)</f>
        <v>0.288816123453155</v>
      </c>
      <c r="V118" s="22" t="n">
        <f aca="false">(SUM((E118/M118)+(H118/N118)+((1/J118)/O118)+((1/L118)/P118)+(1/Q118))/5)</f>
        <v>0.270528108579704</v>
      </c>
      <c r="W118" s="22" t="n">
        <f aca="false">(SUM((1*R118),(C118*S118),((1/I118)*T118),(K118*U118),((1/E118)*V118)))/R118</f>
        <v>7.07727409877473</v>
      </c>
      <c r="X118" s="10" t="n">
        <f aca="false">(SUM(((1/C118)*R118),(1*S118),(G118*T118),(F118*U118),((1/H118)*V118)))/S118</f>
        <v>7.17620056316068</v>
      </c>
      <c r="Y118" s="10" t="n">
        <f aca="false">(SUM((I118*R118),((1/G118)*S118),(1*T118),(D118*U118),(J118*V118)))/T118</f>
        <v>5.5378737560826</v>
      </c>
      <c r="Z118" s="10" t="n">
        <f aca="false">(SUM(((1/K118)*R118),((1/F118)*S118),((1/D118)*T118),(1*U118),(L118*V118)))/U118</f>
        <v>8.87855326470268</v>
      </c>
      <c r="AA118" s="10" t="n">
        <f aca="false">(SUM((E118*R118),(H118*S118),((1/J118)*T118),((1/L118)*U118),(1*V118)))/V118</f>
        <v>10.1020805381994</v>
      </c>
      <c r="AB118" s="22" t="n">
        <f aca="false">(AVERAGE(W118:AA118)-5)/4</f>
        <v>0.688599111046004</v>
      </c>
      <c r="AC118" s="22" t="n">
        <v>1.12</v>
      </c>
      <c r="AD118" s="22" t="n">
        <f aca="false">AB118/AC118</f>
        <v>0.614820634862504</v>
      </c>
      <c r="AE118" s="22" t="n">
        <f aca="false">SUM((Rate!$F$2*Weight!R118),(Rate!$F$6*Weight!S118),(Rate!$F$10*Weight!T118),(Rate!$F$14*Weight!U118),(Rate!$F$18*Weight!V118))</f>
        <v>0.554493087405695</v>
      </c>
      <c r="AF118" s="22" t="n">
        <f aca="false">SUM((Rate!$F$3*Weight!R118),(Rate!$F$7*Weight!S118),(Rate!$F$11*Weight!T118),(Rate!$F$15*Weight!U118),(Rate!$F$19*Weight!V118))</f>
        <v>0.445506912594305</v>
      </c>
      <c r="AG118" s="33" t="n">
        <v>1</v>
      </c>
    </row>
    <row r="119" customFormat="false" ht="15" hidden="false" customHeight="false" outlineLevel="0" collapsed="false">
      <c r="A119" s="22" t="s">
        <v>219</v>
      </c>
      <c r="B119" s="22" t="s">
        <v>230</v>
      </c>
      <c r="C119" s="33" t="n">
        <f aca="false">1/7</f>
        <v>0.142857142857143</v>
      </c>
      <c r="D119" s="33" t="n">
        <v>1</v>
      </c>
      <c r="E119" s="33" t="n">
        <v>7</v>
      </c>
      <c r="F119" s="33" t="n">
        <v>3</v>
      </c>
      <c r="G119" s="33" t="n">
        <v>3</v>
      </c>
      <c r="H119" s="33" t="n">
        <v>1</v>
      </c>
      <c r="I119" s="33" t="n">
        <v>5</v>
      </c>
      <c r="J119" s="33" t="n">
        <v>0.6</v>
      </c>
      <c r="K119" s="33" t="n">
        <f aca="false">1/7</f>
        <v>0.142857142857143</v>
      </c>
      <c r="L119" s="33" t="n">
        <v>1</v>
      </c>
      <c r="M119" s="22" t="n">
        <f aca="false">SUM(1+(1/C119)+I119+(1/K119)+E119)</f>
        <v>27</v>
      </c>
      <c r="N119" s="22" t="n">
        <f aca="false">SUM(C119+1+(1/G119)+(1/F119)+H119)</f>
        <v>2.80952380952381</v>
      </c>
      <c r="O119" s="22" t="n">
        <f aca="false">SUM((1/I119)+G119+1+(1/D119)+(1/J119))</f>
        <v>6.86666666666667</v>
      </c>
      <c r="P119" s="22" t="n">
        <f aca="false">SUM(K119+F119+D119+1+(1/L119))</f>
        <v>6.14285714285714</v>
      </c>
      <c r="Q119" s="22" t="n">
        <f aca="false">SUM((1/E119)+(1/H119)+J119+L119+1)</f>
        <v>3.74285714285714</v>
      </c>
      <c r="R119" s="22" t="n">
        <f aca="false">(SUM((1/M119)+(C119/N119)+((1/I119)/O119)+(K119/P119)+((1/E119)/Q119))/5)</f>
        <v>0.035686892228235</v>
      </c>
      <c r="S119" s="22" t="n">
        <f aca="false">(SUM(((1/C119)/M119)+(1/N119)+(G119/O119)+(F119/P119)+((1/H119)/Q119))/5)</f>
        <v>0.361526466414985</v>
      </c>
      <c r="T119" s="22" t="n">
        <f aca="false">(SUM((I119/M119)+((1/G119)/N119)+(1/O119)+(D119/P119)+(J119/Q119))/5)</f>
        <v>0.154511272425766</v>
      </c>
      <c r="U119" s="22" t="n">
        <f aca="false">(SUM(((1/K119)/M119)+((1/F119)/N119)+((1/D119)/O119)+(1/P119)+(L119/Q119))/5)</f>
        <v>0.190700133042107</v>
      </c>
      <c r="V119" s="22" t="n">
        <f aca="false">(SUM((E119/M119)+(H119/N119)+((1/J119)/O119)+((1/L119)/P119)+(1/Q119))/5)</f>
        <v>0.257575235888907</v>
      </c>
      <c r="W119" s="22" t="n">
        <f aca="false">(SUM((1*R119),(C119*S119),((1/I119)*T119),(K119*U119),((1/E119)*V119)))/R119</f>
        <v>5.10762108467306</v>
      </c>
      <c r="X119" s="10" t="n">
        <f aca="false">(SUM(((1/C119)*R119),(1*S119),(G119*T119),(F119*U119),((1/H119)*V119)))/S119</f>
        <v>5.26806289783219</v>
      </c>
      <c r="Y119" s="10" t="n">
        <f aca="false">(SUM((I119*R119),((1/G119)*S119),(1*T119),(D119*U119),(J119*V119)))/T119</f>
        <v>5.1692010410726</v>
      </c>
      <c r="Z119" s="10" t="n">
        <f aca="false">(SUM(((1/K119)*R119),((1/F119)*S119),((1/D119)*T119),(1*U119),(L119*V119)))/U119</f>
        <v>5.10279512431115</v>
      </c>
      <c r="AA119" s="10" t="n">
        <f aca="false">(SUM((E119*R119),(H119*S119),((1/J119)*T119),((1/L119)*U119),(1*V119)))/V119</f>
        <v>5.1135694927132</v>
      </c>
      <c r="AB119" s="22" t="n">
        <f aca="false">(AVERAGE(W119:AA119)-5)/4</f>
        <v>0.0380624820301096</v>
      </c>
      <c r="AC119" s="22" t="n">
        <v>1.12</v>
      </c>
      <c r="AD119" s="22" t="n">
        <f aca="false">AB119/AC119</f>
        <v>0.033984358955455</v>
      </c>
      <c r="AE119" s="22" t="n">
        <f aca="false">SUM((Rate!$F$2*Weight!R119),(Rate!$F$6*Weight!S119),(Rate!$F$10*Weight!T119),(Rate!$F$14*Weight!U119),(Rate!$F$18*Weight!V119))</f>
        <v>0.651055957288873</v>
      </c>
      <c r="AF119" s="22" t="n">
        <f aca="false">SUM((Rate!$F$3*Weight!R119),(Rate!$F$7*Weight!S119),(Rate!$F$11*Weight!T119),(Rate!$F$15*Weight!U119),(Rate!$F$19*Weight!V119))</f>
        <v>0.348944042711127</v>
      </c>
      <c r="AG119" s="33" t="n">
        <v>1</v>
      </c>
    </row>
    <row r="120" customFormat="false" ht="15" hidden="false" customHeight="false" outlineLevel="0" collapsed="false">
      <c r="A120" s="22" t="s">
        <v>219</v>
      </c>
      <c r="B120" s="22" t="s">
        <v>231</v>
      </c>
      <c r="C120" s="33" t="n">
        <v>3</v>
      </c>
      <c r="D120" s="33" t="n">
        <f aca="false">1/9</f>
        <v>0.111111111111111</v>
      </c>
      <c r="E120" s="33" t="n">
        <v>5</v>
      </c>
      <c r="F120" s="33" t="n">
        <f aca="false">1/9</f>
        <v>0.111111111111111</v>
      </c>
      <c r="G120" s="33" t="n">
        <v>7</v>
      </c>
      <c r="H120" s="33" t="n">
        <v>1</v>
      </c>
      <c r="I120" s="33" t="n">
        <f aca="false">1/9</f>
        <v>0.111111111111111</v>
      </c>
      <c r="J120" s="33" t="n">
        <f aca="false">1/9</f>
        <v>0.111111111111111</v>
      </c>
      <c r="K120" s="33" t="n">
        <v>0.2</v>
      </c>
      <c r="L120" s="33" t="n">
        <v>7</v>
      </c>
      <c r="M120" s="22" t="n">
        <f aca="false">SUM(1+(1/C120)+I120+(1/K120)+E120)</f>
        <v>11.4444444444444</v>
      </c>
      <c r="N120" s="22" t="n">
        <f aca="false">SUM(C120+1+(1/G120)+(1/F120)+H120)</f>
        <v>14.1428571428571</v>
      </c>
      <c r="O120" s="22" t="n">
        <f aca="false">SUM((1/I120)+G120+1+(1/D120)+(1/J120))</f>
        <v>35</v>
      </c>
      <c r="P120" s="22" t="n">
        <f aca="false">SUM(K120+F120+D120+1+(1/L120))</f>
        <v>1.56507936507937</v>
      </c>
      <c r="Q120" s="22" t="n">
        <f aca="false">SUM((1/E120)+(1/H120)+J120+L120+1)</f>
        <v>9.31111111111111</v>
      </c>
      <c r="R120" s="22" t="n">
        <f aca="false">(SUM((1/M120)+(C120/N120)+((1/I120)/O120)+(K120/P120)+((1/E120)/Q120))/5)</f>
        <v>0.141182294059546</v>
      </c>
      <c r="S120" s="22" t="n">
        <f aca="false">(SUM(((1/C120)/M120)+(1/N120)+(G120/O120)+(F120/P120)+((1/H120)/Q120))/5)</f>
        <v>0.0956451534251398</v>
      </c>
      <c r="T120" s="22" t="n">
        <f aca="false">(SUM((I120/M120)+((1/G120)/N120)+(1/O120)+(D120/P120)+(J120/Q120))/5)</f>
        <v>0.0262616531136324</v>
      </c>
      <c r="U120" s="22" t="n">
        <f aca="false">(SUM(((1/K120)/M120)+((1/F120)/N120)+((1/D120)/O120)+(1/P120)+(L120/Q120))/5)</f>
        <v>0.544226981357872</v>
      </c>
      <c r="V120" s="22" t="n">
        <f aca="false">(SUM((E120/M120)+(H120/N120)+((1/J120)/O120)+((1/L120)/P120)+(1/Q120))/5)</f>
        <v>0.19268391804381</v>
      </c>
      <c r="W120" s="22" t="n">
        <f aca="false">(SUM((1*R120),(C120*S120),((1/I120)*T120),(K120*U120),((1/E120)*V120)))/R120</f>
        <v>5.75040105167564</v>
      </c>
      <c r="X120" s="10" t="n">
        <f aca="false">(SUM(((1/C120)*R120),(1*S120),(G120*T120),(F120*U120),((1/H120)*V120)))/S120</f>
        <v>6.060851509846</v>
      </c>
      <c r="Y120" s="10" t="n">
        <f aca="false">(SUM((I120*R120),((1/G120)*S120),(1*T120),(D120*U120),(J120*V120)))/T120</f>
        <v>5.23543419942936</v>
      </c>
      <c r="Z120" s="10" t="n">
        <f aca="false">(SUM(((1/K120)*R120),((1/F120)*S120),((1/D120)*T120),(1*U120),(L120*V120)))/U120</f>
        <v>6.79144412794329</v>
      </c>
      <c r="AA120" s="10" t="n">
        <f aca="false">(SUM((E120*R120),(H120*S120),((1/J120)*T120),((1/L120)*U120),(1*V120)))/V120</f>
        <v>6.79009511896294</v>
      </c>
      <c r="AB120" s="22" t="n">
        <f aca="false">(AVERAGE(W120:AA120)-5)/4</f>
        <v>0.281411300392861</v>
      </c>
      <c r="AC120" s="22" t="n">
        <v>1.12</v>
      </c>
      <c r="AD120" s="22" t="n">
        <f aca="false">AB120/AC120</f>
        <v>0.251260089636483</v>
      </c>
      <c r="AE120" s="22" t="n">
        <f aca="false">SUM((Rate!$F$2*Weight!R120),(Rate!$F$6*Weight!S120),(Rate!$F$10*Weight!T120),(Rate!$F$14*Weight!U120),(Rate!$F$18*Weight!V120))</f>
        <v>0.534208440505954</v>
      </c>
      <c r="AF120" s="22" t="n">
        <f aca="false">SUM((Rate!$F$3*Weight!R120),(Rate!$F$7*Weight!S120),(Rate!$F$11*Weight!T120),(Rate!$F$15*Weight!U120),(Rate!$F$19*Weight!V120))</f>
        <v>0.465791559494046</v>
      </c>
      <c r="AG120" s="33" t="n">
        <v>1</v>
      </c>
    </row>
    <row r="121" customFormat="false" ht="15" hidden="false" customHeight="false" outlineLevel="0" collapsed="false">
      <c r="A121" s="22" t="s">
        <v>219</v>
      </c>
      <c r="B121" s="22" t="s">
        <v>232</v>
      </c>
      <c r="C121" s="33" t="n">
        <f aca="false">1/96</f>
        <v>0.0104166666666667</v>
      </c>
      <c r="D121" s="33" t="n">
        <f aca="false">1/96</f>
        <v>0.0104166666666667</v>
      </c>
      <c r="E121" s="33" t="n">
        <v>0.2</v>
      </c>
      <c r="F121" s="33" t="n">
        <v>1</v>
      </c>
      <c r="G121" s="33" t="n">
        <v>1</v>
      </c>
      <c r="H121" s="33" t="n">
        <f aca="false">1/9</f>
        <v>0.111111111111111</v>
      </c>
      <c r="I121" s="33" t="n">
        <v>1</v>
      </c>
      <c r="J121" s="33" t="n">
        <v>9</v>
      </c>
      <c r="K121" s="33" t="n">
        <f aca="false">1/9</f>
        <v>0.111111111111111</v>
      </c>
      <c r="L121" s="33" t="n">
        <v>1</v>
      </c>
      <c r="M121" s="22" t="n">
        <f aca="false">SUM(1+(1/C121)+I121+(1/K121)+E121)</f>
        <v>107.2</v>
      </c>
      <c r="N121" s="22" t="n">
        <f aca="false">SUM(C121+1+(1/G121)+(1/F121)+H121)</f>
        <v>3.12152777777778</v>
      </c>
      <c r="O121" s="22" t="n">
        <f aca="false">SUM((1/I121)+G121+1+(1/D121)+(1/J121))</f>
        <v>99.1111111111111</v>
      </c>
      <c r="P121" s="22" t="n">
        <f aca="false">SUM(K121+F121+D121+1+(1/L121))</f>
        <v>3.12152777777778</v>
      </c>
      <c r="Q121" s="22" t="n">
        <f aca="false">SUM((1/E121)+(1/H121)+J121+L121+1)</f>
        <v>25</v>
      </c>
      <c r="R121" s="22" t="n">
        <f aca="false">(SUM((1/M121)+(C121/N121)+((1/I121)/O121)+(K121/P121)+((1/E121)/Q121))/5)</f>
        <v>0.0516700382274842</v>
      </c>
      <c r="S121" s="22" t="n">
        <f aca="false">(SUM(((1/C121)/M121)+(1/N121)+(G121/O121)+(F121/P121)+((1/H121)/Q121))/5)</f>
        <v>0.381264795254363</v>
      </c>
      <c r="T121" s="22" t="n">
        <f aca="false">(SUM((I121/M121)+((1/G121)/N121)+(1/O121)+(D121/P121)+(J121/Q121))/5)</f>
        <v>0.140622207304236</v>
      </c>
      <c r="U121" s="22" t="n">
        <f aca="false">(SUM(((1/K121)/M121)+((1/F121)/N121)+((1/D121)/O121)+(1/P121)+(L121/Q121))/5)</f>
        <v>0.346655398292982</v>
      </c>
      <c r="V121" s="22" t="n">
        <f aca="false">(SUM((E121/M121)+(H121/N121)+((1/J121)/O121)+((1/L121)/P121)+(1/Q121))/5)</f>
        <v>0.0797875609209349</v>
      </c>
      <c r="W121" s="22" t="n">
        <f aca="false">(SUM((1*R121),(C121*S121),((1/I121)*T121),(K121*U121),((1/E121)*V121)))/R121</f>
        <v>12.2647252960654</v>
      </c>
      <c r="X121" s="10" t="n">
        <f aca="false">(SUM(((1/C121)*R121),(1*S121),(G121*T121),(F121*U121),((1/H121)*V121)))/S121</f>
        <v>17.1716722877879</v>
      </c>
      <c r="Y121" s="10" t="n">
        <f aca="false">(SUM((I121*R121),((1/G121)*S121),(1*T121),(D121*U121),(J121*V121)))/T121</f>
        <v>9.21089284286678</v>
      </c>
      <c r="Z121" s="10" t="n">
        <f aca="false">(SUM(((1/K121)*R121),((1/F121)*S121),((1/D121)*T121),(1*U121),(L121*V121)))/U121</f>
        <v>42.6142794038854</v>
      </c>
      <c r="AA121" s="10" t="n">
        <f aca="false">(SUM((E121*R121),(H121*S121),((1/J121)*T121),((1/L121)*U121),(1*V121)))/V121</f>
        <v>6.20102188708878</v>
      </c>
      <c r="AB121" s="22" t="n">
        <f aca="false">(AVERAGE(W121:AA121)-5)/4</f>
        <v>3.12312958588471</v>
      </c>
      <c r="AC121" s="22" t="n">
        <v>1.12</v>
      </c>
      <c r="AD121" s="22" t="n">
        <f aca="false">AB121/AC121</f>
        <v>2.78850855882564</v>
      </c>
      <c r="AE121" s="22" t="n">
        <f aca="false">SUM((Rate!$F$2*Weight!R121),(Rate!$F$6*Weight!S121),(Rate!$F$10*Weight!T121),(Rate!$F$14*Weight!U121),(Rate!$F$18*Weight!V121))</f>
        <v>0.664522824173798</v>
      </c>
      <c r="AF121" s="22" t="n">
        <f aca="false">SUM((Rate!$F$3*Weight!R121),(Rate!$F$7*Weight!S121),(Rate!$F$11*Weight!T121),(Rate!$F$15*Weight!U121),(Rate!$F$19*Weight!V121))</f>
        <v>0.335477175826202</v>
      </c>
      <c r="AG121" s="33" t="n">
        <v>1</v>
      </c>
    </row>
    <row r="122" customFormat="false" ht="15" hidden="false" customHeight="false" outlineLevel="0" collapsed="false">
      <c r="A122" s="22" t="s">
        <v>233</v>
      </c>
      <c r="B122" s="22" t="s">
        <v>234</v>
      </c>
      <c r="C122" s="33" t="n">
        <f aca="false">1/9</f>
        <v>0.111111111111111</v>
      </c>
      <c r="D122" s="33" t="n">
        <v>1</v>
      </c>
      <c r="E122" s="33" t="n">
        <v>9</v>
      </c>
      <c r="F122" s="33" t="n">
        <v>1</v>
      </c>
      <c r="G122" s="33" t="n">
        <v>9</v>
      </c>
      <c r="H122" s="33" t="n">
        <f aca="false">1/9</f>
        <v>0.111111111111111</v>
      </c>
      <c r="I122" s="33" t="n">
        <v>7</v>
      </c>
      <c r="J122" s="33" t="n">
        <v>7</v>
      </c>
      <c r="K122" s="33" t="n">
        <f aca="false">1/9</f>
        <v>0.111111111111111</v>
      </c>
      <c r="L122" s="33" t="n">
        <v>7</v>
      </c>
      <c r="M122" s="22" t="n">
        <f aca="false">SUM(1+(1/C122)+I122+(1/K122)+E122)</f>
        <v>35</v>
      </c>
      <c r="N122" s="22" t="n">
        <f aca="false">SUM(C122+1+(1/G122)+(1/F122)+H122)</f>
        <v>2.33333333333333</v>
      </c>
      <c r="O122" s="22" t="n">
        <f aca="false">SUM((1/I122)+G122+1+(1/D122)+(1/J122))</f>
        <v>11.2857142857143</v>
      </c>
      <c r="P122" s="22" t="n">
        <f aca="false">SUM(K122+F122+D122+1+(1/L122))</f>
        <v>3.25396825396825</v>
      </c>
      <c r="Q122" s="22" t="n">
        <f aca="false">SUM((1/E122)+(1/H122)+J122+L122+1)</f>
        <v>24.1111111111111</v>
      </c>
      <c r="R122" s="22" t="n">
        <f aca="false">(SUM((1/M122)+(C122/N122)+((1/I122)/O122)+(K122/P122)+((1/E122)/Q122))/5)</f>
        <v>0.0255206680865735</v>
      </c>
      <c r="S122" s="22" t="n">
        <f aca="false">(SUM(((1/C122)/M122)+(1/N122)+(G122/O122)+(F122/P122)+((1/H122)/Q122))/5)</f>
        <v>0.432754320543264</v>
      </c>
      <c r="T122" s="22" t="n">
        <f aca="false">(SUM((I122/M122)+((1/G122)/N122)+(1/O122)+(D122/P122)+(J122/Q122))/5)</f>
        <v>0.18677325927433</v>
      </c>
      <c r="U122" s="22" t="n">
        <f aca="false">(SUM(((1/K122)/M122)+((1/F122)/N122)+((1/D122)/O122)+(1/P122)+(L122/Q122))/5)</f>
        <v>0.274392306893377</v>
      </c>
      <c r="V122" s="22" t="n">
        <f aca="false">(SUM((E122/M122)+(H122/N122)+((1/J122)/O122)+((1/L122)/P122)+(1/Q122))/5)</f>
        <v>0.0805594452024553</v>
      </c>
      <c r="W122" s="22" t="n">
        <f aca="false">(SUM((1*R122),(C122*S122),((1/I122)*T122),(K122*U122),((1/E122)*V122)))/R122</f>
        <v>5.47499222020877</v>
      </c>
      <c r="X122" s="10" t="n">
        <f aca="false">(SUM(((1/C122)*R122),(1*S122),(G122*T122),(F122*U122),((1/H122)*V122)))/S122</f>
        <v>7.72453750735616</v>
      </c>
      <c r="Y122" s="10" t="n">
        <f aca="false">(SUM((I122*R122),((1/G122)*S122),(1*T122),(D122*U122),(J122*V122)))/T122</f>
        <v>6.70229869869093</v>
      </c>
      <c r="Z122" s="10" t="n">
        <f aca="false">(SUM(((1/K122)*R122),((1/F122)*S122),((1/D122)*T122),(1*U122),(L122*V122)))/U122</f>
        <v>6.15003399699195</v>
      </c>
      <c r="AA122" s="10" t="n">
        <f aca="false">(SUM((E122*R122),(H122*S122),((1/J122)*T122),((1/L122)*U122),(1*V122)))/V122</f>
        <v>5.26580173778554</v>
      </c>
      <c r="AB122" s="22" t="n">
        <f aca="false">(AVERAGE(W122:AA122)-5)/4</f>
        <v>0.315883208051667</v>
      </c>
      <c r="AC122" s="22" t="n">
        <v>1.12</v>
      </c>
      <c r="AD122" s="22" t="n">
        <f aca="false">AB122/AC122</f>
        <v>0.28203857861756</v>
      </c>
      <c r="AE122" s="22" t="n">
        <f aca="false">SUM((Rate!$F$2*Weight!R122),(Rate!$F$6*Weight!S122),(Rate!$F$10*Weight!T122),(Rate!$F$14*Weight!U122),(Rate!$F$18*Weight!V122))</f>
        <v>0.692611280181518</v>
      </c>
      <c r="AF122" s="22" t="n">
        <f aca="false">SUM((Rate!$F$3*Weight!R122),(Rate!$F$7*Weight!S122),(Rate!$F$11*Weight!T122),(Rate!$F$15*Weight!U122),(Rate!$F$19*Weight!V122))</f>
        <v>0.307388719818482</v>
      </c>
      <c r="AG122" s="33" t="n">
        <v>1</v>
      </c>
    </row>
    <row r="123" customFormat="false" ht="15" hidden="false" customHeight="false" outlineLevel="0" collapsed="false">
      <c r="A123" s="22" t="s">
        <v>233</v>
      </c>
      <c r="B123" s="22" t="s">
        <v>235</v>
      </c>
      <c r="C123" s="33" t="n">
        <f aca="false">1/7</f>
        <v>0.142857142857143</v>
      </c>
      <c r="D123" s="33" t="n">
        <f aca="false">1/7</f>
        <v>0.142857142857143</v>
      </c>
      <c r="E123" s="33" t="n">
        <v>9</v>
      </c>
      <c r="F123" s="33" t="n">
        <f aca="false">1/7</f>
        <v>0.142857142857143</v>
      </c>
      <c r="G123" s="33" t="n">
        <f aca="false">1/7</f>
        <v>0.142857142857143</v>
      </c>
      <c r="H123" s="33" t="n">
        <v>9</v>
      </c>
      <c r="I123" s="33" t="n">
        <v>7</v>
      </c>
      <c r="J123" s="33" t="n">
        <f aca="false">1/9</f>
        <v>0.111111111111111</v>
      </c>
      <c r="K123" s="33" t="n">
        <f aca="false">1/7</f>
        <v>0.142857142857143</v>
      </c>
      <c r="L123" s="33" t="n">
        <f aca="false">1/9</f>
        <v>0.111111111111111</v>
      </c>
      <c r="M123" s="22" t="n">
        <f aca="false">SUM(1+(1/C123)+I123+(1/K123)+E123)</f>
        <v>31</v>
      </c>
      <c r="N123" s="22" t="n">
        <f aca="false">SUM(C123+1+(1/G123)+(1/F123)+H123)</f>
        <v>24.1428571428571</v>
      </c>
      <c r="O123" s="22" t="n">
        <f aca="false">SUM((1/I123)+G123+1+(1/D123)+(1/J123))</f>
        <v>17.2857142857143</v>
      </c>
      <c r="P123" s="22" t="n">
        <f aca="false">SUM(K123+F123+D123+1+(1/L123))</f>
        <v>10.4285714285714</v>
      </c>
      <c r="Q123" s="22" t="n">
        <f aca="false">SUM((1/E123)+(1/H123)+J123+L123+1)</f>
        <v>1.44444444444444</v>
      </c>
      <c r="R123" s="22" t="n">
        <f aca="false">(SUM((1/M123)+(C123/N123)+((1/I123)/O123)+(K123/P123)+((1/E123)/Q123))/5)</f>
        <v>0.0274122788298846</v>
      </c>
      <c r="S123" s="22" t="n">
        <f aca="false">(SUM(((1/C123)/M123)+(1/N123)+(G123/O123)+(F123/P123)+((1/H123)/Q123))/5)</f>
        <v>0.0732225479652158</v>
      </c>
      <c r="T123" s="22" t="n">
        <f aca="false">(SUM((I123/M123)+((1/G123)/N123)+(1/O123)+(D123/P123)+(J123/Q123))/5)</f>
        <v>0.132844045348951</v>
      </c>
      <c r="U123" s="22" t="n">
        <f aca="false">(SUM(((1/K123)/M123)+((1/F123)/N123)+((1/D123)/O123)+(1/P123)+(L123/Q123))/5)</f>
        <v>0.21870388911664</v>
      </c>
      <c r="V123" s="22" t="n">
        <f aca="false">(SUM((E123/M123)+(H123/N123)+((1/J123)/O123)+((1/L123)/P123)+(1/Q123))/5)</f>
        <v>0.547817238739308</v>
      </c>
      <c r="W123" s="22" t="n">
        <f aca="false">(SUM((1*R123),(C123*S123),((1/I123)*T123),(K123*U123),((1/E123)*V123)))/R123</f>
        <v>5.43414720558539</v>
      </c>
      <c r="X123" s="10" t="n">
        <f aca="false">(SUM(((1/C123)*R123),(1*S123),(G123*T123),(F123*U123),((1/H123)*V123)))/S123</f>
        <v>5.13773729275783</v>
      </c>
      <c r="Y123" s="10" t="n">
        <f aca="false">(SUM((I123*R123),((1/G123)*S123),(1*T123),(D123*U123),(J123*V123)))/T123</f>
        <v>6.99617228071027</v>
      </c>
      <c r="Z123" s="10" t="n">
        <f aca="false">(SUM(((1/K123)*R123),((1/F123)*S123),((1/D123)*T123),(1*U123),(L123*V123)))/U123</f>
        <v>8.75121418250775</v>
      </c>
      <c r="AA123" s="10" t="n">
        <f aca="false">(SUM((E123*R123),(H123*S123),((1/J123)*T123),((1/L123)*U123),(1*V123)))/V123</f>
        <v>8.42883677905372</v>
      </c>
      <c r="AB123" s="22" t="n">
        <f aca="false">(AVERAGE(W123:AA123)-5)/4</f>
        <v>0.487405387030748</v>
      </c>
      <c r="AC123" s="22" t="n">
        <v>1.12</v>
      </c>
      <c r="AD123" s="22" t="n">
        <f aca="false">AB123/AC123</f>
        <v>0.435183381277454</v>
      </c>
      <c r="AE123" s="22" t="n">
        <f aca="false">SUM((Rate!$F$2*Weight!R123),(Rate!$F$6*Weight!S123),(Rate!$F$10*Weight!T123),(Rate!$F$14*Weight!U123),(Rate!$F$18*Weight!V123))</f>
        <v>0.557453667592941</v>
      </c>
      <c r="AF123" s="22" t="n">
        <f aca="false">SUM((Rate!$F$3*Weight!R123),(Rate!$F$7*Weight!S123),(Rate!$F$11*Weight!T123),(Rate!$F$15*Weight!U123),(Rate!$F$19*Weight!V123))</f>
        <v>0.442546332407059</v>
      </c>
      <c r="AG123" s="33" t="n">
        <v>1</v>
      </c>
    </row>
    <row r="124" customFormat="false" ht="15" hidden="false" customHeight="false" outlineLevel="0" collapsed="false">
      <c r="A124" s="22" t="s">
        <v>233</v>
      </c>
      <c r="B124" s="22" t="s">
        <v>236</v>
      </c>
      <c r="C124" s="33" t="n">
        <v>5</v>
      </c>
      <c r="D124" s="33" t="n">
        <f aca="false">1/7</f>
        <v>0.142857142857143</v>
      </c>
      <c r="E124" s="33" t="n">
        <v>7</v>
      </c>
      <c r="F124" s="33" t="n">
        <f aca="false">1/7</f>
        <v>0.142857142857143</v>
      </c>
      <c r="G124" s="33" t="n">
        <v>7</v>
      </c>
      <c r="H124" s="33" t="n">
        <f aca="false">1/7</f>
        <v>0.142857142857143</v>
      </c>
      <c r="I124" s="33" t="n">
        <f aca="false">1/7</f>
        <v>0.142857142857143</v>
      </c>
      <c r="J124" s="33" t="n">
        <f aca="false">1/7</f>
        <v>0.142857142857143</v>
      </c>
      <c r="K124" s="33" t="n">
        <v>1</v>
      </c>
      <c r="L124" s="33" t="n">
        <v>7</v>
      </c>
      <c r="M124" s="22" t="n">
        <f aca="false">SUM(1+(1/C124)+I124+(1/K124)+E124)</f>
        <v>9.34285714285714</v>
      </c>
      <c r="N124" s="22" t="n">
        <f aca="false">SUM(C124+1+(1/G124)+(1/F124)+H124)</f>
        <v>13.2857142857143</v>
      </c>
      <c r="O124" s="22" t="n">
        <f aca="false">SUM((1/I124)+G124+1+(1/D124)+(1/J124))</f>
        <v>29</v>
      </c>
      <c r="P124" s="22" t="n">
        <f aca="false">SUM(K124+F124+D124+1+(1/L124))</f>
        <v>2.42857142857143</v>
      </c>
      <c r="Q124" s="22" t="n">
        <f aca="false">SUM((1/E124)+(1/H124)+J124+L124+1)</f>
        <v>15.2857142857143</v>
      </c>
      <c r="R124" s="22" t="n">
        <f aca="false">(SUM((1/M124)+(C124/N124)+((1/I124)/O124)+(K124/P124)+((1/E124)/Q124))/5)</f>
        <v>0.229173507156988</v>
      </c>
      <c r="S124" s="22" t="n">
        <f aca="false">(SUM(((1/C124)/M124)+(1/N124)+(G124/O124)+(F124/P124)+((1/H124)/Q124))/5)</f>
        <v>0.170964462004657</v>
      </c>
      <c r="T124" s="22" t="n">
        <f aca="false">(SUM((I124/M124)+((1/G124)/N124)+(1/O124)+(D124/P124)+(J124/Q124))/5)</f>
        <v>0.0257390580949393</v>
      </c>
      <c r="U124" s="22" t="n">
        <f aca="false">(SUM(((1/K124)/M124)+((1/F124)/N124)+((1/D124)/O124)+(1/P124)+(L124/Q124))/5)</f>
        <v>0.349000660206933</v>
      </c>
      <c r="V124" s="22" t="n">
        <f aca="false">(SUM((E124/M124)+(H124/N124)+((1/J124)/O124)+((1/L124)/P124)+(1/Q124))/5)</f>
        <v>0.225122312536483</v>
      </c>
      <c r="W124" s="22" t="n">
        <f aca="false">(SUM((1*R124),(C124*S124),((1/I124)*T124),(K124*U124),((1/E124)*V124)))/R124</f>
        <v>7.17940845268408</v>
      </c>
      <c r="X124" s="10" t="n">
        <f aca="false">(SUM(((1/C124)*R124),(1*S124),(G124*T124),(F124*U124),((1/H124)*V124)))/S124</f>
        <v>11.8310318490245</v>
      </c>
      <c r="Y124" s="10" t="n">
        <f aca="false">(SUM((I124*R124),((1/G124)*S124),(1*T124),(D124*U124),(J124*V124)))/T124</f>
        <v>6.40735150620103</v>
      </c>
      <c r="Z124" s="10" t="n">
        <f aca="false">(SUM(((1/K124)*R124),((1/F124)*S124),((1/D124)*T124),(1*U124),(L124*V124)))/U124</f>
        <v>10.1173304191541</v>
      </c>
      <c r="AA124" s="10" t="n">
        <f aca="false">(SUM((E124*R124),(H124*S124),((1/J124)*T124),((1/L124)*U124),(1*V124)))/V124</f>
        <v>9.25626152985964</v>
      </c>
      <c r="AB124" s="22" t="n">
        <f aca="false">(AVERAGE(W124:AA124)-5)/4</f>
        <v>0.989569187846167</v>
      </c>
      <c r="AC124" s="22" t="n">
        <v>1.12</v>
      </c>
      <c r="AD124" s="22" t="n">
        <f aca="false">AB124/AC124</f>
        <v>0.883543917719792</v>
      </c>
      <c r="AE124" s="22" t="n">
        <f aca="false">SUM((Rate!$F$2*Weight!R124),(Rate!$F$6*Weight!S124),(Rate!$F$10*Weight!T124),(Rate!$F$14*Weight!U124),(Rate!$F$18*Weight!V124))</f>
        <v>0.504508660175274</v>
      </c>
      <c r="AF124" s="22" t="n">
        <f aca="false">SUM((Rate!$F$3*Weight!R124),(Rate!$F$7*Weight!S124),(Rate!$F$11*Weight!T124),(Rate!$F$15*Weight!U124),(Rate!$F$19*Weight!V124))</f>
        <v>0.495491339824726</v>
      </c>
      <c r="AG124" s="33" t="n">
        <v>1</v>
      </c>
    </row>
    <row r="125" customFormat="false" ht="15" hidden="false" customHeight="false" outlineLevel="0" collapsed="false">
      <c r="A125" s="22" t="s">
        <v>233</v>
      </c>
      <c r="B125" s="22" t="s">
        <v>237</v>
      </c>
      <c r="C125" s="33" t="n">
        <f aca="false">1/7</f>
        <v>0.142857142857143</v>
      </c>
      <c r="D125" s="33" t="n">
        <f aca="false">1/7</f>
        <v>0.142857142857143</v>
      </c>
      <c r="E125" s="33" t="n">
        <v>9</v>
      </c>
      <c r="F125" s="33" t="n">
        <v>1</v>
      </c>
      <c r="G125" s="33" t="n">
        <v>5</v>
      </c>
      <c r="H125" s="33" t="n">
        <v>1</v>
      </c>
      <c r="I125" s="33" t="n">
        <v>1</v>
      </c>
      <c r="J125" s="33" t="n">
        <v>0.2</v>
      </c>
      <c r="K125" s="33" t="n">
        <f aca="false">1/7</f>
        <v>0.142857142857143</v>
      </c>
      <c r="L125" s="33" t="n">
        <v>1</v>
      </c>
      <c r="M125" s="22" t="n">
        <f aca="false">SUM(1+(1/C125)+I125+(1/K125)+E125)</f>
        <v>25</v>
      </c>
      <c r="N125" s="22" t="n">
        <f aca="false">SUM(C125+1+(1/G125)+(1/F125)+H125)</f>
        <v>3.34285714285714</v>
      </c>
      <c r="O125" s="22" t="n">
        <f aca="false">SUM((1/I125)+G125+1+(1/D125)+(1/J125))</f>
        <v>19</v>
      </c>
      <c r="P125" s="22" t="n">
        <f aca="false">SUM(K125+F125+D125+1+(1/L125))</f>
        <v>3.28571428571429</v>
      </c>
      <c r="Q125" s="22" t="n">
        <f aca="false">SUM((1/E125)+(1/H125)+J125+L125+1)</f>
        <v>3.31111111111111</v>
      </c>
      <c r="R125" s="22" t="n">
        <f aca="false">(SUM((1/M125)+(C125/N125)+((1/I125)/O125)+(K125/P125)+((1/E125)/Q125))/5)</f>
        <v>0.0424803859063684</v>
      </c>
      <c r="S125" s="22" t="n">
        <f aca="false">(SUM(((1/C125)/M125)+(1/N125)+(G125/O125)+(F125/P125)+((1/H125)/Q125))/5)</f>
        <v>0.289732888557578</v>
      </c>
      <c r="T125" s="22" t="n">
        <f aca="false">(SUM((I125/M125)+((1/G125)/N125)+(1/O125)+(D125/P125)+(J125/Q125))/5)</f>
        <v>0.0512683168419504</v>
      </c>
      <c r="U125" s="22" t="n">
        <f aca="false">(SUM(((1/K125)/M125)+((1/F125)/N125)+((1/D125)/O125)+(1/P125)+(L125/Q125))/5)</f>
        <v>0.310785520136525</v>
      </c>
      <c r="V125" s="22" t="n">
        <f aca="false">(SUM((E125/M125)+(H125/N125)+((1/J125)/O125)+((1/L125)/P125)+(1/Q125))/5)</f>
        <v>0.305732888557578</v>
      </c>
      <c r="W125" s="22" t="n">
        <f aca="false">(SUM((1*R125),(C125*S125),((1/I125)*T125),(K125*U125),((1/E125)*V125)))/R125</f>
        <v>5.02602232166423</v>
      </c>
      <c r="X125" s="10" t="n">
        <f aca="false">(SUM(((1/C125)*R125),(1*S125),(G125*T125),(F125*U125),((1/H125)*V125)))/S125</f>
        <v>5.03897086062385</v>
      </c>
      <c r="Y125" s="10" t="n">
        <f aca="false">(SUM((I125*R125),((1/G125)*S125),(1*T125),(D125*U125),(J125*V125)))/T125</f>
        <v>5.01751969764177</v>
      </c>
      <c r="Z125" s="10" t="n">
        <f aca="false">(SUM(((1/K125)*R125),((1/F125)*S125),((1/D125)*T125),(1*U125),(L125*V125)))/U125</f>
        <v>5.02755796281475</v>
      </c>
      <c r="AA125" s="10" t="n">
        <f aca="false">(SUM((E125*R125),(H125*S125),((1/J125)*T125),((1/L125)*U125),(1*V125)))/V125</f>
        <v>5.05315722462027</v>
      </c>
      <c r="AB125" s="22" t="n">
        <f aca="false">(AVERAGE(W125:AA125)-5)/4</f>
        <v>0.00816140336824356</v>
      </c>
      <c r="AC125" s="22" t="n">
        <v>1.12</v>
      </c>
      <c r="AD125" s="22" t="n">
        <f aca="false">AB125/AC125</f>
        <v>0.0072869672930746</v>
      </c>
      <c r="AE125" s="22" t="n">
        <f aca="false">SUM((Rate!$F$2*Weight!R125),(Rate!$F$6*Weight!S125),(Rate!$F$10*Weight!T125),(Rate!$F$14*Weight!U125),(Rate!$F$18*Weight!V125))</f>
        <v>0.619208746643956</v>
      </c>
      <c r="AF125" s="22" t="n">
        <f aca="false">SUM((Rate!$F$3*Weight!R125),(Rate!$F$7*Weight!S125),(Rate!$F$11*Weight!T125),(Rate!$F$15*Weight!U125),(Rate!$F$19*Weight!V125))</f>
        <v>0.380791253356044</v>
      </c>
      <c r="AG125" s="33" t="n">
        <v>1</v>
      </c>
    </row>
    <row r="126" customFormat="false" ht="15" hidden="false" customHeight="false" outlineLevel="0" collapsed="false">
      <c r="A126" s="22" t="s">
        <v>233</v>
      </c>
      <c r="B126" s="22" t="s">
        <v>238</v>
      </c>
      <c r="C126" s="33" t="n">
        <v>1</v>
      </c>
      <c r="D126" s="33" t="n">
        <f aca="false">1/3</f>
        <v>0.333333333333333</v>
      </c>
      <c r="E126" s="33" t="n">
        <v>0.2</v>
      </c>
      <c r="F126" s="33" t="n">
        <v>0.2</v>
      </c>
      <c r="G126" s="33" t="n">
        <v>5</v>
      </c>
      <c r="H126" s="33" t="n">
        <v>0.2</v>
      </c>
      <c r="I126" s="33" t="n">
        <v>0.2</v>
      </c>
      <c r="J126" s="33" t="n">
        <v>5</v>
      </c>
      <c r="K126" s="33" t="n">
        <v>0.2</v>
      </c>
      <c r="L126" s="33" t="n">
        <v>5</v>
      </c>
      <c r="M126" s="22" t="n">
        <f aca="false">SUM(1+(1/C126)+I126+(1/K126)+E126)</f>
        <v>7.4</v>
      </c>
      <c r="N126" s="22" t="n">
        <f aca="false">SUM(C126+1+(1/G126)+(1/F126)+H126)</f>
        <v>7.4</v>
      </c>
      <c r="O126" s="22" t="n">
        <f aca="false">SUM((1/I126)+G126+1+(1/D126)+(1/J126))</f>
        <v>14.2</v>
      </c>
      <c r="P126" s="22" t="n">
        <f aca="false">SUM(K126+F126+D126+1+(1/L126))</f>
        <v>1.93333333333333</v>
      </c>
      <c r="Q126" s="22" t="n">
        <f aca="false">SUM((1/E126)+(1/H126)+J126+L126+1)</f>
        <v>21</v>
      </c>
      <c r="R126" s="22" t="n">
        <f aca="false">(SUM((1/M126)+(C126/N126)+((1/I126)/O126)+(K126/P126)+((1/E126)/Q126))/5)</f>
        <v>0.192785292056783</v>
      </c>
      <c r="S126" s="22" t="n">
        <f aca="false">(SUM(((1/C126)/M126)+(1/N126)+(G126/O126)+(F126/P126)+((1/H126)/Q126))/5)</f>
        <v>0.192785292056783</v>
      </c>
      <c r="T126" s="22" t="n">
        <f aca="false">(SUM((I126/M126)+((1/G126)/N126)+(1/O126)+(D126/P126)+(J126/Q126))/5)</f>
        <v>0.106997124092802</v>
      </c>
      <c r="U126" s="22" t="n">
        <f aca="false">(SUM(((1/K126)/M126)+((1/F126)/N126)+((1/D126)/O126)+(1/P126)+(L126/Q126))/5)</f>
        <v>0.463591114878147</v>
      </c>
      <c r="V126" s="22" t="n">
        <f aca="false">(SUM((E126/M126)+(H126/N126)+((1/J126)/O126)+((1/L126)/P126)+(1/Q126))/5)</f>
        <v>0.0438411769154848</v>
      </c>
      <c r="W126" s="22" t="n">
        <f aca="false">(SUM((1*R126),(C126*S126),((1/I126)*T126),(K126*U126),((1/E126)*V126)))/R126</f>
        <v>6.39302043730397</v>
      </c>
      <c r="X126" s="10" t="n">
        <f aca="false">(SUM(((1/C126)*R126),(1*S126),(G126*T126),(F126*U126),((1/H126)*V126)))/S126</f>
        <v>6.39302043730397</v>
      </c>
      <c r="Y126" s="10" t="n">
        <f aca="false">(SUM((I126*R126),((1/G126)*S126),(1*T126),(D126*U126),(J126*V126)))/T126</f>
        <v>5.2136681415395</v>
      </c>
      <c r="Z126" s="10" t="n">
        <f aca="false">(SUM(((1/K126)*R126),((1/F126)*S126),((1/D126)*T126),(1*U126),(L126*V126)))/U126</f>
        <v>6.32376505548941</v>
      </c>
      <c r="AA126" s="10" t="n">
        <f aca="false">(SUM((E126*R126),(H126*S126),((1/J126)*T126),((1/L126)*U126),(1*V126)))/V126</f>
        <v>5.36192132764938</v>
      </c>
      <c r="AB126" s="22" t="n">
        <f aca="false">(AVERAGE(W126:AA126)-5)/4</f>
        <v>0.234269769964311</v>
      </c>
      <c r="AC126" s="22" t="n">
        <v>1.12</v>
      </c>
      <c r="AD126" s="22" t="n">
        <f aca="false">AB126/AC126</f>
        <v>0.209169437468135</v>
      </c>
      <c r="AE126" s="22" t="n">
        <f aca="false">SUM((Rate!$F$2*Weight!R126),(Rate!$F$6*Weight!S126),(Rate!$F$10*Weight!T126),(Rate!$F$14*Weight!U126),(Rate!$F$18*Weight!V126))</f>
        <v>0.551339612699496</v>
      </c>
      <c r="AF126" s="22" t="n">
        <f aca="false">SUM((Rate!$F$3*Weight!R126),(Rate!$F$7*Weight!S126),(Rate!$F$11*Weight!T126),(Rate!$F$15*Weight!U126),(Rate!$F$19*Weight!V126))</f>
        <v>0.448660387300504</v>
      </c>
      <c r="AG126" s="33" t="n">
        <v>1</v>
      </c>
    </row>
    <row r="127" customFormat="false" ht="15" hidden="false" customHeight="false" outlineLevel="0" collapsed="false">
      <c r="A127" s="22" t="s">
        <v>233</v>
      </c>
      <c r="B127" s="22" t="s">
        <v>239</v>
      </c>
      <c r="C127" s="33" t="n">
        <f aca="false">1/7</f>
        <v>0.142857142857143</v>
      </c>
      <c r="D127" s="33" t="n">
        <f aca="false">1/9</f>
        <v>0.111111111111111</v>
      </c>
      <c r="E127" s="33" t="n">
        <f aca="false">1/9</f>
        <v>0.111111111111111</v>
      </c>
      <c r="F127" s="33" t="n">
        <f aca="false">1/9</f>
        <v>0.111111111111111</v>
      </c>
      <c r="G127" s="33" t="n">
        <v>1</v>
      </c>
      <c r="H127" s="33" t="n">
        <v>1</v>
      </c>
      <c r="I127" s="33" t="n">
        <v>1</v>
      </c>
      <c r="J127" s="33" t="n">
        <v>1</v>
      </c>
      <c r="K127" s="33" t="n">
        <f aca="false">1/9</f>
        <v>0.111111111111111</v>
      </c>
      <c r="L127" s="33" t="n">
        <v>9</v>
      </c>
      <c r="M127" s="22" t="n">
        <f aca="false">SUM(1+(1/C127)+I127+(1/K127)+E127)</f>
        <v>18.1111111111111</v>
      </c>
      <c r="N127" s="22" t="n">
        <f aca="false">SUM(C127+1+(1/G127)+(1/F127)+H127)</f>
        <v>12.1428571428571</v>
      </c>
      <c r="O127" s="22" t="n">
        <f aca="false">SUM((1/I127)+G127+1+(1/D127)+(1/J127))</f>
        <v>13</v>
      </c>
      <c r="P127" s="22" t="n">
        <f aca="false">SUM(K127+F127+D127+1+(1/L127))</f>
        <v>1.44444444444444</v>
      </c>
      <c r="Q127" s="22" t="n">
        <f aca="false">SUM((1/E127)+(1/H127)+J127+L127+1)</f>
        <v>21</v>
      </c>
      <c r="R127" s="22" t="n">
        <f aca="false">(SUM((1/M127)+(C127/N127)+((1/I127)/O127)+(K127/P127)+((1/E127)/Q127))/5)</f>
        <v>0.129879402445263</v>
      </c>
      <c r="S127" s="22" t="n">
        <f aca="false">(SUM(((1/C127)/M127)+(1/N127)+(G127/O127)+(F127/P127)+((1/H127)/Q127))/5)</f>
        <v>0.134064242025267</v>
      </c>
      <c r="T127" s="22" t="n">
        <f aca="false">(SUM((I127/M127)+((1/G127)/N127)+(1/O127)+(D127/P127)+(J127/Q127))/5)</f>
        <v>0.0678065733136105</v>
      </c>
      <c r="U127" s="22" t="n">
        <f aca="false">(SUM(((1/K127)/M127)+((1/F127)/N127)+((1/D127)/O127)+(1/P127)+(L127/Q127))/5)</f>
        <v>0.610259159822494</v>
      </c>
      <c r="V127" s="22" t="n">
        <f aca="false">(SUM((E127/M127)+(H127/N127)+((1/J127)/O127)+((1/L127)/P127)+(1/Q127))/5)</f>
        <v>0.0579906223933651</v>
      </c>
      <c r="W127" s="22" t="n">
        <f aca="false">(SUM((1*R127),(C127*S127),((1/I127)*T127),(K127*U127),((1/E127)*V127)))/R127</f>
        <v>6.21007003422061</v>
      </c>
      <c r="X127" s="10" t="n">
        <f aca="false">(SUM(((1/C127)*R127),(1*S127),(G127*T127),(F127*U127),((1/H127)*V127)))/S127</f>
        <v>9.2256056460573</v>
      </c>
      <c r="Y127" s="10" t="n">
        <f aca="false">(SUM((I127*R127),((1/G127)*S127),(1*T127),(D127*U127),(J127*V127)))/T127</f>
        <v>6.74783271195441</v>
      </c>
      <c r="Z127" s="10" t="n">
        <f aca="false">(SUM(((1/K127)*R127),((1/F127)*S127),((1/D127)*T127),(1*U127),(L127*V127)))/U127</f>
        <v>6.74783271195441</v>
      </c>
      <c r="AA127" s="10" t="n">
        <f aca="false">(SUM((E127*R127),(H127*S127),((1/J127)*T127),((1/L127)*U127),(1*V127)))/V127</f>
        <v>5.89921338387177</v>
      </c>
      <c r="AB127" s="22" t="n">
        <f aca="false">(AVERAGE(W127:AA127)-5)/4</f>
        <v>0.491527724402925</v>
      </c>
      <c r="AC127" s="22" t="n">
        <v>1.12</v>
      </c>
      <c r="AD127" s="22" t="n">
        <f aca="false">AB127/AC127</f>
        <v>0.438864039645469</v>
      </c>
      <c r="AE127" s="22" t="n">
        <f aca="false">SUM((Rate!$F$2*Weight!R127),(Rate!$F$6*Weight!S127),(Rate!$F$10*Weight!T127),(Rate!$F$14*Weight!U127),(Rate!$F$18*Weight!V127))</f>
        <v>0.565063331231502</v>
      </c>
      <c r="AF127" s="22" t="n">
        <f aca="false">SUM((Rate!$F$3*Weight!R127),(Rate!$F$7*Weight!S127),(Rate!$F$11*Weight!T127),(Rate!$F$15*Weight!U127),(Rate!$F$19*Weight!V127))</f>
        <v>0.434936668768498</v>
      </c>
      <c r="AG127" s="33" t="n">
        <v>1</v>
      </c>
    </row>
    <row r="128" customFormat="false" ht="15" hidden="false" customHeight="false" outlineLevel="0" collapsed="false">
      <c r="A128" s="22" t="s">
        <v>233</v>
      </c>
      <c r="B128" s="22" t="s">
        <v>240</v>
      </c>
      <c r="C128" s="33" t="n">
        <v>5</v>
      </c>
      <c r="D128" s="33" t="n">
        <f aca="false">1/9</f>
        <v>0.111111111111111</v>
      </c>
      <c r="E128" s="33" t="n">
        <v>5</v>
      </c>
      <c r="F128" s="33" t="n">
        <f aca="false">1/7</f>
        <v>0.142857142857143</v>
      </c>
      <c r="G128" s="33" t="n">
        <v>1</v>
      </c>
      <c r="H128" s="33" t="n">
        <v>0.2</v>
      </c>
      <c r="I128" s="33" t="n">
        <v>3</v>
      </c>
      <c r="J128" s="33" t="n">
        <v>5</v>
      </c>
      <c r="K128" s="33" t="n">
        <v>0.2</v>
      </c>
      <c r="L128" s="33" t="n">
        <v>7</v>
      </c>
      <c r="M128" s="22" t="n">
        <f aca="false">SUM(1+(1/C128)+I128+(1/K128)+E128)</f>
        <v>14.2</v>
      </c>
      <c r="N128" s="22" t="n">
        <f aca="false">SUM(C128+1+(1/G128)+(1/F128)+H128)</f>
        <v>14.2</v>
      </c>
      <c r="O128" s="22" t="n">
        <f aca="false">SUM((1/I128)+G128+1+(1/D128)+(1/J128))</f>
        <v>11.5333333333333</v>
      </c>
      <c r="P128" s="22" t="n">
        <f aca="false">SUM(K128+F128+D128+1+(1/L128))</f>
        <v>1.5968253968254</v>
      </c>
      <c r="Q128" s="22" t="n">
        <f aca="false">SUM((1/E128)+(1/H128)+J128+L128+1)</f>
        <v>18.2</v>
      </c>
      <c r="R128" s="22" t="n">
        <f aca="false">(SUM((1/M128)+(C128/N128)+((1/I128)/O128)+(K128/P128)+((1/E128)/Q128))/5)</f>
        <v>0.117534893061397</v>
      </c>
      <c r="S128" s="22" t="n">
        <f aca="false">(SUM(((1/C128)/M128)+(1/N128)+(G128/O128)+(F128/P128)+((1/H128)/Q128))/5)</f>
        <v>0.107080147993376</v>
      </c>
      <c r="T128" s="22" t="n">
        <f aca="false">(SUM((I128/M128)+((1/G128)/N128)+(1/O128)+(D128/P128)+(J128/Q128))/5)</f>
        <v>0.142540624570533</v>
      </c>
      <c r="U128" s="22" t="n">
        <f aca="false">(SUM(((1/K128)/M128)+((1/F128)/N128)+((1/D128)/O128)+(1/P128)+(L128/Q128))/5)</f>
        <v>0.527255034538291</v>
      </c>
      <c r="V128" s="22" t="n">
        <f aca="false">(SUM((E128/M128)+(H128/N128)+((1/J128)/O128)+((1/L128)/P128)+(1/Q128))/5)</f>
        <v>0.105589299836404</v>
      </c>
      <c r="W128" s="22" t="n">
        <f aca="false">(SUM((1*R128),(C128*S128),((1/I128)*T128),(K128*U128),((1/E128)*V128)))/R128</f>
        <v>7.03636188271949</v>
      </c>
      <c r="X128" s="10" t="n">
        <f aca="false">(SUM(((1/C128)*R128),(1*S128),(G128*T128),(F128*U128),((1/H128)*V128)))/S128</f>
        <v>8.18448997851223</v>
      </c>
      <c r="Y128" s="10" t="n">
        <f aca="false">(SUM((I128*R128),((1/G128)*S128),(1*T128),(D128*U128),(J128*V128)))/T128</f>
        <v>8.33976873076187</v>
      </c>
      <c r="Z128" s="10" t="n">
        <f aca="false">(SUM(((1/K128)*R128),((1/F128)*S128),((1/D128)*T128),(1*U128),(L128*V128)))/U128</f>
        <v>7.37116006714257</v>
      </c>
      <c r="AA128" s="10" t="n">
        <f aca="false">(SUM((E128*R128),(H128*S128),((1/J128)*T128),((1/L128)*U128),(1*V128)))/V128</f>
        <v>7.75182777720399</v>
      </c>
      <c r="AB128" s="22" t="n">
        <f aca="false">(AVERAGE(W128:AA128)-5)/4</f>
        <v>0.684180421817008</v>
      </c>
      <c r="AC128" s="22" t="n">
        <v>1.12</v>
      </c>
      <c r="AD128" s="22" t="n">
        <f aca="false">AB128/AC128</f>
        <v>0.610875376622328</v>
      </c>
      <c r="AE128" s="22" t="n">
        <f aca="false">SUM((Rate!$F$2*Weight!R128),(Rate!$F$6*Weight!S128),(Rate!$F$10*Weight!T128),(Rate!$F$14*Weight!U128),(Rate!$F$18*Weight!V128))</f>
        <v>0.565161699655484</v>
      </c>
      <c r="AF128" s="22" t="n">
        <f aca="false">SUM((Rate!$F$3*Weight!R128),(Rate!$F$7*Weight!S128),(Rate!$F$11*Weight!T128),(Rate!$F$15*Weight!U128),(Rate!$F$19*Weight!V128))</f>
        <v>0.434838300344516</v>
      </c>
      <c r="AG128" s="33" t="n">
        <v>1</v>
      </c>
    </row>
    <row r="129" customFormat="false" ht="15" hidden="false" customHeight="false" outlineLevel="0" collapsed="false">
      <c r="A129" s="22" t="s">
        <v>233</v>
      </c>
      <c r="B129" s="22" t="s">
        <v>241</v>
      </c>
      <c r="C129" s="33" t="n">
        <f aca="false">1/3</f>
        <v>0.333333333333333</v>
      </c>
      <c r="D129" s="33" t="n">
        <f aca="false">1/7</f>
        <v>0.142857142857143</v>
      </c>
      <c r="E129" s="33" t="n">
        <v>9</v>
      </c>
      <c r="F129" s="33" t="n">
        <f aca="false">1/7</f>
        <v>0.142857142857143</v>
      </c>
      <c r="G129" s="33" t="n">
        <v>1</v>
      </c>
      <c r="H129" s="33" t="n">
        <v>9</v>
      </c>
      <c r="I129" s="33" t="n">
        <v>1</v>
      </c>
      <c r="J129" s="33" t="n">
        <f aca="false">1/9</f>
        <v>0.111111111111111</v>
      </c>
      <c r="K129" s="33" t="n">
        <f aca="false">1/7</f>
        <v>0.142857142857143</v>
      </c>
      <c r="L129" s="33" t="n">
        <v>1</v>
      </c>
      <c r="M129" s="22" t="n">
        <f aca="false">SUM(1+(1/C129)+I129+(1/K129)+E129)</f>
        <v>21</v>
      </c>
      <c r="N129" s="22" t="n">
        <f aca="false">SUM(C129+1+(1/G129)+(1/F129)+H129)</f>
        <v>18.3333333333333</v>
      </c>
      <c r="O129" s="22" t="n">
        <f aca="false">SUM((1/I129)+G129+1+(1/D129)+(1/J129))</f>
        <v>19</v>
      </c>
      <c r="P129" s="22" t="n">
        <f aca="false">SUM(K129+F129+D129+1+(1/L129))</f>
        <v>2.42857142857143</v>
      </c>
      <c r="Q129" s="22" t="n">
        <f aca="false">SUM((1/E129)+(1/H129)+J129+L129+1)</f>
        <v>2.33333333333333</v>
      </c>
      <c r="R129" s="22" t="n">
        <f aca="false">(SUM((1/M129)+(C129/N129)+((1/I129)/O129)+(K129/P129)+((1/E129)/Q129))/5)</f>
        <v>0.0449750043558093</v>
      </c>
      <c r="S129" s="22" t="n">
        <f aca="false">(SUM(((1/C129)/M129)+(1/N129)+(G129/O129)+(F129/P129)+((1/H129)/Q129))/5)</f>
        <v>0.0712953506761556</v>
      </c>
      <c r="T129" s="22" t="n">
        <f aca="false">(SUM((I129/M129)+((1/G129)/N129)+(1/O129)+(D129/P129)+(J129/Q129))/5)</f>
        <v>0.0522477316285366</v>
      </c>
      <c r="U129" s="22" t="n">
        <f aca="false">(SUM(((1/K129)/M129)+((1/F129)/N129)+((1/D129)/O129)+(1/P129)+(L129/Q129))/5)</f>
        <v>0.384781740447375</v>
      </c>
      <c r="V129" s="22" t="n">
        <f aca="false">(SUM((E129/M129)+(H129/N129)+((1/J129)/O129)+((1/L129)/P129)+(1/Q129))/5)</f>
        <v>0.446700172892123</v>
      </c>
      <c r="W129" s="22" t="n">
        <f aca="false">(SUM((1*R129),(C129*S129),((1/I129)*T129),(K129*U129),((1/E129)*V129)))/R129</f>
        <v>5.01589780179174</v>
      </c>
      <c r="X129" s="10" t="n">
        <f aca="false">(SUM(((1/C129)*R129),(1*S129),(G129*T129),(F129*U129),((1/H129)*V129)))/S129</f>
        <v>5.09248169111015</v>
      </c>
      <c r="Y129" s="10" t="n">
        <f aca="false">(SUM((I129*R129),((1/G129)*S129),(1*T129),(D129*U129),(J129*V129)))/T129</f>
        <v>5.22740893728694</v>
      </c>
      <c r="Z129" s="10" t="n">
        <f aca="false">(SUM(((1/K129)*R129),((1/F129)*S129),((1/D129)*T129),(1*U129),(L129*V129)))/U129</f>
        <v>5.22662150658383</v>
      </c>
      <c r="AA129" s="10" t="n">
        <f aca="false">(SUM((E129*R129),(H129*S129),((1/J129)*T129),((1/L129)*U129),(1*V129)))/V129</f>
        <v>5.25664603638083</v>
      </c>
      <c r="AB129" s="22" t="n">
        <f aca="false">(AVERAGE(W129:AA129)-5)/4</f>
        <v>0.0409527986576745</v>
      </c>
      <c r="AC129" s="22" t="n">
        <v>1.12</v>
      </c>
      <c r="AD129" s="22" t="n">
        <f aca="false">AB129/AC129</f>
        <v>0.0365649988014951</v>
      </c>
      <c r="AE129" s="22" t="n">
        <f aca="false">SUM((Rate!$F$2*Weight!R129),(Rate!$F$6*Weight!S129),(Rate!$F$10*Weight!T129),(Rate!$F$14*Weight!U129),(Rate!$F$18*Weight!V129))</f>
        <v>0.552961244465889</v>
      </c>
      <c r="AF129" s="22" t="n">
        <f aca="false">SUM((Rate!$F$3*Weight!R129),(Rate!$F$7*Weight!S129),(Rate!$F$11*Weight!T129),(Rate!$F$15*Weight!U129),(Rate!$F$19*Weight!V129))</f>
        <v>0.447038755534112</v>
      </c>
      <c r="AG129" s="33" t="n">
        <v>1</v>
      </c>
    </row>
    <row r="130" customFormat="false" ht="15" hidden="false" customHeight="false" outlineLevel="0" collapsed="false">
      <c r="A130" s="22" t="s">
        <v>233</v>
      </c>
      <c r="B130" s="22" t="s">
        <v>242</v>
      </c>
      <c r="C130" s="33" t="n">
        <v>5</v>
      </c>
      <c r="D130" s="33" t="n">
        <v>0.2</v>
      </c>
      <c r="E130" s="33" t="n">
        <f aca="false">1/7</f>
        <v>0.142857142857143</v>
      </c>
      <c r="F130" s="33" t="n">
        <v>0.2</v>
      </c>
      <c r="G130" s="33" t="n">
        <v>1</v>
      </c>
      <c r="H130" s="33" t="n">
        <v>1</v>
      </c>
      <c r="I130" s="33" t="n">
        <v>0.2</v>
      </c>
      <c r="J130" s="33" t="n">
        <v>7</v>
      </c>
      <c r="K130" s="33" t="n">
        <f aca="false">1/7</f>
        <v>0.142857142857143</v>
      </c>
      <c r="L130" s="33" t="n">
        <v>7</v>
      </c>
      <c r="M130" s="22" t="n">
        <f aca="false">SUM(1+(1/C130)+I130+(1/K130)+E130)</f>
        <v>8.54285714285714</v>
      </c>
      <c r="N130" s="22" t="n">
        <f aca="false">SUM(C130+1+(1/G130)+(1/F130)+H130)</f>
        <v>13</v>
      </c>
      <c r="O130" s="22" t="n">
        <f aca="false">SUM((1/I130)+G130+1+(1/D130)+(1/J130))</f>
        <v>12.1428571428571</v>
      </c>
      <c r="P130" s="22" t="n">
        <f aca="false">SUM(K130+F130+D130+1+(1/L130))</f>
        <v>1.68571428571429</v>
      </c>
      <c r="Q130" s="22" t="n">
        <f aca="false">SUM((1/E130)+(1/H130)+J130+L130+1)</f>
        <v>23</v>
      </c>
      <c r="R130" s="22" t="n">
        <f aca="false">(SUM((1/M130)+(C130/N130)+((1/I130)/O130)+(K130/P130)+((1/E130)/Q130))/5)</f>
        <v>0.26050610709677</v>
      </c>
      <c r="S130" s="22" t="n">
        <f aca="false">(SUM(((1/C130)/M130)+(1/N130)+(G130/O130)+(F130/P130)+((1/H130)/Q130))/5)</f>
        <v>0.0689619436006362</v>
      </c>
      <c r="T130" s="22" t="n">
        <f aca="false">(SUM((I130/M130)+((1/G130)/N130)+(1/O130)+(D130/P130)+(J130/Q130))/5)</f>
        <v>0.121135856644114</v>
      </c>
      <c r="U130" s="22" t="n">
        <f aca="false">(SUM(((1/K130)/M130)+((1/F130)/N130)+((1/D130)/O130)+(1/P130)+(L130/Q130))/5)</f>
        <v>0.502669249775756</v>
      </c>
      <c r="V130" s="22" t="n">
        <f aca="false">(SUM((E130/M130)+(H130/N130)+((1/J130)/O130)+((1/L130)/P130)+(1/Q130))/5)</f>
        <v>0.0467268428827231</v>
      </c>
      <c r="W130" s="22" t="n">
        <f aca="false">(SUM((1*R130),(C130*S130),((1/I130)*T130),(K130*U130),((1/E130)*V130)))/R130</f>
        <v>6.17986625828571</v>
      </c>
      <c r="X130" s="10" t="n">
        <f aca="false">(SUM(((1/C130)*R130),(1*S130),(G130*T130),(F130*U130),((1/H130)*V130)))/S130</f>
        <v>5.64745849910161</v>
      </c>
      <c r="Y130" s="10" t="n">
        <f aca="false">(SUM((I130*R130),((1/G130)*S130),(1*T130),(D130*U130),(J130*V130)))/T130</f>
        <v>5.52950043327127</v>
      </c>
      <c r="Z130" s="10" t="n">
        <f aca="false">(SUM(((1/K130)*R130),((1/F130)*S130),((1/D130)*T130),(1*U130),(L130*V130)))/U130</f>
        <v>7.16930447299816</v>
      </c>
      <c r="AA130" s="10" t="n">
        <f aca="false">(SUM((E130*R130),(H130*S130),((1/J130)*T130),((1/L130)*U130),(1*V130)))/V130</f>
        <v>5.17944172796584</v>
      </c>
      <c r="AB130" s="22" t="n">
        <f aca="false">(AVERAGE(W130:AA130)-5)/4</f>
        <v>0.23527856958113</v>
      </c>
      <c r="AC130" s="22" t="n">
        <v>1.12</v>
      </c>
      <c r="AD130" s="22" t="n">
        <f aca="false">AB130/AC130</f>
        <v>0.210070151411723</v>
      </c>
      <c r="AE130" s="22" t="n">
        <f aca="false">SUM((Rate!$F$2*Weight!R130),(Rate!$F$6*Weight!S130),(Rate!$F$10*Weight!T130),(Rate!$F$14*Weight!U130),(Rate!$F$18*Weight!V130))</f>
        <v>0.489241106113099</v>
      </c>
      <c r="AF130" s="22" t="n">
        <f aca="false">SUM((Rate!$F$3*Weight!R130),(Rate!$F$7*Weight!S130),(Rate!$F$11*Weight!T130),(Rate!$F$15*Weight!U130),(Rate!$F$19*Weight!V130))</f>
        <v>0.510758893886901</v>
      </c>
      <c r="AG130" s="33" t="n">
        <v>1</v>
      </c>
    </row>
    <row r="131" customFormat="false" ht="15" hidden="false" customHeight="false" outlineLevel="0" collapsed="false">
      <c r="A131" s="22" t="s">
        <v>233</v>
      </c>
      <c r="B131" s="22" t="s">
        <v>243</v>
      </c>
      <c r="C131" s="33" t="n">
        <v>0.2</v>
      </c>
      <c r="D131" s="33" t="n">
        <f aca="false">1/9</f>
        <v>0.111111111111111</v>
      </c>
      <c r="E131" s="33" t="n">
        <v>0.2</v>
      </c>
      <c r="F131" s="33" t="n">
        <v>1</v>
      </c>
      <c r="G131" s="33" t="n">
        <v>1</v>
      </c>
      <c r="H131" s="33" t="n">
        <v>1</v>
      </c>
      <c r="I131" s="33" t="n">
        <v>0.2</v>
      </c>
      <c r="J131" s="33" t="n">
        <f aca="false">1/3</f>
        <v>0.333333333333333</v>
      </c>
      <c r="K131" s="33" t="n">
        <v>0.2</v>
      </c>
      <c r="L131" s="33" t="n">
        <v>0.2</v>
      </c>
      <c r="M131" s="22" t="n">
        <f aca="false">SUM(1+(1/C131)+I131+(1/K131)+E131)</f>
        <v>11.4</v>
      </c>
      <c r="N131" s="22" t="n">
        <f aca="false">SUM(C131+1+(1/G131)+(1/F131)+H131)</f>
        <v>4.2</v>
      </c>
      <c r="O131" s="22" t="n">
        <f aca="false">SUM((1/I131)+G131+1+(1/D131)+(1/J131))</f>
        <v>19</v>
      </c>
      <c r="P131" s="22" t="n">
        <f aca="false">SUM(K131+F131+D131+1+(1/L131))</f>
        <v>7.31111111111111</v>
      </c>
      <c r="Q131" s="22" t="n">
        <f aca="false">SUM((1/E131)+(1/H131)+J131+L131+1)</f>
        <v>7.53333333333333</v>
      </c>
      <c r="R131" s="22" t="n">
        <f aca="false">(SUM((1/M131)+(C131/N131)+((1/I131)/O131)+(K131/P131)+((1/E131)/Q131))/5)</f>
        <v>0.21791373557222</v>
      </c>
      <c r="S131" s="22" t="n">
        <f aca="false">(SUM(((1/C131)/M131)+(1/N131)+(G131/O131)+(F131/P131)+((1/H131)/Q131))/5)</f>
        <v>0.199768957320811</v>
      </c>
      <c r="T131" s="22" t="n">
        <f aca="false">(SUM((I131/M131)+((1/G131)/N131)+(1/O131)+(D131/P131)+(J131/Q131))/5)</f>
        <v>0.0735432065382813</v>
      </c>
      <c r="U131" s="22" t="n">
        <f aca="false">(SUM(((1/K131)/M131)+((1/F131)/N131)+((1/D131)/O131)+(1/P131)+(L131/Q131))/5)</f>
        <v>0.262740545583503</v>
      </c>
      <c r="V131" s="22" t="n">
        <f aca="false">(SUM((E131/M131)+(H131/N131)+((1/J131)/O131)+((1/L131)/P131)+(1/Q131))/5)</f>
        <v>0.246033554985185</v>
      </c>
      <c r="W131" s="22" t="n">
        <f aca="false">(SUM((1*R131),(C131*S131),((1/I131)*T131),(K131*U131),((1/E131)*V131)))/R131</f>
        <v>8.75713244398939</v>
      </c>
      <c r="X131" s="10" t="n">
        <f aca="false">(SUM(((1/C131)*R131),(1*S131),(G131*T131),(F131*U131),((1/H131)*V131)))/S131</f>
        <v>9.36909801898385</v>
      </c>
      <c r="Y131" s="10" t="n">
        <f aca="false">(SUM((I131*R131),((1/G131)*S131),(1*T131),(D131*U131),(J131*V131)))/T131</f>
        <v>5.82106097997621</v>
      </c>
      <c r="Z131" s="10" t="n">
        <f aca="false">(SUM(((1/K131)*R131),((1/F131)*S131),((1/D131)*T131),(1*U131),(L131*V131)))/U131</f>
        <v>8.61372098311226</v>
      </c>
      <c r="AA131" s="10" t="n">
        <f aca="false">(SUM((E131*R131),(H131*S131),((1/J131)*T131),((1/L131)*U131),(1*V131)))/V131</f>
        <v>8.22537237684779</v>
      </c>
      <c r="AB131" s="22" t="n">
        <f aca="false">(AVERAGE(W131:AA131)-5)/4</f>
        <v>0.789319240145475</v>
      </c>
      <c r="AC131" s="22" t="n">
        <v>1.12</v>
      </c>
      <c r="AD131" s="22" t="n">
        <f aca="false">AB131/AC131</f>
        <v>0.70474932155846</v>
      </c>
      <c r="AE131" s="22" t="n">
        <f aca="false">SUM((Rate!$F$2*Weight!R131),(Rate!$F$6*Weight!S131),(Rate!$F$10*Weight!T131),(Rate!$F$14*Weight!U131),(Rate!$F$18*Weight!V131))</f>
        <v>0.517955413859446</v>
      </c>
      <c r="AF131" s="22" t="n">
        <f aca="false">SUM((Rate!$F$3*Weight!R131),(Rate!$F$7*Weight!S131),(Rate!$F$11*Weight!T131),(Rate!$F$15*Weight!U131),(Rate!$F$19*Weight!V131))</f>
        <v>0.482044586140554</v>
      </c>
      <c r="AG131" s="33" t="n">
        <v>1</v>
      </c>
    </row>
    <row r="132" customFormat="false" ht="15" hidden="false" customHeight="false" outlineLevel="0" collapsed="false">
      <c r="A132" s="22" t="s">
        <v>244</v>
      </c>
      <c r="B132" s="22" t="s">
        <v>245</v>
      </c>
      <c r="C132" s="33" t="n">
        <v>0.2</v>
      </c>
      <c r="D132" s="33" t="n">
        <f aca="false">1/7</f>
        <v>0.142857142857143</v>
      </c>
      <c r="E132" s="33" t="n">
        <v>7</v>
      </c>
      <c r="F132" s="33" t="n">
        <f aca="false">1/7</f>
        <v>0.142857142857143</v>
      </c>
      <c r="G132" s="33" t="n">
        <v>7</v>
      </c>
      <c r="H132" s="33" t="n">
        <v>1</v>
      </c>
      <c r="I132" s="33" t="n">
        <v>1</v>
      </c>
      <c r="J132" s="33" t="n">
        <v>5</v>
      </c>
      <c r="K132" s="33" t="n">
        <v>1</v>
      </c>
      <c r="L132" s="33" t="n">
        <v>1</v>
      </c>
      <c r="M132" s="22" t="n">
        <f aca="false">SUM(1+(1/C132)+I132+(1/K132)+E132)</f>
        <v>15</v>
      </c>
      <c r="N132" s="22" t="n">
        <f aca="false">SUM(C132+1+(1/G132)+(1/F132)+H132)</f>
        <v>9.34285714285714</v>
      </c>
      <c r="O132" s="22" t="n">
        <f aca="false">SUM((1/I132)+G132+1+(1/D132)+(1/J132))</f>
        <v>16.2</v>
      </c>
      <c r="P132" s="22" t="n">
        <f aca="false">SUM(K132+F132+D132+1+(1/L132))</f>
        <v>3.28571428571429</v>
      </c>
      <c r="Q132" s="22" t="n">
        <f aca="false">SUM((1/E132)+(1/H132)+J132+L132+1)</f>
        <v>8.14285714285714</v>
      </c>
      <c r="R132" s="22" t="n">
        <f aca="false">(SUM((1/M132)+(C132/N132)+((1/I132)/O132)+(K132/P132)+((1/E132)/Q132))/5)</f>
        <v>0.0943386950586441</v>
      </c>
      <c r="S132" s="22" t="n">
        <f aca="false">(SUM(((1/C132)/M132)+(1/N132)+(G132/O132)+(F132/P132)+((1/H132)/Q132))/5)</f>
        <v>0.207750203264518</v>
      </c>
      <c r="T132" s="22" t="n">
        <f aca="false">(SUM((I132/M132)+((1/G132)/N132)+(1/O132)+(D132/P132)+(J132/Q132))/5)</f>
        <v>0.160239786038987</v>
      </c>
      <c r="U132" s="22" t="n">
        <f aca="false">(SUM(((1/K132)/M132)+((1/F132)/N132)+((1/D132)/O132)+(1/P132)+(L132/Q132))/5)</f>
        <v>0.33503114994714</v>
      </c>
      <c r="V132" s="22" t="n">
        <f aca="false">(SUM((E132/M132)+(H132/N132)+((1/J132)/O132)+((1/L132)/P132)+(1/Q132))/5)</f>
        <v>0.202640165690712</v>
      </c>
      <c r="W132" s="22" t="n">
        <f aca="false">(SUM((1*R132),(C132*S132),((1/I132)*T132),(K132*U132),((1/E132)*V132)))/R132</f>
        <v>6.99721642732075</v>
      </c>
      <c r="X132" s="10" t="n">
        <f aca="false">(SUM(((1/C132)*R132),(1*S132),(G132*T132),(F132*U132),((1/H132)*V132)))/S132</f>
        <v>9.87543649600537</v>
      </c>
      <c r="Y132" s="10" t="n">
        <f aca="false">(SUM((I132*R132),((1/G132)*S132),(1*T132),(D132*U132),(J132*V132)))/T132</f>
        <v>8.3956646231406</v>
      </c>
      <c r="Z132" s="10" t="n">
        <f aca="false">(SUM(((1/K132)*R132),((1/F132)*S132),((1/D132)*T132),(1*U132),(L132*V132)))/U132</f>
        <v>9.57504977172173</v>
      </c>
      <c r="AA132" s="10" t="n">
        <f aca="false">(SUM((E132*R132),(H132*S132),((1/J132)*T132),((1/L132)*U132),(1*V132)))/V132</f>
        <v>7.09553477031419</v>
      </c>
      <c r="AB132" s="22" t="n">
        <f aca="false">(AVERAGE(W132:AA132)-5)/4</f>
        <v>0.846945104425132</v>
      </c>
      <c r="AC132" s="22" t="n">
        <v>1.12</v>
      </c>
      <c r="AD132" s="22" t="n">
        <f aca="false">AB132/AC132</f>
        <v>0.756200986093868</v>
      </c>
      <c r="AE132" s="22" t="n">
        <f aca="false">SUM((Rate!$F$2*Weight!R132),(Rate!$F$6*Weight!S132),(Rate!$F$10*Weight!T132),(Rate!$F$14*Weight!U132),(Rate!$F$18*Weight!V132))</f>
        <v>0.591724335732593</v>
      </c>
      <c r="AF132" s="22" t="n">
        <f aca="false">SUM((Rate!$F$3*Weight!R132),(Rate!$F$7*Weight!S132),(Rate!$F$11*Weight!T132),(Rate!$F$15*Weight!U132),(Rate!$F$19*Weight!V132))</f>
        <v>0.408275664267407</v>
      </c>
      <c r="AG132" s="33" t="n">
        <v>1</v>
      </c>
    </row>
    <row r="133" customFormat="false" ht="15" hidden="false" customHeight="false" outlineLevel="0" collapsed="false">
      <c r="A133" s="22" t="s">
        <v>244</v>
      </c>
      <c r="B133" s="22" t="s">
        <v>246</v>
      </c>
      <c r="C133" s="33" t="n">
        <f aca="false">1/7</f>
        <v>0.142857142857143</v>
      </c>
      <c r="D133" s="33" t="n">
        <f aca="false">1/7</f>
        <v>0.142857142857143</v>
      </c>
      <c r="E133" s="33" t="n">
        <v>1</v>
      </c>
      <c r="F133" s="33" t="n">
        <v>1</v>
      </c>
      <c r="G133" s="33" t="n">
        <v>7</v>
      </c>
      <c r="H133" s="33" t="n">
        <v>0.2</v>
      </c>
      <c r="I133" s="33" t="n">
        <v>3</v>
      </c>
      <c r="J133" s="33" t="n">
        <v>1</v>
      </c>
      <c r="K133" s="33" t="n">
        <v>0.2</v>
      </c>
      <c r="L133" s="33" t="n">
        <v>7</v>
      </c>
      <c r="M133" s="22" t="n">
        <f aca="false">SUM(1+(1/C133)+I133+(1/K133)+E133)</f>
        <v>17</v>
      </c>
      <c r="N133" s="22" t="n">
        <f aca="false">SUM(C133+1+(1/G133)+(1/F133)+H133)</f>
        <v>2.48571428571429</v>
      </c>
      <c r="O133" s="22" t="n">
        <f aca="false">SUM((1/I133)+G133+1+(1/D133)+(1/J133))</f>
        <v>16.3333333333333</v>
      </c>
      <c r="P133" s="22" t="n">
        <f aca="false">SUM(K133+F133+D133+1+(1/L133))</f>
        <v>2.48571428571429</v>
      </c>
      <c r="Q133" s="22" t="n">
        <f aca="false">SUM((1/E133)+(1/H133)+J133+L133+1)</f>
        <v>15</v>
      </c>
      <c r="R133" s="22" t="n">
        <f aca="false">(SUM((1/M133)+(C133/N133)+((1/I133)/O133)+(K133/P133)+((1/E133)/Q133))/5)</f>
        <v>0.0567658787652992</v>
      </c>
      <c r="S133" s="22" t="n">
        <f aca="false">(SUM(((1/C133)/M133)+(1/N133)+(G133/O133)+(F133/P133)+((1/H133)/Q133))/5)</f>
        <v>0.395653433787308</v>
      </c>
      <c r="T133" s="22" t="n">
        <f aca="false">(SUM((I133/M133)+((1/G133)/N133)+(1/O133)+(D133/P133)+(J133/Q133))/5)</f>
        <v>0.0838608546867023</v>
      </c>
      <c r="U133" s="22" t="n">
        <f aca="false">(SUM(((1/K133)/M133)+((1/F133)/N133)+((1/D133)/O133)+(1/P133)+(L133/Q133))/5)</f>
        <v>0.398790688689269</v>
      </c>
      <c r="V133" s="22" t="n">
        <f aca="false">(SUM((E133/M133)+(H133/N133)+((1/J133)/O133)+((1/L133)/P133)+(1/Q133))/5)</f>
        <v>0.0649291440714217</v>
      </c>
      <c r="W133" s="22" t="n">
        <f aca="false">(SUM((1*R133),(C133*S133),((1/I133)*T133),(K133*U133),((1/E133)*V133)))/R133</f>
        <v>5.03698179496404</v>
      </c>
      <c r="X133" s="10" t="n">
        <f aca="false">(SUM(((1/C133)*R133),(1*S133),(G133*T133),(F133*U133),((1/H133)*V133)))/S133</f>
        <v>5.31646334233122</v>
      </c>
      <c r="Y133" s="10" t="n">
        <f aca="false">(SUM((I133*R133),((1/G133)*S133),(1*T133),(D133*U133),(J133*V133)))/T133</f>
        <v>5.15830245430672</v>
      </c>
      <c r="Z133" s="10" t="n">
        <f aca="false">(SUM(((1/K133)*R133),((1/F133)*S133),((1/D133)*T133),(1*U133),(L133*V133)))/U133</f>
        <v>5.31557924428285</v>
      </c>
      <c r="AA133" s="10" t="n">
        <f aca="false">(SUM((E133*R133),(H133*S133),((1/J133)*T133),((1/L133)*U133),(1*V133)))/V133</f>
        <v>5.26199240035023</v>
      </c>
      <c r="AB133" s="22" t="n">
        <f aca="false">(AVERAGE(W133:AA133)-5)/4</f>
        <v>0.0544659618117531</v>
      </c>
      <c r="AC133" s="22" t="n">
        <v>1.12</v>
      </c>
      <c r="AD133" s="22" t="n">
        <f aca="false">AB133/AC133</f>
        <v>0.0486303230462081</v>
      </c>
      <c r="AE133" s="22" t="n">
        <f aca="false">SUM((Rate!$F$2*Weight!R133),(Rate!$F$6*Weight!S133),(Rate!$F$10*Weight!T133),(Rate!$F$14*Weight!U133),(Rate!$F$18*Weight!V133))</f>
        <v>0.66303400440636</v>
      </c>
      <c r="AF133" s="22" t="n">
        <f aca="false">SUM((Rate!$F$3*Weight!R133),(Rate!$F$7*Weight!S133),(Rate!$F$11*Weight!T133),(Rate!$F$15*Weight!U133),(Rate!$F$19*Weight!V133))</f>
        <v>0.33696599559364</v>
      </c>
      <c r="AG133" s="33" t="n">
        <v>1</v>
      </c>
    </row>
    <row r="134" customFormat="false" ht="15" hidden="false" customHeight="false" outlineLevel="0" collapsed="false">
      <c r="A134" s="22" t="s">
        <v>244</v>
      </c>
      <c r="B134" s="22" t="s">
        <v>247</v>
      </c>
      <c r="C134" s="33" t="n">
        <f aca="false">1/7</f>
        <v>0.142857142857143</v>
      </c>
      <c r="D134" s="33" t="n">
        <f aca="false">1/7</f>
        <v>0.142857142857143</v>
      </c>
      <c r="E134" s="33" t="n">
        <v>7</v>
      </c>
      <c r="F134" s="33" t="n">
        <f aca="false">1/7</f>
        <v>0.142857142857143</v>
      </c>
      <c r="G134" s="33" t="n">
        <v>7</v>
      </c>
      <c r="H134" s="33" t="n">
        <v>1</v>
      </c>
      <c r="I134" s="33" t="n">
        <v>1</v>
      </c>
      <c r="J134" s="33" t="n">
        <f aca="false">1/7</f>
        <v>0.142857142857143</v>
      </c>
      <c r="K134" s="33" t="n">
        <f aca="false">1/7</f>
        <v>0.142857142857143</v>
      </c>
      <c r="L134" s="33" t="n">
        <v>1</v>
      </c>
      <c r="M134" s="22" t="n">
        <f aca="false">SUM(1+(1/C134)+I134+(1/K134)+E134)</f>
        <v>23</v>
      </c>
      <c r="N134" s="22" t="n">
        <f aca="false">SUM(C134+1+(1/G134)+(1/F134)+H134)</f>
        <v>9.28571428571429</v>
      </c>
      <c r="O134" s="22" t="n">
        <f aca="false">SUM((1/I134)+G134+1+(1/D134)+(1/J134))</f>
        <v>23</v>
      </c>
      <c r="P134" s="22" t="n">
        <f aca="false">SUM(K134+F134+D134+1+(1/L134))</f>
        <v>2.42857142857143</v>
      </c>
      <c r="Q134" s="22" t="n">
        <f aca="false">SUM((1/E134)+(1/H134)+J134+L134+1)</f>
        <v>3.28571428571429</v>
      </c>
      <c r="R134" s="22" t="n">
        <f aca="false">(SUM((1/M134)+(C134/N134)+((1/I134)/O134)+(K134/P134)+((1/E134)/Q134))/5)</f>
        <v>0.0409285854810152</v>
      </c>
      <c r="S134" s="22" t="n">
        <f aca="false">(SUM(((1/C134)/M134)+(1/N134)+(G134/O134)+(F134/P134)+((1/H134)/Q134))/5)</f>
        <v>0.215911863072988</v>
      </c>
      <c r="T134" s="22" t="n">
        <f aca="false">(SUM((I134/M134)+((1/G134)/N134)+(1/O134)+(D134/P134)+(J134/Q134))/5)</f>
        <v>0.0409285854810152</v>
      </c>
      <c r="U134" s="22" t="n">
        <f aca="false">(SUM(((1/K134)/M134)+((1/F134)/N134)+((1/D134)/O134)+(1/P134)+(L134/Q134))/5)</f>
        <v>0.415730867597875</v>
      </c>
      <c r="V134" s="22" t="n">
        <f aca="false">(SUM((E134/M134)+(H134/N134)+((1/J134)/O134)+((1/L134)/P134)+(1/Q134))/5)</f>
        <v>0.286500098367106</v>
      </c>
      <c r="W134" s="22" t="n">
        <f aca="false">(SUM((1*R134),(C134*S134),((1/I134)*T134),(K134*U134),((1/E134)*V134)))/R134</f>
        <v>5.20468591204988</v>
      </c>
      <c r="X134" s="10" t="n">
        <f aca="false">(SUM(((1/C134)*R134),(1*S134),(G134*T134),(F134*U134),((1/H134)*V134)))/S134</f>
        <v>5.25585887669935</v>
      </c>
      <c r="Y134" s="10" t="n">
        <f aca="false">(SUM((I134*R134),((1/G134)*S134),(1*T134),(D134*U134),(J134*V134)))/T134</f>
        <v>5.20468591204988</v>
      </c>
      <c r="Z134" s="10" t="n">
        <f aca="false">(SUM(((1/K134)*R134),((1/F134)*S134),((1/D134)*T134),(1*U134),(L134*V134)))/U134</f>
        <v>6.70292831588711</v>
      </c>
      <c r="AA134" s="10" t="n">
        <f aca="false">(SUM((E134*R134),(H134*S134),((1/J134)*T134),((1/L134)*U134),(1*V134)))/V134</f>
        <v>5.20468591204988</v>
      </c>
      <c r="AB134" s="22" t="n">
        <f aca="false">(AVERAGE(W134:AA134)-5)/4</f>
        <v>0.128642246436805</v>
      </c>
      <c r="AC134" s="22" t="n">
        <v>1.12</v>
      </c>
      <c r="AD134" s="22" t="n">
        <f aca="false">AB134/AC134</f>
        <v>0.11485914860429</v>
      </c>
      <c r="AE134" s="22" t="n">
        <f aca="false">SUM((Rate!$F$2*Weight!R134),(Rate!$F$6*Weight!S134),(Rate!$F$10*Weight!T134),(Rate!$F$14*Weight!U134),(Rate!$F$18*Weight!V134))</f>
        <v>0.603993704505213</v>
      </c>
      <c r="AF134" s="22" t="n">
        <f aca="false">SUM((Rate!$F$3*Weight!R134),(Rate!$F$7*Weight!S134),(Rate!$F$11*Weight!T134),(Rate!$F$15*Weight!U134),(Rate!$F$19*Weight!V134))</f>
        <v>0.396006295494787</v>
      </c>
      <c r="AG134" s="33" t="n">
        <v>1</v>
      </c>
    </row>
    <row r="135" customFormat="false" ht="15" hidden="false" customHeight="false" outlineLevel="0" collapsed="false">
      <c r="A135" s="22" t="s">
        <v>244</v>
      </c>
      <c r="B135" s="22" t="s">
        <v>248</v>
      </c>
      <c r="C135" s="33" t="n">
        <v>0.2</v>
      </c>
      <c r="D135" s="33" t="n">
        <f aca="false">1/9</f>
        <v>0.111111111111111</v>
      </c>
      <c r="E135" s="33" t="n">
        <v>1</v>
      </c>
      <c r="F135" s="33" t="n">
        <v>5</v>
      </c>
      <c r="G135" s="33" t="n">
        <v>7</v>
      </c>
      <c r="H135" s="33" t="n">
        <f aca="false">1/7</f>
        <v>0.142857142857143</v>
      </c>
      <c r="I135" s="33" t="n">
        <f aca="false">1/7</f>
        <v>0.142857142857143</v>
      </c>
      <c r="J135" s="33" t="n">
        <f aca="false">1/7</f>
        <v>0.142857142857143</v>
      </c>
      <c r="K135" s="33" t="n">
        <v>0.2</v>
      </c>
      <c r="L135" s="33" t="n">
        <v>0.2</v>
      </c>
      <c r="M135" s="22" t="n">
        <f aca="false">SUM(1+(1/C135)+I135+(1/K135)+E135)</f>
        <v>12.1428571428571</v>
      </c>
      <c r="N135" s="22" t="n">
        <f aca="false">SUM(C135+1+(1/G135)+(1/F135)+H135)</f>
        <v>1.68571428571429</v>
      </c>
      <c r="O135" s="22" t="n">
        <f aca="false">SUM((1/I135)+G135+1+(1/D135)+(1/J135))</f>
        <v>31</v>
      </c>
      <c r="P135" s="22" t="n">
        <f aca="false">SUM(K135+F135+D135+1+(1/L135))</f>
        <v>11.3111111111111</v>
      </c>
      <c r="Q135" s="22" t="n">
        <f aca="false">SUM((1/E135)+(1/H135)+J135+L135+1)</f>
        <v>9.34285714285714</v>
      </c>
      <c r="R135" s="22" t="n">
        <f aca="false">(SUM((1/M135)+(C135/N135)+((1/I135)/O135)+(K135/P135)+((1/E135)/Q135))/5)</f>
        <v>0.110303765721974</v>
      </c>
      <c r="S135" s="22" t="n">
        <f aca="false">(SUM(((1/C135)/M135)+(1/N135)+(G135/O135)+(F135/P135)+((1/H135)/Q135))/5)</f>
        <v>0.484414038497671</v>
      </c>
      <c r="T135" s="22" t="n">
        <f aca="false">(SUM((I135/M135)+((1/G135)/N135)+(1/O135)+(D135/P135)+(J135/Q135))/5)</f>
        <v>0.0307764471398441</v>
      </c>
      <c r="U135" s="22" t="n">
        <f aca="false">(SUM(((1/K135)/M135)+((1/F135)/N135)+((1/D135)/O135)+(1/P135)+(L135/Q135))/5)</f>
        <v>0.186109345310731</v>
      </c>
      <c r="V135" s="22" t="n">
        <f aca="false">(SUM((E135/M135)+(H135/N135)+((1/J135)/O135)+((1/L135)/P135)+(1/Q135))/5)</f>
        <v>0.18839640332978</v>
      </c>
      <c r="W135" s="22" t="n">
        <f aca="false">(SUM((1*R135),(C135*S135),((1/I135)*T135),(K135*U135),((1/E135)*V135)))/R135</f>
        <v>5.87686169687317</v>
      </c>
      <c r="X135" s="10" t="n">
        <f aca="false">(SUM(((1/C135)*R135),(1*S135),(G135*T135),(F135*U135),((1/H135)*V135)))/S135</f>
        <v>7.22664759635243</v>
      </c>
      <c r="Y135" s="10" t="n">
        <f aca="false">(SUM((I135*R135),((1/G135)*S135),(1*T135),(D135*U135),(J135*V135)))/T135</f>
        <v>5.30693880176237</v>
      </c>
      <c r="Z135" s="10" t="n">
        <f aca="false">(SUM(((1/K135)*R135),((1/F135)*S135),((1/D135)*T135),(1*U135),(L135*V135)))/U135</f>
        <v>6.1747478861204</v>
      </c>
      <c r="AA135" s="10" t="n">
        <f aca="false">(SUM((E135*R135),(H135*S135),((1/J135)*T135),((1/L135)*U135),(1*V135)))/V135</f>
        <v>8.03563127706848</v>
      </c>
      <c r="AB135" s="22" t="n">
        <f aca="false">(AVERAGE(W135:AA135)-5)/4</f>
        <v>0.381041362908843</v>
      </c>
      <c r="AC135" s="22" t="n">
        <v>1.12</v>
      </c>
      <c r="AD135" s="22" t="n">
        <f aca="false">AB135/AC135</f>
        <v>0.340215502597181</v>
      </c>
      <c r="AE135" s="22" t="n">
        <f aca="false">SUM((Rate!$F$2*Weight!R135),(Rate!$F$6*Weight!S135),(Rate!$F$10*Weight!T135),(Rate!$F$14*Weight!U135),(Rate!$F$18*Weight!V135))</f>
        <v>0.641090182264814</v>
      </c>
      <c r="AF135" s="22" t="n">
        <f aca="false">SUM((Rate!$F$3*Weight!R135),(Rate!$F$7*Weight!S135),(Rate!$F$11*Weight!T135),(Rate!$F$15*Weight!U135),(Rate!$F$19*Weight!V135))</f>
        <v>0.358909817735186</v>
      </c>
      <c r="AG135" s="33" t="n">
        <v>2</v>
      </c>
    </row>
    <row r="136" customFormat="false" ht="15" hidden="false" customHeight="false" outlineLevel="0" collapsed="false">
      <c r="A136" s="22" t="s">
        <v>244</v>
      </c>
      <c r="B136" s="22" t="s">
        <v>249</v>
      </c>
      <c r="C136" s="33" t="n">
        <f aca="false">1/7</f>
        <v>0.142857142857143</v>
      </c>
      <c r="D136" s="33" t="n">
        <f aca="false">1/7</f>
        <v>0.142857142857143</v>
      </c>
      <c r="E136" s="33" t="n">
        <v>7</v>
      </c>
      <c r="F136" s="33" t="n">
        <f aca="false">1/7</f>
        <v>0.142857142857143</v>
      </c>
      <c r="G136" s="33" t="n">
        <v>7</v>
      </c>
      <c r="H136" s="33" t="n">
        <v>7</v>
      </c>
      <c r="I136" s="33" t="n">
        <f aca="false">1/7</f>
        <v>0.142857142857143</v>
      </c>
      <c r="J136" s="33" t="n">
        <f aca="false">1/7</f>
        <v>0.142857142857143</v>
      </c>
      <c r="K136" s="33" t="n">
        <v>0.2</v>
      </c>
      <c r="L136" s="33" t="n">
        <f aca="false">1/9</f>
        <v>0.111111111111111</v>
      </c>
      <c r="M136" s="22" t="n">
        <f aca="false">SUM(1+(1/C136)+I136+(1/K136)+E136)</f>
        <v>20.1428571428571</v>
      </c>
      <c r="N136" s="22" t="n">
        <f aca="false">SUM(C136+1+(1/G136)+(1/F136)+H136)</f>
        <v>15.2857142857143</v>
      </c>
      <c r="O136" s="22" t="n">
        <f aca="false">SUM((1/I136)+G136+1+(1/D136)+(1/J136))</f>
        <v>29</v>
      </c>
      <c r="P136" s="22" t="n">
        <f aca="false">SUM(K136+F136+D136+1+(1/L136))</f>
        <v>10.4857142857143</v>
      </c>
      <c r="Q136" s="22" t="n">
        <f aca="false">SUM((1/E136)+(1/H136)+J136+L136+1)</f>
        <v>1.53968253968254</v>
      </c>
      <c r="R136" s="22" t="n">
        <f aca="false">(SUM((1/M136)+(C136/N136)+((1/I136)/O136)+(K136/P136)+((1/E136)/Q136))/5)</f>
        <v>0.0824455138890402</v>
      </c>
      <c r="S136" s="22" t="n">
        <f aca="false">(SUM(((1/C136)/M136)+(1/N136)+(G136/O136)+(F136/P136)+((1/H136)/Q136))/5)</f>
        <v>0.152145016989044</v>
      </c>
      <c r="T136" s="22" t="n">
        <f aca="false">(SUM((I136/M136)+((1/G136)/N136)+(1/O136)+(D136/P136)+(J136/Q136))/5)</f>
        <v>0.0314656469902095</v>
      </c>
      <c r="U136" s="22" t="n">
        <f aca="false">(SUM(((1/K136)/M136)+((1/F136)/N136)+((1/D136)/O136)+(1/P136)+(L136/Q136))/5)</f>
        <v>0.223016596359627</v>
      </c>
      <c r="V136" s="22" t="n">
        <f aca="false">(SUM((E136/M136)+(H136/N136)+((1/J136)/O136)+((1/L136)/P136)+(1/Q136))/5)</f>
        <v>0.51092722577208</v>
      </c>
      <c r="W136" s="22" t="n">
        <f aca="false">(SUM((1*R136),(C136*S136),((1/I136)*T136),(K136*U136),((1/E136)*V136)))/R136</f>
        <v>5.36151631968814</v>
      </c>
      <c r="X136" s="10" t="n">
        <f aca="false">(SUM(((1/C136)*R136),(1*S136),(G136*T136),(F136*U136),((1/H136)*V136)))/S136</f>
        <v>6.93004793359158</v>
      </c>
      <c r="Y136" s="10" t="n">
        <f aca="false">(SUM((I136*R136),((1/G136)*S136),(1*T136),(D136*U136),(J136*V136)))/T136</f>
        <v>5.39724155276456</v>
      </c>
      <c r="Z136" s="10" t="n">
        <f aca="false">(SUM(((1/K136)*R136),((1/F136)*S136),((1/D136)*T136),(1*U136),(L136*V136)))/U136</f>
        <v>8.86610475492848</v>
      </c>
      <c r="AA136" s="10" t="n">
        <f aca="false">(SUM((E136*R136),(H136*S136),((1/J136)*T136),((1/L136)*U136),(1*V136)))/V136</f>
        <v>8.5735690273058</v>
      </c>
      <c r="AB136" s="22" t="n">
        <f aca="false">(AVERAGE(W136:AA136)-5)/4</f>
        <v>0.506423979413927</v>
      </c>
      <c r="AC136" s="22" t="n">
        <v>1.12</v>
      </c>
      <c r="AD136" s="22" t="n">
        <f aca="false">AB136/AC136</f>
        <v>0.452164267333863</v>
      </c>
      <c r="AE136" s="22" t="n">
        <f aca="false">SUM((Rate!$F$2*Weight!R136),(Rate!$F$6*Weight!S136),(Rate!$F$10*Weight!T136),(Rate!$F$14*Weight!U136),(Rate!$F$18*Weight!V136))</f>
        <v>0.54528273424173</v>
      </c>
      <c r="AF136" s="22" t="n">
        <f aca="false">SUM((Rate!$F$3*Weight!R136),(Rate!$F$7*Weight!S136),(Rate!$F$11*Weight!T136),(Rate!$F$15*Weight!U136),(Rate!$F$19*Weight!V136))</f>
        <v>0.454717265758271</v>
      </c>
      <c r="AG136" s="33" t="n">
        <v>1</v>
      </c>
    </row>
    <row r="137" customFormat="false" ht="15" hidden="false" customHeight="false" outlineLevel="0" collapsed="false">
      <c r="A137" s="22" t="s">
        <v>244</v>
      </c>
      <c r="B137" s="22" t="s">
        <v>250</v>
      </c>
      <c r="C137" s="33" t="n">
        <f aca="false">1/7</f>
        <v>0.142857142857143</v>
      </c>
      <c r="D137" s="33" t="n">
        <v>0.2</v>
      </c>
      <c r="E137" s="33" t="n">
        <v>1</v>
      </c>
      <c r="F137" s="33" t="n">
        <v>0.2</v>
      </c>
      <c r="G137" s="33" t="n">
        <v>7</v>
      </c>
      <c r="H137" s="33" t="n">
        <f aca="false">1/7</f>
        <v>0.142857142857143</v>
      </c>
      <c r="I137" s="33" t="n">
        <v>7</v>
      </c>
      <c r="J137" s="33" t="n">
        <v>7</v>
      </c>
      <c r="K137" s="33" t="n">
        <v>0.2</v>
      </c>
      <c r="L137" s="33" t="n">
        <v>5</v>
      </c>
      <c r="M137" s="22" t="n">
        <f aca="false">SUM(1+(1/C137)+I137+(1/K137)+E137)</f>
        <v>21</v>
      </c>
      <c r="N137" s="22" t="n">
        <f aca="false">SUM(C137+1+(1/G137)+(1/F137)+H137)</f>
        <v>6.42857142857143</v>
      </c>
      <c r="O137" s="22" t="n">
        <f aca="false">SUM((1/I137)+G137+1+(1/D137)+(1/J137))</f>
        <v>13.2857142857143</v>
      </c>
      <c r="P137" s="22" t="n">
        <f aca="false">SUM(K137+F137+D137+1+(1/L137))</f>
        <v>1.8</v>
      </c>
      <c r="Q137" s="22" t="n">
        <f aca="false">SUM((1/E137)+(1/H137)+J137+L137+1)</f>
        <v>21</v>
      </c>
      <c r="R137" s="22" t="n">
        <f aca="false">(SUM((1/M137)+(C137/N137)+((1/I137)/O137)+(K137/P137)+((1/E137)/Q137))/5)</f>
        <v>0.0478648233486943</v>
      </c>
      <c r="S137" s="22" t="n">
        <f aca="false">(SUM(((1/C137)/M137)+(1/N137)+(G137/O137)+(F137/P137)+((1/H137)/Q137))/5)</f>
        <v>0.292043010752688</v>
      </c>
      <c r="T137" s="22" t="n">
        <f aca="false">(SUM((I137/M137)+((1/G137)/N137)+(1/O137)+(D137/P137)+(J137/Q137))/5)</f>
        <v>0.17505376344086</v>
      </c>
      <c r="U137" s="22" t="n">
        <f aca="false">(SUM(((1/K137)/M137)+((1/F137)/N137)+((1/D137)/O137)+(1/P137)+(L137/Q137))/5)</f>
        <v>0.437173579109063</v>
      </c>
      <c r="V137" s="22" t="n">
        <f aca="false">(SUM((E137/M137)+(H137/N137)+((1/J137)/O137)+((1/L137)/P137)+(1/Q137))/5)</f>
        <v>0.0478648233486943</v>
      </c>
      <c r="W137" s="22" t="n">
        <f aca="false">(SUM((1*R137),(C137*S137),((1/I137)*T137),(K137*U137),((1/E137)*V137)))/R137</f>
        <v>5.22079589216945</v>
      </c>
      <c r="X137" s="10" t="n">
        <f aca="false">(SUM(((1/C137)*R137),(1*S137),(G137*T137),(F137*U137),((1/H137)*V137)))/S137</f>
        <v>7.78981695771092</v>
      </c>
      <c r="Y137" s="10" t="n">
        <f aca="false">(SUM((I137*R137),((1/G137)*S137),(1*T137),(D137*U137),(J137*V137)))/T137</f>
        <v>5.56581256581257</v>
      </c>
      <c r="Z137" s="10" t="n">
        <f aca="false">(SUM(((1/K137)*R137),((1/F137)*S137),((1/D137)*T137),(1*U137),(L137*V137)))/U137</f>
        <v>7.43710470836261</v>
      </c>
      <c r="AA137" s="10" t="n">
        <f aca="false">(SUM((E137*R137),(H137*S137),((1/J137)*T137),((1/L137)*U137),(1*V137)))/V137</f>
        <v>5.22079589216945</v>
      </c>
      <c r="AB137" s="22" t="n">
        <f aca="false">(AVERAGE(W137:AA137)-5)/4</f>
        <v>0.31171630081125</v>
      </c>
      <c r="AC137" s="22" t="n">
        <v>1.12</v>
      </c>
      <c r="AD137" s="22" t="n">
        <f aca="false">AB137/AC137</f>
        <v>0.27831812572433</v>
      </c>
      <c r="AE137" s="22" t="n">
        <f aca="false">SUM((Rate!$F$2*Weight!R137),(Rate!$F$6*Weight!S137),(Rate!$F$10*Weight!T137),(Rate!$F$14*Weight!U137),(Rate!$F$18*Weight!V137))</f>
        <v>0.651094726062468</v>
      </c>
      <c r="AF137" s="22" t="n">
        <f aca="false">SUM((Rate!$F$3*Weight!R137),(Rate!$F$7*Weight!S137),(Rate!$F$11*Weight!T137),(Rate!$F$15*Weight!U137),(Rate!$F$19*Weight!V137))</f>
        <v>0.348905273937532</v>
      </c>
      <c r="AG137" s="33" t="n">
        <v>1</v>
      </c>
    </row>
    <row r="138" customFormat="false" ht="15" hidden="false" customHeight="false" outlineLevel="0" collapsed="false">
      <c r="A138" s="22" t="s">
        <v>244</v>
      </c>
      <c r="B138" s="22" t="s">
        <v>251</v>
      </c>
      <c r="C138" s="33" t="n">
        <v>5</v>
      </c>
      <c r="D138" s="33" t="n">
        <f aca="false">1/7</f>
        <v>0.142857142857143</v>
      </c>
      <c r="E138" s="33" t="n">
        <v>7</v>
      </c>
      <c r="F138" s="33" t="n">
        <f aca="false">1/7</f>
        <v>0.142857142857143</v>
      </c>
      <c r="G138" s="33" t="n">
        <f aca="false">1/7</f>
        <v>0.142857142857143</v>
      </c>
      <c r="H138" s="33" t="n">
        <v>7</v>
      </c>
      <c r="I138" s="33" t="n">
        <v>7</v>
      </c>
      <c r="J138" s="33" t="n">
        <f aca="false">1/7</f>
        <v>0.142857142857143</v>
      </c>
      <c r="K138" s="33" t="n">
        <f aca="false">1/7</f>
        <v>0.142857142857143</v>
      </c>
      <c r="L138" s="33" t="n">
        <v>7</v>
      </c>
      <c r="M138" s="22" t="n">
        <f aca="false">SUM(1+(1/C138)+I138+(1/K138)+E138)</f>
        <v>22.2</v>
      </c>
      <c r="N138" s="22" t="n">
        <f aca="false">SUM(C138+1+(1/G138)+(1/F138)+H138)</f>
        <v>27</v>
      </c>
      <c r="O138" s="22" t="n">
        <f aca="false">SUM((1/I138)+G138+1+(1/D138)+(1/J138))</f>
        <v>15.2857142857143</v>
      </c>
      <c r="P138" s="22" t="n">
        <f aca="false">SUM(K138+F138+D138+1+(1/L138))</f>
        <v>1.57142857142857</v>
      </c>
      <c r="Q138" s="22" t="n">
        <f aca="false">SUM((1/E138)+(1/H138)+J138+L138+1)</f>
        <v>8.42857142857143</v>
      </c>
      <c r="R138" s="22" t="n">
        <f aca="false">(SUM((1/M138)+(C138/N138)+((1/I138)/O138)+(K138/P138)+((1/E138)/Q138))/5)</f>
        <v>0.0694868536148435</v>
      </c>
      <c r="S138" s="22" t="n">
        <f aca="false">(SUM(((1/C138)/M138)+(1/N138)+(G138/O138)+(F138/P138)+((1/H138)/Q138))/5)</f>
        <v>0.0326500167780066</v>
      </c>
      <c r="T138" s="22" t="n">
        <f aca="false">(SUM((I138/M138)+((1/G138)/N138)+(1/O138)+(D138/P138)+(J138/Q138))/5)</f>
        <v>0.14957067575474</v>
      </c>
      <c r="U138" s="22" t="n">
        <f aca="false">(SUM(((1/K138)/M138)+((1/F138)/N138)+((1/D138)/O138)+(1/P138)+(L138/Q138))/5)</f>
        <v>0.499878122149625</v>
      </c>
      <c r="V138" s="22" t="n">
        <f aca="false">(SUM((E138/M138)+(H138/N138)+((1/J138)/O138)+((1/L138)/P138)+(1/Q138))/5)</f>
        <v>0.248414331702784</v>
      </c>
      <c r="W138" s="22" t="n">
        <f aca="false">(SUM((1*R138),(C138*S138),((1/I138)*T138),(K138*U138),((1/E138)*V138)))/R138</f>
        <v>5.19527191255945</v>
      </c>
      <c r="X138" s="10" t="n">
        <f aca="false">(SUM(((1/C138)*R138),(1*S138),(G138*T138),(F138*U138),((1/H138)*V138)))/S138</f>
        <v>5.35416413602523</v>
      </c>
      <c r="Y138" s="10" t="n">
        <f aca="false">(SUM((I138*R138),((1/G138)*S138),(1*T138),(D138*U138),(J138*V138)))/T138</f>
        <v>6.49477369532323</v>
      </c>
      <c r="Z138" s="10" t="n">
        <f aca="false">(SUM(((1/K138)*R138),((1/F138)*S138),((1/D138)*T138),(1*U138),(L138*V138)))/U138</f>
        <v>8.00341341184909</v>
      </c>
      <c r="AA138" s="10" t="n">
        <f aca="false">(SUM((E138*R138),(H138*S138),((1/J138)*T138),((1/L138)*U138),(1*V138)))/V138</f>
        <v>8.38026655214787</v>
      </c>
      <c r="AB138" s="22" t="n">
        <f aca="false">(AVERAGE(W138:AA138)-5)/4</f>
        <v>0.421394485395243</v>
      </c>
      <c r="AC138" s="22" t="n">
        <v>1.12</v>
      </c>
      <c r="AD138" s="22" t="n">
        <f aca="false">AB138/AC138</f>
        <v>0.376245076245753</v>
      </c>
      <c r="AE138" s="22" t="n">
        <f aca="false">SUM((Rate!$F$2*Weight!R138),(Rate!$F$6*Weight!S138),(Rate!$F$10*Weight!T138),(Rate!$F$14*Weight!U138),(Rate!$F$18*Weight!V138))</f>
        <v>0.558004855654151</v>
      </c>
      <c r="AF138" s="22" t="n">
        <f aca="false">SUM((Rate!$F$3*Weight!R138),(Rate!$F$7*Weight!S138),(Rate!$F$11*Weight!T138),(Rate!$F$15*Weight!U138),(Rate!$F$19*Weight!V138))</f>
        <v>0.441995144345849</v>
      </c>
      <c r="AG138" s="33" t="n">
        <v>1</v>
      </c>
    </row>
    <row r="139" customFormat="false" ht="15" hidden="false" customHeight="false" outlineLevel="0" collapsed="false">
      <c r="A139" s="22" t="s">
        <v>252</v>
      </c>
      <c r="B139" s="22" t="s">
        <v>253</v>
      </c>
      <c r="C139" s="33" t="n">
        <v>3</v>
      </c>
      <c r="D139" s="33" t="n">
        <v>0.2</v>
      </c>
      <c r="E139" s="33" t="n">
        <v>5</v>
      </c>
      <c r="F139" s="33" t="n">
        <f aca="false">1/7</f>
        <v>0.142857142857143</v>
      </c>
      <c r="G139" s="33" t="n">
        <v>0.2</v>
      </c>
      <c r="H139" s="33" t="n">
        <v>7</v>
      </c>
      <c r="I139" s="33" t="n">
        <v>7</v>
      </c>
      <c r="J139" s="33" t="n">
        <f aca="false">1/7</f>
        <v>0.142857142857143</v>
      </c>
      <c r="K139" s="33" t="n">
        <f aca="false">1/7</f>
        <v>0.142857142857143</v>
      </c>
      <c r="L139" s="33" t="n">
        <v>5</v>
      </c>
      <c r="M139" s="22" t="n">
        <f aca="false">SUM(1+(1/C139)+I139+(1/K139)+E139)</f>
        <v>20.3333333333333</v>
      </c>
      <c r="N139" s="22" t="n">
        <f aca="false">SUM(C139+1+(1/G139)+(1/F139)+H139)</f>
        <v>23</v>
      </c>
      <c r="O139" s="22" t="n">
        <f aca="false">SUM((1/I139)+G139+1+(1/D139)+(1/J139))</f>
        <v>13.3428571428571</v>
      </c>
      <c r="P139" s="22" t="n">
        <f aca="false">SUM(K139+F139+D139+1+(1/L139))</f>
        <v>1.68571428571429</v>
      </c>
      <c r="Q139" s="22" t="n">
        <f aca="false">SUM((1/E139)+(1/H139)+J139+L139+1)</f>
        <v>6.48571428571429</v>
      </c>
      <c r="R139" s="22" t="n">
        <f aca="false">(SUM((1/M139)+(C139/N139)+((1/I139)/O139)+(K139/P139)+((1/E139)/Q139))/5)</f>
        <v>0.0611809031420661</v>
      </c>
      <c r="S139" s="22" t="n">
        <f aca="false">(SUM(((1/C139)/M139)+(1/N139)+(G139/O139)+(F139/P139)+((1/H139)/Q139))/5)</f>
        <v>0.0363266382568653</v>
      </c>
      <c r="T139" s="22" t="n">
        <f aca="false">(SUM((I139/M139)+((1/G139)/N139)+(1/O139)+(D139/P139)+(J139/Q139))/5)</f>
        <v>0.155454113150777</v>
      </c>
      <c r="U139" s="22" t="n">
        <f aca="false">(SUM(((1/K139)/M139)+((1/F139)/N139)+((1/D139)/O139)+(1/P139)+(L139/Q139))/5)</f>
        <v>0.477497580866248</v>
      </c>
      <c r="V139" s="22" t="n">
        <f aca="false">(SUM((E139/M139)+(H139/N139)+((1/J139)/O139)+((1/L139)/P139)+(1/Q139))/5)</f>
        <v>0.269540764584043</v>
      </c>
      <c r="W139" s="22" t="n">
        <f aca="false">(SUM((1*R139),(C139*S139),((1/I139)*T139),(K139*U139),((1/E139)*V139)))/R139</f>
        <v>5.14033996315915</v>
      </c>
      <c r="X139" s="10" t="n">
        <f aca="false">(SUM(((1/C139)*R139),(1*S139),(G139*T139),(F139*U139),((1/H139)*V139)))/S139</f>
        <v>5.35504710146696</v>
      </c>
      <c r="Y139" s="10" t="n">
        <f aca="false">(SUM((I139*R139),((1/G139)*S139),(1*T139),(D139*U139),(J139*V139)))/T139</f>
        <v>5.78536616295588</v>
      </c>
      <c r="Z139" s="10" t="n">
        <f aca="false">(SUM(((1/K139)*R139),((1/F139)*S139),((1/D139)*T139),(1*U139),(L139*V139)))/U139</f>
        <v>6.87966785794677</v>
      </c>
      <c r="AA139" s="10" t="n">
        <f aca="false">(SUM((E139*R139),(H139*S139),((1/J139)*T139),((1/L139)*U139),(1*V139)))/V139</f>
        <v>7.46977942066845</v>
      </c>
      <c r="AB139" s="22" t="n">
        <f aca="false">(AVERAGE(W139:AA139)-5)/4</f>
        <v>0.281510025309861</v>
      </c>
      <c r="AC139" s="22" t="n">
        <v>1.12</v>
      </c>
      <c r="AD139" s="22" t="n">
        <f aca="false">AB139/AC139</f>
        <v>0.251348236883804</v>
      </c>
      <c r="AE139" s="22" t="n">
        <f aca="false">SUM((Rate!$F$2*Weight!R139),(Rate!$F$6*Weight!S139),(Rate!$F$10*Weight!T139),(Rate!$F$14*Weight!U139),(Rate!$F$18*Weight!V139))</f>
        <v>0.561295295107216</v>
      </c>
      <c r="AF139" s="22" t="n">
        <f aca="false">SUM((Rate!$F$3*Weight!R139),(Rate!$F$7*Weight!S139),(Rate!$F$11*Weight!T139),(Rate!$F$15*Weight!U139),(Rate!$F$19*Weight!V139))</f>
        <v>0.438704704892784</v>
      </c>
      <c r="AG139" s="33" t="n">
        <v>2</v>
      </c>
    </row>
    <row r="140" customFormat="false" ht="15" hidden="false" customHeight="false" outlineLevel="0" collapsed="false">
      <c r="A140" s="22" t="s">
        <v>252</v>
      </c>
      <c r="B140" s="22" t="s">
        <v>254</v>
      </c>
      <c r="C140" s="33" t="n">
        <f aca="false">1/7</f>
        <v>0.142857142857143</v>
      </c>
      <c r="D140" s="33" t="n">
        <f aca="false">1/9</f>
        <v>0.111111111111111</v>
      </c>
      <c r="E140" s="33" t="n">
        <v>7</v>
      </c>
      <c r="F140" s="33" t="n">
        <v>9</v>
      </c>
      <c r="G140" s="33" t="n">
        <v>1</v>
      </c>
      <c r="H140" s="33" t="n">
        <v>0.2</v>
      </c>
      <c r="I140" s="33" t="n">
        <v>8</v>
      </c>
      <c r="J140" s="33" t="n">
        <v>1</v>
      </c>
      <c r="K140" s="33" t="n">
        <f aca="false">1/7</f>
        <v>0.142857142857143</v>
      </c>
      <c r="L140" s="33" t="n">
        <v>8</v>
      </c>
      <c r="M140" s="22" t="n">
        <f aca="false">SUM(1+(1/C140)+I140+(1/K140)+E140)</f>
        <v>30</v>
      </c>
      <c r="N140" s="22" t="n">
        <f aca="false">SUM(C140+1+(1/G140)+(1/F140)+H140)</f>
        <v>2.45396825396825</v>
      </c>
      <c r="O140" s="22" t="n">
        <f aca="false">SUM((1/I140)+G140+1+(1/D140)+(1/J140))</f>
        <v>12.125</v>
      </c>
      <c r="P140" s="22" t="n">
        <f aca="false">SUM(K140+F140+D140+1+(1/L140))</f>
        <v>10.3789682539683</v>
      </c>
      <c r="Q140" s="22" t="n">
        <f aca="false">SUM((1/E140)+(1/H140)+J140+L140+1)</f>
        <v>15.1428571428571</v>
      </c>
      <c r="R140" s="22" t="n">
        <f aca="false">(SUM((1/M140)+(C140/N140)+((1/I140)/O140)+(K140/P140)+((1/E140)/Q140))/5)</f>
        <v>0.02501108406536</v>
      </c>
      <c r="S140" s="22" t="n">
        <f aca="false">(SUM(((1/C140)/M140)+(1/N140)+(G140/O140)+(F140/P140)+((1/H140)/Q140))/5)</f>
        <v>0.384127537605186</v>
      </c>
      <c r="T140" s="22" t="n">
        <f aca="false">(SUM((I140/M140)+((1/G140)/N140)+(1/O140)+(D140/P140)+(J140/Q140))/5)</f>
        <v>0.166677454705588</v>
      </c>
      <c r="U140" s="22" t="n">
        <f aca="false">(SUM(((1/K140)/M140)+((1/F140)/N140)+((1/D140)/O140)+(1/P140)+(L140/Q140))/5)</f>
        <v>0.329106017797984</v>
      </c>
      <c r="V140" s="22" t="n">
        <f aca="false">(SUM((E140/M140)+(H140/N140)+((1/J140)/O140)+((1/L140)/P140)+(1/Q140))/5)</f>
        <v>0.0950779058258825</v>
      </c>
      <c r="W140" s="22" t="n">
        <f aca="false">(SUM((1*R140),(C140*S140),((1/I140)*T140),(K140*U140),((1/E140)*V140)))/R140</f>
        <v>6.44989363003452</v>
      </c>
      <c r="X140" s="10" t="n">
        <f aca="false">(SUM(((1/C140)*R140),(1*S140),(G140*T140),(F140*U140),((1/H140)*V140)))/S140</f>
        <v>10.8381354173015</v>
      </c>
      <c r="Y140" s="10" t="n">
        <f aca="false">(SUM((I140*R140),((1/G140)*S140),(1*T140),(D140*U140),(J140*V140)))/T140</f>
        <v>5.29489070690037</v>
      </c>
      <c r="Z140" s="10" t="n">
        <f aca="false">(SUM(((1/K140)*R140),((1/F140)*S140),((1/D140)*T140),(1*U140),(L140*V140)))/U140</f>
        <v>8.53094331580386</v>
      </c>
      <c r="AA140" s="10" t="n">
        <f aca="false">(SUM((E140*R140),(H140*S140),((1/J140)*T140),((1/L140)*U140),(1*V140)))/V140</f>
        <v>5.83518014953739</v>
      </c>
      <c r="AB140" s="22" t="n">
        <f aca="false">(AVERAGE(W140:AA140)-5)/4</f>
        <v>0.59745216097888</v>
      </c>
      <c r="AC140" s="22" t="n">
        <v>1.12</v>
      </c>
      <c r="AD140" s="22" t="n">
        <f aca="false">AB140/AC140</f>
        <v>0.533439429445429</v>
      </c>
      <c r="AE140" s="22" t="n">
        <f aca="false">SUM((Rate!$F$2*Weight!R140),(Rate!$F$6*Weight!S140),(Rate!$F$10*Weight!T140),(Rate!$F$14*Weight!U140),(Rate!$F$18*Weight!V140))</f>
        <v>0.678728256472981</v>
      </c>
      <c r="AF140" s="22" t="n">
        <f aca="false">SUM((Rate!$F$3*Weight!R140),(Rate!$F$7*Weight!S140),(Rate!$F$11*Weight!T140),(Rate!$F$15*Weight!U140),(Rate!$F$19*Weight!V140))</f>
        <v>0.321271743527019</v>
      </c>
      <c r="AG140" s="33" t="n">
        <v>1</v>
      </c>
    </row>
    <row r="141" customFormat="false" ht="15" hidden="false" customHeight="false" outlineLevel="0" collapsed="false">
      <c r="A141" s="22" t="s">
        <v>252</v>
      </c>
      <c r="B141" s="22" t="s">
        <v>255</v>
      </c>
      <c r="C141" s="33" t="n">
        <f aca="false">1/3</f>
        <v>0.333333333333333</v>
      </c>
      <c r="D141" s="33" t="n">
        <f aca="false">1/7</f>
        <v>0.142857142857143</v>
      </c>
      <c r="E141" s="33" t="n">
        <v>7</v>
      </c>
      <c r="F141" s="33" t="n">
        <v>1</v>
      </c>
      <c r="G141" s="33" t="n">
        <v>9</v>
      </c>
      <c r="H141" s="33" t="n">
        <v>1</v>
      </c>
      <c r="I141" s="33" t="n">
        <v>3</v>
      </c>
      <c r="J141" s="33" t="n">
        <v>0.2</v>
      </c>
      <c r="K141" s="33" t="n">
        <f aca="false">1/7</f>
        <v>0.142857142857143</v>
      </c>
      <c r="L141" s="33" t="n">
        <v>1</v>
      </c>
      <c r="M141" s="22" t="n">
        <f aca="false">SUM(1+(1/C141)+I141+(1/K141)+E141)</f>
        <v>21</v>
      </c>
      <c r="N141" s="22" t="n">
        <f aca="false">SUM(C141+1+(1/G141)+(1/F141)+H141)</f>
        <v>3.44444444444444</v>
      </c>
      <c r="O141" s="22" t="n">
        <f aca="false">SUM((1/I141)+G141+1+(1/D141)+(1/J141))</f>
        <v>22.3333333333333</v>
      </c>
      <c r="P141" s="22" t="n">
        <f aca="false">SUM(K141+F141+D141+1+(1/L141))</f>
        <v>3.28571428571429</v>
      </c>
      <c r="Q141" s="22" t="n">
        <f aca="false">SUM((1/E141)+(1/H141)+J141+L141+1)</f>
        <v>3.34285714285714</v>
      </c>
      <c r="R141" s="22" t="n">
        <f aca="false">(SUM((1/M141)+(C141/N141)+((1/I141)/O141)+(K141/P141)+((1/E141)/Q141))/5)</f>
        <v>0.0491063835812742</v>
      </c>
      <c r="S141" s="22" t="n">
        <f aca="false">(SUM(((1/C141)/M141)+(1/N141)+(G141/O141)+(F141/P141)+((1/H141)/Q141))/5)</f>
        <v>0.287931584672285</v>
      </c>
      <c r="T141" s="22" t="n">
        <f aca="false">(SUM((I141/M141)+((1/G141)/N141)+(1/O141)+(D141/P141)+(J141/Q141))/5)</f>
        <v>0.0646397294949764</v>
      </c>
      <c r="U141" s="22" t="n">
        <f aca="false">(SUM(((1/K141)/M141)+((1/F141)/N141)+((1/D141)/O141)+(1/P141)+(L141/Q141))/5)</f>
        <v>0.308116375006329</v>
      </c>
      <c r="V141" s="22" t="n">
        <f aca="false">(SUM((E141/M141)+(H141/N141)+((1/J141)/O141)+((1/L141)/P141)+(1/Q141))/5)</f>
        <v>0.290205927245135</v>
      </c>
      <c r="W141" s="22" t="n">
        <f aca="false">(SUM((1*R141),(C141*S141),((1/I141)*T141),(K141*U141),((1/E141)*V141)))/R141</f>
        <v>5.13384923083297</v>
      </c>
      <c r="X141" s="10" t="n">
        <f aca="false">(SUM(((1/C141)*R141),(1*S141),(G141*T141),(F141*U141),((1/H141)*V141)))/S141</f>
        <v>5.61011951836017</v>
      </c>
      <c r="Y141" s="10" t="n">
        <f aca="false">(SUM((I141*R141),((1/G141)*S141),(1*T141),(D141*U141),(J141*V141)))/T141</f>
        <v>5.35288578230423</v>
      </c>
      <c r="Z141" s="10" t="n">
        <f aca="false">(SUM(((1/K141)*R141),((1/F141)*S141),((1/D141)*T141),(1*U141),(L141*V141)))/U141</f>
        <v>5.46052340912729</v>
      </c>
      <c r="AA141" s="10" t="n">
        <f aca="false">(SUM((E141*R141),(H141*S141),((1/J141)*T141),((1/L141)*U141),(1*V141)))/V141</f>
        <v>5.35205202116901</v>
      </c>
      <c r="AB141" s="22" t="n">
        <f aca="false">(AVERAGE(W141:AA141)-5)/4</f>
        <v>0.0954714980896834</v>
      </c>
      <c r="AC141" s="22" t="n">
        <v>1.12</v>
      </c>
      <c r="AD141" s="22" t="n">
        <f aca="false">AB141/AC141</f>
        <v>0.0852424090086459</v>
      </c>
      <c r="AE141" s="22" t="n">
        <f aca="false">SUM((Rate!$F$2*Weight!R141),(Rate!$F$6*Weight!S141),(Rate!$F$10*Weight!T141),(Rate!$F$14*Weight!U141),(Rate!$F$18*Weight!V141))</f>
        <v>0.617919567208048</v>
      </c>
      <c r="AF141" s="22" t="n">
        <f aca="false">SUM((Rate!$F$3*Weight!R141),(Rate!$F$7*Weight!S141),(Rate!$F$11*Weight!T141),(Rate!$F$15*Weight!U141),(Rate!$F$19*Weight!V141))</f>
        <v>0.382080432791952</v>
      </c>
      <c r="AG141" s="33" t="n">
        <v>1</v>
      </c>
    </row>
    <row r="142" customFormat="false" ht="15" hidden="false" customHeight="false" outlineLevel="0" collapsed="false">
      <c r="A142" s="22" t="s">
        <v>252</v>
      </c>
      <c r="B142" s="22" t="s">
        <v>256</v>
      </c>
      <c r="C142" s="33" t="n">
        <v>7</v>
      </c>
      <c r="D142" s="33" t="n">
        <f aca="false">1/9</f>
        <v>0.111111111111111</v>
      </c>
      <c r="E142" s="33" t="n">
        <f aca="false">1/7</f>
        <v>0.142857142857143</v>
      </c>
      <c r="F142" s="33" t="n">
        <f aca="false">1/9</f>
        <v>0.111111111111111</v>
      </c>
      <c r="G142" s="33" t="n">
        <v>7</v>
      </c>
      <c r="H142" s="33" t="n">
        <v>9</v>
      </c>
      <c r="I142" s="33" t="n">
        <f aca="false">1/9</f>
        <v>0.111111111111111</v>
      </c>
      <c r="J142" s="33" t="n">
        <f aca="false">1/9</f>
        <v>0.111111111111111</v>
      </c>
      <c r="K142" s="33" t="n">
        <f aca="false">1/9</f>
        <v>0.111111111111111</v>
      </c>
      <c r="L142" s="33" t="n">
        <v>9</v>
      </c>
      <c r="M142" s="22" t="n">
        <f aca="false">SUM(1+(1/C142)+I142+(1/K142)+E142)</f>
        <v>10.3968253968254</v>
      </c>
      <c r="N142" s="22" t="n">
        <f aca="false">SUM(C142+1+(1/G142)+(1/F142)+H142)</f>
        <v>26.1428571428571</v>
      </c>
      <c r="O142" s="22" t="n">
        <f aca="false">SUM((1/I142)+G142+1+(1/D142)+(1/J142))</f>
        <v>35</v>
      </c>
      <c r="P142" s="22" t="n">
        <f aca="false">SUM(K142+F142+D142+1+(1/L142))</f>
        <v>1.44444444444444</v>
      </c>
      <c r="Q142" s="22" t="n">
        <f aca="false">SUM((1/E142)+(1/H142)+J142+L142+1)</f>
        <v>17.2222222222222</v>
      </c>
      <c r="R142" s="22" t="n">
        <f aca="false">(SUM((1/M142)+(C142/N142)+((1/I142)/O142)+(K142/P142)+((1/E142)/Q142))/5)</f>
        <v>0.220892063183512</v>
      </c>
      <c r="S142" s="22" t="n">
        <f aca="false">(SUM(((1/C142)/M142)+(1/N142)+(G142/O142)+(F142/P142)+((1/H142)/Q142))/5)</f>
        <v>0.0670733027923577</v>
      </c>
      <c r="T142" s="22" t="n">
        <f aca="false">(SUM((I142/M142)+((1/G142)/N142)+(1/O142)+(D142/P142)+(J142/Q142))/5)</f>
        <v>0.0256195244345623</v>
      </c>
      <c r="U142" s="22" t="n">
        <f aca="false">(SUM(((1/K142)/M142)+((1/F142)/N142)+((1/D142)/O142)+(1/P142)+(L142/Q142))/5)</f>
        <v>0.536388468931128</v>
      </c>
      <c r="V142" s="22" t="n">
        <f aca="false">(SUM((E142/M142)+(H142/N142)+((1/J142)/O142)+((1/L142)/P142)+(1/Q142))/5)</f>
        <v>0.15002664065844</v>
      </c>
      <c r="W142" s="22" t="n">
        <f aca="false">(SUM((1*R142),(C142*S142),((1/I142)*T142),(K142*U142),((1/E142)*V142)))/R142</f>
        <v>9.19347701656972</v>
      </c>
      <c r="X142" s="10" t="n">
        <f aca="false">(SUM(((1/C142)*R142),(1*S142),(G142*T142),(F142*U142),((1/H142)*V142)))/S142</f>
        <v>5.28130140641923</v>
      </c>
      <c r="Y142" s="10" t="n">
        <f aca="false">(SUM((I142*R142),((1/G142)*S142),(1*T142),(D142*U142),(J142*V142)))/T142</f>
        <v>5.30897180651324</v>
      </c>
      <c r="Z142" s="10" t="n">
        <f aca="false">(SUM(((1/K142)*R142),((1/F142)*S142),((1/D142)*T142),(1*U142),(L142*V142)))/U142</f>
        <v>8.77888418804842</v>
      </c>
      <c r="AA142" s="10" t="n">
        <f aca="false">(SUM((E142*R142),(H142*S142),((1/J142)*T142),((1/L142)*U142),(1*V142)))/V142</f>
        <v>7.16817232444351</v>
      </c>
      <c r="AB142" s="22" t="n">
        <f aca="false">(AVERAGE(W142:AA142)-5)/4</f>
        <v>0.536540337099706</v>
      </c>
      <c r="AC142" s="22" t="n">
        <v>1.12</v>
      </c>
      <c r="AD142" s="22" t="n">
        <f aca="false">AB142/AC142</f>
        <v>0.479053872410452</v>
      </c>
      <c r="AE142" s="22" t="n">
        <f aca="false">SUM((Rate!$F$2*Weight!R142),(Rate!$F$6*Weight!S142),(Rate!$F$10*Weight!T142),(Rate!$F$14*Weight!U142),(Rate!$F$18*Weight!V142))</f>
        <v>0.491909709956254</v>
      </c>
      <c r="AF142" s="22" t="n">
        <f aca="false">SUM((Rate!$F$3*Weight!R142),(Rate!$F$7*Weight!S142),(Rate!$F$11*Weight!T142),(Rate!$F$15*Weight!U142),(Rate!$F$19*Weight!V142))</f>
        <v>0.508090290043746</v>
      </c>
      <c r="AG142" s="33" t="n">
        <v>1</v>
      </c>
    </row>
    <row r="143" customFormat="false" ht="15" hidden="false" customHeight="false" outlineLevel="0" collapsed="false">
      <c r="A143" s="22" t="s">
        <v>252</v>
      </c>
      <c r="B143" s="22" t="s">
        <v>257</v>
      </c>
      <c r="C143" s="33" t="n">
        <v>0.2</v>
      </c>
      <c r="D143" s="33" t="n">
        <f aca="false">1/7</f>
        <v>0.142857142857143</v>
      </c>
      <c r="E143" s="33" t="n">
        <v>0.2</v>
      </c>
      <c r="F143" s="33" t="n">
        <v>0.2</v>
      </c>
      <c r="G143" s="33" t="n">
        <v>5</v>
      </c>
      <c r="H143" s="33" t="n">
        <v>0.2</v>
      </c>
      <c r="I143" s="33" t="n">
        <v>0.2</v>
      </c>
      <c r="J143" s="33" t="n">
        <f aca="false">1/3</f>
        <v>0.333333333333333</v>
      </c>
      <c r="K143" s="33" t="n">
        <v>0.2</v>
      </c>
      <c r="L143" s="33" t="n">
        <v>5</v>
      </c>
      <c r="M143" s="22" t="n">
        <f aca="false">SUM(1+(1/C143)+I143+(1/K143)+E143)</f>
        <v>11.4</v>
      </c>
      <c r="N143" s="22" t="n">
        <f aca="false">SUM(C143+1+(1/G143)+(1/F143)+H143)</f>
        <v>6.6</v>
      </c>
      <c r="O143" s="22" t="n">
        <f aca="false">SUM((1/I143)+G143+1+(1/D143)+(1/J143))</f>
        <v>21</v>
      </c>
      <c r="P143" s="22" t="n">
        <f aca="false">SUM(K143+F143+D143+1+(1/L143))</f>
        <v>1.74285714285714</v>
      </c>
      <c r="Q143" s="22" t="n">
        <f aca="false">SUM((1/E143)+(1/H143)+J143+L143+1)</f>
        <v>16.3333333333333</v>
      </c>
      <c r="R143" s="22" t="n">
        <f aca="false">(SUM((1/M143)+(C143/N143)+((1/I143)/O143)+(K143/P143)+((1/E143)/Q143))/5)</f>
        <v>0.155398822796826</v>
      </c>
      <c r="S143" s="22" t="n">
        <f aca="false">(SUM(((1/C143)/M143)+(1/N143)+(G143/O143)+(F143/P143)+((1/H143)/Q143))/5)</f>
        <v>0.249816685635741</v>
      </c>
      <c r="T143" s="22" t="n">
        <f aca="false">(SUM((I143/M143)+((1/G143)/N143)+(1/O143)+(D143/P143)+(J143/Q143))/5)</f>
        <v>0.0395682627902522</v>
      </c>
      <c r="U143" s="22" t="n">
        <f aca="false">(SUM(((1/K143)/M143)+((1/F143)/N143)+((1/D143)/O143)+(1/P143)+(L143/Q143))/5)</f>
        <v>0.481879704584006</v>
      </c>
      <c r="V143" s="22" t="n">
        <f aca="false">(SUM((E143/M143)+(H143/N143)+((1/J143)/O143)+((1/L143)/P143)+(1/Q143))/5)</f>
        <v>0.073336524193174</v>
      </c>
      <c r="W143" s="22" t="n">
        <f aca="false">(SUM((1*R143),(C143*S143),((1/I143)*T143),(K143*U143),((1/E143)*V143)))/R143</f>
        <v>5.5744440026453</v>
      </c>
      <c r="X143" s="10" t="n">
        <f aca="false">(SUM(((1/C143)*R143),(1*S143),(G143*T143),(F143*U143),((1/H143)*V143)))/S143</f>
        <v>6.755796439933</v>
      </c>
      <c r="Y143" s="10" t="n">
        <f aca="false">(SUM((I143*R143),((1/G143)*S143),(1*T143),(D143*U143),(J143*V143)))/T143</f>
        <v>5.40576753325563</v>
      </c>
      <c r="Z143" s="10" t="n">
        <f aca="false">(SUM(((1/K143)*R143),((1/F143)*S143),((1/D143)*T143),(1*U143),(L143*V143)))/U143</f>
        <v>6.54025823719882</v>
      </c>
      <c r="AA143" s="10" t="n">
        <f aca="false">(SUM((E143*R143),(H143*S143),((1/J143)*T143),((1/L143)*U143),(1*V143)))/V143</f>
        <v>5.03787654558128</v>
      </c>
      <c r="AB143" s="22" t="n">
        <f aca="false">(AVERAGE(W143:AA143)-5)/4</f>
        <v>0.215707137930701</v>
      </c>
      <c r="AC143" s="22" t="n">
        <v>1.12</v>
      </c>
      <c r="AD143" s="22" t="n">
        <f aca="false">AB143/AC143</f>
        <v>0.192595658866697</v>
      </c>
      <c r="AE143" s="22" t="n">
        <f aca="false">SUM((Rate!$F$2*Weight!R143),(Rate!$F$6*Weight!S143),(Rate!$F$10*Weight!T143),(Rate!$F$14*Weight!U143),(Rate!$F$18*Weight!V143))</f>
        <v>0.575895380349959</v>
      </c>
      <c r="AF143" s="22" t="n">
        <f aca="false">SUM((Rate!$F$3*Weight!R143),(Rate!$F$7*Weight!S143),(Rate!$F$11*Weight!T143),(Rate!$F$15*Weight!U143),(Rate!$F$19*Weight!V143))</f>
        <v>0.424104619650041</v>
      </c>
      <c r="AG143" s="33" t="n">
        <v>1</v>
      </c>
    </row>
    <row r="144" customFormat="false" ht="15" hidden="false" customHeight="false" outlineLevel="0" collapsed="false">
      <c r="A144" s="22" t="s">
        <v>252</v>
      </c>
      <c r="B144" s="22" t="s">
        <v>258</v>
      </c>
      <c r="C144" s="33" t="n">
        <v>0.2</v>
      </c>
      <c r="D144" s="33" t="n">
        <v>0.2</v>
      </c>
      <c r="E144" s="33" t="n">
        <v>3</v>
      </c>
      <c r="F144" s="33" t="n">
        <v>5</v>
      </c>
      <c r="G144" s="33" t="n">
        <v>7</v>
      </c>
      <c r="H144" s="33" t="n">
        <f aca="false">1/7</f>
        <v>0.142857142857143</v>
      </c>
      <c r="I144" s="33" t="n">
        <v>5</v>
      </c>
      <c r="J144" s="33" t="n">
        <v>3</v>
      </c>
      <c r="K144" s="33" t="n">
        <f aca="false">1/7</f>
        <v>0.142857142857143</v>
      </c>
      <c r="L144" s="33" t="n">
        <v>5</v>
      </c>
      <c r="M144" s="22" t="n">
        <f aca="false">SUM(1+(1/C144)+I144+(1/K144)+E144)</f>
        <v>21</v>
      </c>
      <c r="N144" s="22" t="n">
        <f aca="false">SUM(C144+1+(1/G144)+(1/F144)+H144)</f>
        <v>1.68571428571429</v>
      </c>
      <c r="O144" s="22" t="n">
        <f aca="false">SUM((1/I144)+G144+1+(1/D144)+(1/J144))</f>
        <v>13.5333333333333</v>
      </c>
      <c r="P144" s="22" t="n">
        <f aca="false">SUM(K144+F144+D144+1+(1/L144))</f>
        <v>6.54285714285714</v>
      </c>
      <c r="Q144" s="22" t="n">
        <f aca="false">SUM((1/E144)+(1/H144)+J144+L144+1)</f>
        <v>16.3333333333333</v>
      </c>
      <c r="R144" s="22" t="n">
        <f aca="false">(SUM((1/M144)+(C144/N144)+((1/I144)/O144)+(K144/P144)+((1/E144)/Q144))/5)</f>
        <v>0.0446567329878976</v>
      </c>
      <c r="S144" s="22" t="n">
        <f aca="false">(SUM(((1/C144)/M144)+(1/N144)+(G144/O144)+(F144/P144)+((1/H144)/Q144))/5)</f>
        <v>0.508264104939611</v>
      </c>
      <c r="T144" s="22" t="n">
        <f aca="false">(SUM((I144/M144)+((1/G144)/N144)+(1/O144)+(D144/P144)+(J144/Q144))/5)</f>
        <v>0.122194756280028</v>
      </c>
      <c r="U144" s="22" t="n">
        <f aca="false">(SUM(((1/K144)/M144)+((1/F144)/N144)+((1/D144)/O144)+(1/P144)+(L144/Q144))/5)</f>
        <v>0.25607928122719</v>
      </c>
      <c r="V144" s="22" t="n">
        <f aca="false">(SUM((E144/M144)+(H144/N144)+((1/J144)/O144)+((1/L144)/P144)+(1/Q144))/5)</f>
        <v>0.0688051245652733</v>
      </c>
      <c r="W144" s="22" t="n">
        <f aca="false">(SUM((1*R144),(C144*S144),((1/I144)*T144),(K144*U144),((1/E144)*V144)))/R144</f>
        <v>5.15636245215284</v>
      </c>
      <c r="X144" s="10" t="n">
        <f aca="false">(SUM(((1/C144)*R144),(1*S144),(G144*T144),(F144*U144),((1/H144)*V144)))/S144</f>
        <v>6.5889825966169</v>
      </c>
      <c r="Y144" s="10" t="n">
        <f aca="false">(SUM((I144*R144),((1/G144)*S144),(1*T144),(D144*U144),(J144*V144)))/T144</f>
        <v>5.52985111292972</v>
      </c>
      <c r="Z144" s="10" t="n">
        <f aca="false">(SUM(((1/K144)*R144),((1/F144)*S144),((1/D144)*T144),(1*U144),(L144*V144)))/U144</f>
        <v>6.34697438062134</v>
      </c>
      <c r="AA144" s="10" t="n">
        <f aca="false">(SUM((E144*R144),(H144*S144),((1/J144)*T144),((1/L144)*U144),(1*V144)))/V144</f>
        <v>5.33872913348365</v>
      </c>
      <c r="AB144" s="22" t="n">
        <f aca="false">(AVERAGE(W144:AA144)-5)/4</f>
        <v>0.198044983790223</v>
      </c>
      <c r="AC144" s="22" t="n">
        <v>1.12</v>
      </c>
      <c r="AD144" s="22" t="n">
        <f aca="false">AB144/AC144</f>
        <v>0.176825878384127</v>
      </c>
      <c r="AE144" s="22" t="n">
        <f aca="false">SUM((Rate!$F$2*Weight!R144),(Rate!$F$6*Weight!S144),(Rate!$F$10*Weight!T144),(Rate!$F$14*Weight!U144),(Rate!$F$18*Weight!V144))</f>
        <v>0.697532395954102</v>
      </c>
      <c r="AF144" s="22" t="n">
        <f aca="false">SUM((Rate!$F$3*Weight!R144),(Rate!$F$7*Weight!S144),(Rate!$F$11*Weight!T144),(Rate!$F$15*Weight!U144),(Rate!$F$19*Weight!V144))</f>
        <v>0.302467604045898</v>
      </c>
      <c r="AG144" s="33" t="n">
        <v>1</v>
      </c>
    </row>
    <row r="145" customFormat="false" ht="15" hidden="false" customHeight="false" outlineLevel="0" collapsed="false">
      <c r="A145" s="22" t="s">
        <v>252</v>
      </c>
      <c r="B145" s="22" t="s">
        <v>259</v>
      </c>
      <c r="C145" s="33" t="n">
        <f aca="false">1/7</f>
        <v>0.142857142857143</v>
      </c>
      <c r="D145" s="33" t="n">
        <f aca="false">1/7</f>
        <v>0.142857142857143</v>
      </c>
      <c r="E145" s="33" t="n">
        <v>7</v>
      </c>
      <c r="F145" s="33" t="n">
        <f aca="false">1/7</f>
        <v>0.142857142857143</v>
      </c>
      <c r="G145" s="33" t="n">
        <f aca="false">1/7</f>
        <v>0.142857142857143</v>
      </c>
      <c r="H145" s="33" t="n">
        <v>7</v>
      </c>
      <c r="I145" s="33" t="n">
        <f aca="false">1/7</f>
        <v>0.142857142857143</v>
      </c>
      <c r="J145" s="33" t="n">
        <f aca="false">1/7</f>
        <v>0.142857142857143</v>
      </c>
      <c r="K145" s="33" t="n">
        <f aca="false">1/7</f>
        <v>0.142857142857143</v>
      </c>
      <c r="L145" s="33" t="n">
        <v>7</v>
      </c>
      <c r="M145" s="22" t="n">
        <f aca="false">SUM(1+(1/C145)+I145+(1/K145)+E145)</f>
        <v>22.1428571428571</v>
      </c>
      <c r="N145" s="22" t="n">
        <f aca="false">SUM(C145+1+(1/G145)+(1/F145)+H145)</f>
        <v>22.1428571428571</v>
      </c>
      <c r="O145" s="22" t="n">
        <f aca="false">SUM((1/I145)+G145+1+(1/D145)+(1/J145))</f>
        <v>22.1428571428571</v>
      </c>
      <c r="P145" s="22" t="n">
        <f aca="false">SUM(K145+F145+D145+1+(1/L145))</f>
        <v>1.57142857142857</v>
      </c>
      <c r="Q145" s="22" t="n">
        <f aca="false">SUM((1/E145)+(1/H145)+J145+L145+1)</f>
        <v>8.42857142857143</v>
      </c>
      <c r="R145" s="22" t="n">
        <f aca="false">(SUM((1/M145)+(C145/N145)+((1/I145)/O145)+(K145/P145)+((1/E145)/Q145))/5)</f>
        <v>0.095120035787067</v>
      </c>
      <c r="S145" s="22" t="n">
        <f aca="false">(SUM(((1/C145)/M145)+(1/N145)+(G145/O145)+(F145/P145)+((1/H145)/Q145))/5)</f>
        <v>0.095120035787067</v>
      </c>
      <c r="T145" s="22" t="n">
        <f aca="false">(SUM((I145/M145)+((1/G145)/N145)+(1/O145)+(D145/P145)+(J145/Q145))/5)</f>
        <v>0.095120035787067</v>
      </c>
      <c r="U145" s="22" t="n">
        <f aca="false">(SUM(((1/K145)/M145)+((1/F145)/N145)+((1/D145)/O145)+(1/P145)+(L145/Q145))/5)</f>
        <v>0.48305184154282</v>
      </c>
      <c r="V145" s="22" t="n">
        <f aca="false">(SUM((E145/M145)+(H145/N145)+((1/J145)/O145)+((1/L145)/P145)+(1/Q145))/5)</f>
        <v>0.231588051095979</v>
      </c>
      <c r="W145" s="22" t="n">
        <f aca="false">(SUM((1*R145),(C145*S145),((1/I145)*T145),(K145*U145),((1/E145)*V145)))/R145</f>
        <v>9.21614745850266</v>
      </c>
      <c r="X145" s="10" t="n">
        <f aca="false">(SUM(((1/C145)*R145),(1*S145),(G145*T145),(F145*U145),((1/H145)*V145)))/S145</f>
        <v>9.21614745850266</v>
      </c>
      <c r="Y145" s="10" t="n">
        <f aca="false">(SUM((I145*R145),((1/G145)*S145),(1*T145),(D145*U145),(J145*V145)))/T145</f>
        <v>9.21614745850266</v>
      </c>
      <c r="Z145" s="10" t="n">
        <f aca="false">(SUM(((1/K145)*R145),((1/F145)*S145),((1/D145)*T145),(1*U145),(L145*V145)))/U145</f>
        <v>8.49119824829295</v>
      </c>
      <c r="AA145" s="10" t="n">
        <f aca="false">(SUM((E145*R145),(H145*S145),((1/J145)*T145),((1/L145)*U145),(1*V145)))/V145</f>
        <v>9.92329352781093</v>
      </c>
      <c r="AB145" s="22" t="n">
        <f aca="false">(AVERAGE(W145:AA145)-5)/4</f>
        <v>1.05314670758059</v>
      </c>
      <c r="AC145" s="22" t="n">
        <v>1.12</v>
      </c>
      <c r="AD145" s="22" t="n">
        <f aca="false">AB145/AC145</f>
        <v>0.940309560339815</v>
      </c>
      <c r="AE145" s="22" t="n">
        <f aca="false">SUM((Rate!$F$2*Weight!R145),(Rate!$F$6*Weight!S145),(Rate!$F$10*Weight!T145),(Rate!$F$14*Weight!U145),(Rate!$F$18*Weight!V145))</f>
        <v>0.557817187732989</v>
      </c>
      <c r="AF145" s="22" t="n">
        <f aca="false">SUM((Rate!$F$3*Weight!R145),(Rate!$F$7*Weight!S145),(Rate!$F$11*Weight!T145),(Rate!$F$15*Weight!U145),(Rate!$F$19*Weight!V145))</f>
        <v>0.442182812267011</v>
      </c>
      <c r="AG145" s="33" t="n">
        <v>1</v>
      </c>
    </row>
    <row r="146" customFormat="false" ht="15" hidden="false" customHeight="false" outlineLevel="0" collapsed="false">
      <c r="A146" s="22" t="s">
        <v>252</v>
      </c>
      <c r="B146" s="22" t="s">
        <v>260</v>
      </c>
      <c r="C146" s="33" t="n">
        <v>5</v>
      </c>
      <c r="D146" s="33" t="n">
        <v>0.2</v>
      </c>
      <c r="E146" s="33" t="n">
        <v>5</v>
      </c>
      <c r="F146" s="33" t="n">
        <v>0.2</v>
      </c>
      <c r="G146" s="33" t="n">
        <v>5</v>
      </c>
      <c r="H146" s="33" t="n">
        <f aca="false">1/7</f>
        <v>0.142857142857143</v>
      </c>
      <c r="I146" s="33" t="n">
        <f aca="false">1/7</f>
        <v>0.142857142857143</v>
      </c>
      <c r="J146" s="33" t="n">
        <v>7</v>
      </c>
      <c r="K146" s="33" t="n">
        <v>5</v>
      </c>
      <c r="L146" s="33" t="n">
        <v>7</v>
      </c>
      <c r="M146" s="22" t="n">
        <f aca="false">SUM(1+(1/C146)+I146+(1/K146)+E146)</f>
        <v>6.54285714285714</v>
      </c>
      <c r="N146" s="22" t="n">
        <f aca="false">SUM(C146+1+(1/G146)+(1/F146)+H146)</f>
        <v>11.3428571428571</v>
      </c>
      <c r="O146" s="22" t="n">
        <f aca="false">SUM((1/I146)+G146+1+(1/D146)+(1/J146))</f>
        <v>18.1428571428571</v>
      </c>
      <c r="P146" s="22" t="n">
        <f aca="false">SUM(K146+F146+D146+1+(1/L146))</f>
        <v>6.54285714285714</v>
      </c>
      <c r="Q146" s="22" t="n">
        <f aca="false">SUM((1/E146)+(1/H146)+J146+L146+1)</f>
        <v>22.2</v>
      </c>
      <c r="R146" s="22" t="n">
        <f aca="false">(SUM((1/M146)+(C146/N146)+((1/I146)/O146)+(K146/P146)+((1/E146)/Q146))/5)</f>
        <v>0.350534478737638</v>
      </c>
      <c r="S146" s="22" t="n">
        <f aca="false">(SUM(((1/C146)/M146)+(1/N146)+(G146/O146)+(F146/P146)+((1/H146)/Q146))/5)</f>
        <v>0.148040489348693</v>
      </c>
      <c r="T146" s="22" t="n">
        <f aca="false">(SUM((I146/M146)+((1/G146)/N146)+(1/O146)+(D146/P146)+(J146/Q146))/5)</f>
        <v>0.0880934828180057</v>
      </c>
      <c r="U146" s="22" t="n">
        <f aca="false">(SUM(((1/K146)/M146)+((1/F146)/N146)+((1/D146)/O146)+(1/P146)+(L146/Q146))/5)</f>
        <v>0.243023605074717</v>
      </c>
      <c r="V146" s="22" t="n">
        <f aca="false">(SUM((E146/M146)+(H146/N146)+((1/J146)/O146)+((1/L146)/P146)+(1/Q146))/5)</f>
        <v>0.170307944020945</v>
      </c>
      <c r="W146" s="22" t="n">
        <f aca="false">(SUM((1*R146),(C146*S146),((1/I146)*T146),(K146*U146),((1/E146)*V146)))/R146</f>
        <v>8.43446536281471</v>
      </c>
      <c r="X146" s="10" t="n">
        <f aca="false">(SUM(((1/C146)*R146),(1*S146),(G146*T146),(F146*U146),((1/H146)*V146)))/S146</f>
        <v>12.8301057143498</v>
      </c>
      <c r="Y146" s="10" t="n">
        <f aca="false">(SUM((I146*R146),((1/G146)*S146),(1*T146),(D146*U146),(J146*V146)))/T146</f>
        <v>15.9891313057132</v>
      </c>
      <c r="Z146" s="10" t="n">
        <f aca="false">(SUM(((1/K146)*R146),((1/F146)*S146),((1/D146)*T146),(1*U146),(L146*V146)))/U146</f>
        <v>11.0522431307715</v>
      </c>
      <c r="AA146" s="10" t="n">
        <f aca="false">(SUM((E146*R146),(H146*S146),((1/J146)*T146),((1/L146)*U146),(1*V146)))/V146</f>
        <v>11.693121137833</v>
      </c>
      <c r="AB146" s="22" t="n">
        <f aca="false">(AVERAGE(W146:AA146)-5)/4</f>
        <v>1.74995333257411</v>
      </c>
      <c r="AC146" s="22" t="n">
        <v>1.12</v>
      </c>
      <c r="AD146" s="22" t="n">
        <f aca="false">AB146/AC146</f>
        <v>1.56245833265545</v>
      </c>
      <c r="AE146" s="22" t="n">
        <f aca="false">SUM((Rate!$F$2*Weight!R146),(Rate!$F$6*Weight!S146),(Rate!$F$10*Weight!T146),(Rate!$F$14*Weight!U146),(Rate!$F$18*Weight!V146))</f>
        <v>0.448117645931649</v>
      </c>
      <c r="AF146" s="22" t="n">
        <f aca="false">SUM((Rate!$F$3*Weight!R146),(Rate!$F$7*Weight!S146),(Rate!$F$11*Weight!T146),(Rate!$F$15*Weight!U146),(Rate!$F$19*Weight!V146))</f>
        <v>0.551882354068352</v>
      </c>
      <c r="AG146" s="33" t="n">
        <v>2</v>
      </c>
    </row>
    <row r="147" customFormat="false" ht="15" hidden="false" customHeight="false" outlineLevel="0" collapsed="false">
      <c r="A147" s="22" t="s">
        <v>261</v>
      </c>
      <c r="B147" s="22" t="s">
        <v>262</v>
      </c>
      <c r="C147" s="33" t="n">
        <f aca="false">1/7</f>
        <v>0.142857142857143</v>
      </c>
      <c r="D147" s="33" t="n">
        <f aca="false">1/9</f>
        <v>0.111111111111111</v>
      </c>
      <c r="E147" s="33" t="n">
        <f aca="false">1/9</f>
        <v>0.111111111111111</v>
      </c>
      <c r="F147" s="33" t="n">
        <f aca="false">1/9</f>
        <v>0.111111111111111</v>
      </c>
      <c r="G147" s="33" t="n">
        <v>9</v>
      </c>
      <c r="H147" s="33" t="n">
        <f aca="false">1/9</f>
        <v>0.111111111111111</v>
      </c>
      <c r="I147" s="33" t="n">
        <f aca="false">1/9</f>
        <v>0.111111111111111</v>
      </c>
      <c r="J147" s="33" t="n">
        <v>9</v>
      </c>
      <c r="K147" s="33" t="n">
        <v>9</v>
      </c>
      <c r="L147" s="33" t="n">
        <v>9</v>
      </c>
      <c r="M147" s="22" t="n">
        <f aca="false">SUM(1+(1/C147)+I147+(1/K147)+E147)</f>
        <v>8.33333333333333</v>
      </c>
      <c r="N147" s="22" t="n">
        <f aca="false">SUM(C147+1+(1/G147)+(1/F147)+H147)</f>
        <v>10.3650793650794</v>
      </c>
      <c r="O147" s="22" t="n">
        <f aca="false">SUM((1/I147)+G147+1+(1/D147)+(1/J147))</f>
        <v>28.1111111111111</v>
      </c>
      <c r="P147" s="22" t="n">
        <f aca="false">SUM(K147+F147+D147+1+(1/L147))</f>
        <v>10.3333333333333</v>
      </c>
      <c r="Q147" s="22" t="n">
        <f aca="false">SUM((1/E147)+(1/H147)+J147+L147+1)</f>
        <v>37</v>
      </c>
      <c r="R147" s="22" t="n">
        <f aca="false">(SUM((1/M147)+(C147/N147)+((1/I147)/O147)+(K147/P147)+((1/E147)/Q147))/5)</f>
        <v>0.31363032601177</v>
      </c>
      <c r="S147" s="22" t="n">
        <f aca="false">(SUM(((1/C147)/M147)+(1/N147)+(G147/O147)+(F147/P147)+((1/H147)/Q147))/5)</f>
        <v>0.302126365795069</v>
      </c>
      <c r="T147" s="22" t="n">
        <f aca="false">(SUM((I147/M147)+((1/G147)/N147)+(1/O147)+(D147/P147)+(J147/Q147))/5)</f>
        <v>0.0627244284510586</v>
      </c>
      <c r="U147" s="22" t="n">
        <f aca="false">(SUM(((1/K147)/M147)+((1/F147)/N147)+((1/D147)/O147)+(1/P147)+(L147/Q147))/5)</f>
        <v>0.308361805206224</v>
      </c>
      <c r="V147" s="22" t="n">
        <f aca="false">(SUM((E147/M147)+(H147/N147)+((1/J147)/O147)+((1/L147)/P147)+(1/Q147))/5)</f>
        <v>0.0131570745358786</v>
      </c>
      <c r="W147" s="22" t="n">
        <f aca="false">(SUM((1*R147),(C147*S147),((1/I147)*T147),(K147*U147),((1/E147)*V147)))/R147</f>
        <v>12.1639417261147</v>
      </c>
      <c r="X147" s="10" t="n">
        <f aca="false">(SUM(((1/C147)*R147),(1*S147),(G147*T147),(F147*U147),((1/H147)*V147)))/S147</f>
        <v>10.6403643028663</v>
      </c>
      <c r="Y147" s="10" t="n">
        <f aca="false">(SUM((I147*R147),((1/G147)*S147),(1*T147),(D147*U147),(J147*V147)))/T147</f>
        <v>4.52483887512613</v>
      </c>
      <c r="Z147" s="10" t="n">
        <f aca="false">(SUM(((1/K147)*R147),((1/F147)*S147),((1/D147)*T147),(1*U147),(L147*V147)))/U147</f>
        <v>12.1457339236319</v>
      </c>
      <c r="AA147" s="10" t="n">
        <f aca="false">(SUM((E147*R147),(H147*S147),((1/J147)*T147),((1/L147)*U147),(1*V147)))/V147</f>
        <v>9.33385975289954</v>
      </c>
      <c r="AB147" s="22" t="n">
        <f aca="false">(AVERAGE(W147:AA147)-5)/4</f>
        <v>1.19043692903193</v>
      </c>
      <c r="AC147" s="22" t="n">
        <v>1.12</v>
      </c>
      <c r="AD147" s="22" t="n">
        <f aca="false">AB147/AC147</f>
        <v>1.06289011520708</v>
      </c>
      <c r="AE147" s="22" t="n">
        <f aca="false">SUM((Rate!$F$2*Weight!R147),(Rate!$F$6*Weight!S147),(Rate!$F$10*Weight!T147),(Rate!$F$14*Weight!U147),(Rate!$F$18*Weight!V147))</f>
        <v>0.516546910122781</v>
      </c>
      <c r="AF147" s="22" t="n">
        <f aca="false">SUM((Rate!$F$3*Weight!R147),(Rate!$F$7*Weight!S147),(Rate!$F$11*Weight!T147),(Rate!$F$15*Weight!U147),(Rate!$F$19*Weight!V147))</f>
        <v>0.483453089877219</v>
      </c>
      <c r="AG147" s="33" t="n">
        <v>1</v>
      </c>
    </row>
    <row r="148" customFormat="false" ht="15" hidden="false" customHeight="false" outlineLevel="0" collapsed="false">
      <c r="A148" s="22" t="s">
        <v>261</v>
      </c>
      <c r="B148" s="22" t="s">
        <v>263</v>
      </c>
      <c r="C148" s="33" t="n">
        <v>0.2</v>
      </c>
      <c r="D148" s="33" t="n">
        <v>0.2</v>
      </c>
      <c r="E148" s="33" t="n">
        <v>1</v>
      </c>
      <c r="F148" s="33" t="n">
        <v>5</v>
      </c>
      <c r="G148" s="33" t="n">
        <v>0.2</v>
      </c>
      <c r="H148" s="33" t="n">
        <v>0.2</v>
      </c>
      <c r="I148" s="33" t="n">
        <v>1</v>
      </c>
      <c r="J148" s="33" t="n">
        <v>5</v>
      </c>
      <c r="K148" s="33" t="n">
        <v>0.2</v>
      </c>
      <c r="L148" s="33" t="n">
        <v>5</v>
      </c>
      <c r="M148" s="22" t="n">
        <f aca="false">SUM(1+(1/C148)+I148+(1/K148)+E148)</f>
        <v>13</v>
      </c>
      <c r="N148" s="22" t="n">
        <f aca="false">SUM(C148+1+(1/G148)+(1/F148)+H148)</f>
        <v>6.6</v>
      </c>
      <c r="O148" s="22" t="n">
        <f aca="false">SUM((1/I148)+G148+1+(1/D148)+(1/J148))</f>
        <v>7.4</v>
      </c>
      <c r="P148" s="22" t="n">
        <f aca="false">SUM(K148+F148+D148+1+(1/L148))</f>
        <v>6.6</v>
      </c>
      <c r="Q148" s="22" t="n">
        <f aca="false">SUM((1/E148)+(1/H148)+J148+L148+1)</f>
        <v>17</v>
      </c>
      <c r="R148" s="22" t="n">
        <f aca="false">(SUM((1/M148)+(C148/N148)+((1/I148)/O148)+(K148/P148)+((1/E148)/Q148))/5)</f>
        <v>0.0662975604152075</v>
      </c>
      <c r="S148" s="22" t="n">
        <f aca="false">(SUM(((1/C148)/M148)+(1/N148)+(G148/O148)+(F148/P148)+((1/H148)/Q148))/5)</f>
        <v>0.322970193558429</v>
      </c>
      <c r="T148" s="22" t="n">
        <f aca="false">(SUM((I148/M148)+((1/G148)/N148)+(1/O148)+(D148/P148)+(J148/Q148))/5)</f>
        <v>0.258810929399165</v>
      </c>
      <c r="U148" s="22" t="n">
        <f aca="false">(SUM(((1/K148)/M148)+((1/F148)/N148)+((1/D148)/O148)+(1/P148)+(L148/Q148))/5)</f>
        <v>0.307245377833613</v>
      </c>
      <c r="V148" s="22" t="n">
        <f aca="false">(SUM((E148/M148)+(H148/N148)+((1/J148)/O148)+((1/L148)/P148)+(1/Q148))/5)</f>
        <v>0.0446759387935859</v>
      </c>
      <c r="W148" s="22" t="n">
        <f aca="false">(SUM((1*R148),(C148*S148),((1/I148)*T148),(K148*U148),((1/E148)*V148)))/R148</f>
        <v>7.47882033337432</v>
      </c>
      <c r="X148" s="10" t="n">
        <f aca="false">(SUM(((1/C148)*R148),(1*S148),(G148*T148),(F148*U148),((1/H148)*V148)))/S148</f>
        <v>7.6348431336101</v>
      </c>
      <c r="Y148" s="10" t="n">
        <f aca="false">(SUM((I148*R148),((1/G148)*S148),(1*T148),(D148*U148),(J148*V148)))/T148</f>
        <v>8.59619117440698</v>
      </c>
      <c r="Z148" s="10" t="n">
        <f aca="false">(SUM(((1/K148)*R148),((1/F148)*S148),((1/D148)*T148),(1*U148),(L148*V148)))/U148</f>
        <v>7.2279738599932</v>
      </c>
      <c r="AA148" s="10" t="n">
        <f aca="false">(SUM((E148*R148),(H148*S148),((1/J148)*T148),((1/L148)*U148),(1*V148)))/V148</f>
        <v>6.46385520181827</v>
      </c>
      <c r="AB148" s="22" t="n">
        <f aca="false">(AVERAGE(W148:AA148)-5)/4</f>
        <v>0.620084185160144</v>
      </c>
      <c r="AC148" s="22" t="n">
        <v>1.12</v>
      </c>
      <c r="AD148" s="22" t="n">
        <f aca="false">AB148/AC148</f>
        <v>0.553646593892985</v>
      </c>
      <c r="AE148" s="22" t="n">
        <f aca="false">SUM((Rate!$F$2*Weight!R148),(Rate!$F$6*Weight!S148),(Rate!$F$10*Weight!T148),(Rate!$F$14*Weight!U148),(Rate!$F$18*Weight!V148))</f>
        <v>0.654997399703282</v>
      </c>
      <c r="AF148" s="22" t="n">
        <f aca="false">SUM((Rate!$F$3*Weight!R148),(Rate!$F$7*Weight!S148),(Rate!$F$11*Weight!T148),(Rate!$F$15*Weight!U148),(Rate!$F$19*Weight!V148))</f>
        <v>0.345002600296718</v>
      </c>
      <c r="AG148" s="33" t="n">
        <v>1</v>
      </c>
    </row>
    <row r="149" customFormat="false" ht="15" hidden="false" customHeight="false" outlineLevel="0" collapsed="false">
      <c r="A149" s="22" t="s">
        <v>261</v>
      </c>
      <c r="B149" s="22" t="s">
        <v>264</v>
      </c>
      <c r="C149" s="33" t="n">
        <v>7</v>
      </c>
      <c r="D149" s="33" t="n">
        <f aca="false">1/7</f>
        <v>0.142857142857143</v>
      </c>
      <c r="E149" s="33" t="n">
        <f aca="false">1/3</f>
        <v>0.333333333333333</v>
      </c>
      <c r="F149" s="33" t="n">
        <v>0.2</v>
      </c>
      <c r="G149" s="33" t="n">
        <v>7</v>
      </c>
      <c r="H149" s="33" t="n">
        <f aca="false">1/7</f>
        <v>0.142857142857143</v>
      </c>
      <c r="I149" s="33" t="n">
        <v>0.2</v>
      </c>
      <c r="J149" s="33" t="n">
        <f aca="false">1/3</f>
        <v>0.333333333333333</v>
      </c>
      <c r="K149" s="33" t="n">
        <v>0.2</v>
      </c>
      <c r="L149" s="33" t="n">
        <v>3</v>
      </c>
      <c r="M149" s="22" t="n">
        <f aca="false">SUM(1+(1/C149)+I149+(1/K149)+E149)</f>
        <v>6.67619047619048</v>
      </c>
      <c r="N149" s="22" t="n">
        <f aca="false">SUM(C149+1+(1/G149)+(1/F149)+H149)</f>
        <v>13.2857142857143</v>
      </c>
      <c r="O149" s="22" t="n">
        <f aca="false">SUM((1/I149)+G149+1+(1/D149)+(1/J149))</f>
        <v>23</v>
      </c>
      <c r="P149" s="22" t="n">
        <f aca="false">SUM(K149+F149+D149+1+(1/L149))</f>
        <v>1.87619047619048</v>
      </c>
      <c r="Q149" s="22" t="n">
        <f aca="false">SUM((1/E149)+(1/H149)+J149+L149+1)</f>
        <v>14.3333333333333</v>
      </c>
      <c r="R149" s="22" t="n">
        <f aca="false">(SUM((1/M149)+(C149/N149)+((1/I149)/O149)+(K149/P149)+((1/E149)/Q149))/5)</f>
        <v>0.241992071020474</v>
      </c>
      <c r="S149" s="22" t="n">
        <f aca="false">(SUM(((1/C149)/M149)+(1/N149)+(G149/O149)+(F149/P149)+((1/H149)/Q149))/5)</f>
        <v>0.199197144787831</v>
      </c>
      <c r="T149" s="22" t="n">
        <f aca="false">(SUM((I149/M149)+((1/G149)/N149)+(1/O149)+(D149/P149)+(J149/Q149))/5)</f>
        <v>0.0367172197938172</v>
      </c>
      <c r="U149" s="22" t="n">
        <f aca="false">(SUM(((1/K149)/M149)+((1/F149)/N149)+((1/D149)/O149)+(1/P149)+(L149/Q149))/5)</f>
        <v>0.434383852281014</v>
      </c>
      <c r="V149" s="22" t="n">
        <f aca="false">(SUM((E149/M149)+(H149/N149)+((1/J149)/O149)+((1/L149)/P149)+(1/Q149))/5)</f>
        <v>0.0877097121168633</v>
      </c>
      <c r="W149" s="22" t="n">
        <f aca="false">(SUM((1*R149),(C149*S149),((1/I149)*T149),(K149*U149),((1/E149)*V149)))/R149</f>
        <v>8.9670875626647</v>
      </c>
      <c r="X149" s="10" t="n">
        <f aca="false">(SUM(((1/C149)*R149),(1*S149),(G149*T149),(F149*U149),((1/H149)*V149)))/S149</f>
        <v>5.98217778547026</v>
      </c>
      <c r="Y149" s="10" t="n">
        <f aca="false">(SUM((I149*R149),((1/G149)*S149),(1*T149),(D149*U149),(J149*V149)))/T149</f>
        <v>5.5795013038505</v>
      </c>
      <c r="Z149" s="10" t="n">
        <f aca="false">(SUM(((1/K149)*R149),((1/F149)*S149),((1/D149)*T149),(1*U149),(L149*V149)))/U149</f>
        <v>7.27577599773495</v>
      </c>
      <c r="AA149" s="10" t="n">
        <f aca="false">(SUM((E149*R149),(H149*S149),((1/J149)*T149),((1/L149)*U149),(1*V149)))/V149</f>
        <v>5.15081781327203</v>
      </c>
      <c r="AB149" s="22" t="n">
        <f aca="false">(AVERAGE(W149:AA149)-5)/4</f>
        <v>0.397768023149622</v>
      </c>
      <c r="AC149" s="22" t="n">
        <v>1.12</v>
      </c>
      <c r="AD149" s="22" t="n">
        <f aca="false">AB149/AC149</f>
        <v>0.355150020669306</v>
      </c>
      <c r="AE149" s="22" t="n">
        <f aca="false">SUM((Rate!$F$2*Weight!R149),(Rate!$F$6*Weight!S149),(Rate!$F$10*Weight!T149),(Rate!$F$14*Weight!U149),(Rate!$F$18*Weight!V149))</f>
        <v>0.519160141714825</v>
      </c>
      <c r="AF149" s="22" t="n">
        <f aca="false">SUM((Rate!$F$3*Weight!R149),(Rate!$F$7*Weight!S149),(Rate!$F$11*Weight!T149),(Rate!$F$15*Weight!U149),(Rate!$F$19*Weight!V149))</f>
        <v>0.480839858285175</v>
      </c>
      <c r="AG149" s="33" t="n">
        <v>2</v>
      </c>
    </row>
    <row r="150" customFormat="false" ht="15" hidden="false" customHeight="false" outlineLevel="0" collapsed="false">
      <c r="A150" s="22" t="s">
        <v>261</v>
      </c>
      <c r="B150" s="22" t="s">
        <v>265</v>
      </c>
      <c r="C150" s="33" t="n">
        <v>5</v>
      </c>
      <c r="D150" s="33" t="n">
        <f aca="false">1/7</f>
        <v>0.142857142857143</v>
      </c>
      <c r="E150" s="33" t="n">
        <f aca="false">1/3</f>
        <v>0.333333333333333</v>
      </c>
      <c r="F150" s="33" t="n">
        <v>1</v>
      </c>
      <c r="G150" s="33" t="n">
        <v>5</v>
      </c>
      <c r="H150" s="33" t="n">
        <f aca="false">1/7</f>
        <v>0.142857142857143</v>
      </c>
      <c r="I150" s="33" t="n">
        <v>0.2</v>
      </c>
      <c r="J150" s="33" t="n">
        <v>7</v>
      </c>
      <c r="K150" s="33" t="n">
        <f aca="false">1/3</f>
        <v>0.333333333333333</v>
      </c>
      <c r="L150" s="33" t="n">
        <v>7</v>
      </c>
      <c r="M150" s="22" t="n">
        <f aca="false">SUM(1+(1/C150)+I150+(1/K150)+E150)</f>
        <v>4.73333333333333</v>
      </c>
      <c r="N150" s="22" t="n">
        <f aca="false">SUM(C150+1+(1/G150)+(1/F150)+H150)</f>
        <v>7.34285714285714</v>
      </c>
      <c r="O150" s="22" t="n">
        <f aca="false">SUM((1/I150)+G150+1+(1/D150)+(1/J150))</f>
        <v>18.1428571428571</v>
      </c>
      <c r="P150" s="22" t="n">
        <f aca="false">SUM(K150+F150+D150+1+(1/L150))</f>
        <v>2.61904761904762</v>
      </c>
      <c r="Q150" s="22" t="n">
        <f aca="false">SUM((1/E150)+(1/H150)+J150+L150+1)</f>
        <v>25</v>
      </c>
      <c r="R150" s="22" t="n">
        <f aca="false">(SUM((1/M150)+(C150/N150)+((1/I150)/O150)+(K150/P150)+((1/E150)/Q150))/5)</f>
        <v>0.283012947245542</v>
      </c>
      <c r="S150" s="22" t="n">
        <f aca="false">(SUM(((1/C150)/M150)+(1/N150)+(G150/O150)+(F150/P150)+((1/H150)/Q150))/5)</f>
        <v>0.223169804910812</v>
      </c>
      <c r="T150" s="22" t="n">
        <f aca="false">(SUM((I150/M150)+((1/G150)/N150)+(1/O150)+(D150/P150)+(J150/Q150))/5)</f>
        <v>0.0918308879988077</v>
      </c>
      <c r="U150" s="22" t="n">
        <f aca="false">(SUM(((1/K150)/M150)+((1/F150)/N150)+((1/D150)/O150)+(1/P150)+(L150/Q150))/5)</f>
        <v>0.36352690816023</v>
      </c>
      <c r="V150" s="22" t="n">
        <f aca="false">(SUM((E150/M150)+(H150/N150)+((1/J150)/O150)+((1/L150)/P150)+(1/Q150))/5)</f>
        <v>0.0384594516846083</v>
      </c>
      <c r="W150" s="22" t="n">
        <f aca="false">(SUM((1*R150),(C150*S150),((1/I150)*T150),(K150*U150),((1/E150)*V150)))/R150</f>
        <v>7.40097024990036</v>
      </c>
      <c r="X150" s="10" t="n">
        <f aca="false">(SUM(((1/C150)*R150),(1*S150),(G150*T150),(F150*U150),((1/H150)*V150)))/S150</f>
        <v>6.14630597026611</v>
      </c>
      <c r="Y150" s="10" t="n">
        <f aca="false">(SUM((I150*R150),((1/G150)*S150),(1*T150),(D150*U150),(J150*V150)))/T150</f>
        <v>5.59959755241041</v>
      </c>
      <c r="Z150" s="10" t="n">
        <f aca="false">(SUM(((1/K150)*R150),((1/F150)*S150),((1/D150)*T150),(1*U150),(L150*V150)))/U150</f>
        <v>6.45830578119617</v>
      </c>
      <c r="AA150" s="10" t="n">
        <f aca="false">(SUM((E150*R150),(H150*S150),((1/J150)*T150),((1/L150)*U150),(1*V150)))/V150</f>
        <v>5.9732940835697</v>
      </c>
      <c r="AB150" s="22" t="n">
        <f aca="false">(AVERAGE(W150:AA150)-5)/4</f>
        <v>0.328923681867137</v>
      </c>
      <c r="AC150" s="22" t="n">
        <v>1.12</v>
      </c>
      <c r="AD150" s="22" t="n">
        <f aca="false">AB150/AC150</f>
        <v>0.293681858809944</v>
      </c>
      <c r="AE150" s="22" t="n">
        <f aca="false">SUM((Rate!$F$2*Weight!R150),(Rate!$F$6*Weight!S150),(Rate!$F$10*Weight!T150),(Rate!$F$14*Weight!U150),(Rate!$F$18*Weight!V150))</f>
        <v>0.512842594887878</v>
      </c>
      <c r="AF150" s="22" t="n">
        <f aca="false">SUM((Rate!$F$3*Weight!R150),(Rate!$F$7*Weight!S150),(Rate!$F$11*Weight!T150),(Rate!$F$15*Weight!U150),(Rate!$F$19*Weight!V150))</f>
        <v>0.487157405112122</v>
      </c>
      <c r="AG150" s="33" t="n">
        <v>2</v>
      </c>
    </row>
    <row r="151" customFormat="false" ht="15" hidden="false" customHeight="false" outlineLevel="0" collapsed="false">
      <c r="A151" s="22" t="s">
        <v>261</v>
      </c>
      <c r="B151" s="22" t="s">
        <v>266</v>
      </c>
      <c r="C151" s="33" t="n">
        <f aca="false">1/9</f>
        <v>0.111111111111111</v>
      </c>
      <c r="D151" s="33" t="n">
        <f aca="false">1/7</f>
        <v>0.142857142857143</v>
      </c>
      <c r="E151" s="33" t="n">
        <v>7</v>
      </c>
      <c r="F151" s="33" t="n">
        <v>3</v>
      </c>
      <c r="G151" s="33" t="n">
        <v>1</v>
      </c>
      <c r="H151" s="33" t="n">
        <v>1</v>
      </c>
      <c r="I151" s="33" t="n">
        <v>3</v>
      </c>
      <c r="J151" s="33" t="n">
        <f aca="false">1/3</f>
        <v>0.333333333333333</v>
      </c>
      <c r="K151" s="33" t="n">
        <f aca="false">1/7</f>
        <v>0.142857142857143</v>
      </c>
      <c r="L151" s="33" t="n">
        <v>3</v>
      </c>
      <c r="M151" s="22" t="n">
        <f aca="false">SUM(1+(1/C151)+I151+(1/K151)+E151)</f>
        <v>27</v>
      </c>
      <c r="N151" s="22" t="n">
        <f aca="false">SUM(C151+1+(1/G151)+(1/F151)+H151)</f>
        <v>3.44444444444444</v>
      </c>
      <c r="O151" s="22" t="n">
        <f aca="false">SUM((1/I151)+G151+1+(1/D151)+(1/J151))</f>
        <v>12.3333333333333</v>
      </c>
      <c r="P151" s="22" t="n">
        <f aca="false">SUM(K151+F151+D151+1+(1/L151))</f>
        <v>4.61904761904762</v>
      </c>
      <c r="Q151" s="22" t="n">
        <f aca="false">SUM((1/E151)+(1/H151)+J151+L151+1)</f>
        <v>5.47619047619048</v>
      </c>
      <c r="R151" s="22" t="n">
        <f aca="false">(SUM((1/M151)+(C151/N151)+((1/I151)/O151)+(K151/P151)+((1/E151)/Q151))/5)</f>
        <v>0.0306673840306957</v>
      </c>
      <c r="S151" s="22" t="n">
        <f aca="false">(SUM(((1/C151)/M151)+(1/N151)+(G151/O151)+(F151/P151)+((1/H151)/Q151))/5)</f>
        <v>0.307366045358845</v>
      </c>
      <c r="T151" s="22" t="n">
        <f aca="false">(SUM((I151/M151)+((1/G151)/N151)+(1/O151)+(D151/P151)+(J151/Q151))/5)</f>
        <v>0.114862434621258</v>
      </c>
      <c r="U151" s="22" t="n">
        <f aca="false">(SUM(((1/K151)/M151)+((1/F151)/N151)+((1/D151)/O151)+(1/P151)+(L151/Q151))/5)</f>
        <v>0.337584390538512</v>
      </c>
      <c r="V151" s="22" t="n">
        <f aca="false">(SUM((E151/M151)+(H151/N151)+((1/J151)/O151)+((1/L151)/P151)+(1/Q151))/5)</f>
        <v>0.209519745450689</v>
      </c>
      <c r="W151" s="22" t="n">
        <f aca="false">(SUM((1*R151),(C151*S151),((1/I151)*T151),(K151*U151),((1/E151)*V151)))/R151</f>
        <v>5.91065669594584</v>
      </c>
      <c r="X151" s="10" t="n">
        <f aca="false">(SUM(((1/C151)*R151),(1*S151),(G151*T151),(F151*U151),((1/H151)*V151)))/S151</f>
        <v>6.24827589879171</v>
      </c>
      <c r="Y151" s="10" t="n">
        <f aca="false">(SUM((I151*R151),((1/G151)*S151),(1*T151),(D151*U151),(J151*V151)))/T151</f>
        <v>5.50481879313134</v>
      </c>
      <c r="Z151" s="10" t="n">
        <f aca="false">(SUM(((1/K151)*R151),((1/F151)*S151),((1/D151)*T151),(1*U151),(L151*V151)))/U151</f>
        <v>6.18306937289828</v>
      </c>
      <c r="AA151" s="10" t="n">
        <f aca="false">(SUM((E151*R151),(H151*S151),((1/J151)*T151),((1/L151)*U151),(1*V151)))/V151</f>
        <v>5.67332167434042</v>
      </c>
      <c r="AB151" s="22" t="n">
        <f aca="false">(AVERAGE(W151:AA151)-5)/4</f>
        <v>0.226007121755379</v>
      </c>
      <c r="AC151" s="22" t="n">
        <v>1.12</v>
      </c>
      <c r="AD151" s="22" t="n">
        <f aca="false">AB151/AC151</f>
        <v>0.201792072995874</v>
      </c>
      <c r="AE151" s="22" t="n">
        <f aca="false">SUM((Rate!$F$2*Weight!R151),(Rate!$F$6*Weight!S151),(Rate!$F$10*Weight!T151),(Rate!$F$14*Weight!U151),(Rate!$F$18*Weight!V151))</f>
        <v>0.643090572998064</v>
      </c>
      <c r="AF151" s="22" t="n">
        <f aca="false">SUM((Rate!$F$3*Weight!R151),(Rate!$F$7*Weight!S151),(Rate!$F$11*Weight!T151),(Rate!$F$15*Weight!U151),(Rate!$F$19*Weight!V151))</f>
        <v>0.356909427001936</v>
      </c>
      <c r="AG151" s="33" t="n">
        <v>1</v>
      </c>
    </row>
    <row r="152" customFormat="false" ht="15" hidden="false" customHeight="false" outlineLevel="0" collapsed="false">
      <c r="A152" s="22" t="s">
        <v>261</v>
      </c>
      <c r="B152" s="22" t="s">
        <v>267</v>
      </c>
      <c r="C152" s="33" t="n">
        <v>5</v>
      </c>
      <c r="D152" s="33" t="n">
        <f aca="false">1/7</f>
        <v>0.142857142857143</v>
      </c>
      <c r="E152" s="33" t="n">
        <v>7</v>
      </c>
      <c r="F152" s="33" t="n">
        <f aca="false">1/7</f>
        <v>0.142857142857143</v>
      </c>
      <c r="G152" s="33" t="n">
        <v>5</v>
      </c>
      <c r="H152" s="33" t="n">
        <v>5</v>
      </c>
      <c r="I152" s="33" t="n">
        <f aca="false">1/7</f>
        <v>0.142857142857143</v>
      </c>
      <c r="J152" s="33" t="n">
        <v>0.2</v>
      </c>
      <c r="K152" s="33" t="n">
        <v>7</v>
      </c>
      <c r="L152" s="33" t="n">
        <v>9</v>
      </c>
      <c r="M152" s="22" t="n">
        <f aca="false">SUM(1+(1/C152)+I152+(1/K152)+E152)</f>
        <v>8.48571428571429</v>
      </c>
      <c r="N152" s="22" t="n">
        <f aca="false">SUM(C152+1+(1/G152)+(1/F152)+H152)</f>
        <v>18.2</v>
      </c>
      <c r="O152" s="22" t="n">
        <f aca="false">SUM((1/I152)+G152+1+(1/D152)+(1/J152))</f>
        <v>25</v>
      </c>
      <c r="P152" s="22" t="n">
        <f aca="false">SUM(K152+F152+D152+1+(1/L152))</f>
        <v>8.3968253968254</v>
      </c>
      <c r="Q152" s="22" t="n">
        <f aca="false">SUM((1/E152)+(1/H152)+J152+L152+1)</f>
        <v>10.5428571428571</v>
      </c>
      <c r="R152" s="22" t="n">
        <f aca="false">(SUM((1/M152)+(C152/N152)+((1/I152)/O152)+(K152/P152)+((1/E152)/Q152))/5)</f>
        <v>0.303953784253291</v>
      </c>
      <c r="S152" s="22" t="n">
        <f aca="false">(SUM(((1/C152)/M152)+(1/N152)+(G152/O152)+(F152/P152)+((1/H152)/Q152))/5)</f>
        <v>0.0628995001460306</v>
      </c>
      <c r="T152" s="22" t="n">
        <f aca="false">(SUM((I152/M152)+((1/G152)/N152)+(1/O152)+(D152/P152)+(J152/Q152))/5)</f>
        <v>0.0207614900080205</v>
      </c>
      <c r="U152" s="22" t="n">
        <f aca="false">(SUM(((1/K152)/M152)+((1/F152)/N152)+((1/D152)/O152)+(1/P152)+(L152/Q152))/5)</f>
        <v>0.330840313127002</v>
      </c>
      <c r="V152" s="22" t="n">
        <f aca="false">(SUM((E152/M152)+(H152/N152)+((1/J152)/O152)+((1/L152)/P152)+(1/Q152))/5)</f>
        <v>0.281544912465656</v>
      </c>
      <c r="W152" s="22" t="n">
        <f aca="false">(SUM((1*R152),(C152*S152),((1/I152)*T152),(K152*U152),((1/E152)*V152)))/R152</f>
        <v>10.2643387591765</v>
      </c>
      <c r="X152" s="10" t="n">
        <f aca="false">(SUM(((1/C152)*R152),(1*S152),(G152*T152),(F152*U152),((1/H152)*V152)))/S152</f>
        <v>5.26346935407405</v>
      </c>
      <c r="Y152" s="10" t="n">
        <f aca="false">(SUM((I152*R152),((1/G152)*S152),(1*T152),(D152*U152),(J152*V152)))/T152</f>
        <v>8.68604534236314</v>
      </c>
      <c r="Z152" s="10" t="n">
        <f aca="false">(SUM(((1/K152)*R152),((1/F152)*S152),((1/D152)*T152),(1*U152),(L152*V152)))/U152</f>
        <v>10.5603618632597</v>
      </c>
      <c r="AA152" s="10" t="n">
        <f aca="false">(SUM((E152*R152),(H152*S152),((1/J152)*T152),((1/L152)*U152),(1*V152)))/V152</f>
        <v>10.1734617142131</v>
      </c>
      <c r="AB152" s="22" t="n">
        <f aca="false">(AVERAGE(W152:AA152)-5)/4</f>
        <v>0.997383851654326</v>
      </c>
      <c r="AC152" s="22" t="n">
        <v>1.12</v>
      </c>
      <c r="AD152" s="22" t="n">
        <f aca="false">AB152/AC152</f>
        <v>0.890521296119934</v>
      </c>
      <c r="AE152" s="22" t="n">
        <f aca="false">SUM((Rate!$F$2*Weight!R152),(Rate!$F$6*Weight!S152),(Rate!$F$10*Weight!T152),(Rate!$F$14*Weight!U152),(Rate!$F$18*Weight!V152))</f>
        <v>0.435929265994731</v>
      </c>
      <c r="AF152" s="22" t="n">
        <f aca="false">SUM((Rate!$F$3*Weight!R152),(Rate!$F$7*Weight!S152),(Rate!$F$11*Weight!T152),(Rate!$F$15*Weight!U152),(Rate!$F$19*Weight!V152))</f>
        <v>0.564070734005269</v>
      </c>
      <c r="AG152" s="33" t="n">
        <v>1</v>
      </c>
    </row>
    <row r="153" customFormat="false" ht="15" hidden="false" customHeight="false" outlineLevel="0" collapsed="false">
      <c r="A153" s="22" t="s">
        <v>261</v>
      </c>
      <c r="B153" s="22" t="s">
        <v>268</v>
      </c>
      <c r="C153" s="33" t="n">
        <v>0.2</v>
      </c>
      <c r="D153" s="33" t="n">
        <f aca="false">1/7</f>
        <v>0.142857142857143</v>
      </c>
      <c r="E153" s="33" t="n">
        <v>1</v>
      </c>
      <c r="F153" s="33" t="n">
        <v>1</v>
      </c>
      <c r="G153" s="33" t="n">
        <v>5</v>
      </c>
      <c r="H153" s="33" t="n">
        <f aca="false">1/7</f>
        <v>0.142857142857143</v>
      </c>
      <c r="I153" s="33" t="n">
        <v>1</v>
      </c>
      <c r="J153" s="33" t="n">
        <v>3</v>
      </c>
      <c r="K153" s="33" t="n">
        <f aca="false">1/7</f>
        <v>0.142857142857143</v>
      </c>
      <c r="L153" s="33" t="n">
        <v>7</v>
      </c>
      <c r="M153" s="22" t="n">
        <f aca="false">SUM(1+(1/C153)+I153+(1/K153)+E153)</f>
        <v>15</v>
      </c>
      <c r="N153" s="22" t="n">
        <f aca="false">SUM(C153+1+(1/G153)+(1/F153)+H153)</f>
        <v>2.54285714285714</v>
      </c>
      <c r="O153" s="22" t="n">
        <f aca="false">SUM((1/I153)+G153+1+(1/D153)+(1/J153))</f>
        <v>14.3333333333333</v>
      </c>
      <c r="P153" s="22" t="n">
        <f aca="false">SUM(K153+F153+D153+1+(1/L153))</f>
        <v>2.42857142857143</v>
      </c>
      <c r="Q153" s="22" t="n">
        <f aca="false">SUM((1/E153)+(1/H153)+J153+L153+1)</f>
        <v>19</v>
      </c>
      <c r="R153" s="22" t="n">
        <f aca="false">(SUM((1/M153)+(C153/N153)+((1/I153)/O153)+(K153/P153)+((1/E153)/Q153))/5)</f>
        <v>0.0653081804559047</v>
      </c>
      <c r="S153" s="22" t="n">
        <f aca="false">(SUM(((1/C153)/M153)+(1/N153)+(G153/O153)+(F153/P153)+((1/H153)/Q153))/5)</f>
        <v>0.371122945623177</v>
      </c>
      <c r="T153" s="22" t="n">
        <f aca="false">(SUM((I153/M153)+((1/G153)/N153)+(1/O153)+(D153/P153)+(J153/Q153))/5)</f>
        <v>0.086360812034852</v>
      </c>
      <c r="U153" s="22" t="n">
        <f aca="false">(SUM(((1/K153)/M153)+((1/F153)/N153)+((1/D153)/O153)+(1/P153)+(L153/Q153))/5)</f>
        <v>0.425696589034029</v>
      </c>
      <c r="V153" s="22" t="n">
        <f aca="false">(SUM((E153/M153)+(H153/N153)+((1/J153)/O153)+((1/L153)/P153)+(1/Q153))/5)</f>
        <v>0.0515114728520374</v>
      </c>
      <c r="W153" s="22" t="n">
        <f aca="false">(SUM((1*R153),(C153*S153),((1/I153)*T153),(K153*U153),((1/E153)*V153)))/R153</f>
        <v>5.17881298391438</v>
      </c>
      <c r="X153" s="10" t="n">
        <f aca="false">(SUM(((1/C153)*R153),(1*S153),(G153*T153),(F153*U153),((1/H153)*V153)))/S153</f>
        <v>5.16202199208782</v>
      </c>
      <c r="Y153" s="10" t="n">
        <f aca="false">(SUM((I153*R153),((1/G153)*S153),(1*T153),(D153*U153),(J153*V153)))/T153</f>
        <v>5.1092826504094</v>
      </c>
      <c r="Z153" s="10" t="n">
        <f aca="false">(SUM(((1/K153)*R153),((1/F153)*S153),((1/D153)*T153),(1*U153),(L153*V153)))/U153</f>
        <v>5.21282727938273</v>
      </c>
      <c r="AA153" s="10" t="n">
        <f aca="false">(SUM((E153*R153),(H153*S153),((1/J153)*T153),((1/L153)*U153),(1*V153)))/V153</f>
        <v>5.03650814823319</v>
      </c>
      <c r="AB153" s="22" t="n">
        <f aca="false">(AVERAGE(W153:AA153)-5)/4</f>
        <v>0.0349726527013758</v>
      </c>
      <c r="AC153" s="22" t="n">
        <v>1.12</v>
      </c>
      <c r="AD153" s="22" t="n">
        <f aca="false">AB153/AC153</f>
        <v>0.0312255827690856</v>
      </c>
      <c r="AE153" s="22" t="n">
        <f aca="false">SUM((Rate!$F$2*Weight!R153),(Rate!$F$6*Weight!S153),(Rate!$F$10*Weight!T153),(Rate!$F$14*Weight!U153),(Rate!$F$18*Weight!V153))</f>
        <v>0.654547503934575</v>
      </c>
      <c r="AF153" s="22" t="n">
        <f aca="false">SUM((Rate!$F$3*Weight!R153),(Rate!$F$7*Weight!S153),(Rate!$F$11*Weight!T153),(Rate!$F$15*Weight!U153),(Rate!$F$19*Weight!V153))</f>
        <v>0.345452496065425</v>
      </c>
      <c r="AG153" s="33" t="n">
        <v>1</v>
      </c>
    </row>
    <row r="154" customFormat="false" ht="15" hidden="false" customHeight="false" outlineLevel="0" collapsed="false">
      <c r="A154" s="22" t="s">
        <v>261</v>
      </c>
      <c r="B154" s="22" t="s">
        <v>269</v>
      </c>
      <c r="C154" s="33" t="n">
        <v>3</v>
      </c>
      <c r="D154" s="33" t="n">
        <v>0.2</v>
      </c>
      <c r="E154" s="33" t="n">
        <v>3</v>
      </c>
      <c r="F154" s="33" t="n">
        <v>5</v>
      </c>
      <c r="G154" s="33" t="n">
        <v>5</v>
      </c>
      <c r="H154" s="33" t="n">
        <v>0.2</v>
      </c>
      <c r="I154" s="33" t="n">
        <v>0.2</v>
      </c>
      <c r="J154" s="33" t="n">
        <v>0.2</v>
      </c>
      <c r="K154" s="33" t="n">
        <v>0.2</v>
      </c>
      <c r="L154" s="33" t="n">
        <v>3</v>
      </c>
      <c r="M154" s="22" t="n">
        <f aca="false">SUM(1+(1/C154)+I154+(1/K154)+E154)</f>
        <v>9.53333333333333</v>
      </c>
      <c r="N154" s="22" t="n">
        <f aca="false">SUM(C154+1+(1/G154)+(1/F154)+H154)</f>
        <v>4.6</v>
      </c>
      <c r="O154" s="22" t="n">
        <f aca="false">SUM((1/I154)+G154+1+(1/D154)+(1/J154))</f>
        <v>21</v>
      </c>
      <c r="P154" s="22" t="n">
        <f aca="false">SUM(K154+F154+D154+1+(1/L154))</f>
        <v>6.73333333333333</v>
      </c>
      <c r="Q154" s="22" t="n">
        <f aca="false">SUM((1/E154)+(1/H154)+J154+L154+1)</f>
        <v>9.53333333333333</v>
      </c>
      <c r="R154" s="22" t="n">
        <f aca="false">(SUM((1/M154)+(C154/N154)+((1/I154)/O154)+(K154/P154)+((1/E154)/Q154))/5)</f>
        <v>0.211966452259177</v>
      </c>
      <c r="S154" s="22" t="n">
        <f aca="false">(SUM(((1/C154)/M154)+(1/N154)+(G154/O154)+(F154/P154)+((1/H154)/Q154))/5)</f>
        <v>0.351500271861873</v>
      </c>
      <c r="T154" s="22" t="n">
        <f aca="false">(SUM((I154/M154)+((1/G154)/N154)+(1/O154)+(D154/P154)+(J154/Q154))/5)</f>
        <v>0.0325516641487369</v>
      </c>
      <c r="U154" s="22" t="n">
        <f aca="false">(SUM(((1/K154)/M154)+((1/F154)/N154)+((1/D154)/O154)+(1/P154)+(L154/Q154))/5)</f>
        <v>0.253849837922158</v>
      </c>
      <c r="V154" s="22" t="n">
        <f aca="false">(SUM((E154/M154)+(H154/N154)+((1/J154)/O154)+((1/L154)/P154)+(1/Q154))/5)</f>
        <v>0.150131773808054</v>
      </c>
      <c r="W154" s="22" t="n">
        <f aca="false">(SUM((1*R154),(C154*S154),((1/I154)*T154),(K154*U154),((1/E154)*V154)))/R154</f>
        <v>7.21830961677264</v>
      </c>
      <c r="X154" s="10" t="n">
        <f aca="false">(SUM(((1/C154)*R154),(1*S154),(G154*T154),(F154*U154),((1/H154)*V154)))/S154</f>
        <v>7.41058355814477</v>
      </c>
      <c r="Y154" s="10" t="n">
        <f aca="false">(SUM((I154*R154),((1/G154)*S154),(1*T154),(D154*U154),(J154*V154)))/T154</f>
        <v>6.94407911946218</v>
      </c>
      <c r="Z154" s="10" t="n">
        <f aca="false">(SUM(((1/K154)*R154),((1/F154)*S154),((1/D154)*T154),(1*U154),(L154*V154)))/U154</f>
        <v>7.86739047030898</v>
      </c>
      <c r="AA154" s="10" t="n">
        <f aca="false">(SUM((E154*R154),(H154*S154),((1/J154)*T154),((1/L154)*U154),(1*V154)))/V154</f>
        <v>7.35158248215643</v>
      </c>
      <c r="AB154" s="22" t="n">
        <f aca="false">(AVERAGE(W154:AA154)-5)/4</f>
        <v>0.58959726234225</v>
      </c>
      <c r="AC154" s="22" t="n">
        <v>1.12</v>
      </c>
      <c r="AD154" s="22" t="n">
        <f aca="false">AB154/AC154</f>
        <v>0.526426127091294</v>
      </c>
      <c r="AE154" s="22" t="n">
        <f aca="false">SUM((Rate!$F$2*Weight!R154),(Rate!$F$6*Weight!S154),(Rate!$F$10*Weight!T154),(Rate!$F$14*Weight!U154),(Rate!$F$18*Weight!V154))</f>
        <v>0.563190437533959</v>
      </c>
      <c r="AF154" s="22" t="n">
        <f aca="false">SUM((Rate!$F$3*Weight!R154),(Rate!$F$7*Weight!S154),(Rate!$F$11*Weight!T154),(Rate!$F$15*Weight!U154),(Rate!$F$19*Weight!V154))</f>
        <v>0.436809562466041</v>
      </c>
      <c r="AG154" s="33" t="n">
        <v>2</v>
      </c>
    </row>
    <row r="155" customFormat="false" ht="15" hidden="false" customHeight="false" outlineLevel="0" collapsed="false">
      <c r="A155" s="22" t="s">
        <v>261</v>
      </c>
      <c r="B155" s="22" t="s">
        <v>270</v>
      </c>
      <c r="C155" s="33" t="n">
        <v>7</v>
      </c>
      <c r="D155" s="33" t="n">
        <f aca="false">1/7</f>
        <v>0.142857142857143</v>
      </c>
      <c r="E155" s="33" t="n">
        <v>5</v>
      </c>
      <c r="F155" s="33" t="n">
        <f aca="false">1/7</f>
        <v>0.142857142857143</v>
      </c>
      <c r="G155" s="33" t="n">
        <f aca="false">1/7</f>
        <v>0.142857142857143</v>
      </c>
      <c r="H155" s="33" t="n">
        <f aca="false">1/7</f>
        <v>0.142857142857143</v>
      </c>
      <c r="I155" s="33" t="n">
        <v>7</v>
      </c>
      <c r="J155" s="33" t="n">
        <v>7</v>
      </c>
      <c r="K155" s="33" t="n">
        <f aca="false">1/7</f>
        <v>0.142857142857143</v>
      </c>
      <c r="L155" s="33" t="n">
        <v>7</v>
      </c>
      <c r="M155" s="22" t="n">
        <f aca="false">SUM(1+(1/C155)+I155+(1/K155)+E155)</f>
        <v>20.1428571428571</v>
      </c>
      <c r="N155" s="22" t="n">
        <f aca="false">SUM(C155+1+(1/G155)+(1/F155)+H155)</f>
        <v>22.1428571428571</v>
      </c>
      <c r="O155" s="22" t="n">
        <f aca="false">SUM((1/I155)+G155+1+(1/D155)+(1/J155))</f>
        <v>8.42857142857143</v>
      </c>
      <c r="P155" s="22" t="n">
        <f aca="false">SUM(K155+F155+D155+1+(1/L155))</f>
        <v>1.57142857142857</v>
      </c>
      <c r="Q155" s="22" t="n">
        <f aca="false">SUM((1/E155)+(1/H155)+J155+L155+1)</f>
        <v>22.2</v>
      </c>
      <c r="R155" s="22" t="n">
        <f aca="false">(SUM((1/M155)+(C155/N155)+((1/I155)/O155)+(K155/P155)+((1/E155)/Q155))/5)</f>
        <v>0.0965283349578919</v>
      </c>
      <c r="S155" s="22" t="n">
        <f aca="false">(SUM(((1/C155)/M155)+(1/N155)+(G155/O155)+(F155/P155)+((1/H155)/Q155))/5)</f>
        <v>0.095085409534184</v>
      </c>
      <c r="T155" s="22" t="n">
        <f aca="false">(SUM((I155/M155)+((1/G155)/N155)+(1/O155)+(D155/P155)+(J155/Q155))/5)</f>
        <v>0.237703047355107</v>
      </c>
      <c r="U155" s="22" t="n">
        <f aca="false">(SUM(((1/K155)/M155)+((1/F155)/N155)+((1/D155)/O155)+(1/P155)+(L155/Q155))/5)</f>
        <v>0.489166837801948</v>
      </c>
      <c r="V155" s="22" t="n">
        <f aca="false">(SUM((E155/M155)+(H155/N155)+((1/J155)/O155)+((1/L155)/P155)+(1/Q155))/5)</f>
        <v>0.0815163703508689</v>
      </c>
      <c r="W155" s="22" t="n">
        <f aca="false">(SUM((1*R155),(C155*S155),((1/I155)*T155),(K155*U155),((1/E155)*V155)))/R155</f>
        <v>9.1399901508159</v>
      </c>
      <c r="X155" s="10" t="n">
        <f aca="false">(SUM(((1/C155)*R155),(1*S155),(G155*T155),(F155*U155),((1/H155)*V155)))/S155</f>
        <v>8.23815475988386</v>
      </c>
      <c r="Y155" s="10" t="n">
        <f aca="false">(SUM((I155*R155),((1/G155)*S155),(1*T155),(D155*U155),(J155*V155)))/T155</f>
        <v>9.33725862070605</v>
      </c>
      <c r="Z155" s="10" t="n">
        <f aca="false">(SUM(((1/K155)*R155),((1/F155)*S155),((1/D155)*T155),(1*U155),(L155*V155)))/U155</f>
        <v>8.3100461009463</v>
      </c>
      <c r="AA155" s="10" t="n">
        <f aca="false">(SUM((E155*R155),(H155*S155),((1/J155)*T155),((1/L155)*U155),(1*V155)))/V155</f>
        <v>8.36126813746135</v>
      </c>
      <c r="AB155" s="22" t="n">
        <f aca="false">(AVERAGE(W155:AA155)-5)/4</f>
        <v>0.919335888490673</v>
      </c>
      <c r="AC155" s="22" t="n">
        <v>1.12</v>
      </c>
      <c r="AD155" s="22" t="n">
        <f aca="false">AB155/AC155</f>
        <v>0.820835614723815</v>
      </c>
      <c r="AE155" s="22" t="n">
        <f aca="false">SUM((Rate!$F$2*Weight!R155),(Rate!$F$6*Weight!S155),(Rate!$F$10*Weight!T155),(Rate!$F$14*Weight!U155),(Rate!$F$18*Weight!V155))</f>
        <v>0.581617660867617</v>
      </c>
      <c r="AF155" s="22" t="n">
        <f aca="false">SUM((Rate!$F$3*Weight!R155),(Rate!$F$7*Weight!S155),(Rate!$F$11*Weight!T155),(Rate!$F$15*Weight!U155),(Rate!$F$19*Weight!V155))</f>
        <v>0.418382339132383</v>
      </c>
      <c r="AG155" s="33" t="n">
        <v>1</v>
      </c>
    </row>
    <row r="156" customFormat="false" ht="15" hidden="false" customHeight="false" outlineLevel="0" collapsed="false">
      <c r="A156" s="22" t="s">
        <v>261</v>
      </c>
      <c r="B156" s="22" t="s">
        <v>271</v>
      </c>
      <c r="C156" s="33" t="n">
        <v>7</v>
      </c>
      <c r="D156" s="33" t="n">
        <f aca="false">1/7</f>
        <v>0.142857142857143</v>
      </c>
      <c r="E156" s="33" t="n">
        <v>7</v>
      </c>
      <c r="F156" s="33" t="n">
        <f aca="false">1/7</f>
        <v>0.142857142857143</v>
      </c>
      <c r="G156" s="33" t="n">
        <f aca="false">1/7</f>
        <v>0.142857142857143</v>
      </c>
      <c r="H156" s="33" t="n">
        <v>7</v>
      </c>
      <c r="I156" s="33" t="n">
        <f aca="false">1/7</f>
        <v>0.142857142857143</v>
      </c>
      <c r="J156" s="33" t="n">
        <f aca="false">1/7</f>
        <v>0.142857142857143</v>
      </c>
      <c r="K156" s="33" t="n">
        <f aca="false">1/7</f>
        <v>0.142857142857143</v>
      </c>
      <c r="L156" s="33" t="n">
        <v>7</v>
      </c>
      <c r="M156" s="22" t="n">
        <f aca="false">SUM(1+(1/C156)+I156+(1/K156)+E156)</f>
        <v>15.2857142857143</v>
      </c>
      <c r="N156" s="22" t="n">
        <f aca="false">SUM(C156+1+(1/G156)+(1/F156)+H156)</f>
        <v>29</v>
      </c>
      <c r="O156" s="22" t="n">
        <f aca="false">SUM((1/I156)+G156+1+(1/D156)+(1/J156))</f>
        <v>22.1428571428571</v>
      </c>
      <c r="P156" s="22" t="n">
        <f aca="false">SUM(K156+F156+D156+1+(1/L156))</f>
        <v>1.57142857142857</v>
      </c>
      <c r="Q156" s="22" t="n">
        <f aca="false">SUM((1/E156)+(1/H156)+J156+L156+1)</f>
        <v>8.42857142857143</v>
      </c>
      <c r="R156" s="22" t="n">
        <f aca="false">(SUM((1/M156)+(C156/N156)+((1/I156)/O156)+(K156/P156)+((1/E156)/Q156))/5)</f>
        <v>0.146157429360404</v>
      </c>
      <c r="S156" s="22" t="n">
        <f aca="false">(SUM(((1/C156)/M156)+(1/N156)+(G156/O156)+(F156/P156)+((1/H156)/Q156))/5)</f>
        <v>0.0316276818735805</v>
      </c>
      <c r="T156" s="22" t="n">
        <f aca="false">(SUM((I156/M156)+((1/G156)/N156)+(1/O156)+(D156/P156)+(J156/Q156))/5)</f>
        <v>0.0807489277022791</v>
      </c>
      <c r="U156" s="22" t="n">
        <f aca="false">(SUM(((1/K156)/M156)+((1/F156)/N156)+((1/D156)/O156)+(1/P156)+(L156/Q156))/5)</f>
        <v>0.496464875755289</v>
      </c>
      <c r="V156" s="22" t="n">
        <f aca="false">(SUM((E156/M156)+(H156/N156)+((1/J156)/O156)+((1/L156)/P156)+(1/Q156))/5)</f>
        <v>0.245001085308448</v>
      </c>
      <c r="W156" s="22" t="n">
        <f aca="false">(SUM((1*R156),(C156*S156),((1/I156)*T156),(K156*U156),((1/E156)*V156)))/R156</f>
        <v>7.10683958838301</v>
      </c>
      <c r="X156" s="10" t="n">
        <f aca="false">(SUM(((1/C156)*R156),(1*S156),(G156*T156),(F156*U156),((1/H156)*V156)))/S156</f>
        <v>5.3739817272238</v>
      </c>
      <c r="Y156" s="10" t="n">
        <f aca="false">(SUM((I156*R156),((1/G156)*S156),(1*T156),(D156*U156),(J156*V156)))/T156</f>
        <v>5.31209583225709</v>
      </c>
      <c r="Z156" s="10" t="n">
        <f aca="false">(SUM(((1/K156)*R156),((1/F156)*S156),((1/D156)*T156),(1*U156),(L156*V156)))/U156</f>
        <v>8.09968829990372</v>
      </c>
      <c r="AA156" s="10" t="n">
        <f aca="false">(SUM((E156*R156),(H156*S156),((1/J156)*T156),((1/L156)*U156),(1*V156)))/V156</f>
        <v>8.6761367153353</v>
      </c>
      <c r="AB156" s="22" t="n">
        <f aca="false">(AVERAGE(W156:AA156)-5)/4</f>
        <v>0.478437108155146</v>
      </c>
      <c r="AC156" s="22" t="n">
        <v>1.12</v>
      </c>
      <c r="AD156" s="22" t="n">
        <f aca="false">AB156/AC156</f>
        <v>0.427175989424237</v>
      </c>
      <c r="AE156" s="22" t="n">
        <f aca="false">SUM((Rate!$F$2*Weight!R156),(Rate!$F$6*Weight!S156),(Rate!$F$10*Weight!T156),(Rate!$F$14*Weight!U156),(Rate!$F$18*Weight!V156))</f>
        <v>0.515184231072941</v>
      </c>
      <c r="AF156" s="22" t="n">
        <f aca="false">SUM((Rate!$F$3*Weight!R156),(Rate!$F$7*Weight!S156),(Rate!$F$11*Weight!T156),(Rate!$F$15*Weight!U156),(Rate!$F$19*Weight!V156))</f>
        <v>0.484815768927059</v>
      </c>
      <c r="AG156" s="33" t="n">
        <v>1</v>
      </c>
    </row>
    <row r="157" customFormat="false" ht="15" hidden="false" customHeight="false" outlineLevel="0" collapsed="false">
      <c r="A157" s="22" t="s">
        <v>261</v>
      </c>
      <c r="B157" s="22" t="s">
        <v>272</v>
      </c>
      <c r="C157" s="33" t="n">
        <v>7</v>
      </c>
      <c r="D157" s="33" t="n">
        <f aca="false">1/9</f>
        <v>0.111111111111111</v>
      </c>
      <c r="E157" s="33" t="n">
        <f aca="false">1/9</f>
        <v>0.111111111111111</v>
      </c>
      <c r="F157" s="33" t="n">
        <f aca="false">1/9</f>
        <v>0.111111111111111</v>
      </c>
      <c r="G157" s="33" t="n">
        <f aca="false">1/7</f>
        <v>0.142857142857143</v>
      </c>
      <c r="H157" s="33" t="n">
        <f aca="false">1/9</f>
        <v>0.111111111111111</v>
      </c>
      <c r="I157" s="33" t="n">
        <f aca="false">1/7</f>
        <v>0.142857142857143</v>
      </c>
      <c r="J157" s="33" t="n">
        <v>7</v>
      </c>
      <c r="K157" s="33" t="n">
        <f aca="false">1/3</f>
        <v>0.333333333333333</v>
      </c>
      <c r="L157" s="33" t="n">
        <v>9</v>
      </c>
      <c r="M157" s="22" t="n">
        <f aca="false">SUM(1+(1/C157)+I157+(1/K157)+E157)</f>
        <v>4.3968253968254</v>
      </c>
      <c r="N157" s="22" t="n">
        <f aca="false">SUM(C157+1+(1/G157)+(1/F157)+H157)</f>
        <v>24.1111111111111</v>
      </c>
      <c r="O157" s="22" t="n">
        <f aca="false">SUM((1/I157)+G157+1+(1/D157)+(1/J157))</f>
        <v>17.2857142857143</v>
      </c>
      <c r="P157" s="22" t="n">
        <f aca="false">SUM(K157+F157+D157+1+(1/L157))</f>
        <v>1.66666666666667</v>
      </c>
      <c r="Q157" s="22" t="n">
        <f aca="false">SUM((1/E157)+(1/H157)+J157+L157+1)</f>
        <v>35</v>
      </c>
      <c r="R157" s="22" t="n">
        <f aca="false">(SUM((1/M157)+(C157/N157)+((1/I157)/O157)+(K157/P157)+((1/E157)/Q157))/5)</f>
        <v>0.275972187715732</v>
      </c>
      <c r="S157" s="22" t="n">
        <f aca="false">(SUM(((1/C157)/M157)+(1/N157)+(G157/O157)+(F157/P157)+((1/H157)/Q157))/5)</f>
        <v>0.0812079231453127</v>
      </c>
      <c r="T157" s="22" t="n">
        <f aca="false">(SUM((I157/M157)+((1/G157)/N157)+(1/O157)+(D157/P157)+(J157/Q157))/5)</f>
        <v>0.129466292342098</v>
      </c>
      <c r="U157" s="22" t="n">
        <f aca="false">(SUM(((1/K157)/M157)+((1/F157)/N157)+((1/D157)/O157)+(1/P157)+(L157/Q157))/5)</f>
        <v>0.48667727457653</v>
      </c>
      <c r="V157" s="22" t="n">
        <f aca="false">(SUM((E157/M157)+(H157/N157)+((1/J157)/O157)+((1/L157)/P157)+(1/Q157))/5)</f>
        <v>0.0266763222203264</v>
      </c>
      <c r="W157" s="22" t="n">
        <f aca="false">(SUM((1*R157),(C157*S157),((1/I157)*T157),(K157*U157),((1/E157)*V157)))/R157</f>
        <v>7.80152656730918</v>
      </c>
      <c r="X157" s="10" t="n">
        <f aca="false">(SUM(((1/C157)*R157),(1*S157),(G157*T157),(F157*U157),((1/H157)*V157)))/S157</f>
        <v>5.33556138295835</v>
      </c>
      <c r="Y157" s="10" t="n">
        <f aca="false">(SUM((I157*R157),((1/G157)*S157),(1*T157),(D157*U157),(J157*V157)))/T157</f>
        <v>7.55529368441902</v>
      </c>
      <c r="Z157" s="10" t="n">
        <f aca="false">(SUM(((1/K157)*R157),((1/F157)*S157),((1/D157)*T157),(1*U157),(L157*V157)))/U157</f>
        <v>7.09042492295524</v>
      </c>
      <c r="AA157" s="10" t="n">
        <f aca="false">(SUM((E157*R157),(H157*S157),((1/J157)*T157),((1/L157)*U157),(1*V157)))/V157</f>
        <v>5.20811817342835</v>
      </c>
      <c r="AB157" s="22" t="n">
        <f aca="false">(AVERAGE(W157:AA157)-5)/4</f>
        <v>0.399546236553508</v>
      </c>
      <c r="AC157" s="22" t="n">
        <v>1.12</v>
      </c>
      <c r="AD157" s="22" t="n">
        <f aca="false">AB157/AC157</f>
        <v>0.356737711208489</v>
      </c>
      <c r="AE157" s="22" t="n">
        <f aca="false">SUM((Rate!$F$2*Weight!R157),(Rate!$F$6*Weight!S157),(Rate!$F$10*Weight!T157),(Rate!$F$14*Weight!U157),(Rate!$F$18*Weight!V157))</f>
        <v>0.486925875476814</v>
      </c>
      <c r="AF157" s="22" t="n">
        <f aca="false">SUM((Rate!$F$3*Weight!R157),(Rate!$F$7*Weight!S157),(Rate!$F$11*Weight!T157),(Rate!$F$15*Weight!U157),(Rate!$F$19*Weight!V157))</f>
        <v>0.513074124523186</v>
      </c>
      <c r="AG157" s="33" t="n">
        <v>1</v>
      </c>
    </row>
    <row r="158" customFormat="false" ht="15" hidden="false" customHeight="false" outlineLevel="0" collapsed="false">
      <c r="A158" s="22" t="s">
        <v>261</v>
      </c>
      <c r="B158" s="22" t="s">
        <v>273</v>
      </c>
      <c r="C158" s="33" t="n">
        <f aca="false">1/7</f>
        <v>0.142857142857143</v>
      </c>
      <c r="D158" s="33" t="n">
        <f aca="false">1/9</f>
        <v>0.111111111111111</v>
      </c>
      <c r="E158" s="33" t="n">
        <v>9</v>
      </c>
      <c r="F158" s="33" t="n">
        <f aca="false">1/9</f>
        <v>0.111111111111111</v>
      </c>
      <c r="G158" s="33" t="n">
        <v>9</v>
      </c>
      <c r="H158" s="33" t="n">
        <v>1</v>
      </c>
      <c r="I158" s="33" t="n">
        <v>7</v>
      </c>
      <c r="J158" s="33" t="n">
        <v>0.2</v>
      </c>
      <c r="K158" s="33" t="n">
        <f aca="false">1/9</f>
        <v>0.111111111111111</v>
      </c>
      <c r="L158" s="33" t="n">
        <v>5</v>
      </c>
      <c r="M158" s="22" t="n">
        <f aca="false">SUM(1+(1/C158)+I158+(1/K158)+E158)</f>
        <v>33</v>
      </c>
      <c r="N158" s="22" t="n">
        <f aca="false">SUM(C158+1+(1/G158)+(1/F158)+H158)</f>
        <v>11.2539682539683</v>
      </c>
      <c r="O158" s="22" t="n">
        <f aca="false">SUM((1/I158)+G158+1+(1/D158)+(1/J158))</f>
        <v>24.1428571428571</v>
      </c>
      <c r="P158" s="22" t="n">
        <f aca="false">SUM(K158+F158+D158+1+(1/L158))</f>
        <v>1.53333333333333</v>
      </c>
      <c r="Q158" s="22" t="n">
        <f aca="false">SUM((1/E158)+(1/H158)+J158+L158+1)</f>
        <v>7.31111111111111</v>
      </c>
      <c r="R158" s="22" t="n">
        <f aca="false">(SUM((1/M158)+(C158/N158)+((1/I158)/O158)+(K158/P158)+((1/E158)/Q158))/5)</f>
        <v>0.0273150923382462</v>
      </c>
      <c r="S158" s="22" t="n">
        <f aca="false">(SUM(((1/C158)/M158)+(1/N158)+(G158/O158)+(F158/P158)+((1/H158)/Q158))/5)</f>
        <v>0.176600341333328</v>
      </c>
      <c r="T158" s="22" t="n">
        <f aca="false">(SUM((I158/M158)+((1/G158)/N158)+(1/O158)+(D158/P158)+(J158/Q158))/5)</f>
        <v>0.0726467564658909</v>
      </c>
      <c r="U158" s="22" t="n">
        <f aca="false">(SUM(((1/K158)/M158)+((1/F158)/N158)+((1/D158)/O158)+(1/P158)+(L158/Q158))/5)</f>
        <v>0.556258148184</v>
      </c>
      <c r="V158" s="22" t="n">
        <f aca="false">(SUM((E158/M158)+(H158/N158)+((1/J158)/O158)+((1/L158)/P158)+(1/Q158))/5)</f>
        <v>0.167179661678535</v>
      </c>
      <c r="W158" s="22" t="n">
        <f aca="false">(SUM((1*R158),(C158*S158),((1/I158)*T158),(K158*U158),((1/E158)*V158)))/R158</f>
        <v>5.24632308374959</v>
      </c>
      <c r="X158" s="10" t="n">
        <f aca="false">(SUM(((1/C158)*R158),(1*S158),(G158*T158),(F158*U158),((1/H158)*V158)))/S158</f>
        <v>7.08159966758751</v>
      </c>
      <c r="Y158" s="10" t="n">
        <f aca="false">(SUM((I158*R158),((1/G158)*S158),(1*T158),(D158*U158),(J158*V158)))/T158</f>
        <v>5.21313097308917</v>
      </c>
      <c r="Z158" s="10" t="n">
        <f aca="false">(SUM(((1/K158)*R158),((1/F158)*S158),((1/D158)*T158),(1*U158),(L158*V158)))/U158</f>
        <v>6.97736506060138</v>
      </c>
      <c r="AA158" s="10" t="n">
        <f aca="false">(SUM((E158*R158),(H158*S158),((1/J158)*T158),((1/L158)*U158),(1*V158)))/V158</f>
        <v>6.36501614693098</v>
      </c>
      <c r="AB158" s="22" t="n">
        <f aca="false">(AVERAGE(W158:AA158)-5)/4</f>
        <v>0.294171746597931</v>
      </c>
      <c r="AC158" s="22" t="n">
        <v>1.12</v>
      </c>
      <c r="AD158" s="22" t="n">
        <f aca="false">AB158/AC158</f>
        <v>0.262653345176724</v>
      </c>
      <c r="AE158" s="22" t="n">
        <f aca="false">SUM((Rate!$F$2*Weight!R158),(Rate!$F$6*Weight!S158),(Rate!$F$10*Weight!T158),(Rate!$F$14*Weight!U158),(Rate!$F$18*Weight!V158))</f>
        <v>0.615674351071859</v>
      </c>
      <c r="AF158" s="22" t="n">
        <f aca="false">SUM((Rate!$F$3*Weight!R158),(Rate!$F$7*Weight!S158),(Rate!$F$11*Weight!T158),(Rate!$F$15*Weight!U158),(Rate!$F$19*Weight!V158))</f>
        <v>0.384325648928141</v>
      </c>
      <c r="AG158" s="33" t="n">
        <v>1</v>
      </c>
    </row>
    <row r="159" customFormat="false" ht="15" hidden="false" customHeight="false" outlineLevel="0" collapsed="false">
      <c r="A159" s="22" t="s">
        <v>261</v>
      </c>
      <c r="B159" s="22" t="s">
        <v>274</v>
      </c>
      <c r="C159" s="33" t="n">
        <v>0.2</v>
      </c>
      <c r="D159" s="33" t="n">
        <f aca="false">1/7</f>
        <v>0.142857142857143</v>
      </c>
      <c r="E159" s="33" t="n">
        <f aca="false">1/7</f>
        <v>0.142857142857143</v>
      </c>
      <c r="F159" s="33" t="n">
        <f aca="false">1/7</f>
        <v>0.142857142857143</v>
      </c>
      <c r="G159" s="33" t="n">
        <v>7</v>
      </c>
      <c r="H159" s="33" t="n">
        <f aca="false">1/9</f>
        <v>0.111111111111111</v>
      </c>
      <c r="I159" s="33" t="n">
        <f aca="false">1/7</f>
        <v>0.142857142857143</v>
      </c>
      <c r="J159" s="33" t="n">
        <v>7</v>
      </c>
      <c r="K159" s="33" t="n">
        <v>0.2</v>
      </c>
      <c r="L159" s="33" t="n">
        <v>9</v>
      </c>
      <c r="M159" s="22" t="n">
        <f aca="false">SUM(1+(1/C159)+I159+(1/K159)+E159)</f>
        <v>11.2857142857143</v>
      </c>
      <c r="N159" s="22" t="n">
        <f aca="false">SUM(C159+1+(1/G159)+(1/F159)+H159)</f>
        <v>8.45396825396825</v>
      </c>
      <c r="O159" s="22" t="n">
        <f aca="false">SUM((1/I159)+G159+1+(1/D159)+(1/J159))</f>
        <v>22.1428571428571</v>
      </c>
      <c r="P159" s="22" t="n">
        <f aca="false">SUM(K159+F159+D159+1+(1/L159))</f>
        <v>1.5968253968254</v>
      </c>
      <c r="Q159" s="22" t="n">
        <f aca="false">SUM((1/E159)+(1/H159)+J159+L159+1)</f>
        <v>33</v>
      </c>
      <c r="R159" s="22" t="n">
        <f aca="false">(SUM((1/M159)+(C159/N159)+((1/I159)/O159)+(K159/P159)+((1/E159)/Q159))/5)</f>
        <v>0.153152775472965</v>
      </c>
      <c r="S159" s="22" t="n">
        <f aca="false">(SUM(((1/C159)/M159)+(1/N159)+(G159/O159)+(F159/P159)+((1/H159)/Q159))/5)</f>
        <v>0.247929029171481</v>
      </c>
      <c r="T159" s="22" t="n">
        <f aca="false">(SUM((I159/M159)+((1/G159)/N159)+(1/O159)+(D159/P159)+(J159/Q159))/5)</f>
        <v>0.0752604372082128</v>
      </c>
      <c r="U159" s="22" t="n">
        <f aca="false">(SUM(((1/K159)/M159)+((1/F159)/N159)+((1/D159)/O159)+(1/P159)+(L159/Q159))/5)</f>
        <v>0.49723006859771</v>
      </c>
      <c r="V159" s="22" t="n">
        <f aca="false">(SUM((E159/M159)+(H159/N159)+((1/J159)/O159)+((1/L159)/P159)+(1/Q159))/5)</f>
        <v>0.0264276895496313</v>
      </c>
      <c r="W159" s="22" t="n">
        <f aca="false">(SUM((1*R159),(C159*S159),((1/I159)*T159),(K159*U159),((1/E159)*V159)))/R159</f>
        <v>6.62084953537592</v>
      </c>
      <c r="X159" s="10" t="n">
        <f aca="false">(SUM(((1/C159)*R159),(1*S159),(G159*T159),(F159*U159),((1/H159)*V159)))/S159</f>
        <v>7.45938483308407</v>
      </c>
      <c r="Y159" s="10" t="n">
        <f aca="false">(SUM((I159*R159),((1/G159)*S159),(1*T159),(D159*U159),(J159*V159)))/T159</f>
        <v>5.16319790418716</v>
      </c>
      <c r="Z159" s="10" t="n">
        <f aca="false">(SUM(((1/K159)*R159),((1/F159)*S159),((1/D159)*T159),(1*U159),(L159*V159)))/U159</f>
        <v>7.56826598837833</v>
      </c>
      <c r="AA159" s="10" t="n">
        <f aca="false">(SUM((E159*R159),(H159*S159),((1/J159)*T159),((1/L159)*U159),(1*V159)))/V159</f>
        <v>5.36761276635143</v>
      </c>
      <c r="AB159" s="22" t="n">
        <f aca="false">(AVERAGE(W159:AA159)-5)/4</f>
        <v>0.358965551368846</v>
      </c>
      <c r="AC159" s="22" t="n">
        <v>1.12</v>
      </c>
      <c r="AD159" s="22" t="n">
        <f aca="false">AB159/AC159</f>
        <v>0.320504956579327</v>
      </c>
      <c r="AE159" s="22" t="n">
        <f aca="false">SUM((Rate!$F$2*Weight!R159),(Rate!$F$6*Weight!S159),(Rate!$F$10*Weight!T159),(Rate!$F$14*Weight!U159),(Rate!$F$18*Weight!V159))</f>
        <v>0.583648312595781</v>
      </c>
      <c r="AF159" s="22" t="n">
        <f aca="false">SUM((Rate!$F$3*Weight!R159),(Rate!$F$7*Weight!S159),(Rate!$F$11*Weight!T159),(Rate!$F$15*Weight!U159),(Rate!$F$19*Weight!V159))</f>
        <v>0.416351687404219</v>
      </c>
      <c r="AG159" s="33" t="n">
        <v>1</v>
      </c>
    </row>
    <row r="160" customFormat="false" ht="15" hidden="false" customHeight="false" outlineLevel="0" collapsed="false">
      <c r="A160" s="22" t="s">
        <v>261</v>
      </c>
      <c r="B160" s="22" t="s">
        <v>275</v>
      </c>
      <c r="C160" s="33" t="n">
        <f aca="false">1/7</f>
        <v>0.142857142857143</v>
      </c>
      <c r="D160" s="33" t="n">
        <v>7</v>
      </c>
      <c r="E160" s="33" t="n">
        <v>9</v>
      </c>
      <c r="F160" s="33" t="n">
        <v>9</v>
      </c>
      <c r="G160" s="33" t="n">
        <v>1</v>
      </c>
      <c r="H160" s="33" t="n">
        <v>1</v>
      </c>
      <c r="I160" s="33" t="n">
        <v>7</v>
      </c>
      <c r="J160" s="33" t="n">
        <v>1</v>
      </c>
      <c r="K160" s="33" t="n">
        <v>3</v>
      </c>
      <c r="L160" s="33" t="n">
        <v>0.2</v>
      </c>
      <c r="M160" s="22" t="n">
        <f aca="false">SUM(1+(1/C160)+I160+(1/K160)+E160)</f>
        <v>24.3333333333333</v>
      </c>
      <c r="N160" s="22" t="n">
        <f aca="false">SUM(C160+1+(1/G160)+(1/F160)+H160)</f>
        <v>3.25396825396825</v>
      </c>
      <c r="O160" s="22" t="n">
        <f aca="false">SUM((1/I160)+G160+1+(1/D160)+(1/J160))</f>
        <v>3.28571428571429</v>
      </c>
      <c r="P160" s="22" t="n">
        <f aca="false">SUM(K160+F160+D160+1+(1/L160))</f>
        <v>25</v>
      </c>
      <c r="Q160" s="22" t="n">
        <f aca="false">SUM((1/E160)+(1/H160)+J160+L160+1)</f>
        <v>3.31111111111111</v>
      </c>
      <c r="R160" s="22" t="n">
        <f aca="false">(SUM((1/M160)+(C160/N160)+((1/I160)/O160)+(K160/P160)+((1/E160)/Q160))/5)</f>
        <v>0.056406727456956</v>
      </c>
      <c r="S160" s="22" t="n">
        <f aca="false">(SUM(((1/C160)/M160)+(1/N160)+(G160/O160)+(F160/P160)+((1/H160)/Q160))/5)</f>
        <v>0.312269910990638</v>
      </c>
      <c r="T160" s="22" t="n">
        <f aca="false">(SUM((I160/M160)+((1/G160)/N160)+(1/O160)+(D160/P160)+(J160/Q160))/5)</f>
        <v>0.296269910990638</v>
      </c>
      <c r="U160" s="22" t="n">
        <f aca="false">(SUM(((1/K160)/M160)+((1/F160)/N160)+((1/D160)/O160)+(1/P160)+(L160/Q160))/5)</f>
        <v>0.0383451834067449</v>
      </c>
      <c r="V160" s="22" t="n">
        <f aca="false">(SUM((E160/M160)+(H160/N160)+((1/J160)/O160)+((1/L160)/P160)+(1/Q160))/5)</f>
        <v>0.296708267155022</v>
      </c>
      <c r="W160" s="22" t="n">
        <f aca="false">(SUM((1*R160),(C160*S160),((1/I160)*T160),(K160*U160),((1/E160)*V160)))/R160</f>
        <v>5.16505984896929</v>
      </c>
      <c r="X160" s="10" t="n">
        <f aca="false">(SUM(((1/C160)*R160),(1*S160),(G160*T160),(F160*U160),((1/H160)*V160)))/S160</f>
        <v>5.26852499741807</v>
      </c>
      <c r="Y160" s="10" t="n">
        <f aca="false">(SUM((I160*R160),((1/G160)*S160),(1*T160),(D160*U160),(J160*V160)))/T160</f>
        <v>5.29419764544287</v>
      </c>
      <c r="Z160" s="10" t="n">
        <f aca="false">(SUM(((1/K160)*R160),((1/F160)*S160),((1/D160)*T160),(1*U160),(L160*V160)))/U160</f>
        <v>5.04652714908552</v>
      </c>
      <c r="AA160" s="10" t="n">
        <f aca="false">(SUM((E160*R160),(H160*S160),((1/J160)*T160),((1/L160)*U160),(1*V160)))/V160</f>
        <v>5.40812215537038</v>
      </c>
      <c r="AB160" s="22" t="n">
        <f aca="false">(AVERAGE(W160:AA160)-5)/4</f>
        <v>0.059121589814306</v>
      </c>
      <c r="AC160" s="22" t="n">
        <v>1.12</v>
      </c>
      <c r="AD160" s="22" t="n">
        <f aca="false">AB160/AC160</f>
        <v>0.0527871337627732</v>
      </c>
      <c r="AE160" s="22" t="n">
        <f aca="false">SUM((Rate!$F$2*Weight!R160),(Rate!$F$6*Weight!S160),(Rate!$F$10*Weight!T160),(Rate!$F$14*Weight!U160),(Rate!$F$18*Weight!V160))</f>
        <v>0.634740116186545</v>
      </c>
      <c r="AF160" s="22" t="n">
        <f aca="false">SUM((Rate!$F$3*Weight!R160),(Rate!$F$7*Weight!S160),(Rate!$F$11*Weight!T160),(Rate!$F$15*Weight!U160),(Rate!$F$19*Weight!V160))</f>
        <v>0.365259883813455</v>
      </c>
      <c r="AG160" s="33" t="n">
        <v>1</v>
      </c>
    </row>
    <row r="161" customFormat="false" ht="15" hidden="false" customHeight="false" outlineLevel="0" collapsed="false">
      <c r="A161" s="22" t="s">
        <v>261</v>
      </c>
      <c r="B161" s="22" t="s">
        <v>276</v>
      </c>
      <c r="C161" s="33" t="n">
        <v>0.2</v>
      </c>
      <c r="D161" s="33" t="n">
        <v>1</v>
      </c>
      <c r="E161" s="33" t="n">
        <v>5</v>
      </c>
      <c r="F161" s="33" t="n">
        <v>1</v>
      </c>
      <c r="G161" s="33" t="n">
        <v>5</v>
      </c>
      <c r="H161" s="33" t="n">
        <v>3</v>
      </c>
      <c r="I161" s="33" t="n">
        <v>0.2</v>
      </c>
      <c r="J161" s="33" t="n">
        <v>0.2</v>
      </c>
      <c r="K161" s="33" t="n">
        <v>0.2</v>
      </c>
      <c r="L161" s="33" t="n">
        <v>1</v>
      </c>
      <c r="M161" s="22" t="n">
        <f aca="false">SUM(1+(1/C161)+I161+(1/K161)+E161)</f>
        <v>16.2</v>
      </c>
      <c r="N161" s="22" t="n">
        <f aca="false">SUM(C161+1+(1/G161)+(1/F161)+H161)</f>
        <v>5.4</v>
      </c>
      <c r="O161" s="22" t="n">
        <f aca="false">SUM((1/I161)+G161+1+(1/D161)+(1/J161))</f>
        <v>17</v>
      </c>
      <c r="P161" s="22" t="n">
        <f aca="false">SUM(K161+F161+D161+1+(1/L161))</f>
        <v>4.2</v>
      </c>
      <c r="Q161" s="22" t="n">
        <f aca="false">SUM((1/E161)+(1/H161)+J161+L161+1)</f>
        <v>2.73333333333333</v>
      </c>
      <c r="R161" s="22" t="n">
        <f aca="false">(SUM((1/M161)+(C161/N161)+((1/I161)/O161)+(K161/P161)+((1/E161)/Q161))/5)</f>
        <v>0.102734571696791</v>
      </c>
      <c r="S161" s="22" t="n">
        <f aca="false">(SUM(((1/C161)/M161)+(1/N161)+(G161/O161)+(F161/P161)+((1/H161)/Q161))/5)</f>
        <v>0.229598253032017</v>
      </c>
      <c r="T161" s="22" t="n">
        <f aca="false">(SUM((I161/M161)+((1/G161)/N161)+(1/O161)+(D161/P161)+(J161/Q161))/5)</f>
        <v>0.0838944430527405</v>
      </c>
      <c r="U161" s="22" t="n">
        <f aca="false">(SUM(((1/K161)/M161)+((1/F161)/N161)+((1/D161)/O161)+(1/P161)+(L161/Q161))/5)</f>
        <v>0.231319917307483</v>
      </c>
      <c r="V161" s="22" t="n">
        <f aca="false">(SUM((E161/M161)+(H161/N161)+((1/J161)/O161)+((1/L161)/P161)+(1/Q161))/5)</f>
        <v>0.352452814910969</v>
      </c>
      <c r="W161" s="22" t="n">
        <f aca="false">(SUM((1*R161),(C161*S161),((1/I161)*T161),(K161*U161),((1/E161)*V161)))/R161</f>
        <v>6.66650936193061</v>
      </c>
      <c r="X161" s="10" t="n">
        <f aca="false">(SUM(((1/C161)*R161),(1*S161),(G161*T161),(F161*U161),((1/H161)*V161)))/S161</f>
        <v>6.58344519508763</v>
      </c>
      <c r="Y161" s="10" t="n">
        <f aca="false">(SUM((I161*R161),((1/G161)*S161),(1*T161),(D161*U161),(J161*V161)))/T161</f>
        <v>5.38976685266174</v>
      </c>
      <c r="Z161" s="10" t="n">
        <f aca="false">(SUM(((1/K161)*R161),((1/F161)*S161),((1/D161)*T161),(1*U161),(L161*V161)))/U161</f>
        <v>6.099510596451</v>
      </c>
      <c r="AA161" s="10" t="n">
        <f aca="false">(SUM((E161*R161),(H161*S161),((1/J161)*T161),((1/L161)*U161),(1*V161)))/V161</f>
        <v>6.25817831989604</v>
      </c>
      <c r="AB161" s="22" t="n">
        <f aca="false">(AVERAGE(W161:AA161)-5)/4</f>
        <v>0.299870516301352</v>
      </c>
      <c r="AC161" s="22" t="n">
        <v>1.12</v>
      </c>
      <c r="AD161" s="22" t="n">
        <f aca="false">AB161/AC161</f>
        <v>0.267741532411921</v>
      </c>
      <c r="AE161" s="22" t="n">
        <f aca="false">SUM((Rate!$F$2*Weight!R161),(Rate!$F$6*Weight!S161),(Rate!$F$10*Weight!T161),(Rate!$F$14*Weight!U161),(Rate!$F$18*Weight!V161))</f>
        <v>0.572553321238161</v>
      </c>
      <c r="AF161" s="22" t="n">
        <f aca="false">SUM((Rate!$F$3*Weight!R161),(Rate!$F$7*Weight!S161),(Rate!$F$11*Weight!T161),(Rate!$F$15*Weight!U161),(Rate!$F$19*Weight!V161))</f>
        <v>0.427446678761839</v>
      </c>
      <c r="AG161" s="33" t="n">
        <v>1</v>
      </c>
    </row>
    <row r="162" customFormat="false" ht="15" hidden="false" customHeight="false" outlineLevel="0" collapsed="false">
      <c r="A162" s="22" t="s">
        <v>261</v>
      </c>
      <c r="B162" s="22" t="s">
        <v>277</v>
      </c>
      <c r="C162" s="33" t="n">
        <f aca="false">1/7</f>
        <v>0.142857142857143</v>
      </c>
      <c r="D162" s="33" t="n">
        <f aca="false">1/7</f>
        <v>0.142857142857143</v>
      </c>
      <c r="E162" s="33" t="n">
        <v>5</v>
      </c>
      <c r="F162" s="33" t="n">
        <v>1</v>
      </c>
      <c r="G162" s="33" t="n">
        <v>7</v>
      </c>
      <c r="H162" s="33" t="n">
        <f aca="false">1/7</f>
        <v>0.142857142857143</v>
      </c>
      <c r="I162" s="33" t="n">
        <f aca="false">1/7</f>
        <v>0.142857142857143</v>
      </c>
      <c r="J162" s="33" t="n">
        <v>0.2</v>
      </c>
      <c r="K162" s="33" t="n">
        <f aca="false">1/7</f>
        <v>0.142857142857143</v>
      </c>
      <c r="L162" s="33" t="n">
        <v>7</v>
      </c>
      <c r="M162" s="22" t="n">
        <f aca="false">SUM(1+(1/C162)+I162+(1/K162)+E162)</f>
        <v>20.1428571428571</v>
      </c>
      <c r="N162" s="22" t="n">
        <f aca="false">SUM(C162+1+(1/G162)+(1/F162)+H162)</f>
        <v>2.42857142857143</v>
      </c>
      <c r="O162" s="22" t="n">
        <f aca="false">SUM((1/I162)+G162+1+(1/D162)+(1/J162))</f>
        <v>27</v>
      </c>
      <c r="P162" s="22" t="n">
        <f aca="false">SUM(K162+F162+D162+1+(1/L162))</f>
        <v>2.42857142857143</v>
      </c>
      <c r="Q162" s="22" t="n">
        <f aca="false">SUM((1/E162)+(1/H162)+J162+L162+1)</f>
        <v>15.4</v>
      </c>
      <c r="R162" s="22" t="n">
        <f aca="false">(SUM((1/M162)+(C162/N162)+((1/I162)/O162)+(K162/P162)+((1/E162)/Q162))/5)</f>
        <v>0.0879077442281447</v>
      </c>
      <c r="S162" s="22" t="n">
        <f aca="false">(SUM(((1/C162)/M162)+(1/N162)+(G162/O162)+(F162/P162)+((1/H162)/Q162))/5)</f>
        <v>0.376970371213175</v>
      </c>
      <c r="T162" s="22" t="n">
        <f aca="false">(SUM((I162/M162)+((1/G162)/N162)+(1/O162)+(D162/P162)+(J162/Q162))/5)</f>
        <v>0.0349526614858279</v>
      </c>
      <c r="U162" s="22" t="n">
        <f aca="false">(SUM(((1/K162)/M162)+((1/F162)/N162)+((1/D162)/O162)+(1/P162)+(L162/Q162))/5)</f>
        <v>0.376970371213175</v>
      </c>
      <c r="V162" s="22" t="n">
        <f aca="false">(SUM((E162/M162)+(H162/N162)+((1/J162)/O162)+((1/L162)/P162)+(1/Q162))/5)</f>
        <v>0.123198851859678</v>
      </c>
      <c r="W162" s="22" t="n">
        <f aca="false">(SUM((1*R162),(C162*S162),((1/I162)*T162),(K162*U162),((1/E162)*V162)))/R162</f>
        <v>5.28874866975198</v>
      </c>
      <c r="X162" s="10" t="n">
        <f aca="false">(SUM(((1/C162)*R162),(1*S162),(G162*T162),(F162*U162),((1/H162)*V162)))/S162</f>
        <v>6.5690986203304</v>
      </c>
      <c r="Y162" s="10" t="n">
        <f aca="false">(SUM((I162*R162),((1/G162)*S162),(1*T162),(D162*U162),(J162*V162)))/T162</f>
        <v>5.14571691351056</v>
      </c>
      <c r="Z162" s="10" t="n">
        <f aca="false">(SUM(((1/K162)*R162),((1/F162)*S162),((1/D162)*T162),(1*U162),(L162*V162)))/U162</f>
        <v>6.5690986203304</v>
      </c>
      <c r="AA162" s="10" t="n">
        <f aca="false">(SUM((E162*R162),(H162*S162),((1/J162)*T162),((1/L162)*U162),(1*V162)))/V162</f>
        <v>6.86050793508079</v>
      </c>
      <c r="AB162" s="22" t="n">
        <f aca="false">(AVERAGE(W162:AA162)-5)/4</f>
        <v>0.271658537950206</v>
      </c>
      <c r="AC162" s="22" t="n">
        <v>1.12</v>
      </c>
      <c r="AD162" s="22" t="n">
        <f aca="false">AB162/AC162</f>
        <v>0.24255226602697</v>
      </c>
      <c r="AE162" s="22" t="n">
        <f aca="false">SUM((Rate!$F$2*Weight!R162),(Rate!$F$6*Weight!S162),(Rate!$F$10*Weight!T162),(Rate!$F$14*Weight!U162),(Rate!$F$18*Weight!V162))</f>
        <v>0.634016173415423</v>
      </c>
      <c r="AF162" s="22" t="n">
        <f aca="false">SUM((Rate!$F$3*Weight!R162),(Rate!$F$7*Weight!S162),(Rate!$F$11*Weight!T162),(Rate!$F$15*Weight!U162),(Rate!$F$19*Weight!V162))</f>
        <v>0.365983826584578</v>
      </c>
      <c r="AG162" s="33" t="n">
        <v>1</v>
      </c>
    </row>
    <row r="163" customFormat="false" ht="15" hidden="false" customHeight="false" outlineLevel="0" collapsed="false">
      <c r="A163" s="22" t="s">
        <v>261</v>
      </c>
      <c r="B163" s="22" t="s">
        <v>278</v>
      </c>
      <c r="C163" s="33" t="n">
        <v>0.2</v>
      </c>
      <c r="D163" s="33" t="n">
        <v>1</v>
      </c>
      <c r="E163" s="33" t="n">
        <v>0.2</v>
      </c>
      <c r="F163" s="33" t="n">
        <v>5</v>
      </c>
      <c r="G163" s="33" t="n">
        <v>1</v>
      </c>
      <c r="H163" s="33" t="n">
        <v>0.2</v>
      </c>
      <c r="I163" s="33" t="n">
        <v>0.2</v>
      </c>
      <c r="J163" s="33" t="n">
        <v>5</v>
      </c>
      <c r="K163" s="33" t="n">
        <v>0.2</v>
      </c>
      <c r="L163" s="33" t="n">
        <v>0.2</v>
      </c>
      <c r="M163" s="22" t="n">
        <f aca="false">SUM(1+(1/C163)+I163+(1/K163)+E163)</f>
        <v>11.4</v>
      </c>
      <c r="N163" s="22" t="n">
        <f aca="false">SUM(C163+1+(1/G163)+(1/F163)+H163)</f>
        <v>2.6</v>
      </c>
      <c r="O163" s="22" t="n">
        <f aca="false">SUM((1/I163)+G163+1+(1/D163)+(1/J163))</f>
        <v>8.2</v>
      </c>
      <c r="P163" s="22" t="n">
        <f aca="false">SUM(K163+F163+D163+1+(1/L163))</f>
        <v>12.2</v>
      </c>
      <c r="Q163" s="22" t="n">
        <f aca="false">SUM((1/E163)+(1/H163)+J163+L163+1)</f>
        <v>16.2</v>
      </c>
      <c r="R163" s="22" t="n">
        <f aca="false">(SUM((1/M163)+(C163/N163)+((1/I163)/O163)+(K163/P163)+((1/E163)/Q163))/5)</f>
        <v>0.219886778132252</v>
      </c>
      <c r="S163" s="22" t="n">
        <f aca="false">(SUM(((1/C163)/M163)+(1/N163)+(G163/O163)+(F163/P163)+((1/H163)/Q163))/5)</f>
        <v>0.332728227247612</v>
      </c>
      <c r="T163" s="22" t="n">
        <f aca="false">(SUM((I163/M163)+((1/G163)/N163)+(1/O163)+(D163/P163)+(J163/Q163))/5)</f>
        <v>0.18294393044002</v>
      </c>
      <c r="U163" s="22" t="n">
        <f aca="false">(SUM(((1/K163)/M163)+((1/F163)/N163)+((1/D163)/O163)+(1/P163)+(L163/Q163))/5)</f>
        <v>0.146356735958088</v>
      </c>
      <c r="V163" s="22" t="n">
        <f aca="false">(SUM((E163/M163)+(H163/N163)+((1/J163)/O163)+((1/L163)/P163)+(1/Q163))/5)</f>
        <v>0.118084328222028</v>
      </c>
      <c r="W163" s="22" t="n">
        <f aca="false">(SUM((1*R163),(C163*S163),((1/I163)*T163),(K163*U163),((1/E163)*V163)))/R163</f>
        <v>8.28083015973099</v>
      </c>
      <c r="X163" s="10" t="n">
        <f aca="false">(SUM(((1/C163)*R163),(1*S163),(G163*T163),(F163*U163),((1/H163)*V163)))/S163</f>
        <v>8.82795966410015</v>
      </c>
      <c r="Y163" s="10" t="n">
        <f aca="false">(SUM((I163*R163),((1/G163)*S163),(1*T163),(D163*U163),(J163*V163)))/T163</f>
        <v>7.08647664486118</v>
      </c>
      <c r="Z163" s="10" t="n">
        <f aca="false">(SUM(((1/K163)*R163),((1/F163)*S163),((1/D163)*T163),(1*U163),(L163*V163)))/U163</f>
        <v>10.3780468880384</v>
      </c>
      <c r="AA163" s="10" t="n">
        <f aca="false">(SUM((E163*R163),(H163*S163),((1/J163)*T163),((1/L163)*U163),(1*V163)))/V163</f>
        <v>8.44294759675373</v>
      </c>
      <c r="AB163" s="22" t="n">
        <f aca="false">(AVERAGE(W163:AA163)-5)/4</f>
        <v>0.900813047674222</v>
      </c>
      <c r="AC163" s="22" t="n">
        <v>1.12</v>
      </c>
      <c r="AD163" s="22" t="n">
        <f aca="false">AB163/AC163</f>
        <v>0.804297363994841</v>
      </c>
      <c r="AE163" s="22" t="n">
        <f aca="false">SUM((Rate!$F$2*Weight!R163),(Rate!$F$6*Weight!S163),(Rate!$F$10*Weight!T163),(Rate!$F$14*Weight!U163),(Rate!$F$18*Weight!V163))</f>
        <v>0.568081026498782</v>
      </c>
      <c r="AF163" s="22" t="n">
        <f aca="false">SUM((Rate!$F$3*Weight!R163),(Rate!$F$7*Weight!S163),(Rate!$F$11*Weight!T163),(Rate!$F$15*Weight!U163),(Rate!$F$19*Weight!V163))</f>
        <v>0.431918973501218</v>
      </c>
      <c r="AG163" s="33" t="n">
        <v>1</v>
      </c>
    </row>
    <row r="164" customFormat="false" ht="15" hidden="false" customHeight="false" outlineLevel="0" collapsed="false">
      <c r="A164" s="22" t="s">
        <v>261</v>
      </c>
      <c r="B164" s="22" t="s">
        <v>279</v>
      </c>
      <c r="C164" s="33" t="n">
        <v>0.2</v>
      </c>
      <c r="D164" s="33" t="n">
        <v>0.2</v>
      </c>
      <c r="E164" s="33" t="n">
        <f aca="false">1/7</f>
        <v>0.142857142857143</v>
      </c>
      <c r="F164" s="33" t="n">
        <v>1</v>
      </c>
      <c r="G164" s="33" t="n">
        <v>5</v>
      </c>
      <c r="H164" s="33" t="n">
        <v>0.2</v>
      </c>
      <c r="I164" s="33" t="n">
        <f aca="false">1/3</f>
        <v>0.333333333333333</v>
      </c>
      <c r="J164" s="33" t="n">
        <v>3</v>
      </c>
      <c r="K164" s="33" t="n">
        <v>1</v>
      </c>
      <c r="L164" s="33" t="n">
        <v>3</v>
      </c>
      <c r="M164" s="22" t="n">
        <f aca="false">SUM(1+(1/C164)+I164+(1/K164)+E164)</f>
        <v>7.47619047619048</v>
      </c>
      <c r="N164" s="22" t="n">
        <f aca="false">SUM(C164+1+(1/G164)+(1/F164)+H164)</f>
        <v>2.6</v>
      </c>
      <c r="O164" s="22" t="n">
        <f aca="false">SUM((1/I164)+G164+1+(1/D164)+(1/J164))</f>
        <v>14.3333333333333</v>
      </c>
      <c r="P164" s="22" t="n">
        <f aca="false">SUM(K164+F164+D164+1+(1/L164))</f>
        <v>3.53333333333333</v>
      </c>
      <c r="Q164" s="22" t="n">
        <f aca="false">SUM((1/E164)+(1/H164)+J164+L164+1)</f>
        <v>19</v>
      </c>
      <c r="R164" s="22" t="n">
        <f aca="false">(SUM((1/M164)+(C164/N164)+((1/I164)/O164)+(K164/P164)+((1/E164)/Q164))/5)</f>
        <v>0.214284656968804</v>
      </c>
      <c r="S164" s="22" t="n">
        <f aca="false">(SUM(((1/C164)/M164)+(1/N164)+(G164/O164)+(F164/P164)+((1/H164)/Q164))/5)</f>
        <v>0.389683833099256</v>
      </c>
      <c r="T164" s="22" t="n">
        <f aca="false">(SUM((I164/M164)+((1/G164)/N164)+(1/O164)+(D164/P164)+(J164/Q164))/5)</f>
        <v>0.0811550032943399</v>
      </c>
      <c r="U164" s="22" t="n">
        <f aca="false">(SUM(((1/K164)/M164)+((1/F164)/N164)+((1/D164)/O164)+(1/P164)+(L164/Q164))/5)</f>
        <v>0.261624832093557</v>
      </c>
      <c r="V164" s="22" t="n">
        <f aca="false">(SUM((E164/M164)+(H164/N164)+((1/J164)/O164)+((1/L164)/P164)+(1/Q164))/5)</f>
        <v>0.053251674544044</v>
      </c>
      <c r="W164" s="22" t="n">
        <f aca="false">(SUM((1*R164),(C164*S164),((1/I164)*T164),(K164*U164),((1/E164)*V164)))/R164</f>
        <v>5.46036754999161</v>
      </c>
      <c r="X164" s="10" t="n">
        <f aca="false">(SUM(((1/C164)*R164),(1*S164),(G164*T164),(F164*U164),((1/H164)*V164)))/S164</f>
        <v>6.14540593122011</v>
      </c>
      <c r="Y164" s="10" t="n">
        <f aca="false">(SUM((I164*R164),((1/G164)*S164),(1*T164),(D164*U164),(J164*V164)))/T164</f>
        <v>5.45376084022049</v>
      </c>
      <c r="Z164" s="10" t="n">
        <f aca="false">(SUM(((1/K164)*R164),((1/F164)*S164),((1/D164)*T164),(1*U164),(L164*V164)))/U164</f>
        <v>5.47013580787958</v>
      </c>
      <c r="AA164" s="10" t="n">
        <f aca="false">(SUM((E164*R164),(H164*S164),((1/J164)*T164),((1/L164)*U164),(1*V164)))/V164</f>
        <v>5.18407134629265</v>
      </c>
      <c r="AB164" s="22" t="n">
        <f aca="false">(AVERAGE(W164:AA164)-5)/4</f>
        <v>0.135687073780222</v>
      </c>
      <c r="AC164" s="22" t="n">
        <v>1.12</v>
      </c>
      <c r="AD164" s="22" t="n">
        <f aca="false">AB164/AC164</f>
        <v>0.121149173018055</v>
      </c>
      <c r="AE164" s="22" t="n">
        <f aca="false">SUM((Rate!$F$2*Weight!R164),(Rate!$F$6*Weight!S164),(Rate!$F$10*Weight!T164),(Rate!$F$14*Weight!U164),(Rate!$F$18*Weight!V164))</f>
        <v>0.583869065337309</v>
      </c>
      <c r="AF164" s="22" t="n">
        <f aca="false">SUM((Rate!$F$3*Weight!R164),(Rate!$F$7*Weight!S164),(Rate!$F$11*Weight!T164),(Rate!$F$15*Weight!U164),(Rate!$F$19*Weight!V164))</f>
        <v>0.416130934662691</v>
      </c>
      <c r="AG164" s="33" t="n">
        <v>1</v>
      </c>
    </row>
    <row r="165" customFormat="false" ht="15" hidden="false" customHeight="false" outlineLevel="0" collapsed="false">
      <c r="A165" s="22" t="s">
        <v>261</v>
      </c>
      <c r="B165" s="22" t="s">
        <v>280</v>
      </c>
      <c r="C165" s="33" t="n">
        <f aca="false">1/7</f>
        <v>0.142857142857143</v>
      </c>
      <c r="D165" s="33" t="n">
        <f aca="false">1/9</f>
        <v>0.111111111111111</v>
      </c>
      <c r="E165" s="33" t="n">
        <v>9</v>
      </c>
      <c r="F165" s="33" t="n">
        <v>1</v>
      </c>
      <c r="G165" s="33" t="n">
        <v>9</v>
      </c>
      <c r="H165" s="33" t="n">
        <v>1</v>
      </c>
      <c r="I165" s="33" t="n">
        <v>5</v>
      </c>
      <c r="J165" s="33" t="n">
        <f aca="false">1/9</f>
        <v>0.111111111111111</v>
      </c>
      <c r="K165" s="33" t="n">
        <f aca="false">1/9</f>
        <v>0.111111111111111</v>
      </c>
      <c r="L165" s="33" t="n">
        <v>1</v>
      </c>
      <c r="M165" s="22" t="n">
        <f aca="false">SUM(1+(1/C165)+I165+(1/K165)+E165)</f>
        <v>31</v>
      </c>
      <c r="N165" s="22" t="n">
        <f aca="false">SUM(C165+1+(1/G165)+(1/F165)+H165)</f>
        <v>3.25396825396825</v>
      </c>
      <c r="O165" s="22" t="n">
        <f aca="false">SUM((1/I165)+G165+1+(1/D165)+(1/J165))</f>
        <v>28.2</v>
      </c>
      <c r="P165" s="22" t="n">
        <f aca="false">SUM(K165+F165+D165+1+(1/L165))</f>
        <v>3.22222222222222</v>
      </c>
      <c r="Q165" s="22" t="n">
        <f aca="false">SUM((1/E165)+(1/H165)+J165+L165+1)</f>
        <v>3.22222222222222</v>
      </c>
      <c r="R165" s="22" t="n">
        <f aca="false">(SUM((1/M165)+(C165/N165)+((1/I165)/O165)+(K165/P165)+((1/E165)/Q165))/5)</f>
        <v>0.0304436438726918</v>
      </c>
      <c r="S165" s="22" t="n">
        <f aca="false">(SUM(((1/C165)/M165)+(1/N165)+(G165/O165)+(F165/P165)+((1/H165)/Q165))/5)</f>
        <v>0.294592423225252</v>
      </c>
      <c r="T165" s="22" t="n">
        <f aca="false">(SUM((I165/M165)+((1/G165)/N165)+(1/O165)+(D165/P165)+(J165/Q165))/5)</f>
        <v>0.0599726348386481</v>
      </c>
      <c r="U165" s="22" t="n">
        <f aca="false">(SUM(((1/K165)/M165)+((1/F165)/N165)+((1/D165)/O165)+(1/P165)+(L165/Q165))/5)</f>
        <v>0.307495649031704</v>
      </c>
      <c r="V165" s="22" t="n">
        <f aca="false">(SUM((E165/M165)+(H165/N165)+((1/J165)/O165)+((1/L165)/P165)+(1/Q165))/5)</f>
        <v>0.307495649031704</v>
      </c>
      <c r="W165" s="22" t="n">
        <f aca="false">(SUM((1*R165),(C165*S165),((1/I165)*T165),(K165*U165),((1/E165)*V165)))/R165</f>
        <v>5.02092225951787</v>
      </c>
      <c r="X165" s="10" t="n">
        <f aca="false">(SUM(((1/C165)*R165),(1*S165),(G165*T165),(F165*U165),((1/H165)*V165)))/S165</f>
        <v>5.64319653487555</v>
      </c>
      <c r="Y165" s="10" t="n">
        <f aca="false">(SUM((I165*R165),((1/G165)*S165),(1*T165),(D165*U165),(J165*V165)))/T165</f>
        <v>5.22331081443829</v>
      </c>
      <c r="Z165" s="10" t="n">
        <f aca="false">(SUM(((1/K165)*R165),((1/F165)*S165),((1/D165)*T165),(1*U165),(L165*V165)))/U165</f>
        <v>5.60440524969197</v>
      </c>
      <c r="AA165" s="10" t="n">
        <f aca="false">(SUM((E165*R165),(H165*S165),((1/J165)*T165),((1/L165)*U165),(1*V165)))/V165</f>
        <v>5.60440524969197</v>
      </c>
      <c r="AB165" s="22" t="n">
        <f aca="false">(AVERAGE(W165:AA165)-5)/4</f>
        <v>0.104812005410782</v>
      </c>
      <c r="AC165" s="22" t="n">
        <v>1.12</v>
      </c>
      <c r="AD165" s="22" t="n">
        <f aca="false">AB165/AC165</f>
        <v>0.0935821476881982</v>
      </c>
      <c r="AE165" s="22" t="n">
        <f aca="false">SUM((Rate!$F$2*Weight!R165),(Rate!$F$6*Weight!S165),(Rate!$F$10*Weight!T165),(Rate!$F$14*Weight!U165),(Rate!$F$18*Weight!V165))</f>
        <v>0.626765020902286</v>
      </c>
      <c r="AF165" s="22" t="n">
        <f aca="false">SUM((Rate!$F$3*Weight!R165),(Rate!$F$7*Weight!S165),(Rate!$F$11*Weight!T165),(Rate!$F$15*Weight!U165),(Rate!$F$19*Weight!V165))</f>
        <v>0.373234979097714</v>
      </c>
      <c r="AG165" s="33" t="n">
        <v>1</v>
      </c>
    </row>
    <row r="166" customFormat="false" ht="15" hidden="false" customHeight="false" outlineLevel="0" collapsed="false">
      <c r="A166" s="22" t="s">
        <v>261</v>
      </c>
      <c r="B166" s="22" t="s">
        <v>281</v>
      </c>
      <c r="C166" s="33" t="n">
        <v>3</v>
      </c>
      <c r="D166" s="33" t="n">
        <v>0.2</v>
      </c>
      <c r="E166" s="33" t="n">
        <v>0.2</v>
      </c>
      <c r="F166" s="33" t="n">
        <v>0.2</v>
      </c>
      <c r="G166" s="33" t="n">
        <v>3</v>
      </c>
      <c r="H166" s="33" t="n">
        <v>1</v>
      </c>
      <c r="I166" s="33" t="n">
        <v>0.2</v>
      </c>
      <c r="J166" s="33" t="n">
        <v>3</v>
      </c>
      <c r="K166" s="33" t="n">
        <f aca="false">1/3</f>
        <v>0.333333333333333</v>
      </c>
      <c r="L166" s="33" t="n">
        <v>5</v>
      </c>
      <c r="M166" s="22" t="n">
        <f aca="false">SUM(1+(1/C166)+I166+(1/K166)+E166)</f>
        <v>4.73333333333333</v>
      </c>
      <c r="N166" s="22" t="n">
        <f aca="false">SUM(C166+1+(1/G166)+(1/F166)+H166)</f>
        <v>10.3333333333333</v>
      </c>
      <c r="O166" s="22" t="n">
        <f aca="false">SUM((1/I166)+G166+1+(1/D166)+(1/J166))</f>
        <v>14.3333333333333</v>
      </c>
      <c r="P166" s="22" t="n">
        <f aca="false">SUM(K166+F166+D166+1+(1/L166))</f>
        <v>1.93333333333333</v>
      </c>
      <c r="Q166" s="22" t="n">
        <f aca="false">SUM((1/E166)+(1/H166)+J166+L166+1)</f>
        <v>15</v>
      </c>
      <c r="R166" s="22" t="n">
        <f aca="false">(SUM((1/M166)+(C166/N166)+((1/I166)/O166)+(K166/P166)+((1/E166)/Q166))/5)</f>
        <v>0.271234904403614</v>
      </c>
      <c r="S166" s="22" t="n">
        <f aca="false">(SUM(((1/C166)/M166)+(1/N166)+(G166/O166)+(F166/P166)+((1/H166)/Q166))/5)</f>
        <v>0.109322799373957</v>
      </c>
      <c r="T166" s="22" t="n">
        <f aca="false">(SUM((I166/M166)+((1/G166)/N166)+(1/O166)+(D166/P166)+(J166/Q166))/5)</f>
        <v>0.0895454606730847</v>
      </c>
      <c r="U166" s="22" t="n">
        <f aca="false">(SUM(((1/K166)/M166)+((1/F166)/N166)+((1/D166)/O166)+(1/P166)+(L166/Q166))/5)</f>
        <v>0.46341714131787</v>
      </c>
      <c r="V166" s="22" t="n">
        <f aca="false">(SUM((E166/M166)+(H166/N166)+((1/J166)/O166)+((1/L166)/P166)+(1/Q166))/5)</f>
        <v>0.0664796942314743</v>
      </c>
      <c r="W166" s="22" t="n">
        <f aca="false">(SUM((1*R166),(C166*S166),((1/I166)*T166),(K166*U166),((1/E166)*V166)))/R166</f>
        <v>5.65488229053728</v>
      </c>
      <c r="X166" s="10" t="n">
        <f aca="false">(SUM(((1/C166)*R166),(1*S166),(G166*T166),(F166*U166),((1/H166)*V166)))/S166</f>
        <v>5.74019273457203</v>
      </c>
      <c r="Y166" s="10" t="n">
        <f aca="false">(SUM((I166*R166),((1/G166)*S166),(1*T166),(D166*U166),(J166*V166)))/T166</f>
        <v>5.27503998623613</v>
      </c>
      <c r="Z166" s="10" t="n">
        <f aca="false">(SUM(((1/K166)*R166),((1/F166)*S166),((1/D166)*T166),(1*U166),(L166*V166)))/U166</f>
        <v>5.61882889898377</v>
      </c>
      <c r="AA166" s="10" t="n">
        <f aca="false">(SUM((E166*R166),(H166*S166),((1/J166)*T166),((1/L166)*U166),(1*V166)))/V166</f>
        <v>5.3035952363606</v>
      </c>
      <c r="AB166" s="22" t="n">
        <f aca="false">(AVERAGE(W166:AA166)-5)/4</f>
        <v>0.129626957334491</v>
      </c>
      <c r="AC166" s="22" t="n">
        <v>1.12</v>
      </c>
      <c r="AD166" s="22" t="n">
        <f aca="false">AB166/AC166</f>
        <v>0.115738354762938</v>
      </c>
      <c r="AE166" s="22" t="n">
        <f aca="false">SUM((Rate!$F$2*Weight!R166),(Rate!$F$6*Weight!S166),(Rate!$F$10*Weight!T166),(Rate!$F$14*Weight!U166),(Rate!$F$18*Weight!V166))</f>
        <v>0.489212928940508</v>
      </c>
      <c r="AF166" s="22" t="n">
        <f aca="false">SUM((Rate!$F$3*Weight!R166),(Rate!$F$7*Weight!S166),(Rate!$F$11*Weight!T166),(Rate!$F$15*Weight!U166),(Rate!$F$19*Weight!V166))</f>
        <v>0.510787071059492</v>
      </c>
      <c r="AG166" s="33" t="n">
        <v>1</v>
      </c>
    </row>
    <row r="167" customFormat="false" ht="15" hidden="false" customHeight="false" outlineLevel="0" collapsed="false">
      <c r="A167" s="22" t="s">
        <v>261</v>
      </c>
      <c r="B167" s="22" t="s">
        <v>282</v>
      </c>
      <c r="C167" s="33" t="n">
        <v>0.2</v>
      </c>
      <c r="D167" s="33" t="n">
        <f aca="false">1/9</f>
        <v>0.111111111111111</v>
      </c>
      <c r="E167" s="33" t="n">
        <v>9</v>
      </c>
      <c r="F167" s="33" t="n">
        <f aca="false">1/9</f>
        <v>0.111111111111111</v>
      </c>
      <c r="G167" s="33" t="n">
        <v>9</v>
      </c>
      <c r="H167" s="33" t="n">
        <v>1</v>
      </c>
      <c r="I167" s="33" t="n">
        <v>1</v>
      </c>
      <c r="J167" s="33" t="n">
        <f aca="false">1/9</f>
        <v>0.111111111111111</v>
      </c>
      <c r="K167" s="33" t="n">
        <f aca="false">1/9</f>
        <v>0.111111111111111</v>
      </c>
      <c r="L167" s="33" t="n">
        <v>1</v>
      </c>
      <c r="M167" s="22" t="n">
        <f aca="false">SUM(1+(1/C167)+I167+(1/K167)+E167)</f>
        <v>25</v>
      </c>
      <c r="N167" s="22" t="n">
        <f aca="false">SUM(C167+1+(1/G167)+(1/F167)+H167)</f>
        <v>11.3111111111111</v>
      </c>
      <c r="O167" s="22" t="n">
        <f aca="false">SUM((1/I167)+G167+1+(1/D167)+(1/J167))</f>
        <v>29</v>
      </c>
      <c r="P167" s="22" t="n">
        <f aca="false">SUM(K167+F167+D167+1+(1/L167))</f>
        <v>2.33333333333333</v>
      </c>
      <c r="Q167" s="22" t="n">
        <f aca="false">SUM((1/E167)+(1/H167)+J167+L167+1)</f>
        <v>3.22222222222222</v>
      </c>
      <c r="R167" s="22" t="n">
        <f aca="false">(SUM((1/M167)+(C167/N167)+((1/I167)/O167)+(K167/P167)+((1/E167)/Q167))/5)</f>
        <v>0.0348532587481168</v>
      </c>
      <c r="S167" s="22" t="n">
        <f aca="false">(SUM(((1/C167)/M167)+(1/N167)+(G167/O167)+(F167/P167)+((1/H167)/Q167))/5)</f>
        <v>0.191343469438449</v>
      </c>
      <c r="T167" s="22" t="n">
        <f aca="false">(SUM((I167/M167)+((1/G167)/N167)+(1/O167)+(D167/P167)+(J167/Q167))/5)</f>
        <v>0.0332815495143251</v>
      </c>
      <c r="U167" s="22" t="n">
        <f aca="false">(SUM(((1/K167)/M167)+((1/F167)/N167)+((1/D167)/O167)+(1/P167)+(L167/Q167))/5)</f>
        <v>0.440987776670183</v>
      </c>
      <c r="V167" s="22" t="n">
        <f aca="false">(SUM((E167/M167)+(H167/N167)+((1/J167)/O167)+((1/L167)/P167)+(1/Q167))/5)</f>
        <v>0.299533945628926</v>
      </c>
      <c r="W167" s="22" t="n">
        <f aca="false">(SUM((1*R167),(C167*S167),((1/I167)*T167),(K167*U167),((1/E167)*V167)))/R167</f>
        <v>5.41366002187369</v>
      </c>
      <c r="X167" s="10" t="n">
        <f aca="false">(SUM(((1/C167)*R167),(1*S167),(G167*T167),(F167*U167),((1/H167)*V167)))/S167</f>
        <v>5.29767908601241</v>
      </c>
      <c r="Y167" s="10" t="n">
        <f aca="false">(SUM((I167*R167),((1/G167)*S167),(1*T167),(D167*U167),(J167*V167)))/T167</f>
        <v>5.15827500904902</v>
      </c>
      <c r="Z167" s="10" t="n">
        <f aca="false">(SUM(((1/K167)*R167),((1/F167)*S167),((1/D167)*T167),(1*U167),(L167*V167)))/U167</f>
        <v>6.974855958213</v>
      </c>
      <c r="AA167" s="10" t="n">
        <f aca="false">(SUM((E167*R167),(H167*S167),((1/J167)*T167),((1/L167)*U167),(1*V167)))/V167</f>
        <v>5.15827500904902</v>
      </c>
      <c r="AB167" s="22" t="n">
        <f aca="false">(AVERAGE(W167:AA167)-5)/4</f>
        <v>0.150137254209857</v>
      </c>
      <c r="AC167" s="22" t="n">
        <v>1.12</v>
      </c>
      <c r="AD167" s="22" t="n">
        <f aca="false">AB167/AC167</f>
        <v>0.134051119830229</v>
      </c>
      <c r="AE167" s="22" t="n">
        <f aca="false">SUM((Rate!$F$2*Weight!R167),(Rate!$F$6*Weight!S167),(Rate!$F$10*Weight!T167),(Rate!$F$14*Weight!U167),(Rate!$F$18*Weight!V167))</f>
        <v>0.599485555566309</v>
      </c>
      <c r="AF167" s="22" t="n">
        <f aca="false">SUM((Rate!$F$3*Weight!R167),(Rate!$F$7*Weight!S167),(Rate!$F$11*Weight!T167),(Rate!$F$15*Weight!U167),(Rate!$F$19*Weight!V167))</f>
        <v>0.400514444433691</v>
      </c>
      <c r="AG167" s="33" t="n">
        <v>1</v>
      </c>
    </row>
    <row r="168" customFormat="false" ht="15" hidden="false" customHeight="false" outlineLevel="0" collapsed="false">
      <c r="A168" s="22" t="s">
        <v>261</v>
      </c>
      <c r="B168" s="22" t="s">
        <v>283</v>
      </c>
      <c r="C168" s="33" t="n">
        <v>0.2</v>
      </c>
      <c r="D168" s="33" t="n">
        <f aca="false">1/7</f>
        <v>0.142857142857143</v>
      </c>
      <c r="E168" s="33" t="n">
        <f aca="false">1/3</f>
        <v>0.333333333333333</v>
      </c>
      <c r="F168" s="33" t="n">
        <v>5</v>
      </c>
      <c r="G168" s="33" t="n">
        <v>5</v>
      </c>
      <c r="H168" s="33" t="n">
        <v>0.2</v>
      </c>
      <c r="I168" s="33" t="n">
        <f aca="false">1/3</f>
        <v>0.333333333333333</v>
      </c>
      <c r="J168" s="33" t="n">
        <v>5</v>
      </c>
      <c r="K168" s="33" t="n">
        <v>1</v>
      </c>
      <c r="L168" s="33" t="n">
        <v>5</v>
      </c>
      <c r="M168" s="22" t="n">
        <f aca="false">SUM(1+(1/C168)+I168+(1/K168)+E168)</f>
        <v>7.66666666666667</v>
      </c>
      <c r="N168" s="22" t="n">
        <f aca="false">SUM(C168+1+(1/G168)+(1/F168)+H168)</f>
        <v>1.8</v>
      </c>
      <c r="O168" s="22" t="n">
        <f aca="false">SUM((1/I168)+G168+1+(1/D168)+(1/J168))</f>
        <v>16.2</v>
      </c>
      <c r="P168" s="22" t="n">
        <f aca="false">SUM(K168+F168+D168+1+(1/L168))</f>
        <v>7.34285714285714</v>
      </c>
      <c r="Q168" s="22" t="n">
        <f aca="false">SUM((1/E168)+(1/H168)+J168+L168+1)</f>
        <v>19</v>
      </c>
      <c r="R168" s="22" t="n">
        <f aca="false">(SUM((1/M168)+(C168/N168)+((1/I168)/O168)+(K168/P168)+((1/E168)/Q168))/5)</f>
        <v>0.144162517235023</v>
      </c>
      <c r="S168" s="22" t="n">
        <f aca="false">(SUM(((1/C168)/M168)+(1/N168)+(G168/O168)+(F168/P168)+((1/H168)/Q168))/5)</f>
        <v>0.492092638156919</v>
      </c>
      <c r="T168" s="22" t="n">
        <f aca="false">(SUM((I168/M168)+((1/G168)/N168)+(1/O168)+(D168/P168)+(J168/Q168))/5)</f>
        <v>0.0997861829395069</v>
      </c>
      <c r="U168" s="22" t="n">
        <f aca="false">(SUM(((1/K168)/M168)+((1/F168)/N168)+((1/D168)/O168)+(1/P168)+(L168/Q168))/5)</f>
        <v>0.214597864863353</v>
      </c>
      <c r="V168" s="22" t="n">
        <f aca="false">(SUM((E168/M168)+(H168/N168)+((1/J168)/O168)+((1/L168)/P168)+(1/Q168))/5)</f>
        <v>0.0493607968051987</v>
      </c>
      <c r="W168" s="22" t="n">
        <f aca="false">(SUM((1*R168),(C168*S168),((1/I168)*T168),(K168*U168),((1/E168)*V168)))/R168</f>
        <v>6.2750003698195</v>
      </c>
      <c r="X168" s="10" t="n">
        <f aca="false">(SUM(((1/C168)*R168),(1*S168),(G168*T168),(F168*U168),((1/H168)*V168)))/S168</f>
        <v>6.16068848078478</v>
      </c>
      <c r="Y168" s="10" t="n">
        <f aca="false">(SUM((I168*R168),((1/G168)*S168),(1*T168),(D168*U168),(J168*V168)))/T168</f>
        <v>5.24841906382643</v>
      </c>
      <c r="Z168" s="10" t="n">
        <f aca="false">(SUM(((1/K168)*R168),((1/F168)*S168),((1/D168)*T168),(1*U168),(L168*V168)))/U168</f>
        <v>6.53541532309908</v>
      </c>
      <c r="AA168" s="10" t="n">
        <f aca="false">(SUM((E168*R168),(H168*S168),((1/J168)*T168),((1/L168)*U168),(1*V168)))/V168</f>
        <v>5.24121009289666</v>
      </c>
      <c r="AB168" s="22" t="n">
        <f aca="false">(AVERAGE(W168:AA168)-5)/4</f>
        <v>0.223036666521323</v>
      </c>
      <c r="AC168" s="22" t="n">
        <v>1.12</v>
      </c>
      <c r="AD168" s="22" t="n">
        <f aca="false">AB168/AC168</f>
        <v>0.199139880822609</v>
      </c>
      <c r="AE168" s="22" t="n">
        <f aca="false">SUM((Rate!$F$2*Weight!R168),(Rate!$F$6*Weight!S168),(Rate!$F$10*Weight!T168),(Rate!$F$14*Weight!U168),(Rate!$F$18*Weight!V168))</f>
        <v>0.644456689467884</v>
      </c>
      <c r="AF168" s="22" t="n">
        <f aca="false">SUM((Rate!$F$3*Weight!R168),(Rate!$F$7*Weight!S168),(Rate!$F$11*Weight!T168),(Rate!$F$15*Weight!U168),(Rate!$F$19*Weight!V168))</f>
        <v>0.355543310532116</v>
      </c>
      <c r="AG168" s="33" t="n">
        <v>1</v>
      </c>
    </row>
    <row r="169" customFormat="false" ht="15" hidden="false" customHeight="false" outlineLevel="0" collapsed="false">
      <c r="A169" s="22" t="s">
        <v>261</v>
      </c>
      <c r="B169" s="22" t="s">
        <v>284</v>
      </c>
      <c r="C169" s="33" t="n">
        <f aca="false">1/9</f>
        <v>0.111111111111111</v>
      </c>
      <c r="D169" s="33" t="n">
        <f aca="false">1/9</f>
        <v>0.111111111111111</v>
      </c>
      <c r="E169" s="33" t="n">
        <v>3</v>
      </c>
      <c r="F169" s="33" t="n">
        <v>1</v>
      </c>
      <c r="G169" s="33" t="n">
        <v>9</v>
      </c>
      <c r="H169" s="33" t="n">
        <f aca="false">1/9</f>
        <v>0.111111111111111</v>
      </c>
      <c r="I169" s="33" t="n">
        <f aca="false">1/3</f>
        <v>0.333333333333333</v>
      </c>
      <c r="J169" s="33" t="n">
        <v>0.2</v>
      </c>
      <c r="K169" s="33" t="n">
        <f aca="false">1/9</f>
        <v>0.111111111111111</v>
      </c>
      <c r="L169" s="33" t="n">
        <v>9</v>
      </c>
      <c r="M169" s="22" t="n">
        <f aca="false">SUM(1+(1/C169)+I169+(1/K169)+E169)</f>
        <v>22.3333333333333</v>
      </c>
      <c r="N169" s="22" t="n">
        <f aca="false">SUM(C169+1+(1/G169)+(1/F169)+H169)</f>
        <v>2.33333333333333</v>
      </c>
      <c r="O169" s="22" t="n">
        <f aca="false">SUM((1/I169)+G169+1+(1/D169)+(1/J169))</f>
        <v>27</v>
      </c>
      <c r="P169" s="22" t="n">
        <f aca="false">SUM(K169+F169+D169+1+(1/L169))</f>
        <v>2.33333333333333</v>
      </c>
      <c r="Q169" s="22" t="n">
        <f aca="false">SUM((1/E169)+(1/H169)+J169+L169+1)</f>
        <v>19.5333333333333</v>
      </c>
      <c r="R169" s="22" t="n">
        <f aca="false">(SUM((1/M169)+(C169/N169)+((1/I169)/O169)+(K169/P169)+((1/E169)/Q169))/5)</f>
        <v>0.0536380344337147</v>
      </c>
      <c r="S169" s="22" t="n">
        <f aca="false">(SUM(((1/C169)/M169)+(1/N169)+(G169/O169)+(F169/P169)+((1/H169)/Q169))/5)</f>
        <v>0.410842423669075</v>
      </c>
      <c r="T169" s="22" t="n">
        <f aca="false">(SUM((I169/M169)+((1/G169)/N169)+(1/O169)+(D169/P169)+(J169/Q169))/5)</f>
        <v>0.031487882651858</v>
      </c>
      <c r="U169" s="22" t="n">
        <f aca="false">(SUM(((1/K169)/M169)+((1/F169)/N169)+((1/D169)/O169)+(1/P169)+(L169/Q169))/5)</f>
        <v>0.410842423669075</v>
      </c>
      <c r="V169" s="22" t="n">
        <f aca="false">(SUM((E169/M169)+(H169/N169)+((1/J169)/O169)+((1/L169)/P169)+(1/Q169))/5)</f>
        <v>0.0931892355762765</v>
      </c>
      <c r="W169" s="22" t="n">
        <f aca="false">(SUM((1*R169),(C169*S169),((1/I169)*T169),(K169*U169),((1/E169)*V169)))/R169</f>
        <v>5.0423748771006</v>
      </c>
      <c r="X169" s="10" t="n">
        <f aca="false">(SUM(((1/C169)*R169),(1*S169),(G169*T169),(F169*U169),((1/H169)*V169)))/S169</f>
        <v>5.90620900252819</v>
      </c>
      <c r="Y169" s="10" t="n">
        <f aca="false">(SUM((I169*R169),((1/G169)*S169),(1*T169),(D169*U169),(J169*V169)))/T169</f>
        <v>5.05919666655825</v>
      </c>
      <c r="Z169" s="10" t="n">
        <f aca="false">(SUM(((1/K169)*R169),((1/F169)*S169),((1/D169)*T169),(1*U169),(L169*V169)))/U169</f>
        <v>5.90620900252819</v>
      </c>
      <c r="AA169" s="10" t="n">
        <f aca="false">(SUM((E169*R169),(H169*S169),((1/J169)*T169),((1/L169)*U169),(1*V169)))/V169</f>
        <v>5.39591365245222</v>
      </c>
      <c r="AB169" s="22" t="n">
        <f aca="false">(AVERAGE(W169:AA169)-5)/4</f>
        <v>0.115495160058372</v>
      </c>
      <c r="AC169" s="22" t="n">
        <v>1.12</v>
      </c>
      <c r="AD169" s="22" t="n">
        <f aca="false">AB169/AC169</f>
        <v>0.103120678623546</v>
      </c>
      <c r="AE169" s="22" t="n">
        <f aca="false">SUM((Rate!$F$2*Weight!R169),(Rate!$F$6*Weight!S169),(Rate!$F$10*Weight!T169),(Rate!$F$14*Weight!U169),(Rate!$F$18*Weight!V169))</f>
        <v>0.661824483591756</v>
      </c>
      <c r="AF169" s="22" t="n">
        <f aca="false">SUM((Rate!$F$3*Weight!R169),(Rate!$F$7*Weight!S169),(Rate!$F$11*Weight!T169),(Rate!$F$15*Weight!U169),(Rate!$F$19*Weight!V169))</f>
        <v>0.338175516408243</v>
      </c>
      <c r="AG169" s="33" t="n">
        <v>1</v>
      </c>
    </row>
    <row r="170" customFormat="false" ht="15" hidden="false" customHeight="false" outlineLevel="0" collapsed="false">
      <c r="A170" s="22" t="s">
        <v>261</v>
      </c>
      <c r="B170" s="22" t="s">
        <v>285</v>
      </c>
      <c r="C170" s="33" t="n">
        <f aca="false">1/3</f>
        <v>0.333333333333333</v>
      </c>
      <c r="D170" s="33" t="n">
        <f aca="false">1/3</f>
        <v>0.333333333333333</v>
      </c>
      <c r="E170" s="33" t="n">
        <f aca="false">1/3</f>
        <v>0.333333333333333</v>
      </c>
      <c r="F170" s="33" t="n">
        <v>3</v>
      </c>
      <c r="G170" s="33" t="n">
        <v>3</v>
      </c>
      <c r="H170" s="33" t="n">
        <f aca="false">1/3</f>
        <v>0.333333333333333</v>
      </c>
      <c r="I170" s="33" t="n">
        <f aca="false">1/3</f>
        <v>0.333333333333333</v>
      </c>
      <c r="J170" s="33" t="n">
        <v>3</v>
      </c>
      <c r="K170" s="33" t="n">
        <v>3</v>
      </c>
      <c r="L170" s="33" t="n">
        <v>3</v>
      </c>
      <c r="M170" s="22" t="n">
        <f aca="false">SUM(1+(1/C170)+I170+(1/K170)+E170)</f>
        <v>5</v>
      </c>
      <c r="N170" s="22" t="n">
        <f aca="false">SUM(C170+1+(1/G170)+(1/F170)+H170)</f>
        <v>2.33333333333333</v>
      </c>
      <c r="O170" s="22" t="n">
        <f aca="false">SUM((1/I170)+G170+1+(1/D170)+(1/J170))</f>
        <v>10.3333333333333</v>
      </c>
      <c r="P170" s="22" t="n">
        <f aca="false">SUM(K170+F170+D170+1+(1/L170))</f>
        <v>7.66666666666667</v>
      </c>
      <c r="Q170" s="22" t="n">
        <f aca="false">SUM((1/E170)+(1/H170)+J170+L170+1)</f>
        <v>13</v>
      </c>
      <c r="R170" s="22" t="n">
        <f aca="false">(SUM((1/M170)+(C170/N170)+((1/I170)/O170)+(K170/P170)+((1/E170)/Q170))/5)</f>
        <v>0.251050660419524</v>
      </c>
      <c r="S170" s="22" t="n">
        <f aca="false">(SUM(((1/C170)/M170)+(1/N170)+(G170/O170)+(F170/P170)+((1/H170)/Q170))/5)</f>
        <v>0.388193517562381</v>
      </c>
      <c r="T170" s="22" t="n">
        <f aca="false">(SUM((I170/M170)+((1/G170)/N170)+(1/O170)+(D170/P170)+(J170/Q170))/5)</f>
        <v>0.116109098942199</v>
      </c>
      <c r="U170" s="22" t="n">
        <f aca="false">(SUM(((1/K170)/M170)+((1/F170)/N170)+((1/D170)/O170)+(1/P170)+(L170/Q170))/5)</f>
        <v>0.172210080709379</v>
      </c>
      <c r="V170" s="22" t="n">
        <f aca="false">(SUM((E170/M170)+(H170/N170)+((1/J170)/O170)+((1/L170)/P170)+(1/Q170))/5)</f>
        <v>0.0724366423665161</v>
      </c>
      <c r="W170" s="22" t="n">
        <f aca="false">(SUM((1*R170),(C170*S170),((1/I170)*T170),(K170*U170),((1/E170)*V170)))/R170</f>
        <v>5.82637768495394</v>
      </c>
      <c r="X170" s="10" t="n">
        <f aca="false">(SUM(((1/C170)*R170),(1*S170),(G170*T170),(F170*U170),((1/H170)*V170)))/S170</f>
        <v>5.7281043198201</v>
      </c>
      <c r="Y170" s="10" t="n">
        <f aca="false">(SUM((I170*R170),((1/G170)*S170),(1*T170),(D170*U170),(J170*V170)))/T170</f>
        <v>5.20117531219046</v>
      </c>
      <c r="Z170" s="10" t="n">
        <f aca="false">(SUM(((1/K170)*R170),((1/F170)*S170),((1/D170)*T170),(1*U170),(L170*V170)))/U170</f>
        <v>5.52191075794767</v>
      </c>
      <c r="AA170" s="10" t="n">
        <f aca="false">(SUM((E170*R170),(H170*S170),((1/J170)*T170),((1/L170)*U170),(1*V170)))/V170</f>
        <v>5.26838925406557</v>
      </c>
      <c r="AB170" s="22" t="n">
        <f aca="false">(AVERAGE(W170:AA170)-5)/4</f>
        <v>0.127297866448887</v>
      </c>
      <c r="AC170" s="22" t="n">
        <v>1.12</v>
      </c>
      <c r="AD170" s="22" t="n">
        <f aca="false">AB170/AC170</f>
        <v>0.113658809329363</v>
      </c>
      <c r="AE170" s="22" t="n">
        <f aca="false">SUM((Rate!$F$2*Weight!R170),(Rate!$F$6*Weight!S170),(Rate!$F$10*Weight!T170),(Rate!$F$14*Weight!U170),(Rate!$F$18*Weight!V170))</f>
        <v>0.565550099580955</v>
      </c>
      <c r="AF170" s="22" t="n">
        <f aca="false">SUM((Rate!$F$3*Weight!R170),(Rate!$F$7*Weight!S170),(Rate!$F$11*Weight!T170),(Rate!$F$15*Weight!U170),(Rate!$F$19*Weight!V170))</f>
        <v>0.434449900419045</v>
      </c>
      <c r="AG170" s="33" t="n">
        <v>1</v>
      </c>
    </row>
    <row r="171" customFormat="false" ht="15" hidden="false" customHeight="false" outlineLevel="0" collapsed="false">
      <c r="A171" s="22" t="s">
        <v>261</v>
      </c>
      <c r="B171" s="22" t="s">
        <v>286</v>
      </c>
      <c r="C171" s="33" t="n">
        <v>0.2</v>
      </c>
      <c r="D171" s="33" t="n">
        <f aca="false">1/71</f>
        <v>0.0140845070422535</v>
      </c>
      <c r="E171" s="33" t="n">
        <v>1</v>
      </c>
      <c r="F171" s="33" t="n">
        <v>1</v>
      </c>
      <c r="G171" s="33" t="n">
        <v>7</v>
      </c>
      <c r="H171" s="33" t="n">
        <f aca="false">1/7</f>
        <v>0.142857142857143</v>
      </c>
      <c r="I171" s="33" t="n">
        <f aca="false">1/3</f>
        <v>0.333333333333333</v>
      </c>
      <c r="J171" s="33" t="n">
        <v>1</v>
      </c>
      <c r="K171" s="33" t="n">
        <v>0.2</v>
      </c>
      <c r="L171" s="33" t="n">
        <v>7</v>
      </c>
      <c r="M171" s="22" t="n">
        <f aca="false">SUM(1+(1/C171)+I171+(1/K171)+E171)</f>
        <v>12.3333333333333</v>
      </c>
      <c r="N171" s="22" t="n">
        <f aca="false">SUM(C171+1+(1/G171)+(1/F171)+H171)</f>
        <v>2.48571428571429</v>
      </c>
      <c r="O171" s="22" t="n">
        <f aca="false">SUM((1/I171)+G171+1+(1/D171)+(1/J171))</f>
        <v>83</v>
      </c>
      <c r="P171" s="22" t="n">
        <f aca="false">SUM(K171+F171+D171+1+(1/L171))</f>
        <v>2.3569416498994</v>
      </c>
      <c r="Q171" s="22" t="n">
        <f aca="false">SUM((1/E171)+(1/H171)+J171+L171+1)</f>
        <v>17</v>
      </c>
      <c r="R171" s="22" t="n">
        <f aca="false">(SUM((1/M171)+(C171/N171)+((1/I171)/O171)+(K171/P171)+((1/E171)/Q171))/5)</f>
        <v>0.0682729374219068</v>
      </c>
      <c r="S171" s="22" t="n">
        <f aca="false">(SUM(((1/C171)/M171)+(1/N171)+(G171/O171)+(F171/P171)+((1/H171)/Q171))/5)</f>
        <v>0.345616990440505</v>
      </c>
      <c r="T171" s="22" t="n">
        <f aca="false">(SUM((I171/M171)+((1/G171)/N171)+(1/O171)+(D171/P171)+(J171/Q171))/5)</f>
        <v>0.0322691538167848</v>
      </c>
      <c r="U171" s="22" t="n">
        <f aca="false">(SUM(((1/K171)/M171)+((1/F171)/N171)+((1/D171)/O171)+(1/P171)+(L171/Q171))/5)</f>
        <v>0.499833857910384</v>
      </c>
      <c r="V171" s="22" t="n">
        <f aca="false">(SUM((E171/M171)+(H171/N171)+((1/J171)/O171)+((1/L171)/P171)+(1/Q171))/5)</f>
        <v>0.0540070604104196</v>
      </c>
      <c r="W171" s="22" t="n">
        <f aca="false">(SUM((1*R171),(C171*S171),((1/I171)*T171),(K171*U171),((1/E171)*V171)))/R171</f>
        <v>5.68567346903554</v>
      </c>
      <c r="X171" s="10" t="n">
        <f aca="false">(SUM(((1/C171)*R171),(1*S171),(G171*T171),(F171*U171),((1/H171)*V171)))/S171</f>
        <v>5.18131077053956</v>
      </c>
      <c r="Y171" s="10" t="n">
        <f aca="false">(SUM((I171*R171),((1/G171)*S171),(1*T171),(D171*U171),(J171*V171)))/T171</f>
        <v>5.12711396904866</v>
      </c>
      <c r="Z171" s="10" t="n">
        <f aca="false">(SUM(((1/K171)*R171),((1/F171)*S171),((1/D171)*T171),(1*U171),(L171*V171)))/U171</f>
        <v>7.71451316932681</v>
      </c>
      <c r="AA171" s="10" t="n">
        <f aca="false">(SUM((E171*R171),(H171*S171),((1/J171)*T171),((1/L171)*U171),(1*V171)))/V171</f>
        <v>5.0979972281096</v>
      </c>
      <c r="AB171" s="22" t="n">
        <f aca="false">(AVERAGE(W171:AA171)-5)/4</f>
        <v>0.190330430303008</v>
      </c>
      <c r="AC171" s="22" t="n">
        <v>1.12</v>
      </c>
      <c r="AD171" s="22" t="n">
        <f aca="false">AB171/AC171</f>
        <v>0.169937884199114</v>
      </c>
      <c r="AE171" s="22" t="n">
        <f aca="false">SUM((Rate!$F$2*Weight!R171),(Rate!$F$6*Weight!S171),(Rate!$F$10*Weight!T171),(Rate!$F$14*Weight!U171),(Rate!$F$18*Weight!V171))</f>
        <v>0.643258066605242</v>
      </c>
      <c r="AF171" s="22" t="n">
        <f aca="false">SUM((Rate!$F$3*Weight!R171),(Rate!$F$7*Weight!S171),(Rate!$F$11*Weight!T171),(Rate!$F$15*Weight!U171),(Rate!$F$19*Weight!V171))</f>
        <v>0.356741933394759</v>
      </c>
      <c r="AG171" s="33" t="n">
        <v>1</v>
      </c>
    </row>
    <row r="172" customFormat="false" ht="15" hidden="false" customHeight="false" outlineLevel="0" collapsed="false">
      <c r="A172" s="22" t="s">
        <v>261</v>
      </c>
      <c r="B172" s="22" t="s">
        <v>287</v>
      </c>
      <c r="C172" s="33" t="n">
        <v>9</v>
      </c>
      <c r="D172" s="33" t="n">
        <f aca="false">1/9</f>
        <v>0.111111111111111</v>
      </c>
      <c r="E172" s="33" t="n">
        <v>7</v>
      </c>
      <c r="F172" s="33" t="n">
        <f aca="false">1/9</f>
        <v>0.111111111111111</v>
      </c>
      <c r="G172" s="33" t="n">
        <v>7</v>
      </c>
      <c r="H172" s="33" t="n">
        <v>9</v>
      </c>
      <c r="I172" s="33" t="n">
        <f aca="false">1/9</f>
        <v>0.111111111111111</v>
      </c>
      <c r="J172" s="33" t="n">
        <f aca="false">1/9</f>
        <v>0.111111111111111</v>
      </c>
      <c r="K172" s="33" t="n">
        <v>0.2</v>
      </c>
      <c r="L172" s="33" t="n">
        <v>5</v>
      </c>
      <c r="M172" s="22" t="n">
        <f aca="false">SUM(1+(1/C172)+I172+(1/K172)+E172)</f>
        <v>13.2222222222222</v>
      </c>
      <c r="N172" s="22" t="n">
        <f aca="false">SUM(C172+1+(1/G172)+(1/F172)+H172)</f>
        <v>28.1428571428571</v>
      </c>
      <c r="O172" s="22" t="n">
        <f aca="false">SUM((1/I172)+G172+1+(1/D172)+(1/J172))</f>
        <v>35</v>
      </c>
      <c r="P172" s="22" t="n">
        <f aca="false">SUM(K172+F172+D172+1+(1/L172))</f>
        <v>1.62222222222222</v>
      </c>
      <c r="Q172" s="22" t="n">
        <f aca="false">SUM((1/E172)+(1/H172)+J172+L172+1)</f>
        <v>6.36507936507936</v>
      </c>
      <c r="R172" s="22" t="n">
        <f aca="false">(SUM((1/M172)+(C172/N172)+((1/I172)/O172)+(K172/P172)+((1/E172)/Q172))/5)</f>
        <v>0.159660325013122</v>
      </c>
      <c r="S172" s="22" t="n">
        <f aca="false">(SUM(((1/C172)/M172)+(1/N172)+(G172/O172)+(F172/P172)+((1/H172)/Q172))/5)</f>
        <v>0.0659771732111143</v>
      </c>
      <c r="T172" s="22" t="n">
        <f aca="false">(SUM((I172/M172)+((1/G172)/N172)+(1/O172)+(D172/P172)+(J172/Q172))/5)</f>
        <v>0.0256000883670244</v>
      </c>
      <c r="U172" s="22" t="n">
        <f aca="false">(SUM(((1/K172)/M172)+((1/F172)/N172)+((1/D172)/O172)+(1/P172)+(L172/Q172))/5)</f>
        <v>0.471413117545432</v>
      </c>
      <c r="V172" s="22" t="n">
        <f aca="false">(SUM((E172/M172)+(H172/N172)+((1/J172)/O172)+((1/L172)/P172)+(1/Q172))/5)</f>
        <v>0.277349295863307</v>
      </c>
      <c r="W172" s="22" t="n">
        <f aca="false">(SUM((1*R172),(C172*S172),((1/I172)*T172),(K172*U172),((1/E172)*V172)))/R172</f>
        <v>7.00086029897575</v>
      </c>
      <c r="X172" s="10" t="n">
        <f aca="false">(SUM(((1/C172)*R172),(1*S172),(G172*T172),(F172*U172),((1/H172)*V172)))/S172</f>
        <v>5.24596060666981</v>
      </c>
      <c r="Y172" s="10" t="n">
        <f aca="false">(SUM((I172*R172),((1/G172)*S172),(1*T172),(D172*U172),(J172*V172)))/T172</f>
        <v>5.31096833343508</v>
      </c>
      <c r="Z172" s="10" t="n">
        <f aca="false">(SUM(((1/K172)*R172),((1/F172)*S172),((1/D172)*T172),(1*U172),(L172*V172)))/U172</f>
        <v>7.38345295577266</v>
      </c>
      <c r="AA172" s="10" t="n">
        <f aca="false">(SUM((E172*R172),(H172*S172),((1/J172)*T172),((1/L172)*U172),(1*V172)))/V172</f>
        <v>8.34128509851234</v>
      </c>
      <c r="AB172" s="22" t="n">
        <f aca="false">(AVERAGE(W172:AA172)-5)/4</f>
        <v>0.414126364668282</v>
      </c>
      <c r="AC172" s="22" t="n">
        <v>1.12</v>
      </c>
      <c r="AD172" s="22" t="n">
        <f aca="false">AB172/AC172</f>
        <v>0.369755682739537</v>
      </c>
      <c r="AE172" s="22" t="n">
        <f aca="false">SUM((Rate!$F$2*Weight!R172),(Rate!$F$6*Weight!S172),(Rate!$F$10*Weight!T172),(Rate!$F$14*Weight!U172),(Rate!$F$18*Weight!V172))</f>
        <v>0.50953625421417</v>
      </c>
      <c r="AF172" s="22" t="n">
        <f aca="false">SUM((Rate!$F$3*Weight!R172),(Rate!$F$7*Weight!S172),(Rate!$F$11*Weight!T172),(Rate!$F$15*Weight!U172),(Rate!$F$19*Weight!V172))</f>
        <v>0.49046374578583</v>
      </c>
      <c r="AG172" s="33" t="n">
        <v>1</v>
      </c>
    </row>
    <row r="173" customFormat="false" ht="15" hidden="false" customHeight="false" outlineLevel="0" collapsed="false">
      <c r="A173" s="22" t="s">
        <v>261</v>
      </c>
      <c r="B173" s="22" t="s">
        <v>288</v>
      </c>
      <c r="C173" s="33" t="n">
        <f aca="false">1/9</f>
        <v>0.111111111111111</v>
      </c>
      <c r="D173" s="33" t="n">
        <f aca="false">1/7</f>
        <v>0.142857142857143</v>
      </c>
      <c r="E173" s="33" t="n">
        <v>5</v>
      </c>
      <c r="F173" s="33" t="n">
        <f aca="false">1/3</f>
        <v>0.333333333333333</v>
      </c>
      <c r="G173" s="33" t="n">
        <v>7</v>
      </c>
      <c r="H173" s="33" t="n">
        <f aca="false">1/7</f>
        <v>0.142857142857143</v>
      </c>
      <c r="I173" s="33" t="n">
        <v>3</v>
      </c>
      <c r="J173" s="33" t="n">
        <v>0.2</v>
      </c>
      <c r="K173" s="33" t="n">
        <f aca="false">1/7</f>
        <v>0.142857142857143</v>
      </c>
      <c r="L173" s="33" t="n">
        <v>5</v>
      </c>
      <c r="M173" s="22" t="n">
        <f aca="false">SUM(1+(1/C173)+I173+(1/K173)+E173)</f>
        <v>25</v>
      </c>
      <c r="N173" s="22" t="n">
        <f aca="false">SUM(C173+1+(1/G173)+(1/F173)+H173)</f>
        <v>4.3968253968254</v>
      </c>
      <c r="O173" s="22" t="n">
        <f aca="false">SUM((1/I173)+G173+1+(1/D173)+(1/J173))</f>
        <v>20.3333333333333</v>
      </c>
      <c r="P173" s="22" t="n">
        <f aca="false">SUM(K173+F173+D173+1+(1/L173))</f>
        <v>1.81904761904762</v>
      </c>
      <c r="Q173" s="22" t="n">
        <f aca="false">SUM((1/E173)+(1/H173)+J173+L173+1)</f>
        <v>13.4</v>
      </c>
      <c r="R173" s="22" t="n">
        <f aca="false">(SUM((1/M173)+(C173/N173)+((1/I173)/O173)+(K173/P173)+((1/E173)/Q173))/5)</f>
        <v>0.0350247210587271</v>
      </c>
      <c r="S173" s="22" t="n">
        <f aca="false">(SUM(((1/C173)/M173)+(1/N173)+(G173/O173)+(F173/P173)+((1/H173)/Q173))/5)</f>
        <v>0.327466650237316</v>
      </c>
      <c r="T173" s="22" t="n">
        <f aca="false">(SUM((I173/M173)+((1/G173)/N173)+(1/O173)+(D173/P173)+(J173/Q173))/5)</f>
        <v>0.059026141429207</v>
      </c>
      <c r="U173" s="22" t="n">
        <f aca="false">(SUM(((1/K173)/M173)+((1/F173)/N173)+((1/D173)/O173)+(1/P173)+(L173/Q173))/5)</f>
        <v>0.445889062529909</v>
      </c>
      <c r="V173" s="22" t="n">
        <f aca="false">(SUM((E173/M173)+(H173/N173)+((1/J173)/O173)+((1/L173)/P173)+(1/Q173))/5)</f>
        <v>0.132593424744841</v>
      </c>
      <c r="W173" s="22" t="n">
        <f aca="false">(SUM((1*R173),(C173*S173),((1/I173)*T173),(K173*U173),((1/E173)*V173)))/R173</f>
        <v>5.17641259852081</v>
      </c>
      <c r="X173" s="10" t="n">
        <f aca="false">(SUM(((1/C173)*R173),(1*S173),(G173*T173),(F173*U173),((1/H173)*V173)))/S173</f>
        <v>6.51258926351315</v>
      </c>
      <c r="Y173" s="10" t="n">
        <f aca="false">(SUM((I173*R173),((1/G173)*S173),(1*T173),(D173*U173),(J173*V173)))/T173</f>
        <v>5.10110215240231</v>
      </c>
      <c r="Z173" s="10" t="n">
        <f aca="false">(SUM(((1/K173)*R173),((1/F173)*S173),((1/D173)*T173),(1*U173),(L173*V173)))/U173</f>
        <v>6.1665835864659</v>
      </c>
      <c r="AA173" s="10" t="n">
        <f aca="false">(SUM((E173*R173),(H173*S173),((1/J173)*T173),((1/L173)*U173),(1*V173)))/V173</f>
        <v>5.57196935780289</v>
      </c>
      <c r="AB173" s="22" t="n">
        <f aca="false">(AVERAGE(W173:AA173)-5)/4</f>
        <v>0.176432847935253</v>
      </c>
      <c r="AC173" s="22" t="n">
        <v>1.12</v>
      </c>
      <c r="AD173" s="22" t="n">
        <f aca="false">AB173/AC173</f>
        <v>0.157529328513619</v>
      </c>
      <c r="AE173" s="22" t="n">
        <f aca="false">SUM((Rate!$F$2*Weight!R173),(Rate!$F$6*Weight!S173),(Rate!$F$10*Weight!T173),(Rate!$F$14*Weight!U173),(Rate!$F$18*Weight!V173))</f>
        <v>0.649572258146807</v>
      </c>
      <c r="AF173" s="22" t="n">
        <f aca="false">SUM((Rate!$F$3*Weight!R173),(Rate!$F$7*Weight!S173),(Rate!$F$11*Weight!T173),(Rate!$F$15*Weight!U173),(Rate!$F$19*Weight!V173))</f>
        <v>0.350427741853193</v>
      </c>
      <c r="AG173" s="33" t="n">
        <v>1</v>
      </c>
    </row>
    <row r="174" customFormat="false" ht="15" hidden="false" customHeight="false" outlineLevel="0" collapsed="false">
      <c r="A174" s="22" t="s">
        <v>261</v>
      </c>
      <c r="B174" s="22" t="s">
        <v>289</v>
      </c>
      <c r="C174" s="33" t="n">
        <v>5</v>
      </c>
      <c r="D174" s="33" t="n">
        <v>1</v>
      </c>
      <c r="E174" s="33" t="n">
        <f aca="false">1/7</f>
        <v>0.142857142857143</v>
      </c>
      <c r="F174" s="33" t="n">
        <v>1</v>
      </c>
      <c r="G174" s="33" t="n">
        <v>0.2</v>
      </c>
      <c r="H174" s="33" t="n">
        <v>0.2</v>
      </c>
      <c r="I174" s="33" t="n">
        <f aca="false">1/7</f>
        <v>0.142857142857143</v>
      </c>
      <c r="J174" s="33" t="n">
        <v>5</v>
      </c>
      <c r="K174" s="33" t="n">
        <v>5</v>
      </c>
      <c r="L174" s="33" t="n">
        <v>5</v>
      </c>
      <c r="M174" s="22" t="n">
        <f aca="false">SUM(1+(1/C174)+I174+(1/K174)+E174)</f>
        <v>1.68571428571429</v>
      </c>
      <c r="N174" s="22" t="n">
        <f aca="false">SUM(C174+1+(1/G174)+(1/F174)+H174)</f>
        <v>12.2</v>
      </c>
      <c r="O174" s="22" t="n">
        <f aca="false">SUM((1/I174)+G174+1+(1/D174)+(1/J174))</f>
        <v>9.4</v>
      </c>
      <c r="P174" s="22" t="n">
        <f aca="false">SUM(K174+F174+D174+1+(1/L174))</f>
        <v>8.2</v>
      </c>
      <c r="Q174" s="22" t="n">
        <f aca="false">SUM((1/E174)+(1/H174)+J174+L174+1)</f>
        <v>23</v>
      </c>
      <c r="R174" s="22" t="n">
        <f aca="false">(SUM((1/M174)+(C174/N174)+((1/I174)/O174)+(K174/P174)+((1/E174)/Q174))/5)</f>
        <v>0.532368235853717</v>
      </c>
      <c r="S174" s="22" t="n">
        <f aca="false">(SUM(((1/C174)/M174)+(1/N174)+(G174/O174)+(F174/P174)+((1/H174)/Q174))/5)</f>
        <v>0.112246080103213</v>
      </c>
      <c r="T174" s="22" t="n">
        <f aca="false">(SUM((I174/M174)+((1/G174)/N174)+(1/O174)+(D174/P174)+(J174/Q174))/5)</f>
        <v>0.188061466173812</v>
      </c>
      <c r="U174" s="22" t="n">
        <f aca="false">(SUM(((1/K174)/M174)+((1/F174)/N174)+((1/D174)/O174)+(1/P174)+(L174/Q174))/5)</f>
        <v>0.129267356698958</v>
      </c>
      <c r="V174" s="22" t="n">
        <f aca="false">(SUM((E174/M174)+(H174/N174)+((1/J174)/O174)+((1/L174)/P174)+(1/Q174))/5)</f>
        <v>0.0380568611703001</v>
      </c>
      <c r="W174" s="22" t="n">
        <f aca="false">(SUM((1*R174),(C174*S174),((1/I174)*T174),(K174*U174),((1/E174)*V174)))/R174</f>
        <v>6.2414762705459</v>
      </c>
      <c r="X174" s="10" t="n">
        <f aca="false">(SUM(((1/C174)*R174),(1*S174),(G174*T174),(F174*U174),((1/H174)*V174)))/S174</f>
        <v>5.13054605140453</v>
      </c>
      <c r="Y174" s="10" t="n">
        <f aca="false">(SUM((I174*R174),((1/G174)*S174),(1*T174),(D174*U174),(J174*V174)))/T174</f>
        <v>6.08788263569183</v>
      </c>
      <c r="Z174" s="10" t="n">
        <f aca="false">(SUM(((1/K174)*R174),((1/F174)*S174),((1/D174)*T174),(1*U174),(L174*V174)))/U174</f>
        <v>5.61884202281427</v>
      </c>
      <c r="AA174" s="10" t="n">
        <f aca="false">(SUM((E174*R174),(H174*S174),((1/J174)*T174),((1/L174)*U174),(1*V174)))/V174</f>
        <v>5.25593653119131</v>
      </c>
      <c r="AB174" s="22" t="n">
        <f aca="false">(AVERAGE(W174:AA174)-5)/4</f>
        <v>0.166734175582392</v>
      </c>
      <c r="AC174" s="22" t="n">
        <v>1.12</v>
      </c>
      <c r="AD174" s="22" t="n">
        <f aca="false">AB174/AC174</f>
        <v>0.148869799627136</v>
      </c>
      <c r="AE174" s="22" t="n">
        <f aca="false">SUM((Rate!$F$2*Weight!R174),(Rate!$F$6*Weight!S174),(Rate!$F$10*Weight!T174),(Rate!$F$14*Weight!U174),(Rate!$F$18*Weight!V174))</f>
        <v>0.368738379058449</v>
      </c>
      <c r="AF174" s="22" t="n">
        <f aca="false">SUM((Rate!$F$3*Weight!R174),(Rate!$F$7*Weight!S174),(Rate!$F$11*Weight!T174),(Rate!$F$15*Weight!U174),(Rate!$F$19*Weight!V174))</f>
        <v>0.631261620941551</v>
      </c>
      <c r="AG174" s="33" t="n">
        <v>2</v>
      </c>
    </row>
    <row r="175" customFormat="false" ht="15" hidden="false" customHeight="false" outlineLevel="0" collapsed="false">
      <c r="A175" s="22" t="s">
        <v>290</v>
      </c>
      <c r="B175" s="22" t="s">
        <v>291</v>
      </c>
      <c r="C175" s="33" t="n">
        <v>1</v>
      </c>
      <c r="D175" s="33" t="n">
        <v>1</v>
      </c>
      <c r="E175" s="33" t="n">
        <v>1</v>
      </c>
      <c r="F175" s="33" t="n">
        <v>1</v>
      </c>
      <c r="G175" s="33" t="n">
        <v>1</v>
      </c>
      <c r="H175" s="33" t="n">
        <v>1</v>
      </c>
      <c r="I175" s="33" t="n">
        <v>1</v>
      </c>
      <c r="J175" s="33" t="n">
        <v>1</v>
      </c>
      <c r="K175" s="33" t="n">
        <v>1</v>
      </c>
      <c r="L175" s="33" t="n">
        <v>1</v>
      </c>
      <c r="M175" s="22" t="n">
        <f aca="false">SUM(1+(1/C175)+I175+(1/K175)+E175)</f>
        <v>5</v>
      </c>
      <c r="N175" s="22" t="n">
        <f aca="false">SUM(C175+1+(1/G175)+(1/F175)+H175)</f>
        <v>5</v>
      </c>
      <c r="O175" s="22" t="n">
        <f aca="false">SUM((1/I175)+G175+1+(1/D175)+(1/J175))</f>
        <v>5</v>
      </c>
      <c r="P175" s="22" t="n">
        <f aca="false">SUM(K175+F175+D175+1+(1/L175))</f>
        <v>5</v>
      </c>
      <c r="Q175" s="22" t="n">
        <f aca="false">SUM((1/E175)+(1/H175)+J175+L175+1)</f>
        <v>5</v>
      </c>
      <c r="R175" s="22" t="n">
        <f aca="false">(SUM((1/M175)+(C175/N175)+((1/I175)/O175)+(K175/P175)+((1/E175)/Q175))/5)</f>
        <v>0.2</v>
      </c>
      <c r="S175" s="22" t="n">
        <f aca="false">(SUM(((1/C175)/M175)+(1/N175)+(G175/O175)+(F175/P175)+((1/H175)/Q175))/5)</f>
        <v>0.2</v>
      </c>
      <c r="T175" s="22" t="n">
        <f aca="false">(SUM((I175/M175)+((1/G175)/N175)+(1/O175)+(D175/P175)+(J175/Q175))/5)</f>
        <v>0.2</v>
      </c>
      <c r="U175" s="22" t="n">
        <f aca="false">(SUM(((1/K175)/M175)+((1/F175)/N175)+((1/D175)/O175)+(1/P175)+(L175/Q175))/5)</f>
        <v>0.2</v>
      </c>
      <c r="V175" s="22" t="n">
        <f aca="false">(SUM((E175/M175)+(H175/N175)+((1/J175)/O175)+((1/L175)/P175)+(1/Q175))/5)</f>
        <v>0.2</v>
      </c>
      <c r="W175" s="22" t="n">
        <f aca="false">(SUM((1*R175),(C175*S175),((1/I175)*T175),(K175*U175),((1/E175)*V175)))/R175</f>
        <v>5</v>
      </c>
      <c r="X175" s="10" t="n">
        <f aca="false">(SUM(((1/C175)*R175),(1*S175),(G175*T175),(F175*U175),((1/H175)*V175)))/S175</f>
        <v>5</v>
      </c>
      <c r="Y175" s="10" t="n">
        <f aca="false">(SUM((I175*R175),((1/G175)*S175),(1*T175),(D175*U175),(J175*V175)))/T175</f>
        <v>5</v>
      </c>
      <c r="Z175" s="10" t="n">
        <f aca="false">(SUM(((1/K175)*R175),((1/F175)*S175),((1/D175)*T175),(1*U175),(L175*V175)))/U175</f>
        <v>5</v>
      </c>
      <c r="AA175" s="10" t="n">
        <f aca="false">(SUM((E175*R175),(H175*S175),((1/J175)*T175),((1/L175)*U175),(1*V175)))/V175</f>
        <v>5</v>
      </c>
      <c r="AB175" s="22" t="n">
        <f aca="false">(AVERAGE(W175:AA175)-5)/4</f>
        <v>0</v>
      </c>
      <c r="AC175" s="22" t="n">
        <v>1.12</v>
      </c>
      <c r="AD175" s="22" t="n">
        <f aca="false">AB175/AC175</f>
        <v>0</v>
      </c>
      <c r="AE175" s="22" t="n">
        <f aca="false">SUM((Rate!$F$2*Weight!R175),(Rate!$F$6*Weight!S175),(Rate!$F$10*Weight!T175),(Rate!$F$14*Weight!U175),(Rate!$F$18*Weight!V175))</f>
        <v>0.54</v>
      </c>
      <c r="AF175" s="22" t="n">
        <f aca="false">SUM((Rate!$F$3*Weight!R175),(Rate!$F$7*Weight!S175),(Rate!$F$11*Weight!T175),(Rate!$F$15*Weight!U175),(Rate!$F$19*Weight!V175))</f>
        <v>0.46</v>
      </c>
      <c r="AG175" s="33" t="n">
        <v>2</v>
      </c>
    </row>
    <row r="176" customFormat="false" ht="15" hidden="false" customHeight="false" outlineLevel="0" collapsed="false">
      <c r="A176" s="22" t="s">
        <v>290</v>
      </c>
      <c r="B176" s="22" t="s">
        <v>292</v>
      </c>
      <c r="C176" s="33" t="n">
        <f aca="false">1/7</f>
        <v>0.142857142857143</v>
      </c>
      <c r="D176" s="33" t="n">
        <v>1</v>
      </c>
      <c r="E176" s="33" t="n">
        <v>7</v>
      </c>
      <c r="F176" s="33" t="n">
        <v>1</v>
      </c>
      <c r="G176" s="33" t="n">
        <v>1</v>
      </c>
      <c r="H176" s="33" t="n">
        <v>3</v>
      </c>
      <c r="I176" s="33" t="n">
        <v>7</v>
      </c>
      <c r="J176" s="33" t="n">
        <v>5</v>
      </c>
      <c r="K176" s="33" t="n">
        <f aca="false">1/7</f>
        <v>0.142857142857143</v>
      </c>
      <c r="L176" s="33" t="n">
        <v>7</v>
      </c>
      <c r="M176" s="22" t="n">
        <f aca="false">SUM(1+(1/C176)+I176+(1/K176)+E176)</f>
        <v>29</v>
      </c>
      <c r="N176" s="22" t="n">
        <f aca="false">SUM(C176+1+(1/G176)+(1/F176)+H176)</f>
        <v>6.14285714285714</v>
      </c>
      <c r="O176" s="22" t="n">
        <f aca="false">SUM((1/I176)+G176+1+(1/D176)+(1/J176))</f>
        <v>3.34285714285714</v>
      </c>
      <c r="P176" s="22" t="n">
        <f aca="false">SUM(K176+F176+D176+1+(1/L176))</f>
        <v>3.28571428571429</v>
      </c>
      <c r="Q176" s="22" t="n">
        <f aca="false">SUM((1/E176)+(1/H176)+J176+L176+1)</f>
        <v>13.4761904761905</v>
      </c>
      <c r="R176" s="22" t="n">
        <f aca="false">(SUM((1/M176)+(C176/N176)+((1/I176)/O176)+(K176/P176)+((1/E176)/Q176))/5)</f>
        <v>0.0309105165785134</v>
      </c>
      <c r="S176" s="22" t="n">
        <f aca="false">(SUM(((1/C176)/M176)+(1/N176)+(G176/O176)+(F176/P176)+((1/H176)/Q176))/5)</f>
        <v>0.206479623116731</v>
      </c>
      <c r="T176" s="22" t="n">
        <f aca="false">(SUM((I176/M176)+((1/G176)/N176)+(1/O176)+(D176/P176)+(J176/Q176))/5)</f>
        <v>0.275737573646767</v>
      </c>
      <c r="U176" s="22" t="n">
        <f aca="false">(SUM(((1/K176)/M176)+((1/F176)/N176)+((1/D176)/O176)+(1/P176)+(L176/Q176))/5)</f>
        <v>0.305419552445353</v>
      </c>
      <c r="V176" s="22" t="n">
        <f aca="false">(SUM((E176/M176)+(H176/N176)+((1/J176)/O176)+((1/L176)/P176)+(1/Q176))/5)</f>
        <v>0.181452734212635</v>
      </c>
      <c r="W176" s="22" t="n">
        <f aca="false">(SUM((1*R176),(C176*S176),((1/I176)*T176),(K176*U176),((1/E176)*V176)))/R176</f>
        <v>5.47877842555151</v>
      </c>
      <c r="X176" s="10" t="n">
        <f aca="false">(SUM(((1/C176)*R176),(1*S176),(G176*T176),(F176*U176),((1/H176)*V176)))/S176</f>
        <v>5.15544630471447</v>
      </c>
      <c r="Y176" s="10" t="n">
        <f aca="false">(SUM((I176*R176),((1/G176)*S176),(1*T176),(D176*U176),(J176*V176)))/T176</f>
        <v>6.93149653507162</v>
      </c>
      <c r="Z176" s="10" t="n">
        <f aca="false">(SUM(((1/K176)*R176),((1/F176)*S176),((1/D176)*T176),(1*U176),(L176*V176)))/U176</f>
        <v>7.44608354815068</v>
      </c>
      <c r="AA176" s="10" t="n">
        <f aca="false">(SUM((E176*R176),(H176*S176),((1/J176)*T176),((1/L176)*U176),(1*V176)))/V176</f>
        <v>6.15060502570875</v>
      </c>
      <c r="AB176" s="22" t="n">
        <f aca="false">(AVERAGE(W176:AA176)-5)/4</f>
        <v>0.308120491959852</v>
      </c>
      <c r="AC176" s="22" t="n">
        <v>1.12</v>
      </c>
      <c r="AD176" s="22" t="n">
        <f aca="false">AB176/AC176</f>
        <v>0.275107582107011</v>
      </c>
      <c r="AE176" s="22" t="n">
        <f aca="false">SUM((Rate!$F$2*Weight!R176),(Rate!$F$6*Weight!S176),(Rate!$F$10*Weight!T176),(Rate!$F$14*Weight!U176),(Rate!$F$18*Weight!V176))</f>
        <v>0.632960551926502</v>
      </c>
      <c r="AF176" s="22" t="n">
        <f aca="false">SUM((Rate!$F$3*Weight!R176),(Rate!$F$7*Weight!S176),(Rate!$F$11*Weight!T176),(Rate!$F$15*Weight!U176),(Rate!$F$19*Weight!V176))</f>
        <v>0.367039448073498</v>
      </c>
      <c r="AG176" s="33" t="n">
        <v>1</v>
      </c>
    </row>
    <row r="177" customFormat="false" ht="15" hidden="false" customHeight="false" outlineLevel="0" collapsed="false">
      <c r="A177" s="22" t="s">
        <v>290</v>
      </c>
      <c r="B177" s="22" t="s">
        <v>293</v>
      </c>
      <c r="C177" s="33" t="n">
        <f aca="false">1/9</f>
        <v>0.111111111111111</v>
      </c>
      <c r="D177" s="33" t="n">
        <f aca="false">1/9</f>
        <v>0.111111111111111</v>
      </c>
      <c r="E177" s="33" t="n">
        <v>9</v>
      </c>
      <c r="F177" s="33" t="n">
        <f aca="false">1/9</f>
        <v>0.111111111111111</v>
      </c>
      <c r="G177" s="33" t="n">
        <v>9</v>
      </c>
      <c r="H177" s="33" t="n">
        <f aca="false">1/9</f>
        <v>0.111111111111111</v>
      </c>
      <c r="I177" s="33" t="n">
        <v>9</v>
      </c>
      <c r="J177" s="33" t="n">
        <f aca="false">1/9</f>
        <v>0.111111111111111</v>
      </c>
      <c r="K177" s="33" t="n">
        <f aca="false">1/9</f>
        <v>0.111111111111111</v>
      </c>
      <c r="L177" s="33" t="n">
        <v>9</v>
      </c>
      <c r="M177" s="22" t="n">
        <f aca="false">SUM(1+(1/C177)+I177+(1/K177)+E177)</f>
        <v>37</v>
      </c>
      <c r="N177" s="22" t="n">
        <f aca="false">SUM(C177+1+(1/G177)+(1/F177)+H177)</f>
        <v>10.3333333333333</v>
      </c>
      <c r="O177" s="22" t="n">
        <f aca="false">SUM((1/I177)+G177+1+(1/D177)+(1/J177))</f>
        <v>28.1111111111111</v>
      </c>
      <c r="P177" s="22" t="n">
        <f aca="false">SUM(K177+F177+D177+1+(1/L177))</f>
        <v>1.44444444444444</v>
      </c>
      <c r="Q177" s="22" t="n">
        <f aca="false">SUM((1/E177)+(1/H177)+J177+L177+1)</f>
        <v>19.2222222222222</v>
      </c>
      <c r="R177" s="22" t="n">
        <f aca="false">(SUM((1/M177)+(C177/N177)+((1/I177)/O177)+(K177/P177)+((1/E177)/Q177))/5)</f>
        <v>0.0248871416225833</v>
      </c>
      <c r="S177" s="22" t="n">
        <f aca="false">(SUM(((1/C177)/M177)+(1/N177)+(G177/O177)+(F177/P177)+((1/H177)/Q177))/5)</f>
        <v>0.241061341793411</v>
      </c>
      <c r="T177" s="22" t="n">
        <f aca="false">(SUM((I177/M177)+((1/G177)/N177)+(1/O177)+(D177/P177)+(J177/Q177))/5)</f>
        <v>0.0744544955377633</v>
      </c>
      <c r="U177" s="22" t="n">
        <f aca="false">(SUM(((1/K177)/M177)+((1/F177)/N177)+((1/D177)/O177)+(1/P177)+(L177/Q177))/5)</f>
        <v>0.518976974547754</v>
      </c>
      <c r="V177" s="22" t="n">
        <f aca="false">(SUM((E177/M177)+(H177/N177)+((1/J177)/O177)+((1/L177)/P177)+(1/Q177))/5)</f>
        <v>0.140620046498489</v>
      </c>
      <c r="W177" s="22" t="n">
        <f aca="false">(SUM((1*R177),(C177*S177),((1/I177)*T177),(K177*U177),((1/E177)*V177)))/R177</f>
        <v>5.35348802992828</v>
      </c>
      <c r="X177" s="10" t="n">
        <f aca="false">(SUM(((1/C177)*R177),(1*S177),(G177*T177),(F177*U177),((1/H177)*V177)))/S177</f>
        <v>10.1981536513343</v>
      </c>
      <c r="Y177" s="10" t="n">
        <f aca="false">(SUM((I177*R177),((1/G177)*S177),(1*T177),(D177*U177),(J177*V177)))/T177</f>
        <v>5.35242255943452</v>
      </c>
      <c r="Z177" s="10" t="n">
        <f aca="false">(SUM(((1/K177)*R177),((1/F177)*S177),((1/D177)*T177),(1*U177),(L177*V177)))/U177</f>
        <v>9.34180983239724</v>
      </c>
      <c r="AA177" s="10" t="n">
        <f aca="false">(SUM((E177*R177),(H177*S177),((1/J177)*T177),((1/L177)*U177),(1*V177)))/V177</f>
        <v>7.95863399724676</v>
      </c>
      <c r="AB177" s="22" t="n">
        <f aca="false">(AVERAGE(W177:AA177)-5)/4</f>
        <v>0.660225403517054</v>
      </c>
      <c r="AC177" s="22" t="n">
        <v>1.12</v>
      </c>
      <c r="AD177" s="22" t="n">
        <f aca="false">AB177/AC177</f>
        <v>0.589486967425941</v>
      </c>
      <c r="AE177" s="22" t="n">
        <f aca="false">SUM((Rate!$F$2*Weight!R177),(Rate!$F$6*Weight!S177),(Rate!$F$10*Weight!T177),(Rate!$F$14*Weight!U177),(Rate!$F$18*Weight!V177))</f>
        <v>0.634705703993173</v>
      </c>
      <c r="AF177" s="22" t="n">
        <f aca="false">SUM((Rate!$F$3*Weight!R177),(Rate!$F$7*Weight!S177),(Rate!$F$11*Weight!T177),(Rate!$F$15*Weight!U177),(Rate!$F$19*Weight!V177))</f>
        <v>0.365294296006827</v>
      </c>
      <c r="AG177" s="33" t="n">
        <v>1</v>
      </c>
    </row>
    <row r="178" customFormat="false" ht="15" hidden="false" customHeight="false" outlineLevel="0" collapsed="false">
      <c r="A178" s="22" t="s">
        <v>290</v>
      </c>
      <c r="B178" s="22" t="s">
        <v>294</v>
      </c>
      <c r="C178" s="33" t="n">
        <f aca="false">1/7</f>
        <v>0.142857142857143</v>
      </c>
      <c r="D178" s="33" t="n">
        <f aca="false">1/7</f>
        <v>0.142857142857143</v>
      </c>
      <c r="E178" s="33" t="n">
        <v>7</v>
      </c>
      <c r="F178" s="33" t="n">
        <f aca="false">1/7</f>
        <v>0.142857142857143</v>
      </c>
      <c r="G178" s="33" t="n">
        <v>7</v>
      </c>
      <c r="H178" s="33" t="n">
        <v>7</v>
      </c>
      <c r="I178" s="33" t="n">
        <v>7</v>
      </c>
      <c r="J178" s="33" t="n">
        <f aca="false">1/7</f>
        <v>0.142857142857143</v>
      </c>
      <c r="K178" s="33" t="n">
        <f aca="false">1/7</f>
        <v>0.142857142857143</v>
      </c>
      <c r="L178" s="33" t="n">
        <v>1</v>
      </c>
      <c r="M178" s="22" t="n">
        <f aca="false">SUM(1+(1/C178)+I178+(1/K178)+E178)</f>
        <v>29</v>
      </c>
      <c r="N178" s="22" t="n">
        <f aca="false">SUM(C178+1+(1/G178)+(1/F178)+H178)</f>
        <v>15.2857142857143</v>
      </c>
      <c r="O178" s="22" t="n">
        <f aca="false">SUM((1/I178)+G178+1+(1/D178)+(1/J178))</f>
        <v>22.1428571428571</v>
      </c>
      <c r="P178" s="22" t="n">
        <f aca="false">SUM(K178+F178+D178+1+(1/L178))</f>
        <v>2.42857142857143</v>
      </c>
      <c r="Q178" s="22" t="n">
        <f aca="false">SUM((1/E178)+(1/H178)+J178+L178+1)</f>
        <v>2.42857142857143</v>
      </c>
      <c r="R178" s="22" t="n">
        <f aca="false">(SUM((1/M178)+(C178/N178)+((1/I178)/O178)+(K178/P178)+((1/E178)/Q178))/5)</f>
        <v>0.0335854449479936</v>
      </c>
      <c r="S178" s="22" t="n">
        <f aca="false">(SUM(((1/C178)/M178)+(1/N178)+(G178/O178)+(F178/P178)+((1/H178)/Q178))/5)</f>
        <v>0.148115192434817</v>
      </c>
      <c r="T178" s="22" t="n">
        <f aca="false">(SUM((I178/M178)+((1/G178)/N178)+(1/O178)+(D178/P178)+(J178/Q178))/5)</f>
        <v>0.0827066907766922</v>
      </c>
      <c r="U178" s="22" t="n">
        <f aca="false">(SUM(((1/K178)/M178)+((1/F178)/N178)+((1/D178)/O178)+(1/P178)+(L178/Q178))/5)</f>
        <v>0.367796335920249</v>
      </c>
      <c r="V178" s="22" t="n">
        <f aca="false">(SUM((E178/M178)+(H178/N178)+((1/J178)/O178)+((1/L178)/P178)+(1/Q178))/5)</f>
        <v>0.367796335920249</v>
      </c>
      <c r="W178" s="22" t="n">
        <f aca="false">(SUM((1*R178),(C178*S178),((1/I178)*T178),(K178*U178),((1/E178)*V178)))/R178</f>
        <v>5.11068611310848</v>
      </c>
      <c r="X178" s="10" t="n">
        <f aca="false">(SUM(((1/C178)*R178),(1*S178),(G178*T178),(F178*U178),((1/H178)*V178)))/S178</f>
        <v>7.20550533925194</v>
      </c>
      <c r="Y178" s="10" t="n">
        <f aca="false">(SUM((I178*R178),((1/G178)*S178),(1*T178),(D178*U178),(J178*V178)))/T178</f>
        <v>5.36895844644948</v>
      </c>
      <c r="Z178" s="10" t="n">
        <f aca="false">(SUM(((1/K178)*R178),((1/F178)*S178),((1/D178)*T178),(1*U178),(L178*V178)))/U178</f>
        <v>7.03227225601794</v>
      </c>
      <c r="AA178" s="10" t="n">
        <f aca="false">(SUM((E178*R178),(H178*S178),((1/J178)*T178),((1/L178)*U178),(1*V178)))/V178</f>
        <v>7.03227225601794</v>
      </c>
      <c r="AB178" s="22" t="n">
        <f aca="false">(AVERAGE(W178:AA178)-5)/4</f>
        <v>0.337484720542288</v>
      </c>
      <c r="AC178" s="22" t="n">
        <v>1.12</v>
      </c>
      <c r="AD178" s="22" t="n">
        <f aca="false">AB178/AC178</f>
        <v>0.301325643341329</v>
      </c>
      <c r="AE178" s="22" t="n">
        <f aca="false">SUM((Rate!$F$2*Weight!R178),(Rate!$F$6*Weight!S178),(Rate!$F$10*Weight!T178),(Rate!$F$14*Weight!U178),(Rate!$F$18*Weight!V178))</f>
        <v>0.586501634887215</v>
      </c>
      <c r="AF178" s="22" t="n">
        <f aca="false">SUM((Rate!$F$3*Weight!R178),(Rate!$F$7*Weight!S178),(Rate!$F$11*Weight!T178),(Rate!$F$15*Weight!U178),(Rate!$F$19*Weight!V178))</f>
        <v>0.413498365112785</v>
      </c>
      <c r="AG178" s="33" t="n">
        <v>1</v>
      </c>
    </row>
    <row r="179" customFormat="false" ht="15" hidden="false" customHeight="false" outlineLevel="0" collapsed="false">
      <c r="A179" s="22" t="s">
        <v>290</v>
      </c>
      <c r="B179" s="22" t="s">
        <v>295</v>
      </c>
      <c r="C179" s="33" t="n">
        <f aca="false">1/9</f>
        <v>0.111111111111111</v>
      </c>
      <c r="D179" s="33" t="n">
        <f aca="false">1/9</f>
        <v>0.111111111111111</v>
      </c>
      <c r="E179" s="33" t="n">
        <v>1</v>
      </c>
      <c r="F179" s="33" t="n">
        <v>1</v>
      </c>
      <c r="G179" s="33" t="n">
        <v>1</v>
      </c>
      <c r="H179" s="33" t="n">
        <v>1</v>
      </c>
      <c r="I179" s="33" t="n">
        <v>1</v>
      </c>
      <c r="J179" s="33" t="n">
        <f aca="false">1/7</f>
        <v>0.142857142857143</v>
      </c>
      <c r="K179" s="33" t="n">
        <f aca="false">1/7</f>
        <v>0.142857142857143</v>
      </c>
      <c r="L179" s="33" t="n">
        <v>1</v>
      </c>
      <c r="M179" s="22" t="n">
        <f aca="false">SUM(1+(1/C179)+I179+(1/K179)+E179)</f>
        <v>19</v>
      </c>
      <c r="N179" s="22" t="n">
        <f aca="false">SUM(C179+1+(1/G179)+(1/F179)+H179)</f>
        <v>4.11111111111111</v>
      </c>
      <c r="O179" s="22" t="n">
        <f aca="false">SUM((1/I179)+G179+1+(1/D179)+(1/J179))</f>
        <v>19</v>
      </c>
      <c r="P179" s="22" t="n">
        <f aca="false">SUM(K179+F179+D179+1+(1/L179))</f>
        <v>3.25396825396825</v>
      </c>
      <c r="Q179" s="22" t="n">
        <f aca="false">SUM((1/E179)+(1/H179)+J179+L179+1)</f>
        <v>4.14285714285714</v>
      </c>
      <c r="R179" s="22" t="n">
        <f aca="false">(SUM((1/M179)+(C179/N179)+((1/I179)/O179)+(K179/P179)+((1/E179)/Q179))/5)</f>
        <v>0.0835143868581963</v>
      </c>
      <c r="S179" s="22" t="n">
        <f aca="false">(SUM(((1/C179)/M179)+(1/N179)+(G179/O179)+(F179/P179)+((1/H179)/Q179))/5)</f>
        <v>0.263651083246497</v>
      </c>
      <c r="T179" s="22" t="n">
        <f aca="false">(SUM((I179/M179)+((1/G179)/N179)+(1/O179)+(D179/P179)+(J179/Q179))/5)</f>
        <v>0.0834271002444169</v>
      </c>
      <c r="U179" s="22" t="n">
        <f aca="false">(SUM(((1/K179)/M179)+((1/F179)/N179)+((1/D179)/O179)+(1/P179)+(L179/Q179))/5)</f>
        <v>0.326808977983339</v>
      </c>
      <c r="V179" s="22" t="n">
        <f aca="false">(SUM((E179/M179)+(H179/N179)+((1/J179)/O179)+((1/L179)/P179)+(1/Q179))/5)</f>
        <v>0.24259845166755</v>
      </c>
      <c r="W179" s="22" t="n">
        <f aca="false">(SUM((1*R179),(C179*S179),((1/I179)*T179),(K179*U179),((1/E179)*V179)))/R179</f>
        <v>5.81362707307528</v>
      </c>
      <c r="X179" s="10" t="n">
        <f aca="false">(SUM(((1/C179)*R179),(1*S179),(G179*T179),(F179*U179),((1/H179)*V179)))/S179</f>
        <v>6.32697986416383</v>
      </c>
      <c r="Y179" s="10" t="n">
        <f aca="false">(SUM((I179*R179),((1/G179)*S179),(1*T179),(D179*U179),(J179*V179)))/T179</f>
        <v>6.01197451680918</v>
      </c>
      <c r="Z179" s="10" t="n">
        <f aca="false">(SUM(((1/K179)*R179),((1/F179)*S179),((1/D179)*T179),(1*U179),(L179*V179)))/U179</f>
        <v>6.63538418217832</v>
      </c>
      <c r="AA179" s="10" t="n">
        <f aca="false">(SUM((E179*R179),(H179*S179),((1/J179)*T179),((1/L179)*U179),(1*V179)))/V179</f>
        <v>6.18537583876599</v>
      </c>
      <c r="AB179" s="22" t="n">
        <f aca="false">(AVERAGE(W179:AA179)-5)/4</f>
        <v>0.29866707374963</v>
      </c>
      <c r="AC179" s="22" t="n">
        <v>1.12</v>
      </c>
      <c r="AD179" s="22" t="n">
        <f aca="false">AB179/AC179</f>
        <v>0.266667030133598</v>
      </c>
      <c r="AE179" s="22" t="n">
        <f aca="false">SUM((Rate!$F$2*Weight!R179),(Rate!$F$6*Weight!S179),(Rate!$F$10*Weight!T179),(Rate!$F$14*Weight!U179),(Rate!$F$18*Weight!V179))</f>
        <v>0.601063354177958</v>
      </c>
      <c r="AF179" s="22" t="n">
        <f aca="false">SUM((Rate!$F$3*Weight!R179),(Rate!$F$7*Weight!S179),(Rate!$F$11*Weight!T179),(Rate!$F$15*Weight!U179),(Rate!$F$19*Weight!V179))</f>
        <v>0.398936645822043</v>
      </c>
      <c r="AG179" s="33" t="n">
        <v>1</v>
      </c>
    </row>
    <row r="180" customFormat="false" ht="15" hidden="false" customHeight="false" outlineLevel="0" collapsed="false">
      <c r="A180" s="22" t="s">
        <v>290</v>
      </c>
      <c r="B180" s="22" t="s">
        <v>296</v>
      </c>
      <c r="C180" s="33" t="n">
        <f aca="false">1/7</f>
        <v>0.142857142857143</v>
      </c>
      <c r="D180" s="33" t="n">
        <f aca="false">1/9</f>
        <v>0.111111111111111</v>
      </c>
      <c r="E180" s="33" t="n">
        <v>7</v>
      </c>
      <c r="F180" s="33" t="n">
        <f aca="false">1/7</f>
        <v>0.142857142857143</v>
      </c>
      <c r="G180" s="33" t="n">
        <v>5</v>
      </c>
      <c r="H180" s="33" t="n">
        <v>7</v>
      </c>
      <c r="I180" s="33" t="n">
        <v>5</v>
      </c>
      <c r="J180" s="33" t="n">
        <f aca="false">1/7</f>
        <v>0.142857142857143</v>
      </c>
      <c r="K180" s="33" t="n">
        <f aca="false">1/9</f>
        <v>0.111111111111111</v>
      </c>
      <c r="L180" s="33" t="n">
        <v>1</v>
      </c>
      <c r="M180" s="22" t="n">
        <f aca="false">SUM(1+(1/C180)+I180+(1/K180)+E180)</f>
        <v>29</v>
      </c>
      <c r="N180" s="22" t="n">
        <f aca="false">SUM(C180+1+(1/G180)+(1/F180)+H180)</f>
        <v>15.3428571428571</v>
      </c>
      <c r="O180" s="22" t="n">
        <f aca="false">SUM((1/I180)+G180+1+(1/D180)+(1/J180))</f>
        <v>22.2</v>
      </c>
      <c r="P180" s="22" t="n">
        <f aca="false">SUM(K180+F180+D180+1+(1/L180))</f>
        <v>2.36507936507936</v>
      </c>
      <c r="Q180" s="22" t="n">
        <f aca="false">SUM((1/E180)+(1/H180)+J180+L180+1)</f>
        <v>2.42857142857143</v>
      </c>
      <c r="R180" s="22" t="n">
        <f aca="false">(SUM((1/M180)+(C180/N180)+((1/I180)/O180)+(K180/P180)+((1/E180)/Q180))/5)</f>
        <v>0.0317212299555787</v>
      </c>
      <c r="S180" s="22" t="n">
        <f aca="false">(SUM(((1/C180)/M180)+(1/N180)+(G180/O180)+(F180/P180)+((1/H180)/Q180))/5)</f>
        <v>0.130201531659581</v>
      </c>
      <c r="T180" s="22" t="n">
        <f aca="false">(SUM((I180/M180)+((1/G180)/N180)+(1/O180)+(D180/P180)+(J180/Q180))/5)</f>
        <v>0.0672595230165071</v>
      </c>
      <c r="U180" s="22" t="n">
        <f aca="false">(SUM(((1/K180)/M180)+((1/F180)/N180)+((1/D180)/O180)+(1/P180)+(L180/Q180))/5)</f>
        <v>0.401314418417314</v>
      </c>
      <c r="V180" s="22" t="n">
        <f aca="false">(SUM((E180/M180)+(H180/N180)+((1/J180)/O180)+((1/L180)/P180)+(1/Q180))/5)</f>
        <v>0.36950329695102</v>
      </c>
      <c r="W180" s="22" t="n">
        <f aca="false">(SUM((1*R180),(C180*S180),((1/I180)*T180),(K180*U180),((1/E180)*V180)))/R180</f>
        <v>5.08019486656207</v>
      </c>
      <c r="X180" s="10" t="n">
        <f aca="false">(SUM(((1/C180)*R180),(1*S180),(G180*T180),(F180*U180),((1/H180)*V180)))/S180</f>
        <v>6.13406434419306</v>
      </c>
      <c r="Y180" s="10" t="n">
        <f aca="false">(SUM((I180*R180),((1/G180)*S180),(1*T180),(D180*U180),(J180*V180)))/T180</f>
        <v>5.19305876217065</v>
      </c>
      <c r="Z180" s="10" t="n">
        <f aca="false">(SUM(((1/K180)*R180),((1/F180)*S180),((1/D180)*T180),(1*U180),(L180*V180)))/U180</f>
        <v>6.41156932233254</v>
      </c>
      <c r="AA180" s="10" t="n">
        <f aca="false">(SUM((E180*R180),(H180*S180),((1/J180)*T180),((1/L180)*U180),(1*V180)))/V180</f>
        <v>6.4278011248837</v>
      </c>
      <c r="AB180" s="22" t="n">
        <f aca="false">(AVERAGE(W180:AA180)-5)/4</f>
        <v>0.212334421007101</v>
      </c>
      <c r="AC180" s="22" t="n">
        <v>1.12</v>
      </c>
      <c r="AD180" s="22" t="n">
        <f aca="false">AB180/AC180</f>
        <v>0.189584304470626</v>
      </c>
      <c r="AE180" s="22" t="n">
        <f aca="false">SUM((Rate!$F$2*Weight!R180),(Rate!$F$6*Weight!S180),(Rate!$F$10*Weight!T180),(Rate!$F$14*Weight!U180),(Rate!$F$18*Weight!V180))</f>
        <v>0.582053380915445</v>
      </c>
      <c r="AF180" s="22" t="n">
        <f aca="false">SUM((Rate!$F$3*Weight!R180),(Rate!$F$7*Weight!S180),(Rate!$F$11*Weight!T180),(Rate!$F$15*Weight!U180),(Rate!$F$19*Weight!V180))</f>
        <v>0.417946619084555</v>
      </c>
      <c r="AG180" s="33" t="n">
        <v>1</v>
      </c>
    </row>
    <row r="181" customFormat="false" ht="15" hidden="false" customHeight="false" outlineLevel="0" collapsed="false">
      <c r="A181" s="22" t="s">
        <v>290</v>
      </c>
      <c r="B181" s="22" t="s">
        <v>297</v>
      </c>
      <c r="C181" s="33" t="n">
        <v>1</v>
      </c>
      <c r="D181" s="33" t="n">
        <v>0.2</v>
      </c>
      <c r="E181" s="33" t="n">
        <v>0.2</v>
      </c>
      <c r="F181" s="33" t="n">
        <v>1</v>
      </c>
      <c r="G181" s="33" t="n">
        <v>1</v>
      </c>
      <c r="H181" s="33" t="n">
        <v>3</v>
      </c>
      <c r="I181" s="33" t="n">
        <f aca="false">1/3</f>
        <v>0.333333333333333</v>
      </c>
      <c r="J181" s="33" t="n">
        <v>1</v>
      </c>
      <c r="K181" s="33" t="n">
        <v>1</v>
      </c>
      <c r="L181" s="33" t="n">
        <v>3</v>
      </c>
      <c r="M181" s="22" t="n">
        <f aca="false">SUM(1+(1/C181)+I181+(1/K181)+E181)</f>
        <v>3.53333333333333</v>
      </c>
      <c r="N181" s="22" t="n">
        <f aca="false">SUM(C181+1+(1/G181)+(1/F181)+H181)</f>
        <v>7</v>
      </c>
      <c r="O181" s="22" t="n">
        <f aca="false">SUM((1/I181)+G181+1+(1/D181)+(1/J181))</f>
        <v>11</v>
      </c>
      <c r="P181" s="22" t="n">
        <f aca="false">SUM(K181+F181+D181+1+(1/L181))</f>
        <v>3.53333333333333</v>
      </c>
      <c r="Q181" s="22" t="n">
        <f aca="false">SUM((1/E181)+(1/H181)+J181+L181+1)</f>
        <v>10.3333333333333</v>
      </c>
      <c r="R181" s="22" t="n">
        <f aca="false">(SUM((1/M181)+(C181/N181)+((1/I181)/O181)+(K181/P181)+((1/E181)/Q181))/5)</f>
        <v>0.293098623835082</v>
      </c>
      <c r="S181" s="22" t="n">
        <f aca="false">(SUM(((1/C181)/M181)+(1/N181)+(G181/O181)+(F181/P181)+((1/H181)/Q181))/5)</f>
        <v>0.166412406826284</v>
      </c>
      <c r="T181" s="22" t="n">
        <f aca="false">(SUM((I181/M181)+((1/G181)/N181)+(1/O181)+(D181/P181)+(J181/Q181))/5)</f>
        <v>0.0962967647082072</v>
      </c>
      <c r="U181" s="22" t="n">
        <f aca="false">(SUM(((1/K181)/M181)+((1/F181)/N181)+((1/D181)/O181)+(1/P181)+(L181/Q181))/5)</f>
        <v>0.290752582779363</v>
      </c>
      <c r="V181" s="22" t="n">
        <f aca="false">(SUM((E181/M181)+(H181/N181)+((1/J181)/O181)+((1/L181)/P181)+(1/Q181))/5)</f>
        <v>0.153439621851064</v>
      </c>
      <c r="W181" s="22" t="n">
        <f aca="false">(SUM((1*R181),(C181*S181),((1/I181)*T181),(K181*U181),((1/E181)*V181)))/R181</f>
        <v>6.16294949865427</v>
      </c>
      <c r="X181" s="10" t="n">
        <f aca="false">(SUM(((1/C181)*R181),(1*S181),(G181*T181),(F181*U181),((1/H181)*V181)))/S181</f>
        <v>5.39447109675581</v>
      </c>
      <c r="Y181" s="10" t="n">
        <f aca="false">(SUM((I181*R181),((1/G181)*S181),(1*T181),(D181*U181),(J181*V181)))/T181</f>
        <v>5.93995917674935</v>
      </c>
      <c r="Z181" s="10" t="n">
        <f aca="false">(SUM(((1/K181)*R181),((1/F181)*S181),((1/D181)*T181),(1*U181),(L181*V181)))/U181</f>
        <v>5.81960884529435</v>
      </c>
      <c r="AA181" s="10" t="n">
        <f aca="false">(SUM((E181*R181),(H181*S181),((1/J181)*T181),((1/L181)*U181),(1*V181)))/V181</f>
        <v>5.89489760523668</v>
      </c>
      <c r="AB181" s="22" t="n">
        <f aca="false">(AVERAGE(W181:AA181)-5)/4</f>
        <v>0.210594311134523</v>
      </c>
      <c r="AC181" s="22" t="n">
        <v>1.12</v>
      </c>
      <c r="AD181" s="22" t="n">
        <f aca="false">AB181/AC181</f>
        <v>0.188030634941538</v>
      </c>
      <c r="AE181" s="22" t="n">
        <f aca="false">SUM((Rate!$F$2*Weight!R181),(Rate!$F$6*Weight!S181),(Rate!$F$10*Weight!T181),(Rate!$F$14*Weight!U181),(Rate!$F$18*Weight!V181))</f>
        <v>0.483356071804033</v>
      </c>
      <c r="AF181" s="22" t="n">
        <f aca="false">SUM((Rate!$F$3*Weight!R181),(Rate!$F$7*Weight!S181),(Rate!$F$11*Weight!T181),(Rate!$F$15*Weight!U181),(Rate!$F$19*Weight!V181))</f>
        <v>0.516643928195967</v>
      </c>
      <c r="AG181" s="33" t="n">
        <v>1</v>
      </c>
    </row>
  </sheetData>
  <mergeCells count="5">
    <mergeCell ref="R2:V2"/>
    <mergeCell ref="W2:AA2"/>
    <mergeCell ref="W3:AA3"/>
    <mergeCell ref="AB3:AD3"/>
    <mergeCell ref="AE3:A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5"/>
  <cols>
    <col collapsed="false" hidden="false" max="1" min="1" style="0" width="11.8056680161943"/>
    <col collapsed="false" hidden="false" max="2" min="2" style="0" width="17.995951417004"/>
    <col collapsed="false" hidden="false" max="3" min="3" style="0" width="14.8542510121458"/>
    <col collapsed="false" hidden="false" max="4" min="4" style="0" width="17.995951417004"/>
    <col collapsed="false" hidden="false" max="5" min="5" style="0" width="23.1376518218623"/>
    <col collapsed="false" hidden="false" max="6" min="6" style="0" width="15.0485829959514"/>
    <col collapsed="false" hidden="false" max="1025" min="7" style="0" width="9.23481781376518"/>
  </cols>
  <sheetData>
    <row r="1" customFormat="false" ht="15" hidden="false" customHeight="false" outlineLevel="0" collapsed="false">
      <c r="A1" s="22"/>
      <c r="B1" s="22"/>
      <c r="C1" s="22" t="s">
        <v>104</v>
      </c>
      <c r="D1" s="22" t="s">
        <v>298</v>
      </c>
      <c r="E1" s="0" t="s">
        <v>299</v>
      </c>
      <c r="F1" s="22" t="s">
        <v>300</v>
      </c>
    </row>
    <row r="2" customFormat="false" ht="15" hidden="false" customHeight="false" outlineLevel="0" collapsed="false">
      <c r="A2" s="34" t="s">
        <v>68</v>
      </c>
      <c r="B2" s="22" t="s">
        <v>104</v>
      </c>
      <c r="C2" s="22" t="n">
        <v>1</v>
      </c>
      <c r="D2" s="22" t="n">
        <f aca="false">1/C3</f>
        <v>0.111111111111111</v>
      </c>
      <c r="E2" s="0" t="n">
        <f aca="false">(D2*C2)^(1/2)</f>
        <v>0.333333333333333</v>
      </c>
      <c r="F2" s="0" t="n">
        <f aca="false">E2/E4</f>
        <v>0.1</v>
      </c>
      <c r="G2" s="3" t="s">
        <v>301</v>
      </c>
    </row>
    <row r="3" customFormat="false" ht="15" hidden="false" customHeight="false" outlineLevel="0" collapsed="false">
      <c r="A3" s="34"/>
      <c r="B3" s="22" t="s">
        <v>298</v>
      </c>
      <c r="C3" s="22" t="n">
        <v>9</v>
      </c>
      <c r="D3" s="22" t="n">
        <v>1</v>
      </c>
      <c r="E3" s="0" t="n">
        <f aca="false">(D3*C3)^(1/2)</f>
        <v>3</v>
      </c>
      <c r="F3" s="0" t="n">
        <f aca="false">E3/E4</f>
        <v>0.9</v>
      </c>
    </row>
    <row r="4" customFormat="false" ht="15" hidden="false" customHeight="false" outlineLevel="0" collapsed="false">
      <c r="A4" s="22"/>
      <c r="B4" s="22"/>
      <c r="C4" s="22"/>
      <c r="D4" s="22"/>
      <c r="E4" s="0" t="n">
        <f aca="false">SUM(E2:E3)</f>
        <v>3.33333333333333</v>
      </c>
    </row>
    <row r="5" customFormat="false" ht="15" hidden="false" customHeight="false" outlineLevel="0" collapsed="false">
      <c r="A5" s="22"/>
      <c r="B5" s="22"/>
      <c r="C5" s="22" t="s">
        <v>104</v>
      </c>
      <c r="D5" s="22" t="s">
        <v>298</v>
      </c>
    </row>
    <row r="6" customFormat="false" ht="15" hidden="false" customHeight="false" outlineLevel="0" collapsed="false">
      <c r="A6" s="34" t="s">
        <v>69</v>
      </c>
      <c r="B6" s="22" t="s">
        <v>104</v>
      </c>
      <c r="C6" s="22" t="n">
        <v>1</v>
      </c>
      <c r="D6" s="22" t="n">
        <v>5</v>
      </c>
      <c r="E6" s="0" t="n">
        <f aca="false">(D6*C6)^(1/2)</f>
        <v>2.23606797749979</v>
      </c>
      <c r="F6" s="0" t="n">
        <f aca="false">E6/E8</f>
        <v>0.833333333333333</v>
      </c>
      <c r="G6" s="3" t="s">
        <v>302</v>
      </c>
    </row>
    <row r="7" customFormat="false" ht="15" hidden="false" customHeight="false" outlineLevel="0" collapsed="false">
      <c r="A7" s="34"/>
      <c r="B7" s="22" t="s">
        <v>298</v>
      </c>
      <c r="C7" s="22" t="n">
        <f aca="false">1/D6</f>
        <v>0.2</v>
      </c>
      <c r="D7" s="22" t="n">
        <v>1</v>
      </c>
      <c r="E7" s="0" t="n">
        <f aca="false">(D7*C7)^(1/2)</f>
        <v>0.447213595499958</v>
      </c>
      <c r="F7" s="0" t="n">
        <f aca="false">E7/E8</f>
        <v>0.166666666666667</v>
      </c>
      <c r="G7" s="3" t="s">
        <v>303</v>
      </c>
    </row>
    <row r="8" customFormat="false" ht="15" hidden="false" customHeight="false" outlineLevel="0" collapsed="false">
      <c r="A8" s="22"/>
      <c r="B8" s="22"/>
      <c r="C8" s="22"/>
      <c r="D8" s="22"/>
      <c r="E8" s="0" t="n">
        <f aca="false">SUM(E6:E7)</f>
        <v>2.68328157299975</v>
      </c>
    </row>
    <row r="9" customFormat="false" ht="15" hidden="false" customHeight="false" outlineLevel="0" collapsed="false">
      <c r="A9" s="22"/>
      <c r="B9" s="22"/>
      <c r="C9" s="22" t="s">
        <v>104</v>
      </c>
      <c r="D9" s="22" t="s">
        <v>298</v>
      </c>
    </row>
    <row r="10" customFormat="false" ht="15" hidden="false" customHeight="false" outlineLevel="0" collapsed="false">
      <c r="A10" s="34" t="s">
        <v>2</v>
      </c>
      <c r="B10" s="22" t="s">
        <v>104</v>
      </c>
      <c r="C10" s="22" t="n">
        <v>1</v>
      </c>
      <c r="D10" s="22" t="n">
        <v>2</v>
      </c>
      <c r="E10" s="0" t="n">
        <f aca="false">(D10*C10)^(1/2)</f>
        <v>1.4142135623731</v>
      </c>
      <c r="F10" s="0" t="n">
        <f aca="false">E10/E12</f>
        <v>0.666666666666667</v>
      </c>
      <c r="G10" s="3" t="s">
        <v>304</v>
      </c>
    </row>
    <row r="11" customFormat="false" ht="15" hidden="false" customHeight="false" outlineLevel="0" collapsed="false">
      <c r="A11" s="34"/>
      <c r="B11" s="22" t="s">
        <v>298</v>
      </c>
      <c r="C11" s="22" t="n">
        <f aca="false">1/D10</f>
        <v>0.5</v>
      </c>
      <c r="D11" s="22" t="n">
        <v>1</v>
      </c>
      <c r="E11" s="0" t="n">
        <f aca="false">(D11*C11)^(1/2)</f>
        <v>0.707106781186548</v>
      </c>
      <c r="F11" s="0" t="n">
        <f aca="false">E11/E12</f>
        <v>0.333333333333333</v>
      </c>
      <c r="G11" s="3" t="s">
        <v>305</v>
      </c>
    </row>
    <row r="12" customFormat="false" ht="15" hidden="false" customHeight="false" outlineLevel="0" collapsed="false">
      <c r="A12" s="22"/>
      <c r="B12" s="22"/>
      <c r="C12" s="22"/>
      <c r="D12" s="22"/>
      <c r="E12" s="0" t="n">
        <f aca="false">SUM(E10:E11)</f>
        <v>2.12132034355964</v>
      </c>
    </row>
    <row r="13" customFormat="false" ht="15" hidden="false" customHeight="false" outlineLevel="0" collapsed="false">
      <c r="A13" s="22"/>
      <c r="B13" s="22"/>
      <c r="C13" s="22" t="s">
        <v>104</v>
      </c>
      <c r="D13" s="22" t="s">
        <v>298</v>
      </c>
    </row>
    <row r="14" customFormat="false" ht="15" hidden="false" customHeight="false" outlineLevel="0" collapsed="false">
      <c r="A14" s="34" t="s">
        <v>3</v>
      </c>
      <c r="B14" s="22" t="s">
        <v>104</v>
      </c>
      <c r="C14" s="22" t="n">
        <v>1</v>
      </c>
      <c r="D14" s="22" t="n">
        <v>1.5</v>
      </c>
      <c r="E14" s="0" t="n">
        <f aca="false">(D14*C14)^(1/2)</f>
        <v>1.22474487139159</v>
      </c>
      <c r="F14" s="0" t="n">
        <f aca="false">E14/E16</f>
        <v>0.6</v>
      </c>
      <c r="G14" s="3" t="s">
        <v>306</v>
      </c>
    </row>
    <row r="15" customFormat="false" ht="15" hidden="false" customHeight="false" outlineLevel="0" collapsed="false">
      <c r="A15" s="34"/>
      <c r="B15" s="22" t="s">
        <v>298</v>
      </c>
      <c r="C15" s="22" t="n">
        <f aca="false">1/D14</f>
        <v>0.666666666666667</v>
      </c>
      <c r="D15" s="22" t="n">
        <v>1</v>
      </c>
      <c r="E15" s="0" t="n">
        <f aca="false">(D15*C15)^(1/2)</f>
        <v>0.816496580927726</v>
      </c>
      <c r="F15" s="0" t="n">
        <f aca="false">E15/E16</f>
        <v>0.4</v>
      </c>
      <c r="G15" s="3" t="s">
        <v>307</v>
      </c>
    </row>
    <row r="16" customFormat="false" ht="15" hidden="false" customHeight="false" outlineLevel="0" collapsed="false">
      <c r="A16" s="22"/>
      <c r="B16" s="22"/>
      <c r="C16" s="22"/>
      <c r="D16" s="22"/>
      <c r="E16" s="0" t="n">
        <f aca="false">SUM(E14:E15)</f>
        <v>2.04124145231931</v>
      </c>
    </row>
    <row r="17" customFormat="false" ht="15" hidden="false" customHeight="false" outlineLevel="0" collapsed="false">
      <c r="A17" s="22"/>
      <c r="B17" s="22"/>
      <c r="C17" s="22" t="s">
        <v>104</v>
      </c>
      <c r="D17" s="22" t="s">
        <v>298</v>
      </c>
    </row>
    <row r="18" customFormat="false" ht="15" hidden="false" customHeight="false" outlineLevel="0" collapsed="false">
      <c r="A18" s="34" t="s">
        <v>70</v>
      </c>
      <c r="B18" s="22" t="s">
        <v>104</v>
      </c>
      <c r="C18" s="22" t="n">
        <v>1</v>
      </c>
      <c r="D18" s="22" t="n">
        <v>1</v>
      </c>
      <c r="E18" s="0" t="n">
        <f aca="false">(D18*C18)^(1/2)</f>
        <v>1</v>
      </c>
      <c r="F18" s="0" t="n">
        <f aca="false">E18/E20</f>
        <v>0.5</v>
      </c>
      <c r="G18" s="3" t="s">
        <v>308</v>
      </c>
    </row>
    <row r="19" customFormat="false" ht="15" hidden="false" customHeight="false" outlineLevel="0" collapsed="false">
      <c r="A19" s="34"/>
      <c r="B19" s="22" t="s">
        <v>298</v>
      </c>
      <c r="C19" s="22" t="n">
        <v>1</v>
      </c>
      <c r="D19" s="22" t="n">
        <v>1</v>
      </c>
      <c r="E19" s="0" t="n">
        <f aca="false">(D19*C19)^(1/2)</f>
        <v>1</v>
      </c>
      <c r="F19" s="0" t="n">
        <f aca="false">E19/E20</f>
        <v>0.5</v>
      </c>
      <c r="G19" s="3" t="s">
        <v>309</v>
      </c>
    </row>
    <row r="20" customFormat="false" ht="15" hidden="false" customHeight="false" outlineLevel="0" collapsed="false">
      <c r="E20" s="0" t="n">
        <f aca="false">SUM(E18:E19)</f>
        <v>2</v>
      </c>
    </row>
  </sheetData>
  <mergeCells count="5">
    <mergeCell ref="A2:A3"/>
    <mergeCell ref="A6:A7"/>
    <mergeCell ref="A10:A11"/>
    <mergeCell ref="A14:A15"/>
    <mergeCell ref="A18:A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  <Company>UCL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2016-08-12T14:10:01Z</dcterms:created>
  <dc:creator>Nishchay Mehta</dc:creator>
  <dc:description/>
  <dc:language>en-US</dc:language>
  <cp:lastModifiedBy/>
  <dcterms:modified xsi:type="dcterms:W3CDTF">2016-12-05T10:06:56Z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UCL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