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iah Erb\Documents\Work Portfolio\United States Federal Spending\"/>
    </mc:Choice>
  </mc:AlternateContent>
  <xr:revisionPtr revIDLastSave="0" documentId="13_ncr:1_{07D8F79C-3671-4E34-BB64-29227D194DF2}" xr6:coauthVersionLast="47" xr6:coauthVersionMax="47" xr10:uidLastSave="{00000000-0000-0000-0000-000000000000}"/>
  <bookViews>
    <workbookView xWindow="40920" yWindow="4875" windowWidth="29040" windowHeight="15720" xr2:uid="{97F12486-6FF8-4786-ADFA-815C1B60FC7C}"/>
  </bookViews>
  <sheets>
    <sheet name="Analysis" sheetId="1" r:id="rId1"/>
    <sheet name="National Debt Forecast" sheetId="17" r:id="rId2"/>
    <sheet name="Regression" sheetId="10" r:id="rId3"/>
    <sheet name="ANOVA Test" sheetId="9" r:id="rId4"/>
    <sheet name="Federal Funds t-Test" sheetId="13" r:id="rId5"/>
    <sheet name="Inflation t-Test" sheetId="7" r:id="rId6"/>
    <sheet name="Inflation t-Test 2" sheetId="12" r:id="rId7"/>
    <sheet name="Unemployment t-Test" sheetId="8" r:id="rId8"/>
    <sheet name="Unemployment t-Test 2" sheetId="11" r:id="rId9"/>
    <sheet name="10-Year Treasury t-Test" sheetId="15" r:id="rId10"/>
    <sheet name="10-Year Treasury Data" sheetId="14" r:id="rId11"/>
    <sheet name="Federal Funds Rate Data 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C52" i="17"/>
  <c r="C53" i="17"/>
  <c r="C54" i="17"/>
  <c r="C55" i="17"/>
  <c r="C56" i="17"/>
  <c r="C57" i="17"/>
  <c r="C58" i="17"/>
  <c r="E58" i="17" l="1"/>
  <c r="E54" i="17"/>
  <c r="D58" i="17"/>
  <c r="D54" i="17"/>
  <c r="E57" i="17"/>
  <c r="D53" i="17"/>
  <c r="D57" i="17"/>
  <c r="E53" i="17"/>
  <c r="E56" i="17"/>
  <c r="D52" i="17"/>
  <c r="D56" i="17"/>
  <c r="D55" i="17"/>
  <c r="E52" i="17"/>
  <c r="E55" i="17"/>
</calcChain>
</file>

<file path=xl/sharedStrings.xml><?xml version="1.0" encoding="utf-8"?>
<sst xmlns="http://schemas.openxmlformats.org/spreadsheetml/2006/main" count="169" uniqueCount="68">
  <si>
    <t>Year</t>
  </si>
  <si>
    <t>Inflation</t>
  </si>
  <si>
    <t>Interest Rate</t>
  </si>
  <si>
    <t>Federal Funds Rate</t>
  </si>
  <si>
    <t>Federal Funds Rate - Historical Annual Yield Data</t>
  </si>
  <si>
    <t>Average Yield</t>
  </si>
  <si>
    <t>Year Open</t>
  </si>
  <si>
    <t>Year High</t>
  </si>
  <si>
    <t>Year Low</t>
  </si>
  <si>
    <t>Year Close</t>
  </si>
  <si>
    <t>Annual % Change</t>
  </si>
  <si>
    <t>Unemployment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</si>
  <si>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</si>
  <si>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</si>
  <si>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</si>
  <si>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</si>
  <si>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</si>
  <si>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</si>
  <si>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</si>
  <si>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</si>
  <si>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</si>
  <si>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</si>
  <si>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</si>
  <si>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</si>
  <si>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</si>
  <si>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</si>
  <si>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</si>
  <si>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</si>
  <si>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</si>
  <si>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</si>
  <si>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t-Test: Paired Two Sample for Means</t>
  </si>
  <si>
    <t>Mean</t>
  </si>
  <si>
    <t>Observations</t>
  </si>
  <si>
    <t>Pearson Correlation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</si>
  <si>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</si>
  <si>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</si>
  <si>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</si>
  <si>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</si>
  <si>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</si>
  <si>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</si>
  <si>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SUMMARY OUTPUT</t>
  </si>
  <si>
    <t>Regression Statistics</t>
  </si>
  <si>
    <t>Multiple R</t>
  </si>
  <si>
    <t>R Square</t>
  </si>
  <si>
    <t>Adjusted R Square</t>
  </si>
  <si>
    <t>Standard Error</t>
  </si>
  <si>
    <t>Regression</t>
  </si>
  <si>
    <t>Residual</t>
  </si>
  <si>
    <t>Intercept</t>
  </si>
  <si>
    <t>Significance F</t>
  </si>
  <si>
    <t>Coefficients</t>
  </si>
  <si>
    <t>Lower 95%</t>
  </si>
  <si>
    <t>Upper 95%</t>
  </si>
  <si>
    <t>Lower 95.0%</t>
  </si>
  <si>
    <t>Upper 95.0%</t>
  </si>
  <si>
    <t xml:space="preserve">Based on the results of this t-Test, Unemployment Rates have a 42% positive correlation with Mortgage Interest Rates. </t>
  </si>
  <si>
    <t xml:space="preserve">Based on the results of this t-Test, Unemployment Rates have a 25.9% positive correlation with the Federal Funds Rate. </t>
  </si>
  <si>
    <t xml:space="preserve">Based on the results of this t-Test, Inflation have a 60.1% positive correlation with Mortgage Interest Rates. </t>
  </si>
  <si>
    <t xml:space="preserve">Based on the results of this t-Test, Inflation has a 72% positive correlation with the Federal Funds Rate. </t>
  </si>
  <si>
    <t>Based on the test results, there is a 93.8% positive correlation between the Federal Funds Rate and the Mortgage Interest Rates.</t>
  </si>
  <si>
    <t>10-Year Treasury Bond</t>
  </si>
  <si>
    <t>National Debt</t>
  </si>
  <si>
    <t>National Debt Trillions</t>
  </si>
  <si>
    <t>Target Debt Ceiling 2025</t>
  </si>
  <si>
    <t>Forecast(National Debt)</t>
  </si>
  <si>
    <t>Lower Confidence Bound(National Debt)</t>
  </si>
  <si>
    <t>Upper Confidence Bound(National Debt)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</si>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</sst>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0" fontId="0" fillId="0" borderId="0" xfId="0" applyNumberFormat="1"/>
    <xf numFmtId="0" fontId="1" fillId="0" borderId="0" xfId="0" applyFont="1"/>
    <xf numFmtId="10" fontId="0" fillId="2" borderId="0" xfId="0" applyNumberFormat="1" applyFill="1"/>
    <xf numFmtId="0" fontId="0" fillId="2" borderId="0" xfId="0" applyFill="1"/>
    <xf numFmtId="0" fontId="1" fillId="0" borderId="1" xfId="0" applyFont="1" applyBorder="1"/>
    <xf numFmtId="0" fontId="0" fillId="0" borderId="3" xfId="0" applyBorder="1"/>
    <xf numFmtId="0" fontId="5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5" fillId="0" borderId="4" xfId="0" applyFont="1" applyBorder="1" applyAlignment="1">
      <alignment horizontal="centerContinuous"/>
    </xf>
    <xf numFmtId="0" fontId="0" fillId="2" borderId="3" xfId="0" applyFill="1" applyBorder="1"/>
    <xf numFmtId="0" fontId="2" fillId="0" borderId="2" xfId="0" applyFont="1" applyBorder="1" applyAlignment="1">
      <alignment horizontal="center" vertical="top" wrapText="1"/>
    </xf>
    <xf numFmtId="10" fontId="2" fillId="0" borderId="2" xfId="0" applyNumberFormat="1" applyFont="1" applyBorder="1" applyAlignment="1">
      <alignment horizontal="center" vertical="top" wrapText="1"/>
    </xf>
    <xf numFmtId="10" fontId="3" fillId="0" borderId="2" xfId="0" applyNumberFormat="1" applyFont="1" applyBorder="1" applyAlignment="1">
      <alignment horizontal="center" vertical="top" wrapText="1"/>
    </xf>
    <xf numFmtId="10" fontId="4" fillId="0" borderId="2" xfId="0" applyNumberFormat="1" applyFont="1" applyBorder="1" applyAlignment="1">
      <alignment horizontal="center" vertical="top" wrapText="1"/>
    </xf>
    <xf numFmtId="2" fontId="0" fillId="0" borderId="0" xfId="0" applyNumberFormat="1"/>
    <xf numFmtId="2" fontId="0" fillId="2" borderId="0" xfId="0" applyNumberFormat="1" applyFill="1"/>
    <xf numFmtId="2" fontId="1" fillId="0" borderId="1" xfId="0" applyNumberFormat="1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Analysis!$B$1</c:f>
              <c:strCache>
                <c:ptCount val="1"/>
                <c:pt idx="0">
                  <c:v>Interest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Analysis!$A$2:$A$50</c:f>
              <c:numCache>
                <c:formatCode>General</c:formatCode>
                <c:ptCount val="49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  <c:pt idx="47">
                  <c:v>2021</c:v>
                </c:pt>
                <c:pt idx="48">
                  <c:v>2022</c:v>
                </c:pt>
              </c:numCache>
            </c:numRef>
          </c:cat>
          <c:val>
            <c:numRef>
              <c:f>Analysis!$B$2:$B$50</c:f>
              <c:numCache>
                <c:formatCode>0.00%</c:formatCode>
                <c:ptCount val="49"/>
                <c:pt idx="0">
                  <c:v>9.1899999999999996E-2</c:v>
                </c:pt>
                <c:pt idx="1">
                  <c:v>9.0499999999999997E-2</c:v>
                </c:pt>
                <c:pt idx="2">
                  <c:v>8.8700000000000001E-2</c:v>
                </c:pt>
                <c:pt idx="3">
                  <c:v>8.8499999999999995E-2</c:v>
                </c:pt>
                <c:pt idx="4">
                  <c:v>9.64E-2</c:v>
                </c:pt>
                <c:pt idx="5">
                  <c:v>0.112</c:v>
                </c:pt>
                <c:pt idx="6">
                  <c:v>0.13739999999999999</c:v>
                </c:pt>
                <c:pt idx="7">
                  <c:v>0.1663</c:v>
                </c:pt>
                <c:pt idx="8">
                  <c:v>0.16039999999999999</c:v>
                </c:pt>
                <c:pt idx="9">
                  <c:v>0.13239999999999999</c:v>
                </c:pt>
                <c:pt idx="10">
                  <c:v>0.13880000000000001</c:v>
                </c:pt>
                <c:pt idx="11">
                  <c:v>0.12429999999999999</c:v>
                </c:pt>
                <c:pt idx="12">
                  <c:v>0.1019</c:v>
                </c:pt>
                <c:pt idx="13">
                  <c:v>0.1021</c:v>
                </c:pt>
                <c:pt idx="14">
                  <c:v>0.10340000000000001</c:v>
                </c:pt>
                <c:pt idx="15">
                  <c:v>0.1032</c:v>
                </c:pt>
                <c:pt idx="16">
                  <c:v>0.1013</c:v>
                </c:pt>
                <c:pt idx="17">
                  <c:v>9.2499999999999999E-2</c:v>
                </c:pt>
                <c:pt idx="18">
                  <c:v>8.3900000000000002E-2</c:v>
                </c:pt>
                <c:pt idx="19">
                  <c:v>7.3099999999999998E-2</c:v>
                </c:pt>
                <c:pt idx="20">
                  <c:v>8.3799999999999999E-2</c:v>
                </c:pt>
                <c:pt idx="21">
                  <c:v>7.9299999999999995E-2</c:v>
                </c:pt>
                <c:pt idx="22">
                  <c:v>7.8100000000000003E-2</c:v>
                </c:pt>
                <c:pt idx="23">
                  <c:v>7.5999999999999998E-2</c:v>
                </c:pt>
                <c:pt idx="24">
                  <c:v>6.9400000000000003E-2</c:v>
                </c:pt>
                <c:pt idx="25">
                  <c:v>7.4399999999999994E-2</c:v>
                </c:pt>
                <c:pt idx="26">
                  <c:v>8.0500000000000002E-2</c:v>
                </c:pt>
                <c:pt idx="27">
                  <c:v>6.9699999999999998E-2</c:v>
                </c:pt>
                <c:pt idx="28">
                  <c:v>6.54E-2</c:v>
                </c:pt>
                <c:pt idx="29">
                  <c:v>5.8299999999999998E-2</c:v>
                </c:pt>
                <c:pt idx="30">
                  <c:v>5.8400000000000001E-2</c:v>
                </c:pt>
                <c:pt idx="31">
                  <c:v>5.8700000000000002E-2</c:v>
                </c:pt>
                <c:pt idx="32">
                  <c:v>6.4100000000000004E-2</c:v>
                </c:pt>
                <c:pt idx="33">
                  <c:v>6.3399999999999998E-2</c:v>
                </c:pt>
                <c:pt idx="34">
                  <c:v>6.0299999999999999E-2</c:v>
                </c:pt>
                <c:pt idx="35">
                  <c:v>5.04E-2</c:v>
                </c:pt>
                <c:pt idx="36">
                  <c:v>4.6900000000000004E-2</c:v>
                </c:pt>
                <c:pt idx="37">
                  <c:v>4.4500000000000005E-2</c:v>
                </c:pt>
                <c:pt idx="38">
                  <c:v>3.6600000000000001E-2</c:v>
                </c:pt>
                <c:pt idx="39">
                  <c:v>3.9800000000000002E-2</c:v>
                </c:pt>
                <c:pt idx="40">
                  <c:v>4.1700000000000001E-2</c:v>
                </c:pt>
                <c:pt idx="41">
                  <c:v>3.85E-2</c:v>
                </c:pt>
                <c:pt idx="42">
                  <c:v>3.6499999999999998E-2</c:v>
                </c:pt>
                <c:pt idx="43">
                  <c:v>3.9900000000000005E-2</c:v>
                </c:pt>
                <c:pt idx="44">
                  <c:v>4.5400000000000003E-2</c:v>
                </c:pt>
                <c:pt idx="45">
                  <c:v>3.9399999999999998E-2</c:v>
                </c:pt>
                <c:pt idx="46">
                  <c:v>3.1E-2</c:v>
                </c:pt>
                <c:pt idx="47">
                  <c:v>2.9600000000000001E-2</c:v>
                </c:pt>
                <c:pt idx="48">
                  <c:v>5.91E-2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A7-4FBB-8D93-9E73DB8170B4}"/>
            </c:ext>
          </c:extLst>
        </c:ser>
        <c:ser>
          <c:idx val="1"/>
          <c:order val="1"/>
          <c:tx>
            <c:strRef>
              <c:f>Analysis!$C$1</c:f>
              <c:strCache>
                <c:ptCount val="1"/>
                <c:pt idx="0">
                  <c:v>Federal Funds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Analysis!$A$2:$A$50</c:f>
              <c:numCache>
                <c:formatCode>General</c:formatCode>
                <c:ptCount val="49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  <c:pt idx="47">
                  <c:v>2021</c:v>
                </c:pt>
                <c:pt idx="48">
                  <c:v>2022</c:v>
                </c:pt>
              </c:numCache>
            </c:numRef>
          </c:cat>
          <c:val>
            <c:numRef>
              <c:f>Analysis!$C$2:$C$50</c:f>
              <c:numCache>
                <c:formatCode>0.00%</c:formatCode>
                <c:ptCount val="49"/>
                <c:pt idx="0">
                  <c:v>0.1051</c:v>
                </c:pt>
                <c:pt idx="1">
                  <c:v>5.8200000000000002E-2</c:v>
                </c:pt>
                <c:pt idx="2">
                  <c:v>5.0500000000000003E-2</c:v>
                </c:pt>
                <c:pt idx="3">
                  <c:v>5.5399999999999998E-2</c:v>
                </c:pt>
                <c:pt idx="4">
                  <c:v>7.9399999999999998E-2</c:v>
                </c:pt>
                <c:pt idx="5">
                  <c:v>0.11199999999999999</c:v>
                </c:pt>
                <c:pt idx="6">
                  <c:v>0.13350000000000001</c:v>
                </c:pt>
                <c:pt idx="7">
                  <c:v>0.16389999999999999</c:v>
                </c:pt>
                <c:pt idx="8">
                  <c:v>0.12239999999999999</c:v>
                </c:pt>
                <c:pt idx="9">
                  <c:v>9.0899999999999995E-2</c:v>
                </c:pt>
                <c:pt idx="10">
                  <c:v>0.1023</c:v>
                </c:pt>
                <c:pt idx="11">
                  <c:v>8.1000000000000003E-2</c:v>
                </c:pt>
                <c:pt idx="12">
                  <c:v>6.8000000000000005E-2</c:v>
                </c:pt>
                <c:pt idx="13">
                  <c:v>6.6600000000000006E-2</c:v>
                </c:pt>
                <c:pt idx="14">
                  <c:v>7.5700000000000003E-2</c:v>
                </c:pt>
                <c:pt idx="15">
                  <c:v>9.2100000000000001E-2</c:v>
                </c:pt>
                <c:pt idx="16">
                  <c:v>8.1000000000000003E-2</c:v>
                </c:pt>
                <c:pt idx="17">
                  <c:v>5.6899999999999999E-2</c:v>
                </c:pt>
                <c:pt idx="18">
                  <c:v>3.5200000000000002E-2</c:v>
                </c:pt>
                <c:pt idx="19">
                  <c:v>3.0200000000000001E-2</c:v>
                </c:pt>
                <c:pt idx="20">
                  <c:v>4.2099999999999999E-2</c:v>
                </c:pt>
                <c:pt idx="21">
                  <c:v>5.8299999999999998E-2</c:v>
                </c:pt>
                <c:pt idx="22">
                  <c:v>5.2999999999999999E-2</c:v>
                </c:pt>
                <c:pt idx="23">
                  <c:v>5.4600000000000003E-2</c:v>
                </c:pt>
                <c:pt idx="24">
                  <c:v>5.3499999999999999E-2</c:v>
                </c:pt>
                <c:pt idx="25">
                  <c:v>4.9700000000000001E-2</c:v>
                </c:pt>
                <c:pt idx="26">
                  <c:v>6.2399999999999997E-2</c:v>
                </c:pt>
                <c:pt idx="27">
                  <c:v>3.8800000000000001E-2</c:v>
                </c:pt>
                <c:pt idx="28">
                  <c:v>1.67E-2</c:v>
                </c:pt>
                <c:pt idx="29">
                  <c:v>1.1299999999999999E-2</c:v>
                </c:pt>
                <c:pt idx="30">
                  <c:v>1.35E-2</c:v>
                </c:pt>
                <c:pt idx="31">
                  <c:v>3.2199999999999999E-2</c:v>
                </c:pt>
                <c:pt idx="32">
                  <c:v>4.9700000000000001E-2</c:v>
                </c:pt>
                <c:pt idx="33">
                  <c:v>5.0200000000000002E-2</c:v>
                </c:pt>
                <c:pt idx="34">
                  <c:v>1.9199999999999998E-2</c:v>
                </c:pt>
                <c:pt idx="35">
                  <c:v>1.6000000000000001E-3</c:v>
                </c:pt>
                <c:pt idx="36">
                  <c:v>1.8E-3</c:v>
                </c:pt>
                <c:pt idx="37">
                  <c:v>1E-3</c:v>
                </c:pt>
                <c:pt idx="38">
                  <c:v>1.4E-3</c:v>
                </c:pt>
                <c:pt idx="39">
                  <c:v>1.1000000000000001E-3</c:v>
                </c:pt>
                <c:pt idx="40">
                  <c:v>8.9999999999999998E-4</c:v>
                </c:pt>
                <c:pt idx="41">
                  <c:v>1.2999999999999999E-3</c:v>
                </c:pt>
                <c:pt idx="42">
                  <c:v>3.8999999999999998E-3</c:v>
                </c:pt>
                <c:pt idx="43">
                  <c:v>5.4999999999999997E-3</c:v>
                </c:pt>
                <c:pt idx="44">
                  <c:v>1.4200000000000001E-2</c:v>
                </c:pt>
                <c:pt idx="45">
                  <c:v>2.4E-2</c:v>
                </c:pt>
                <c:pt idx="46">
                  <c:v>1.55E-2</c:v>
                </c:pt>
                <c:pt idx="47">
                  <c:v>8.9999999999999998E-4</c:v>
                </c:pt>
                <c:pt idx="48">
                  <c:v>1.7500000000000002E-2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AA7-4FBB-8D93-9E73DB8170B4}"/>
            </c:ext>
          </c:extLst>
        </c:ser>
        <c:ser>
          <c:idx val="2"/>
          <c:order val="2"/>
          <c:tx>
            <c:strRef>
              <c:f>Analysis!$D$1</c:f>
              <c:strCache>
                <c:ptCount val="1"/>
                <c:pt idx="0">
                  <c:v>Inflation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Analysis!$A$2:$A$50</c:f>
              <c:numCache>
                <c:formatCode>General</c:formatCode>
                <c:ptCount val="49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  <c:pt idx="47">
                  <c:v>2021</c:v>
                </c:pt>
                <c:pt idx="48">
                  <c:v>2022</c:v>
                </c:pt>
              </c:numCache>
            </c:numRef>
          </c:cat>
          <c:val>
            <c:numRef>
              <c:f>Analysis!$D$2:$D$50</c:f>
              <c:numCache>
                <c:formatCode>0.00%</c:formatCode>
                <c:ptCount val="49"/>
                <c:pt idx="0">
                  <c:v>0.1105</c:v>
                </c:pt>
                <c:pt idx="1">
                  <c:v>9.1399999999999995E-2</c:v>
                </c:pt>
                <c:pt idx="2">
                  <c:v>5.74E-2</c:v>
                </c:pt>
                <c:pt idx="3">
                  <c:v>6.5000000000000002E-2</c:v>
                </c:pt>
                <c:pt idx="4">
                  <c:v>7.6300000000000007E-2</c:v>
                </c:pt>
                <c:pt idx="5">
                  <c:v>0.1125</c:v>
                </c:pt>
                <c:pt idx="6">
                  <c:v>0.13550000000000001</c:v>
                </c:pt>
                <c:pt idx="7">
                  <c:v>0.1033</c:v>
                </c:pt>
                <c:pt idx="8">
                  <c:v>6.13E-2</c:v>
                </c:pt>
                <c:pt idx="9">
                  <c:v>3.2099999999999997E-2</c:v>
                </c:pt>
                <c:pt idx="10">
                  <c:v>4.2999999999999997E-2</c:v>
                </c:pt>
                <c:pt idx="11">
                  <c:v>3.5499999999999997E-2</c:v>
                </c:pt>
                <c:pt idx="12">
                  <c:v>1.9E-2</c:v>
                </c:pt>
                <c:pt idx="13">
                  <c:v>3.6600000000000001E-2</c:v>
                </c:pt>
                <c:pt idx="14">
                  <c:v>4.0800000000000003E-2</c:v>
                </c:pt>
                <c:pt idx="15">
                  <c:v>4.8300000000000003E-2</c:v>
                </c:pt>
                <c:pt idx="16">
                  <c:v>5.3999999999999999E-2</c:v>
                </c:pt>
                <c:pt idx="17">
                  <c:v>4.24E-2</c:v>
                </c:pt>
                <c:pt idx="18">
                  <c:v>3.0300000000000001E-2</c:v>
                </c:pt>
                <c:pt idx="19">
                  <c:v>2.9499999999999998E-2</c:v>
                </c:pt>
                <c:pt idx="20">
                  <c:v>2.6100000000000002E-2</c:v>
                </c:pt>
                <c:pt idx="21">
                  <c:v>2.81E-2</c:v>
                </c:pt>
                <c:pt idx="22">
                  <c:v>2.93E-2</c:v>
                </c:pt>
                <c:pt idx="23">
                  <c:v>2.3199999999999998E-2</c:v>
                </c:pt>
                <c:pt idx="24">
                  <c:v>1.55E-2</c:v>
                </c:pt>
                <c:pt idx="25">
                  <c:v>2.1899999999999999E-2</c:v>
                </c:pt>
                <c:pt idx="26">
                  <c:v>3.3799999999999997E-2</c:v>
                </c:pt>
                <c:pt idx="27">
                  <c:v>2.8299999999999999E-2</c:v>
                </c:pt>
                <c:pt idx="28">
                  <c:v>1.5900000000000001E-2</c:v>
                </c:pt>
                <c:pt idx="29">
                  <c:v>2.2700000000000001E-2</c:v>
                </c:pt>
                <c:pt idx="30">
                  <c:v>2.6800000000000001E-2</c:v>
                </c:pt>
                <c:pt idx="31">
                  <c:v>3.39E-2</c:v>
                </c:pt>
                <c:pt idx="32">
                  <c:v>3.2300000000000002E-2</c:v>
                </c:pt>
                <c:pt idx="33">
                  <c:v>2.8500000000000001E-2</c:v>
                </c:pt>
                <c:pt idx="34">
                  <c:v>3.8399999999999997E-2</c:v>
                </c:pt>
                <c:pt idx="35">
                  <c:v>-3.5999999999999999E-3</c:v>
                </c:pt>
                <c:pt idx="36">
                  <c:v>1.6400000000000001E-2</c:v>
                </c:pt>
                <c:pt idx="37">
                  <c:v>3.1600000000000003E-2</c:v>
                </c:pt>
                <c:pt idx="38">
                  <c:v>2.07E-2</c:v>
                </c:pt>
                <c:pt idx="39">
                  <c:v>1.46E-2</c:v>
                </c:pt>
                <c:pt idx="40">
                  <c:v>1.6199999999999999E-2</c:v>
                </c:pt>
                <c:pt idx="41">
                  <c:v>1.1999999999999999E-3</c:v>
                </c:pt>
                <c:pt idx="42">
                  <c:v>1.26E-2</c:v>
                </c:pt>
                <c:pt idx="43">
                  <c:v>2.1299999999999999E-2</c:v>
                </c:pt>
                <c:pt idx="44">
                  <c:v>2.4400000000000002E-2</c:v>
                </c:pt>
                <c:pt idx="45">
                  <c:v>1.8100000000000002E-2</c:v>
                </c:pt>
                <c:pt idx="46">
                  <c:v>1.23E-2</c:v>
                </c:pt>
                <c:pt idx="47">
                  <c:v>4.7E-2</c:v>
                </c:pt>
                <c:pt idx="48">
                  <c:v>8.5999999999999993E-2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AA7-4FBB-8D93-9E73DB8170B4}"/>
            </c:ext>
          </c:extLst>
        </c:ser>
        <c:ser>
          <c:idx val="3"/>
          <c:order val="3"/>
          <c:tx>
            <c:strRef>
              <c:f>Analysis!$E$1</c:f>
              <c:strCache>
                <c:ptCount val="1"/>
                <c:pt idx="0">
                  <c:v>Unemployment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Analysis!$A$2:$A$50</c:f>
              <c:numCache>
                <c:formatCode>General</c:formatCode>
                <c:ptCount val="49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  <c:pt idx="47">
                  <c:v>2021</c:v>
                </c:pt>
                <c:pt idx="48">
                  <c:v>2022</c:v>
                </c:pt>
              </c:numCache>
            </c:numRef>
          </c:cat>
          <c:val>
            <c:numRef>
              <c:f>Analysis!$E$2:$E$50</c:f>
              <c:numCache>
                <c:formatCode>0.00%</c:formatCode>
                <c:ptCount val="49"/>
                <c:pt idx="0">
                  <c:v>7.1999999999999995E-2</c:v>
                </c:pt>
                <c:pt idx="1">
                  <c:v>8.2000000000000003E-2</c:v>
                </c:pt>
                <c:pt idx="2">
                  <c:v>7.8E-2</c:v>
                </c:pt>
                <c:pt idx="3">
                  <c:v>6.4000000000000001E-2</c:v>
                </c:pt>
                <c:pt idx="4">
                  <c:v>0.06</c:v>
                </c:pt>
                <c:pt idx="5">
                  <c:v>0.06</c:v>
                </c:pt>
                <c:pt idx="6">
                  <c:v>7.1999999999999995E-2</c:v>
                </c:pt>
                <c:pt idx="7">
                  <c:v>8.5000000000000006E-2</c:v>
                </c:pt>
                <c:pt idx="8">
                  <c:v>0.108</c:v>
                </c:pt>
                <c:pt idx="9">
                  <c:v>8.3000000000000004E-2</c:v>
                </c:pt>
                <c:pt idx="10">
                  <c:v>7.2999999999999995E-2</c:v>
                </c:pt>
                <c:pt idx="11">
                  <c:v>7.0000000000000007E-2</c:v>
                </c:pt>
                <c:pt idx="12">
                  <c:v>6.6000000000000003E-2</c:v>
                </c:pt>
                <c:pt idx="13">
                  <c:v>5.7000000000000002E-2</c:v>
                </c:pt>
                <c:pt idx="14">
                  <c:v>5.2999999999999999E-2</c:v>
                </c:pt>
                <c:pt idx="15">
                  <c:v>5.3999999999999999E-2</c:v>
                </c:pt>
                <c:pt idx="16">
                  <c:v>6.3E-2</c:v>
                </c:pt>
                <c:pt idx="17">
                  <c:v>7.2999999999999995E-2</c:v>
                </c:pt>
                <c:pt idx="18">
                  <c:v>7.3999999999999996E-2</c:v>
                </c:pt>
                <c:pt idx="19">
                  <c:v>6.5000000000000002E-2</c:v>
                </c:pt>
                <c:pt idx="20">
                  <c:v>5.5E-2</c:v>
                </c:pt>
                <c:pt idx="21">
                  <c:v>5.6000000000000001E-2</c:v>
                </c:pt>
                <c:pt idx="22">
                  <c:v>5.3999999999999999E-2</c:v>
                </c:pt>
                <c:pt idx="23">
                  <c:v>4.7E-2</c:v>
                </c:pt>
                <c:pt idx="24">
                  <c:v>4.3999999999999997E-2</c:v>
                </c:pt>
                <c:pt idx="25">
                  <c:v>0.04</c:v>
                </c:pt>
                <c:pt idx="26">
                  <c:v>3.9E-2</c:v>
                </c:pt>
                <c:pt idx="27">
                  <c:v>5.7000000000000002E-2</c:v>
                </c:pt>
                <c:pt idx="28">
                  <c:v>0.06</c:v>
                </c:pt>
                <c:pt idx="29">
                  <c:v>5.7000000000000002E-2</c:v>
                </c:pt>
                <c:pt idx="30">
                  <c:v>5.4000000000000006E-2</c:v>
                </c:pt>
                <c:pt idx="31">
                  <c:v>4.9000000000000002E-2</c:v>
                </c:pt>
                <c:pt idx="32">
                  <c:v>4.3999999999999997E-2</c:v>
                </c:pt>
                <c:pt idx="33">
                  <c:v>0.05</c:v>
                </c:pt>
                <c:pt idx="34">
                  <c:v>7.2999999999999995E-2</c:v>
                </c:pt>
                <c:pt idx="35">
                  <c:v>9.9000000000000005E-2</c:v>
                </c:pt>
                <c:pt idx="36">
                  <c:v>9.2999999999999999E-2</c:v>
                </c:pt>
                <c:pt idx="37">
                  <c:v>8.5000000000000006E-2</c:v>
                </c:pt>
                <c:pt idx="38">
                  <c:v>7.9000000000000001E-2</c:v>
                </c:pt>
                <c:pt idx="39">
                  <c:v>6.7000000000000004E-2</c:v>
                </c:pt>
                <c:pt idx="40">
                  <c:v>5.6000000000000001E-2</c:v>
                </c:pt>
                <c:pt idx="41">
                  <c:v>0.05</c:v>
                </c:pt>
                <c:pt idx="42">
                  <c:v>4.7E-2</c:v>
                </c:pt>
                <c:pt idx="43">
                  <c:v>4.1000000000000002E-2</c:v>
                </c:pt>
                <c:pt idx="44">
                  <c:v>3.9E-2</c:v>
                </c:pt>
                <c:pt idx="45">
                  <c:v>3.5999999999999997E-2</c:v>
                </c:pt>
                <c:pt idx="46">
                  <c:v>6.7000000000000004E-2</c:v>
                </c:pt>
                <c:pt idx="47">
                  <c:v>3.9E-2</c:v>
                </c:pt>
                <c:pt idx="48">
                  <c:v>3.6000000000000004E-2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AA7-4FBB-8D93-9E73DB8170B4}"/>
            </c:ext>
          </c:extLst>
        </c:ser>
        <c:ser>
          <c:idx val="4"/>
          <c:order val="4"/>
          <c:tx>
            <c:strRef>
              <c:f>Analysis!$F$1</c:f>
              <c:strCache>
                <c:ptCount val="1"/>
                <c:pt idx="0">
                  <c:v>10-Year Treasury Bond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Analysis!$A$2:$A$50</c:f>
              <c:numCache>
                <c:formatCode>General</c:formatCode>
                <c:ptCount val="49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  <c:pt idx="47">
                  <c:v>2021</c:v>
                </c:pt>
                <c:pt idx="48">
                  <c:v>2022</c:v>
                </c:pt>
              </c:numCache>
            </c:numRef>
          </c:cat>
          <c:val>
            <c:numRef>
              <c:f>Analysis!$F$2:$F$50</c:f>
              <c:numCache>
                <c:formatCode>0.00%</c:formatCode>
                <c:ptCount val="49"/>
                <c:pt idx="0">
                  <c:v>7.5600000000000001E-2</c:v>
                </c:pt>
                <c:pt idx="1">
                  <c:v>7.9899999999999999E-2</c:v>
                </c:pt>
                <c:pt idx="2">
                  <c:v>7.6100000000000001E-2</c:v>
                </c:pt>
                <c:pt idx="3">
                  <c:v>7.4200000000000002E-2</c:v>
                </c:pt>
                <c:pt idx="4">
                  <c:v>8.4099999999999994E-2</c:v>
                </c:pt>
                <c:pt idx="5">
                  <c:v>9.4299999999999995E-2</c:v>
                </c:pt>
                <c:pt idx="6">
                  <c:v>0.1143</c:v>
                </c:pt>
                <c:pt idx="7">
                  <c:v>0.13919999999999999</c:v>
                </c:pt>
                <c:pt idx="8">
                  <c:v>0.13009999999999999</c:v>
                </c:pt>
                <c:pt idx="9">
                  <c:v>0.111</c:v>
                </c:pt>
                <c:pt idx="10">
                  <c:v>0.1246</c:v>
                </c:pt>
                <c:pt idx="11">
                  <c:v>0.1062</c:v>
                </c:pt>
                <c:pt idx="12">
                  <c:v>7.6700000000000004E-2</c:v>
                </c:pt>
                <c:pt idx="13">
                  <c:v>8.3900000000000002E-2</c:v>
                </c:pt>
                <c:pt idx="14">
                  <c:v>8.8499999999999995E-2</c:v>
                </c:pt>
                <c:pt idx="15">
                  <c:v>8.4900000000000003E-2</c:v>
                </c:pt>
                <c:pt idx="16">
                  <c:v>8.5500000000000007E-2</c:v>
                </c:pt>
                <c:pt idx="17">
                  <c:v>7.8600000000000003E-2</c:v>
                </c:pt>
                <c:pt idx="18">
                  <c:v>7.0099999999999996E-2</c:v>
                </c:pt>
                <c:pt idx="19">
                  <c:v>5.8700000000000002E-2</c:v>
                </c:pt>
                <c:pt idx="20">
                  <c:v>7.0900000000000005E-2</c:v>
                </c:pt>
                <c:pt idx="21">
                  <c:v>6.5699999999999995E-2</c:v>
                </c:pt>
                <c:pt idx="22">
                  <c:v>6.4399999999999999E-2</c:v>
                </c:pt>
                <c:pt idx="23">
                  <c:v>6.3500000000000001E-2</c:v>
                </c:pt>
                <c:pt idx="24">
                  <c:v>5.2600000000000001E-2</c:v>
                </c:pt>
                <c:pt idx="25">
                  <c:v>5.6500000000000002E-2</c:v>
                </c:pt>
                <c:pt idx="26">
                  <c:v>6.0299999999999999E-2</c:v>
                </c:pt>
                <c:pt idx="27">
                  <c:v>5.0200000000000002E-2</c:v>
                </c:pt>
                <c:pt idx="28">
                  <c:v>4.6100000000000002E-2</c:v>
                </c:pt>
                <c:pt idx="29">
                  <c:v>4.0099999999999997E-2</c:v>
                </c:pt>
                <c:pt idx="30">
                  <c:v>4.2700000000000002E-2</c:v>
                </c:pt>
                <c:pt idx="31">
                  <c:v>4.2900000000000001E-2</c:v>
                </c:pt>
                <c:pt idx="32">
                  <c:v>4.8000000000000001E-2</c:v>
                </c:pt>
                <c:pt idx="33">
                  <c:v>4.6399999999999997E-2</c:v>
                </c:pt>
                <c:pt idx="34">
                  <c:v>3.6600000000000001E-2</c:v>
                </c:pt>
                <c:pt idx="35">
                  <c:v>3.2599999999999997E-2</c:v>
                </c:pt>
                <c:pt idx="36">
                  <c:v>3.2199999999999999E-2</c:v>
                </c:pt>
                <c:pt idx="37">
                  <c:v>2.7799999999999998E-2</c:v>
                </c:pt>
                <c:pt idx="38">
                  <c:v>1.7999999999999999E-2</c:v>
                </c:pt>
                <c:pt idx="39">
                  <c:v>2.35E-2</c:v>
                </c:pt>
                <c:pt idx="40">
                  <c:v>2.5399999999999999E-2</c:v>
                </c:pt>
                <c:pt idx="41">
                  <c:v>2.1399999999999999E-2</c:v>
                </c:pt>
                <c:pt idx="42">
                  <c:v>1.84E-2</c:v>
                </c:pt>
                <c:pt idx="43">
                  <c:v>2.3300000000000001E-2</c:v>
                </c:pt>
                <c:pt idx="44">
                  <c:v>2.9100000000000001E-2</c:v>
                </c:pt>
                <c:pt idx="45">
                  <c:v>2.1399999999999999E-2</c:v>
                </c:pt>
                <c:pt idx="46">
                  <c:v>8.8999999999999999E-3</c:v>
                </c:pt>
                <c:pt idx="47">
                  <c:v>1.4500000000000001E-2</c:v>
                </c:pt>
                <c:pt idx="48">
                  <c:v>2.41E-2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AA7-4FBB-8D93-9E73DB817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2050783"/>
        <c:axId val="1932051199"/>
      </c:lineChart>
      <c:catAx>
        <c:axId val="193205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051199"/>
        <c:crosses val="autoZero"/>
        <c:auto val="1"/>
        <c:lblAlgn val="ctr"/>
        <c:lblOffset val="100"/>
        <c:noMultiLvlLbl val="0"/>
      </c:catAx>
      <c:valAx>
        <c:axId val="1932051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205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'National Debt Forecast'!$B$1</c:f>
              <c:strCache>
                <c:ptCount val="1"/>
                <c:pt idx="0">
                  <c:v>National Debt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'National Debt Forecast'!$B$2:$B$58</c:f>
              <c:numCache>
                <c:formatCode>0.00</c:formatCode>
                <c:ptCount val="57"/>
                <c:pt idx="0">
                  <c:v>475059815731.54999</c:v>
                </c:pt>
                <c:pt idx="1">
                  <c:v>533189000000</c:v>
                </c:pt>
                <c:pt idx="2">
                  <c:v>620433000000</c:v>
                </c:pt>
                <c:pt idx="3">
                  <c:v>698840000000</c:v>
                </c:pt>
                <c:pt idx="4">
                  <c:v>771544000000</c:v>
                </c:pt>
                <c:pt idx="5">
                  <c:v>826519000000</c:v>
                </c:pt>
                <c:pt idx="6">
                  <c:v>907701000000</c:v>
                </c:pt>
                <c:pt idx="7">
                  <c:v>997855000000</c:v>
                </c:pt>
                <c:pt idx="8">
                  <c:v>1142034000000</c:v>
                </c:pt>
                <c:pt idx="9">
                  <c:v>1377210000000</c:v>
                </c:pt>
                <c:pt idx="10">
                  <c:v>1572266000000</c:v>
                </c:pt>
                <c:pt idx="11">
                  <c:v>1823103000000</c:v>
                </c:pt>
                <c:pt idx="12">
                  <c:v>2125302616658.4199</c:v>
                </c:pt>
                <c:pt idx="13">
                  <c:v>2350276890953</c:v>
                </c:pt>
                <c:pt idx="14">
                  <c:v>2602337712041.1602</c:v>
                </c:pt>
                <c:pt idx="15">
                  <c:v>2857430960187.3198</c:v>
                </c:pt>
                <c:pt idx="16">
                  <c:v>3233313451777.25</c:v>
                </c:pt>
                <c:pt idx="17">
                  <c:v>3665303351697.0298</c:v>
                </c:pt>
                <c:pt idx="18">
                  <c:v>4064620655521.6602</c:v>
                </c:pt>
                <c:pt idx="19">
                  <c:v>4411488883139.3799</c:v>
                </c:pt>
                <c:pt idx="20">
                  <c:v>4692749910013.3203</c:v>
                </c:pt>
                <c:pt idx="21">
                  <c:v>4973982900709.3896</c:v>
                </c:pt>
                <c:pt idx="22">
                  <c:v>5224810939135.7305</c:v>
                </c:pt>
                <c:pt idx="23">
                  <c:v>5413146011397.3398</c:v>
                </c:pt>
                <c:pt idx="24">
                  <c:v>5526193008897.6201</c:v>
                </c:pt>
                <c:pt idx="25">
                  <c:v>5656270901615.4297</c:v>
                </c:pt>
                <c:pt idx="26">
                  <c:v>5674178209886.8604</c:v>
                </c:pt>
                <c:pt idx="27">
                  <c:v>5807463412200.0596</c:v>
                </c:pt>
                <c:pt idx="28">
                  <c:v>6228235965597.1602</c:v>
                </c:pt>
                <c:pt idx="29">
                  <c:v>6783231062743.6201</c:v>
                </c:pt>
                <c:pt idx="30">
                  <c:v>7379052696330.3203</c:v>
                </c:pt>
                <c:pt idx="31">
                  <c:v>7932709661723.5</c:v>
                </c:pt>
                <c:pt idx="32">
                  <c:v>8506973899215.2305</c:v>
                </c:pt>
                <c:pt idx="33">
                  <c:v>9007653372262.4805</c:v>
                </c:pt>
                <c:pt idx="34">
                  <c:v>10024724896912.4</c:v>
                </c:pt>
                <c:pt idx="35">
                  <c:v>11909829003511.699</c:v>
                </c:pt>
                <c:pt idx="36">
                  <c:v>13561623030891.699</c:v>
                </c:pt>
                <c:pt idx="37">
                  <c:v>14790340328557.1</c:v>
                </c:pt>
                <c:pt idx="38">
                  <c:v>16066241407385.801</c:v>
                </c:pt>
                <c:pt idx="39">
                  <c:v>16738183526697.301</c:v>
                </c:pt>
                <c:pt idx="40">
                  <c:v>17824071380733.801</c:v>
                </c:pt>
                <c:pt idx="41">
                  <c:v>18150617666484.301</c:v>
                </c:pt>
                <c:pt idx="42">
                  <c:v>19573444713936.699</c:v>
                </c:pt>
                <c:pt idx="43">
                  <c:v>20244900016053.5</c:v>
                </c:pt>
                <c:pt idx="44">
                  <c:v>21516058183180.199</c:v>
                </c:pt>
                <c:pt idx="45">
                  <c:v>22719401753433.699</c:v>
                </c:pt>
                <c:pt idx="46">
                  <c:v>26945391194615.102</c:v>
                </c:pt>
                <c:pt idx="47">
                  <c:v>28428918570048.602</c:v>
                </c:pt>
                <c:pt idx="48">
                  <c:v>30928911613306.699</c:v>
                </c:pt>
                <c:pt idx="49">
                  <c:v>31470000000000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E8-4668-93C0-B23349B1C623}"/>
            </c:ext>
          </c:extLst>
        </c:ser>
        <c:ser>
          <c:idx val="1"/>
          <c:order val="1"/>
          <c:tx>
            <c:strRef>
              <c:f>'National Debt Forecast'!$C$1</c:f>
              <c:strCache>
                <c:ptCount val="1"/>
                <c:pt idx="0">
                  <c:v>Forecast(National Debt)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'National Debt Forecast'!$A$2:$A$58</c:f>
              <c:numCache>
                <c:formatCode>General</c:formatCode>
                <c:ptCount val="5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  <c:pt idx="47">
                  <c:v>2021</c:v>
                </c:pt>
                <c:pt idx="48">
                  <c:v>2022</c:v>
                </c:pt>
                <c:pt idx="49">
                  <c:v>2023</c:v>
                </c:pt>
                <c:pt idx="50">
                  <c:v>2024</c:v>
                </c:pt>
                <c:pt idx="51">
                  <c:v>2025</c:v>
                </c:pt>
                <c:pt idx="52">
                  <c:v>2026</c:v>
                </c:pt>
                <c:pt idx="53">
                  <c:v>2027</c:v>
                </c:pt>
                <c:pt idx="54">
                  <c:v>2028</c:v>
                </c:pt>
                <c:pt idx="55">
                  <c:v>2029</c:v>
                </c:pt>
                <c:pt idx="56">
                  <c:v>2030</c:v>
                </c:pt>
              </c:numCache>
            </c:numRef>
          </c:cat>
          <c:val>
            <c:numRef>
              <c:f>'National Debt Forecast'!$C$2:$C$58</c:f>
              <c:numCache>
                <c:formatCode>General</c:formatCode>
                <c:ptCount val="57"/>
                <c:pt idx="49" formatCode="0.00">
                  <c:v>31470000000000</c:v>
                </c:pt>
                <c:pt idx="50" formatCode="0.00">
                  <c:v>34280330039479.102</c:v>
                </c:pt>
                <c:pt idx="51" formatCode="0.00">
                  <c:v>36372094534976.172</c:v>
                </c:pt>
                <c:pt idx="52" formatCode="0.00">
                  <c:v>38463859030473.25</c:v>
                </c:pt>
                <c:pt idx="53" formatCode="0.00">
                  <c:v>40555623525970.32</c:v>
                </c:pt>
                <c:pt idx="54" formatCode="0.00">
                  <c:v>42647388021467.391</c:v>
                </c:pt>
                <c:pt idx="55" formatCode="0.00">
                  <c:v>44739152516964.469</c:v>
                </c:pt>
                <c:pt idx="56" formatCode="0.00">
                  <c:v>46830917012461.539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1E8-4668-93C0-B23349B1C623}"/>
            </c:ext>
          </c:extLst>
        </c:ser>
        <c:ser>
          <c:idx val="2"/>
          <c:order val="2"/>
          <c:tx>
            <c:strRef>
              <c:f>'National Debt Forecast'!$D$1</c:f>
              <c:strCache>
                <c:ptCount val="1"/>
                <c:pt idx="0">
                  <c:v>Lower Confidence Bound(National Debt)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'National Debt Forecast'!$A$2:$A$58</c:f>
              <c:numCache>
                <c:formatCode>General</c:formatCode>
                <c:ptCount val="5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  <c:pt idx="47">
                  <c:v>2021</c:v>
                </c:pt>
                <c:pt idx="48">
                  <c:v>2022</c:v>
                </c:pt>
                <c:pt idx="49">
                  <c:v>2023</c:v>
                </c:pt>
                <c:pt idx="50">
                  <c:v>2024</c:v>
                </c:pt>
                <c:pt idx="51">
                  <c:v>2025</c:v>
                </c:pt>
                <c:pt idx="52">
                  <c:v>2026</c:v>
                </c:pt>
                <c:pt idx="53">
                  <c:v>2027</c:v>
                </c:pt>
                <c:pt idx="54">
                  <c:v>2028</c:v>
                </c:pt>
                <c:pt idx="55">
                  <c:v>2029</c:v>
                </c:pt>
                <c:pt idx="56">
                  <c:v>2030</c:v>
                </c:pt>
              </c:numCache>
            </c:numRef>
          </c:cat>
          <c:val>
            <c:numRef>
              <c:f>'National Debt Forecast'!$D$2:$D$58</c:f>
              <c:numCache>
                <c:formatCode>General</c:formatCode>
                <c:ptCount val="57"/>
                <c:pt idx="49" formatCode="0.00">
                  <c:v>31470000000000</c:v>
                </c:pt>
                <c:pt idx="50" formatCode="0.00">
                  <c:v>32874134033470.82</c:v>
                </c:pt>
                <c:pt idx="51" formatCode="0.00">
                  <c:v>34614349527465.82</c:v>
                </c:pt>
                <c:pt idx="52" formatCode="0.00">
                  <c:v>36212847098310.023</c:v>
                </c:pt>
                <c:pt idx="53" formatCode="0.00">
                  <c:v>37699625936656.078</c:v>
                </c:pt>
                <c:pt idx="54" formatCode="0.00">
                  <c:v>39096917144720.969</c:v>
                </c:pt>
                <c:pt idx="55" formatCode="0.00">
                  <c:v>40419246063229.328</c:v>
                </c:pt>
                <c:pt idx="56" formatCode="0.00">
                  <c:v>41676196787436.992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E8-4668-93C0-B23349B1C623}"/>
            </c:ext>
          </c:extLst>
        </c:ser>
        <c:ser>
          <c:idx val="3"/>
          <c:order val="3"/>
          <c:tx>
            <c:strRef>
              <c:f>'National Debt Forecast'!$E$1</c:f>
              <c:strCache>
                <c:ptCount val="1"/>
                <c:pt idx="0">
                  <c:v>Upper Confidence Bound(National Debt)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'National Debt Forecast'!$A$2:$A$58</c:f>
              <c:numCache>
                <c:formatCode>General</c:formatCode>
                <c:ptCount val="57"/>
                <c:pt idx="0">
                  <c:v>1974</c:v>
                </c:pt>
                <c:pt idx="1">
                  <c:v>1975</c:v>
                </c:pt>
                <c:pt idx="2">
                  <c:v>1976</c:v>
                </c:pt>
                <c:pt idx="3">
                  <c:v>1977</c:v>
                </c:pt>
                <c:pt idx="4">
                  <c:v>1978</c:v>
                </c:pt>
                <c:pt idx="5">
                  <c:v>1979</c:v>
                </c:pt>
                <c:pt idx="6">
                  <c:v>1980</c:v>
                </c:pt>
                <c:pt idx="7">
                  <c:v>1981</c:v>
                </c:pt>
                <c:pt idx="8">
                  <c:v>1982</c:v>
                </c:pt>
                <c:pt idx="9">
                  <c:v>1983</c:v>
                </c:pt>
                <c:pt idx="10">
                  <c:v>1984</c:v>
                </c:pt>
                <c:pt idx="11">
                  <c:v>1985</c:v>
                </c:pt>
                <c:pt idx="12">
                  <c:v>1986</c:v>
                </c:pt>
                <c:pt idx="13">
                  <c:v>1987</c:v>
                </c:pt>
                <c:pt idx="14">
                  <c:v>1988</c:v>
                </c:pt>
                <c:pt idx="15">
                  <c:v>1989</c:v>
                </c:pt>
                <c:pt idx="16">
                  <c:v>1990</c:v>
                </c:pt>
                <c:pt idx="17">
                  <c:v>1991</c:v>
                </c:pt>
                <c:pt idx="18">
                  <c:v>1992</c:v>
                </c:pt>
                <c:pt idx="19">
                  <c:v>1993</c:v>
                </c:pt>
                <c:pt idx="20">
                  <c:v>1994</c:v>
                </c:pt>
                <c:pt idx="21">
                  <c:v>1995</c:v>
                </c:pt>
                <c:pt idx="22">
                  <c:v>1996</c:v>
                </c:pt>
                <c:pt idx="23">
                  <c:v>1997</c:v>
                </c:pt>
                <c:pt idx="24">
                  <c:v>1998</c:v>
                </c:pt>
                <c:pt idx="25">
                  <c:v>1999</c:v>
                </c:pt>
                <c:pt idx="26">
                  <c:v>2000</c:v>
                </c:pt>
                <c:pt idx="27">
                  <c:v>2001</c:v>
                </c:pt>
                <c:pt idx="28">
                  <c:v>2002</c:v>
                </c:pt>
                <c:pt idx="29">
                  <c:v>2003</c:v>
                </c:pt>
                <c:pt idx="30">
                  <c:v>2004</c:v>
                </c:pt>
                <c:pt idx="31">
                  <c:v>2005</c:v>
                </c:pt>
                <c:pt idx="32">
                  <c:v>2006</c:v>
                </c:pt>
                <c:pt idx="33">
                  <c:v>2007</c:v>
                </c:pt>
                <c:pt idx="34">
                  <c:v>2008</c:v>
                </c:pt>
                <c:pt idx="35">
                  <c:v>2009</c:v>
                </c:pt>
                <c:pt idx="36">
                  <c:v>2010</c:v>
                </c:pt>
                <c:pt idx="37">
                  <c:v>2011</c:v>
                </c:pt>
                <c:pt idx="38">
                  <c:v>2012</c:v>
                </c:pt>
                <c:pt idx="39">
                  <c:v>2013</c:v>
                </c:pt>
                <c:pt idx="40">
                  <c:v>2014</c:v>
                </c:pt>
                <c:pt idx="41">
                  <c:v>2015</c:v>
                </c:pt>
                <c:pt idx="42">
                  <c:v>2016</c:v>
                </c:pt>
                <c:pt idx="43">
                  <c:v>2017</c:v>
                </c:pt>
                <c:pt idx="44">
                  <c:v>2018</c:v>
                </c:pt>
                <c:pt idx="45">
                  <c:v>2019</c:v>
                </c:pt>
                <c:pt idx="46">
                  <c:v>2020</c:v>
                </c:pt>
                <c:pt idx="47">
                  <c:v>2021</c:v>
                </c:pt>
                <c:pt idx="48">
                  <c:v>2022</c:v>
                </c:pt>
                <c:pt idx="49">
                  <c:v>2023</c:v>
                </c:pt>
                <c:pt idx="50">
                  <c:v>2024</c:v>
                </c:pt>
                <c:pt idx="51">
                  <c:v>2025</c:v>
                </c:pt>
                <c:pt idx="52">
                  <c:v>2026</c:v>
                </c:pt>
                <c:pt idx="53">
                  <c:v>2027</c:v>
                </c:pt>
                <c:pt idx="54">
                  <c:v>2028</c:v>
                </c:pt>
                <c:pt idx="55">
                  <c:v>2029</c:v>
                </c:pt>
                <c:pt idx="56">
                  <c:v>2030</c:v>
                </c:pt>
              </c:numCache>
            </c:numRef>
          </c:cat>
          <c:val>
            <c:numRef>
              <c:f>'National Debt Forecast'!$E$2:$E$58</c:f>
              <c:numCache>
                <c:formatCode>General</c:formatCode>
                <c:ptCount val="57"/>
                <c:pt idx="49" formatCode="0.00">
                  <c:v>31470000000000</c:v>
                </c:pt>
                <c:pt idx="50" formatCode="0.00">
                  <c:v>35686526045487.383</c:v>
                </c:pt>
                <c:pt idx="51" formatCode="0.00">
                  <c:v>38129839542486.523</c:v>
                </c:pt>
                <c:pt idx="52" formatCode="0.00">
                  <c:v>40714870962636.477</c:v>
                </c:pt>
                <c:pt idx="53" formatCode="0.00">
                  <c:v>43411621115284.563</c:v>
                </c:pt>
                <c:pt idx="54" formatCode="0.00">
                  <c:v>46197858898213.813</c:v>
                </c:pt>
                <c:pt idx="55" formatCode="0.00">
                  <c:v>49059058970699.609</c:v>
                </c:pt>
                <c:pt idx="56" formatCode="0.00">
                  <c:v>51985637237486.086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1E8-4668-93C0-B23349B1C6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6305663"/>
        <c:axId val="536300863"/>
        <c:extLst>
          <c:ext xmlns:c15="http://schemas.microsoft.com/office/drawing/2012/chart" uri="{02D57815-91ED-43cb-92C2-25804820EDAC}">
            <c15:filteredLine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'National Debt Forecast'!$F$2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Lit>
                    <c:formatCode>General</c:formatCode>
                    <c:ptCount val="1"/>
                    <c:pt idx="0">
                      <c:v>1</c:v>
                    </c:pt>
                  </c:numLit>
                </c:val>
                <c:smooth val="0"/>
                <c:extLst>
                  <c:ext xmlns:c16="http://schemas.microsoft.com/office/drawing/2014/chart" uri="{C3380CC4-5D6E-409C-BE32-E72D297353CC}">
                    <c16:uniqueId val="{00000004-71E8-4668-93C0-B23349B1C623}"/>
                  </c:ext>
                </c:extLst>
              </c15:ser>
            </c15:filteredLineSeries>
          </c:ext>
        </c:extLst>
      </c:lineChart>
      <c:catAx>
        <c:axId val="53630566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00863"/>
        <c:crosses val="autoZero"/>
        <c:auto val="1"/>
        <c:lblAlgn val="ctr"/>
        <c:lblOffset val="100"/>
        <c:noMultiLvlLbl val="0"/>
      </c:catAx>
      <c:valAx>
        <c:axId val="53630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305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76645</xdr:colOff>
      <xdr:row>3</xdr:row>
      <xdr:rowOff>33785</xdr:rowOff>
    </xdr:from>
    <xdr:to>
      <xdr:col>40</xdr:col>
      <xdr:colOff>609881</xdr:colOff>
      <xdr:row>52</xdr:row>
      <xdr:rowOff>89647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5D5147-BD33-C07F-61F4-168E56F20F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209550</xdr:colOff>
      <xdr:row>3</xdr:row>
      <xdr:rowOff>161924</xdr:rowOff>
    </xdr:from>
    <xdr:to>
      <xdr:col>20</xdr:col>
      <xdr:colOff>161925</xdr:colOff>
      <xdr:row>36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D8DE73-8A34-2532-503E-0C1D898F8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08E6EB-0AEB-4347-8043-4A18771C28F5}" name="Table2" displayName="Table2" ref="A1:F58" totalsRowShown="0">
  <autoFilter ref="A1:F58" xr:uid="{E908E6EB-0AEB-4347-8043-4A18771C28F5}"/>
  <tableColumns count="6">
    <tableColumn id="1" xr3:uid="{C89D9AAE-02CF-4EAF-B3FF-84B4C2D8AA28}" name="Year"/>
    <tableColumn id="2" xr3:uid="{9B78F8B4-39E5-4A20-990F-5AF804F32911}" name="National Debt"/>
    <tableColumn id="3" xr3:uid="{07E5C549-F822-459A-8293-90F21BE85A45}" name="Forecast(National Debt)" dataDxfId="3">
      <calculatedColumnFormula>_xlfn.FORECAST.ETS(A2,$B$2:$B$51,$A$2:$A$51,1,1)</calculatedColumnFormula>
    </tableColumn>
    <tableColumn id="4" xr3:uid="{A24AB875-B9D1-4559-9A58-4CB1071802CE}" name="Lower Confidence Bound(National Debt)" dataDxfId="2">
      <calculatedColumnFormula>C2-_xlfn.FORECAST.ETS.CONFINT(A2,$B$2:$B$51,$A$2:$A$51,0.95,1,1)</calculatedColumnFormula>
    </tableColumn>
    <tableColumn id="5" xr3:uid="{F9B50394-69E8-462D-B47B-D39F1F850F26}" name="Upper Confidence Bound(National Debt)" dataDxfId="1">
      <calculatedColumnFormula>C2+_xlfn.FORECAST.ETS.CONFINT(A2,$B$2:$B$51,$A$2:$A$51,0.95,1,1)</calculatedColumnFormula>
    </tableColumn>
    <tableColumn id="6" xr3:uid="{B168E0EF-B16D-486A-9ABF-C3CA41C81684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729F1-DB8C-41D9-84AB-4AE57EAB2CD8}">
  <dimension ref="A1:I55"/>
  <sheetViews>
    <sheetView tabSelected="1" zoomScale="85" zoomScaleNormal="85" workbookViewId="0">
      <selection activeCell="K21" sqref="K20:K21"/>
    </sheetView>
  </sheetViews>
  <sheetFormatPr defaultRowHeight="14.25" x14ac:dyDescent="0.45"/>
  <cols>
    <col min="1" max="1" width="5" bestFit="1" customWidth="1"/>
    <col min="2" max="2" width="12.1328125" bestFit="1" customWidth="1"/>
    <col min="3" max="3" width="17.73046875" bestFit="1" customWidth="1"/>
    <col min="4" max="4" width="8.265625" bestFit="1" customWidth="1"/>
    <col min="5" max="5" width="14.73046875" bestFit="1" customWidth="1"/>
    <col min="6" max="6" width="20.1328125" bestFit="1" customWidth="1"/>
    <col min="7" max="7" width="18.33203125" bestFit="1" customWidth="1"/>
    <col min="8" max="8" width="20.19921875" bestFit="1" customWidth="1"/>
    <col min="9" max="9" width="26.59765625" bestFit="1" customWidth="1"/>
  </cols>
  <sheetData>
    <row r="1" spans="1:9" x14ac:dyDescent="0.45">
      <c r="A1" s="5" t="s">
        <v>0</v>
      </c>
      <c r="B1" s="5" t="s">
        <v>2</v>
      </c>
      <c r="C1" s="5" t="s">
        <v>3</v>
      </c>
      <c r="D1" s="5" t="s">
        <v>1</v>
      </c>
      <c r="E1" s="5" t="s">
        <v>11</v>
      </c>
      <c r="F1" s="5" t="s">
        <v>60</v>
      </c>
      <c r="G1" s="5" t="s">
        <v>61</v>
      </c>
      <c r="H1" s="5" t="s">
        <v>62</v>
      </c>
      <c r="I1" s="17" t="s">
        <v>63</v>
      </c>
    </row>
    <row r="2" spans="1:9" x14ac:dyDescent="0.45">
      <c r="A2">
        <v>1974</v>
      </c>
      <c r="B2" s="1">
        <v>9.1899999999999996E-2</v>
      </c>
      <c r="C2" s="1">
        <v>0.1051</v>
      </c>
      <c r="D2" s="1">
        <v>0.1105</v>
      </c>
      <c r="E2" s="1">
        <v>7.1999999999999995E-2</v>
      </c>
      <c r="F2" s="1">
        <v>7.5600000000000001E-2</v>
      </c>
      <c r="G2" s="15">
        <v>475059815731.54999</v>
      </c>
      <c r="H2">
        <f t="shared" ref="H2:H33" si="0">G2/1000000000000</f>
        <v>0.47505981573154998</v>
      </c>
      <c r="I2" s="15">
        <v>31.4</v>
      </c>
    </row>
    <row r="3" spans="1:9" x14ac:dyDescent="0.45">
      <c r="A3">
        <v>1975</v>
      </c>
      <c r="B3" s="1">
        <v>9.0499999999999997E-2</v>
      </c>
      <c r="C3" s="1">
        <v>5.8200000000000002E-2</v>
      </c>
      <c r="D3" s="1">
        <v>9.1399999999999995E-2</v>
      </c>
      <c r="E3" s="1">
        <v>8.2000000000000003E-2</v>
      </c>
      <c r="F3" s="1">
        <v>7.9899999999999999E-2</v>
      </c>
      <c r="G3" s="15">
        <v>533189000000</v>
      </c>
      <c r="H3">
        <f t="shared" si="0"/>
        <v>0.53318900000000002</v>
      </c>
      <c r="I3" s="15">
        <v>31.4</v>
      </c>
    </row>
    <row r="4" spans="1:9" x14ac:dyDescent="0.45">
      <c r="A4">
        <v>1976</v>
      </c>
      <c r="B4" s="1">
        <v>8.8700000000000001E-2</v>
      </c>
      <c r="C4" s="1">
        <v>5.0500000000000003E-2</v>
      </c>
      <c r="D4" s="1">
        <v>5.74E-2</v>
      </c>
      <c r="E4" s="1">
        <v>7.8E-2</v>
      </c>
      <c r="F4" s="1">
        <v>7.6100000000000001E-2</v>
      </c>
      <c r="G4" s="15">
        <v>620433000000</v>
      </c>
      <c r="H4">
        <f t="shared" si="0"/>
        <v>0.62043300000000001</v>
      </c>
      <c r="I4" s="15">
        <v>31.4</v>
      </c>
    </row>
    <row r="5" spans="1:9" x14ac:dyDescent="0.45">
      <c r="A5">
        <v>1977</v>
      </c>
      <c r="B5" s="1">
        <v>8.8499999999999995E-2</v>
      </c>
      <c r="C5" s="1">
        <v>5.5399999999999998E-2</v>
      </c>
      <c r="D5" s="1">
        <v>6.5000000000000002E-2</v>
      </c>
      <c r="E5" s="1">
        <v>6.4000000000000001E-2</v>
      </c>
      <c r="F5" s="1">
        <v>7.4200000000000002E-2</v>
      </c>
      <c r="G5" s="15">
        <v>698840000000</v>
      </c>
      <c r="H5">
        <f t="shared" si="0"/>
        <v>0.69884000000000002</v>
      </c>
      <c r="I5" s="15">
        <v>31.4</v>
      </c>
    </row>
    <row r="6" spans="1:9" x14ac:dyDescent="0.45">
      <c r="A6">
        <v>1978</v>
      </c>
      <c r="B6" s="1">
        <v>9.64E-2</v>
      </c>
      <c r="C6" s="1">
        <v>7.9399999999999998E-2</v>
      </c>
      <c r="D6" s="1">
        <v>7.6300000000000007E-2</v>
      </c>
      <c r="E6" s="1">
        <v>0.06</v>
      </c>
      <c r="F6" s="1">
        <v>8.4099999999999994E-2</v>
      </c>
      <c r="G6" s="15">
        <v>771544000000</v>
      </c>
      <c r="H6">
        <f t="shared" si="0"/>
        <v>0.77154400000000001</v>
      </c>
      <c r="I6" s="15">
        <v>31.4</v>
      </c>
    </row>
    <row r="7" spans="1:9" x14ac:dyDescent="0.45">
      <c r="A7">
        <v>1979</v>
      </c>
      <c r="B7" s="1">
        <v>0.112</v>
      </c>
      <c r="C7" s="1">
        <v>0.11199999999999999</v>
      </c>
      <c r="D7" s="1">
        <v>0.1125</v>
      </c>
      <c r="E7" s="1">
        <v>0.06</v>
      </c>
      <c r="F7" s="1">
        <v>9.4299999999999995E-2</v>
      </c>
      <c r="G7" s="15">
        <v>826519000000</v>
      </c>
      <c r="H7">
        <f t="shared" si="0"/>
        <v>0.826519</v>
      </c>
      <c r="I7" s="15">
        <v>31.4</v>
      </c>
    </row>
    <row r="8" spans="1:9" x14ac:dyDescent="0.45">
      <c r="A8">
        <v>1980</v>
      </c>
      <c r="B8" s="1">
        <v>0.13739999999999999</v>
      </c>
      <c r="C8" s="1">
        <v>0.13350000000000001</v>
      </c>
      <c r="D8" s="1">
        <v>0.13550000000000001</v>
      </c>
      <c r="E8" s="1">
        <v>7.1999999999999995E-2</v>
      </c>
      <c r="F8" s="1">
        <v>0.1143</v>
      </c>
      <c r="G8" s="15">
        <v>907701000000</v>
      </c>
      <c r="H8">
        <f t="shared" si="0"/>
        <v>0.90770099999999998</v>
      </c>
      <c r="I8" s="15">
        <v>31.4</v>
      </c>
    </row>
    <row r="9" spans="1:9" x14ac:dyDescent="0.45">
      <c r="A9" s="4">
        <v>1981</v>
      </c>
      <c r="B9" s="3">
        <v>0.1663</v>
      </c>
      <c r="C9" s="3">
        <v>0.16389999999999999</v>
      </c>
      <c r="D9" s="3">
        <v>0.1033</v>
      </c>
      <c r="E9" s="3">
        <v>8.5000000000000006E-2</v>
      </c>
      <c r="F9" s="3">
        <v>0.13919999999999999</v>
      </c>
      <c r="G9" s="16">
        <v>997855000000</v>
      </c>
      <c r="H9">
        <f t="shared" si="0"/>
        <v>0.99785500000000005</v>
      </c>
      <c r="I9" s="15">
        <v>31.4</v>
      </c>
    </row>
    <row r="10" spans="1:9" x14ac:dyDescent="0.45">
      <c r="A10">
        <v>1982</v>
      </c>
      <c r="B10" s="1">
        <v>0.16039999999999999</v>
      </c>
      <c r="C10" s="1">
        <v>0.12239999999999999</v>
      </c>
      <c r="D10" s="1">
        <v>6.13E-2</v>
      </c>
      <c r="E10" s="1">
        <v>0.108</v>
      </c>
      <c r="F10" s="1">
        <v>0.13009999999999999</v>
      </c>
      <c r="G10" s="15">
        <v>1142034000000</v>
      </c>
      <c r="H10">
        <f t="shared" si="0"/>
        <v>1.142034</v>
      </c>
      <c r="I10" s="15">
        <v>31.4</v>
      </c>
    </row>
    <row r="11" spans="1:9" x14ac:dyDescent="0.45">
      <c r="A11">
        <v>1983</v>
      </c>
      <c r="B11" s="1">
        <v>0.13239999999999999</v>
      </c>
      <c r="C11" s="1">
        <v>9.0899999999999995E-2</v>
      </c>
      <c r="D11" s="1">
        <v>3.2099999999999997E-2</v>
      </c>
      <c r="E11" s="1">
        <v>8.3000000000000004E-2</v>
      </c>
      <c r="F11" s="1">
        <v>0.111</v>
      </c>
      <c r="G11" s="15">
        <v>1377210000000</v>
      </c>
      <c r="H11">
        <f t="shared" si="0"/>
        <v>1.37721</v>
      </c>
      <c r="I11" s="15">
        <v>31.4</v>
      </c>
    </row>
    <row r="12" spans="1:9" x14ac:dyDescent="0.45">
      <c r="A12">
        <v>1984</v>
      </c>
      <c r="B12" s="1">
        <v>0.13880000000000001</v>
      </c>
      <c r="C12" s="1">
        <v>0.1023</v>
      </c>
      <c r="D12" s="1">
        <v>4.2999999999999997E-2</v>
      </c>
      <c r="E12" s="1">
        <v>7.2999999999999995E-2</v>
      </c>
      <c r="F12" s="1">
        <v>0.1246</v>
      </c>
      <c r="G12" s="15">
        <v>1572266000000</v>
      </c>
      <c r="H12">
        <f t="shared" si="0"/>
        <v>1.5722659999999999</v>
      </c>
      <c r="I12" s="15">
        <v>31.4</v>
      </c>
    </row>
    <row r="13" spans="1:9" x14ac:dyDescent="0.45">
      <c r="A13">
        <v>1985</v>
      </c>
      <c r="B13" s="1">
        <v>0.12429999999999999</v>
      </c>
      <c r="C13" s="1">
        <v>8.1000000000000003E-2</v>
      </c>
      <c r="D13" s="1">
        <v>3.5499999999999997E-2</v>
      </c>
      <c r="E13" s="1">
        <v>7.0000000000000007E-2</v>
      </c>
      <c r="F13" s="1">
        <v>0.1062</v>
      </c>
      <c r="G13" s="15">
        <v>1823103000000</v>
      </c>
      <c r="H13">
        <f t="shared" si="0"/>
        <v>1.8231029999999999</v>
      </c>
      <c r="I13" s="15">
        <v>31.4</v>
      </c>
    </row>
    <row r="14" spans="1:9" x14ac:dyDescent="0.45">
      <c r="A14">
        <v>1986</v>
      </c>
      <c r="B14" s="1">
        <v>0.1019</v>
      </c>
      <c r="C14" s="1">
        <v>6.8000000000000005E-2</v>
      </c>
      <c r="D14" s="1">
        <v>1.9E-2</v>
      </c>
      <c r="E14" s="1">
        <v>6.6000000000000003E-2</v>
      </c>
      <c r="F14" s="1">
        <v>7.6700000000000004E-2</v>
      </c>
      <c r="G14" s="15">
        <v>2125302616658.4199</v>
      </c>
      <c r="H14">
        <f t="shared" si="0"/>
        <v>2.1253026166584199</v>
      </c>
      <c r="I14" s="15">
        <v>31.4</v>
      </c>
    </row>
    <row r="15" spans="1:9" x14ac:dyDescent="0.45">
      <c r="A15">
        <v>1987</v>
      </c>
      <c r="B15" s="1">
        <v>0.1021</v>
      </c>
      <c r="C15" s="1">
        <v>6.6600000000000006E-2</v>
      </c>
      <c r="D15" s="1">
        <v>3.6600000000000001E-2</v>
      </c>
      <c r="E15" s="1">
        <v>5.7000000000000002E-2</v>
      </c>
      <c r="F15" s="1">
        <v>8.3900000000000002E-2</v>
      </c>
      <c r="G15" s="15">
        <v>2350276890953</v>
      </c>
      <c r="H15">
        <f t="shared" si="0"/>
        <v>2.3502768909529999</v>
      </c>
      <c r="I15" s="15">
        <v>31.4</v>
      </c>
    </row>
    <row r="16" spans="1:9" x14ac:dyDescent="0.45">
      <c r="A16">
        <v>1988</v>
      </c>
      <c r="B16" s="1">
        <v>0.10340000000000001</v>
      </c>
      <c r="C16" s="1">
        <v>7.5700000000000003E-2</v>
      </c>
      <c r="D16" s="1">
        <v>4.0800000000000003E-2</v>
      </c>
      <c r="E16" s="1">
        <v>5.2999999999999999E-2</v>
      </c>
      <c r="F16" s="1">
        <v>8.8499999999999995E-2</v>
      </c>
      <c r="G16" s="15">
        <v>2602337712041.1602</v>
      </c>
      <c r="H16">
        <f t="shared" si="0"/>
        <v>2.6023377120411602</v>
      </c>
      <c r="I16" s="15">
        <v>31.4</v>
      </c>
    </row>
    <row r="17" spans="1:9" x14ac:dyDescent="0.45">
      <c r="A17">
        <v>1989</v>
      </c>
      <c r="B17" s="1">
        <v>0.1032</v>
      </c>
      <c r="C17" s="1">
        <v>9.2100000000000001E-2</v>
      </c>
      <c r="D17" s="1">
        <v>4.8300000000000003E-2</v>
      </c>
      <c r="E17" s="1">
        <v>5.3999999999999999E-2</v>
      </c>
      <c r="F17" s="1">
        <v>8.4900000000000003E-2</v>
      </c>
      <c r="G17" s="15">
        <v>2857430960187.3198</v>
      </c>
      <c r="H17">
        <f t="shared" si="0"/>
        <v>2.8574309601873198</v>
      </c>
      <c r="I17" s="15">
        <v>31.4</v>
      </c>
    </row>
    <row r="18" spans="1:9" x14ac:dyDescent="0.45">
      <c r="A18">
        <v>1990</v>
      </c>
      <c r="B18" s="1">
        <v>0.1013</v>
      </c>
      <c r="C18" s="1">
        <v>8.1000000000000003E-2</v>
      </c>
      <c r="D18" s="1">
        <v>5.3999999999999999E-2</v>
      </c>
      <c r="E18" s="1">
        <v>6.3E-2</v>
      </c>
      <c r="F18" s="1">
        <v>8.5500000000000007E-2</v>
      </c>
      <c r="G18" s="15">
        <v>3233313451777.25</v>
      </c>
      <c r="H18">
        <f t="shared" si="0"/>
        <v>3.2333134517772502</v>
      </c>
      <c r="I18" s="15">
        <v>31.4</v>
      </c>
    </row>
    <row r="19" spans="1:9" x14ac:dyDescent="0.45">
      <c r="A19">
        <v>1991</v>
      </c>
      <c r="B19" s="1">
        <v>9.2499999999999999E-2</v>
      </c>
      <c r="C19" s="1">
        <v>5.6899999999999999E-2</v>
      </c>
      <c r="D19" s="1">
        <v>4.24E-2</v>
      </c>
      <c r="E19" s="1">
        <v>7.2999999999999995E-2</v>
      </c>
      <c r="F19" s="1">
        <v>7.8600000000000003E-2</v>
      </c>
      <c r="G19" s="15">
        <v>3665303351697.0298</v>
      </c>
      <c r="H19">
        <f t="shared" si="0"/>
        <v>3.6653033516970299</v>
      </c>
      <c r="I19" s="15">
        <v>31.4</v>
      </c>
    </row>
    <row r="20" spans="1:9" x14ac:dyDescent="0.45">
      <c r="A20">
        <v>1992</v>
      </c>
      <c r="B20" s="1">
        <v>8.3900000000000002E-2</v>
      </c>
      <c r="C20" s="1">
        <v>3.5200000000000002E-2</v>
      </c>
      <c r="D20" s="1">
        <v>3.0300000000000001E-2</v>
      </c>
      <c r="E20" s="1">
        <v>7.3999999999999996E-2</v>
      </c>
      <c r="F20" s="1">
        <v>7.0099999999999996E-2</v>
      </c>
      <c r="G20" s="15">
        <v>4064620655521.6602</v>
      </c>
      <c r="H20">
        <f t="shared" si="0"/>
        <v>4.0646206555216597</v>
      </c>
      <c r="I20" s="15">
        <v>31.4</v>
      </c>
    </row>
    <row r="21" spans="1:9" x14ac:dyDescent="0.45">
      <c r="A21">
        <v>1993</v>
      </c>
      <c r="B21" s="1">
        <v>7.3099999999999998E-2</v>
      </c>
      <c r="C21" s="1">
        <v>3.0200000000000001E-2</v>
      </c>
      <c r="D21" s="1">
        <v>2.9499999999999998E-2</v>
      </c>
      <c r="E21" s="1">
        <v>6.5000000000000002E-2</v>
      </c>
      <c r="F21" s="1">
        <v>5.8700000000000002E-2</v>
      </c>
      <c r="G21" s="15">
        <v>4411488883139.3799</v>
      </c>
      <c r="H21">
        <f t="shared" si="0"/>
        <v>4.4114888831393797</v>
      </c>
      <c r="I21" s="15">
        <v>31.4</v>
      </c>
    </row>
    <row r="22" spans="1:9" x14ac:dyDescent="0.45">
      <c r="A22" s="4">
        <v>1994</v>
      </c>
      <c r="B22" s="3">
        <v>8.3799999999999999E-2</v>
      </c>
      <c r="C22" s="3">
        <v>4.2099999999999999E-2</v>
      </c>
      <c r="D22" s="3">
        <v>2.6100000000000002E-2</v>
      </c>
      <c r="E22" s="3">
        <v>5.5E-2</v>
      </c>
      <c r="F22" s="3">
        <v>7.0900000000000005E-2</v>
      </c>
      <c r="G22" s="16">
        <v>4692749910013.3203</v>
      </c>
      <c r="H22">
        <f t="shared" si="0"/>
        <v>4.6927499100133199</v>
      </c>
      <c r="I22" s="15">
        <v>31.4</v>
      </c>
    </row>
    <row r="23" spans="1:9" x14ac:dyDescent="0.45">
      <c r="A23">
        <v>1995</v>
      </c>
      <c r="B23" s="1">
        <v>7.9299999999999995E-2</v>
      </c>
      <c r="C23" s="1">
        <v>5.8299999999999998E-2</v>
      </c>
      <c r="D23" s="1">
        <v>2.81E-2</v>
      </c>
      <c r="E23" s="1">
        <v>5.6000000000000001E-2</v>
      </c>
      <c r="F23" s="1">
        <v>6.5699999999999995E-2</v>
      </c>
      <c r="G23" s="15">
        <v>4973982900709.3896</v>
      </c>
      <c r="H23">
        <f t="shared" si="0"/>
        <v>4.9739829007093901</v>
      </c>
      <c r="I23" s="15">
        <v>31.4</v>
      </c>
    </row>
    <row r="24" spans="1:9" x14ac:dyDescent="0.45">
      <c r="A24">
        <v>1996</v>
      </c>
      <c r="B24" s="1">
        <v>7.8100000000000003E-2</v>
      </c>
      <c r="C24" s="1">
        <v>5.2999999999999999E-2</v>
      </c>
      <c r="D24" s="1">
        <v>2.93E-2</v>
      </c>
      <c r="E24" s="1">
        <v>5.3999999999999999E-2</v>
      </c>
      <c r="F24" s="1">
        <v>6.4399999999999999E-2</v>
      </c>
      <c r="G24" s="15">
        <v>5224810939135.7305</v>
      </c>
      <c r="H24">
        <f t="shared" si="0"/>
        <v>5.2248109391357307</v>
      </c>
      <c r="I24" s="15">
        <v>31.4</v>
      </c>
    </row>
    <row r="25" spans="1:9" x14ac:dyDescent="0.45">
      <c r="A25">
        <v>1997</v>
      </c>
      <c r="B25" s="1">
        <v>7.5999999999999998E-2</v>
      </c>
      <c r="C25" s="1">
        <v>5.4600000000000003E-2</v>
      </c>
      <c r="D25" s="1">
        <v>2.3199999999999998E-2</v>
      </c>
      <c r="E25" s="1">
        <v>4.7E-2</v>
      </c>
      <c r="F25" s="1">
        <v>6.3500000000000001E-2</v>
      </c>
      <c r="G25" s="15">
        <v>5413146011397.3398</v>
      </c>
      <c r="H25">
        <f t="shared" si="0"/>
        <v>5.4131460113973402</v>
      </c>
      <c r="I25" s="15">
        <v>31.4</v>
      </c>
    </row>
    <row r="26" spans="1:9" x14ac:dyDescent="0.45">
      <c r="A26">
        <v>1998</v>
      </c>
      <c r="B26" s="1">
        <v>6.9400000000000003E-2</v>
      </c>
      <c r="C26" s="1">
        <v>5.3499999999999999E-2</v>
      </c>
      <c r="D26" s="1">
        <v>1.55E-2</v>
      </c>
      <c r="E26" s="1">
        <v>4.3999999999999997E-2</v>
      </c>
      <c r="F26" s="1">
        <v>5.2600000000000001E-2</v>
      </c>
      <c r="G26" s="15">
        <v>5526193008897.6201</v>
      </c>
      <c r="H26">
        <f t="shared" si="0"/>
        <v>5.5261930088976206</v>
      </c>
      <c r="I26" s="15">
        <v>31.4</v>
      </c>
    </row>
    <row r="27" spans="1:9" x14ac:dyDescent="0.45">
      <c r="A27">
        <v>1999</v>
      </c>
      <c r="B27" s="1">
        <v>7.4399999999999994E-2</v>
      </c>
      <c r="C27" s="1">
        <v>4.9700000000000001E-2</v>
      </c>
      <c r="D27" s="1">
        <v>2.1899999999999999E-2</v>
      </c>
      <c r="E27" s="1">
        <v>0.04</v>
      </c>
      <c r="F27" s="1">
        <v>5.6500000000000002E-2</v>
      </c>
      <c r="G27" s="15">
        <v>5656270901615.4297</v>
      </c>
      <c r="H27">
        <f t="shared" si="0"/>
        <v>5.6562709016154296</v>
      </c>
      <c r="I27" s="15">
        <v>31.4</v>
      </c>
    </row>
    <row r="28" spans="1:9" x14ac:dyDescent="0.45">
      <c r="A28">
        <v>2000</v>
      </c>
      <c r="B28" s="1">
        <v>8.0500000000000002E-2</v>
      </c>
      <c r="C28" s="1">
        <v>6.2399999999999997E-2</v>
      </c>
      <c r="D28" s="1">
        <v>3.3799999999999997E-2</v>
      </c>
      <c r="E28" s="1">
        <v>3.9E-2</v>
      </c>
      <c r="F28" s="1">
        <v>6.0299999999999999E-2</v>
      </c>
      <c r="G28" s="15">
        <v>5674178209886.8604</v>
      </c>
      <c r="H28">
        <f t="shared" si="0"/>
        <v>5.6741782098868603</v>
      </c>
      <c r="I28" s="15">
        <v>31.4</v>
      </c>
    </row>
    <row r="29" spans="1:9" x14ac:dyDescent="0.45">
      <c r="A29">
        <v>2001</v>
      </c>
      <c r="B29" s="1">
        <v>6.9699999999999998E-2</v>
      </c>
      <c r="C29" s="1">
        <v>3.8800000000000001E-2</v>
      </c>
      <c r="D29" s="1">
        <v>2.8299999999999999E-2</v>
      </c>
      <c r="E29" s="1">
        <v>5.7000000000000002E-2</v>
      </c>
      <c r="F29" s="1">
        <v>5.0200000000000002E-2</v>
      </c>
      <c r="G29" s="15">
        <v>5807463412200.0596</v>
      </c>
      <c r="H29">
        <f t="shared" si="0"/>
        <v>5.8074634122000592</v>
      </c>
      <c r="I29" s="15">
        <v>31.4</v>
      </c>
    </row>
    <row r="30" spans="1:9" x14ac:dyDescent="0.45">
      <c r="A30">
        <v>2002</v>
      </c>
      <c r="B30" s="1">
        <v>6.54E-2</v>
      </c>
      <c r="C30" s="1">
        <v>1.67E-2</v>
      </c>
      <c r="D30" s="1">
        <v>1.5900000000000001E-2</v>
      </c>
      <c r="E30" s="1">
        <v>0.06</v>
      </c>
      <c r="F30" s="1">
        <v>4.6100000000000002E-2</v>
      </c>
      <c r="G30" s="15">
        <v>6228235965597.1602</v>
      </c>
      <c r="H30">
        <f t="shared" si="0"/>
        <v>6.2282359655971602</v>
      </c>
      <c r="I30" s="15">
        <v>31.4</v>
      </c>
    </row>
    <row r="31" spans="1:9" x14ac:dyDescent="0.45">
      <c r="A31">
        <v>2003</v>
      </c>
      <c r="B31" s="1">
        <v>5.8299999999999998E-2</v>
      </c>
      <c r="C31" s="1">
        <v>1.1299999999999999E-2</v>
      </c>
      <c r="D31" s="1">
        <v>2.2700000000000001E-2</v>
      </c>
      <c r="E31" s="1">
        <v>5.7000000000000002E-2</v>
      </c>
      <c r="F31" s="1">
        <v>4.0099999999999997E-2</v>
      </c>
      <c r="G31" s="15">
        <v>6783231062743.6201</v>
      </c>
      <c r="H31">
        <f t="shared" si="0"/>
        <v>6.7832310627436199</v>
      </c>
      <c r="I31" s="15">
        <v>31.4</v>
      </c>
    </row>
    <row r="32" spans="1:9" x14ac:dyDescent="0.45">
      <c r="A32">
        <v>2004</v>
      </c>
      <c r="B32" s="1">
        <v>5.8400000000000001E-2</v>
      </c>
      <c r="C32" s="1">
        <v>1.35E-2</v>
      </c>
      <c r="D32" s="1">
        <v>2.6800000000000001E-2</v>
      </c>
      <c r="E32" s="1">
        <v>5.4000000000000006E-2</v>
      </c>
      <c r="F32" s="1">
        <v>4.2700000000000002E-2</v>
      </c>
      <c r="G32" s="15">
        <v>7379052696330.3203</v>
      </c>
      <c r="H32">
        <f t="shared" si="0"/>
        <v>7.3790526963303202</v>
      </c>
      <c r="I32" s="15">
        <v>31.4</v>
      </c>
    </row>
    <row r="33" spans="1:9" x14ac:dyDescent="0.45">
      <c r="A33">
        <v>2005</v>
      </c>
      <c r="B33" s="1">
        <v>5.8700000000000002E-2</v>
      </c>
      <c r="C33" s="1">
        <v>3.2199999999999999E-2</v>
      </c>
      <c r="D33" s="1">
        <v>3.39E-2</v>
      </c>
      <c r="E33" s="1">
        <v>4.9000000000000002E-2</v>
      </c>
      <c r="F33" s="1">
        <v>4.2900000000000001E-2</v>
      </c>
      <c r="G33" s="15">
        <v>7932709661723.5</v>
      </c>
      <c r="H33">
        <f t="shared" si="0"/>
        <v>7.9327096617235</v>
      </c>
      <c r="I33" s="15">
        <v>31.4</v>
      </c>
    </row>
    <row r="34" spans="1:9" x14ac:dyDescent="0.45">
      <c r="A34">
        <v>2006</v>
      </c>
      <c r="B34" s="1">
        <v>6.4100000000000004E-2</v>
      </c>
      <c r="C34" s="1">
        <v>4.9700000000000001E-2</v>
      </c>
      <c r="D34" s="1">
        <v>3.2300000000000002E-2</v>
      </c>
      <c r="E34" s="1">
        <v>4.3999999999999997E-2</v>
      </c>
      <c r="F34" s="1">
        <v>4.8000000000000001E-2</v>
      </c>
      <c r="G34" s="15">
        <v>8506973899215.2305</v>
      </c>
      <c r="H34">
        <f t="shared" ref="H34:H65" si="1">G34/1000000000000</f>
        <v>8.5069738992152306</v>
      </c>
      <c r="I34" s="15">
        <v>31.4</v>
      </c>
    </row>
    <row r="35" spans="1:9" x14ac:dyDescent="0.45">
      <c r="A35">
        <v>2007</v>
      </c>
      <c r="B35" s="1">
        <v>6.3399999999999998E-2</v>
      </c>
      <c r="C35" s="1">
        <v>5.0200000000000002E-2</v>
      </c>
      <c r="D35" s="1">
        <v>2.8500000000000001E-2</v>
      </c>
      <c r="E35" s="1">
        <v>0.05</v>
      </c>
      <c r="F35" s="1">
        <v>4.6399999999999997E-2</v>
      </c>
      <c r="G35" s="15">
        <v>9007653372262.4805</v>
      </c>
      <c r="H35">
        <f t="shared" si="1"/>
        <v>9.0076533722624799</v>
      </c>
      <c r="I35" s="15">
        <v>31.4</v>
      </c>
    </row>
    <row r="36" spans="1:9" x14ac:dyDescent="0.45">
      <c r="A36">
        <v>2008</v>
      </c>
      <c r="B36" s="1">
        <v>6.0299999999999999E-2</v>
      </c>
      <c r="C36" s="1">
        <v>1.9199999999999998E-2</v>
      </c>
      <c r="D36" s="1">
        <v>3.8399999999999997E-2</v>
      </c>
      <c r="E36" s="1">
        <v>7.2999999999999995E-2</v>
      </c>
      <c r="F36" s="1">
        <v>3.6600000000000001E-2</v>
      </c>
      <c r="G36" s="15">
        <v>10024724896912.4</v>
      </c>
      <c r="H36">
        <f t="shared" si="1"/>
        <v>10.024724896912401</v>
      </c>
      <c r="I36" s="15">
        <v>31.4</v>
      </c>
    </row>
    <row r="37" spans="1:9" x14ac:dyDescent="0.45">
      <c r="A37" s="4">
        <v>2009</v>
      </c>
      <c r="B37" s="3">
        <v>5.04E-2</v>
      </c>
      <c r="C37" s="3">
        <v>1.6000000000000001E-3</v>
      </c>
      <c r="D37" s="3">
        <v>-3.5999999999999999E-3</v>
      </c>
      <c r="E37" s="3">
        <v>9.9000000000000005E-2</v>
      </c>
      <c r="F37" s="3">
        <v>3.2599999999999997E-2</v>
      </c>
      <c r="G37" s="16">
        <v>11909829003511.699</v>
      </c>
      <c r="H37">
        <f t="shared" si="1"/>
        <v>11.9098290035117</v>
      </c>
      <c r="I37" s="15">
        <v>31.4</v>
      </c>
    </row>
    <row r="38" spans="1:9" x14ac:dyDescent="0.45">
      <c r="A38">
        <v>2010</v>
      </c>
      <c r="B38" s="1">
        <v>4.6900000000000004E-2</v>
      </c>
      <c r="C38" s="1">
        <v>1.8E-3</v>
      </c>
      <c r="D38" s="1">
        <v>1.6400000000000001E-2</v>
      </c>
      <c r="E38" s="1">
        <v>9.2999999999999999E-2</v>
      </c>
      <c r="F38" s="1">
        <v>3.2199999999999999E-2</v>
      </c>
      <c r="G38" s="15">
        <v>13561623030891.699</v>
      </c>
      <c r="H38">
        <f t="shared" si="1"/>
        <v>13.561623030891699</v>
      </c>
      <c r="I38" s="15">
        <v>31.4</v>
      </c>
    </row>
    <row r="39" spans="1:9" x14ac:dyDescent="0.45">
      <c r="A39">
        <v>2011</v>
      </c>
      <c r="B39" s="1">
        <v>4.4500000000000005E-2</v>
      </c>
      <c r="C39" s="1">
        <v>1E-3</v>
      </c>
      <c r="D39" s="1">
        <v>3.1600000000000003E-2</v>
      </c>
      <c r="E39" s="1">
        <v>8.5000000000000006E-2</v>
      </c>
      <c r="F39" s="1">
        <v>2.7799999999999998E-2</v>
      </c>
      <c r="G39" s="15">
        <v>14790340328557.1</v>
      </c>
      <c r="H39">
        <f t="shared" si="1"/>
        <v>14.7903403285571</v>
      </c>
      <c r="I39" s="15">
        <v>31.4</v>
      </c>
    </row>
    <row r="40" spans="1:9" x14ac:dyDescent="0.45">
      <c r="A40">
        <v>2012</v>
      </c>
      <c r="B40" s="1">
        <v>3.6600000000000001E-2</v>
      </c>
      <c r="C40" s="1">
        <v>1.4E-3</v>
      </c>
      <c r="D40" s="1">
        <v>2.07E-2</v>
      </c>
      <c r="E40" s="1">
        <v>7.9000000000000001E-2</v>
      </c>
      <c r="F40" s="1">
        <v>1.7999999999999999E-2</v>
      </c>
      <c r="G40" s="15">
        <v>16066241407385.801</v>
      </c>
      <c r="H40">
        <f t="shared" si="1"/>
        <v>16.0662414073858</v>
      </c>
      <c r="I40" s="15">
        <v>31.4</v>
      </c>
    </row>
    <row r="41" spans="1:9" x14ac:dyDescent="0.45">
      <c r="A41">
        <v>2013</v>
      </c>
      <c r="B41" s="1">
        <v>3.9800000000000002E-2</v>
      </c>
      <c r="C41" s="1">
        <v>1.1000000000000001E-3</v>
      </c>
      <c r="D41" s="1">
        <v>1.46E-2</v>
      </c>
      <c r="E41" s="1">
        <v>6.7000000000000004E-2</v>
      </c>
      <c r="F41" s="1">
        <v>2.35E-2</v>
      </c>
      <c r="G41" s="15">
        <v>16738183526697.301</v>
      </c>
      <c r="H41">
        <f t="shared" si="1"/>
        <v>16.738183526697302</v>
      </c>
      <c r="I41" s="15">
        <v>31.4</v>
      </c>
    </row>
    <row r="42" spans="1:9" x14ac:dyDescent="0.45">
      <c r="A42">
        <v>2014</v>
      </c>
      <c r="B42" s="1">
        <v>4.1700000000000001E-2</v>
      </c>
      <c r="C42" s="1">
        <v>8.9999999999999998E-4</v>
      </c>
      <c r="D42" s="1">
        <v>1.6199999999999999E-2</v>
      </c>
      <c r="E42" s="1">
        <v>5.6000000000000001E-2</v>
      </c>
      <c r="F42" s="1">
        <v>2.5399999999999999E-2</v>
      </c>
      <c r="G42" s="15">
        <v>17824071380733.801</v>
      </c>
      <c r="H42">
        <f t="shared" si="1"/>
        <v>17.824071380733802</v>
      </c>
      <c r="I42" s="15">
        <v>31.4</v>
      </c>
    </row>
    <row r="43" spans="1:9" x14ac:dyDescent="0.45">
      <c r="A43">
        <v>2015</v>
      </c>
      <c r="B43" s="1">
        <v>3.85E-2</v>
      </c>
      <c r="C43" s="1">
        <v>1.2999999999999999E-3</v>
      </c>
      <c r="D43" s="1">
        <v>1.1999999999999999E-3</v>
      </c>
      <c r="E43" s="1">
        <v>0.05</v>
      </c>
      <c r="F43" s="1">
        <v>2.1399999999999999E-2</v>
      </c>
      <c r="G43" s="15">
        <v>18150617666484.301</v>
      </c>
      <c r="H43">
        <f t="shared" si="1"/>
        <v>18.150617666484301</v>
      </c>
      <c r="I43" s="15">
        <v>31.4</v>
      </c>
    </row>
    <row r="44" spans="1:9" x14ac:dyDescent="0.45">
      <c r="A44">
        <v>2016</v>
      </c>
      <c r="B44" s="1">
        <v>3.6499999999999998E-2</v>
      </c>
      <c r="C44" s="1">
        <v>3.8999999999999998E-3</v>
      </c>
      <c r="D44" s="1">
        <v>1.26E-2</v>
      </c>
      <c r="E44" s="1">
        <v>4.7E-2</v>
      </c>
      <c r="F44" s="1">
        <v>1.84E-2</v>
      </c>
      <c r="G44" s="15">
        <v>19573444713936.699</v>
      </c>
      <c r="H44">
        <f t="shared" si="1"/>
        <v>19.573444713936698</v>
      </c>
      <c r="I44" s="15">
        <v>31.4</v>
      </c>
    </row>
    <row r="45" spans="1:9" x14ac:dyDescent="0.45">
      <c r="A45">
        <v>2017</v>
      </c>
      <c r="B45" s="1">
        <v>3.9900000000000005E-2</v>
      </c>
      <c r="C45" s="1">
        <v>5.4999999999999997E-3</v>
      </c>
      <c r="D45" s="1">
        <v>2.1299999999999999E-2</v>
      </c>
      <c r="E45" s="1">
        <v>4.1000000000000002E-2</v>
      </c>
      <c r="F45" s="1">
        <v>2.3300000000000001E-2</v>
      </c>
      <c r="G45" s="15">
        <v>20244900016053.5</v>
      </c>
      <c r="H45">
        <f t="shared" si="1"/>
        <v>20.244900016053499</v>
      </c>
      <c r="I45" s="15">
        <v>31.4</v>
      </c>
    </row>
    <row r="46" spans="1:9" x14ac:dyDescent="0.45">
      <c r="A46">
        <v>2018</v>
      </c>
      <c r="B46" s="1">
        <v>4.5400000000000003E-2</v>
      </c>
      <c r="C46" s="1">
        <v>1.4200000000000001E-2</v>
      </c>
      <c r="D46" s="1">
        <v>2.4400000000000002E-2</v>
      </c>
      <c r="E46" s="1">
        <v>3.9E-2</v>
      </c>
      <c r="F46" s="1">
        <v>2.9100000000000001E-2</v>
      </c>
      <c r="G46" s="15">
        <v>21516058183180.199</v>
      </c>
      <c r="H46">
        <f t="shared" si="1"/>
        <v>21.516058183180199</v>
      </c>
      <c r="I46" s="15">
        <v>31.4</v>
      </c>
    </row>
    <row r="47" spans="1:9" x14ac:dyDescent="0.45">
      <c r="A47">
        <v>2019</v>
      </c>
      <c r="B47" s="1">
        <v>3.9399999999999998E-2</v>
      </c>
      <c r="C47" s="1">
        <v>2.4E-2</v>
      </c>
      <c r="D47" s="1">
        <v>1.8100000000000002E-2</v>
      </c>
      <c r="E47" s="1">
        <v>3.5999999999999997E-2</v>
      </c>
      <c r="F47" s="1">
        <v>2.1399999999999999E-2</v>
      </c>
      <c r="G47" s="15">
        <v>22719401753433.699</v>
      </c>
      <c r="H47">
        <f t="shared" si="1"/>
        <v>22.719401753433701</v>
      </c>
      <c r="I47" s="15">
        <v>31.4</v>
      </c>
    </row>
    <row r="48" spans="1:9" x14ac:dyDescent="0.45">
      <c r="A48">
        <v>2020</v>
      </c>
      <c r="B48" s="1">
        <v>3.1E-2</v>
      </c>
      <c r="C48" s="1">
        <v>1.55E-2</v>
      </c>
      <c r="D48" s="1">
        <v>1.23E-2</v>
      </c>
      <c r="E48" s="1">
        <v>6.7000000000000004E-2</v>
      </c>
      <c r="F48" s="1">
        <v>8.8999999999999999E-3</v>
      </c>
      <c r="G48" s="15">
        <v>26945391194615.102</v>
      </c>
      <c r="H48">
        <f t="shared" si="1"/>
        <v>26.945391194615102</v>
      </c>
      <c r="I48" s="15">
        <v>31.4</v>
      </c>
    </row>
    <row r="49" spans="1:9" x14ac:dyDescent="0.45">
      <c r="A49">
        <v>2021</v>
      </c>
      <c r="B49" s="1">
        <v>2.9600000000000001E-2</v>
      </c>
      <c r="C49" s="1">
        <v>8.9999999999999998E-4</v>
      </c>
      <c r="D49" s="1">
        <v>4.7E-2</v>
      </c>
      <c r="E49" s="1">
        <v>3.9E-2</v>
      </c>
      <c r="F49" s="1">
        <v>1.4500000000000001E-2</v>
      </c>
      <c r="G49" s="15">
        <v>28428918570048.602</v>
      </c>
      <c r="H49">
        <f t="shared" si="1"/>
        <v>28.428918570048602</v>
      </c>
      <c r="I49" s="15">
        <v>31.4</v>
      </c>
    </row>
    <row r="50" spans="1:9" x14ac:dyDescent="0.45">
      <c r="A50" s="4">
        <v>2022</v>
      </c>
      <c r="B50" s="3">
        <v>5.91E-2</v>
      </c>
      <c r="C50" s="3">
        <v>1.7500000000000002E-2</v>
      </c>
      <c r="D50" s="3">
        <v>8.5999999999999993E-2</v>
      </c>
      <c r="E50" s="3">
        <v>3.6000000000000004E-2</v>
      </c>
      <c r="F50" s="3">
        <v>2.41E-2</v>
      </c>
      <c r="G50" s="16">
        <v>30928911613306.699</v>
      </c>
      <c r="H50">
        <f t="shared" si="1"/>
        <v>30.928911613306699</v>
      </c>
      <c r="I50" s="15">
        <v>31.4</v>
      </c>
    </row>
    <row r="51" spans="1:9" x14ac:dyDescent="0.45">
      <c r="A51">
        <v>2023</v>
      </c>
      <c r="B51" s="1">
        <v>0.05</v>
      </c>
      <c r="C51" s="1">
        <v>5.0799999999999998E-2</v>
      </c>
      <c r="D51" s="1">
        <v>4.9299999999999997E-2</v>
      </c>
      <c r="E51" s="1">
        <v>3.7000000000000005E-2</v>
      </c>
      <c r="F51" s="1">
        <v>3.7900000000000003E-2</v>
      </c>
      <c r="G51" s="15">
        <v>31470000000000</v>
      </c>
      <c r="H51">
        <f t="shared" si="1"/>
        <v>31.47</v>
      </c>
      <c r="I51" s="15">
        <v>31.4</v>
      </c>
    </row>
    <row r="55" spans="1:9" x14ac:dyDescent="0.45">
      <c r="H55" s="1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C0E8C-B419-4172-82AC-CCD736350D57}">
  <dimension ref="A1:F58"/>
  <sheetViews>
    <sheetView topLeftCell="A7" workbookViewId="0">
      <selection activeCell="F3" sqref="F3"/>
    </sheetView>
  </sheetViews>
  <sheetFormatPr defaultRowHeight="14.25" x14ac:dyDescent="0.45"/>
  <cols>
    <col min="1" max="1" width="9.1328125" bestFit="1" customWidth="1"/>
    <col min="2" max="2" width="17.33203125" bestFit="1" customWidth="1"/>
    <col min="3" max="3" width="22.53125" customWidth="1"/>
    <col min="4" max="4" width="36.265625" customWidth="1"/>
    <col min="5" max="5" width="36.3984375" customWidth="1"/>
  </cols>
  <sheetData>
    <row r="1" spans="1:6" x14ac:dyDescent="0.45">
      <c r="A1" t="s">
        <v>0</v>
      </c>
      <c r="B1" t="s">
        <v>61</v>
      </c>
      <c r="C1" t="s">
        <v>64</v>
      </c>
      <c r="D1" t="s">
        <v>65</v>
      </c>
      <c r="E1" t="s">
        <v>66</v>
      </c>
      <c r="F1" t="s">
        <v>67</v>
      </c>
    </row>
    <row r="2" spans="1:6" x14ac:dyDescent="0.45">
      <c r="A2">
        <v>1974</v>
      </c>
      <c r="B2" s="15">
        <v>475059815731.54999</v>
      </c>
      <c r="F2" s="15"/>
    </row>
    <row r="3" spans="1:6" x14ac:dyDescent="0.45">
      <c r="A3">
        <v>1975</v>
      </c>
      <c r="B3" s="15">
        <v>533189000000</v>
      </c>
      <c r="F3" s="15"/>
    </row>
    <row r="4" spans="1:6" x14ac:dyDescent="0.45">
      <c r="A4">
        <v>1976</v>
      </c>
      <c r="B4" s="15">
        <v>620433000000</v>
      </c>
      <c r="F4" s="15"/>
    </row>
    <row r="5" spans="1:6" x14ac:dyDescent="0.45">
      <c r="A5">
        <v>1977</v>
      </c>
      <c r="B5" s="15">
        <v>698840000000</v>
      </c>
      <c r="F5" s="15"/>
    </row>
    <row r="6" spans="1:6" x14ac:dyDescent="0.45">
      <c r="A6">
        <v>1978</v>
      </c>
      <c r="B6" s="15">
        <v>771544000000</v>
      </c>
      <c r="F6" s="15"/>
    </row>
    <row r="7" spans="1:6" x14ac:dyDescent="0.45">
      <c r="A7">
        <v>1979</v>
      </c>
      <c r="B7" s="15">
        <v>826519000000</v>
      </c>
      <c r="F7" s="15"/>
    </row>
    <row r="8" spans="1:6" x14ac:dyDescent="0.45">
      <c r="A8">
        <v>1980</v>
      </c>
      <c r="B8" s="15">
        <v>907701000000</v>
      </c>
      <c r="F8" s="15"/>
    </row>
    <row r="9" spans="1:6" x14ac:dyDescent="0.45">
      <c r="A9">
        <v>1981</v>
      </c>
      <c r="B9" s="15">
        <v>997855000000</v>
      </c>
      <c r="F9" s="15"/>
    </row>
    <row r="10" spans="1:6" x14ac:dyDescent="0.45">
      <c r="A10">
        <v>1982</v>
      </c>
      <c r="B10" s="15">
        <v>1142034000000</v>
      </c>
      <c r="F10" s="15"/>
    </row>
    <row r="11" spans="1:6" x14ac:dyDescent="0.45">
      <c r="A11">
        <v>1983</v>
      </c>
      <c r="B11" s="15">
        <v>1377210000000</v>
      </c>
      <c r="F11" s="15"/>
    </row>
    <row r="12" spans="1:6" x14ac:dyDescent="0.45">
      <c r="A12">
        <v>1984</v>
      </c>
      <c r="B12" s="15">
        <v>1572266000000</v>
      </c>
      <c r="F12" s="15"/>
    </row>
    <row r="13" spans="1:6" x14ac:dyDescent="0.45">
      <c r="A13">
        <v>1985</v>
      </c>
      <c r="B13" s="15">
        <v>1823103000000</v>
      </c>
      <c r="F13" s="15"/>
    </row>
    <row r="14" spans="1:6" x14ac:dyDescent="0.45">
      <c r="A14">
        <v>1986</v>
      </c>
      <c r="B14" s="15">
        <v>2125302616658.4199</v>
      </c>
      <c r="F14" s="15"/>
    </row>
    <row r="15" spans="1:6" x14ac:dyDescent="0.45">
      <c r="A15">
        <v>1987</v>
      </c>
      <c r="B15" s="15">
        <v>2350276890953</v>
      </c>
      <c r="F15" s="15"/>
    </row>
    <row r="16" spans="1:6" x14ac:dyDescent="0.45">
      <c r="A16">
        <v>1988</v>
      </c>
      <c r="B16" s="15">
        <v>2602337712041.1602</v>
      </c>
      <c r="F16" s="15"/>
    </row>
    <row r="17" spans="1:6" x14ac:dyDescent="0.45">
      <c r="A17">
        <v>1989</v>
      </c>
      <c r="B17" s="15">
        <v>2857430960187.3198</v>
      </c>
      <c r="F17" s="15"/>
    </row>
    <row r="18" spans="1:6" x14ac:dyDescent="0.45">
      <c r="A18">
        <v>1990</v>
      </c>
      <c r="B18" s="15">
        <v>3233313451777.25</v>
      </c>
      <c r="F18" s="15"/>
    </row>
    <row r="19" spans="1:6" x14ac:dyDescent="0.45">
      <c r="A19">
        <v>1991</v>
      </c>
      <c r="B19" s="15">
        <v>3665303351697.0298</v>
      </c>
      <c r="F19" s="15"/>
    </row>
    <row r="20" spans="1:6" x14ac:dyDescent="0.45">
      <c r="A20">
        <v>1992</v>
      </c>
      <c r="B20" s="15">
        <v>4064620655521.6602</v>
      </c>
      <c r="F20" s="15"/>
    </row>
    <row r="21" spans="1:6" x14ac:dyDescent="0.45">
      <c r="A21">
        <v>1993</v>
      </c>
      <c r="B21" s="15">
        <v>4411488883139.3799</v>
      </c>
      <c r="F21" s="15"/>
    </row>
    <row r="22" spans="1:6" x14ac:dyDescent="0.45">
      <c r="A22">
        <v>1994</v>
      </c>
      <c r="B22" s="15">
        <v>4692749910013.3203</v>
      </c>
      <c r="F22" s="15"/>
    </row>
    <row r="23" spans="1:6" x14ac:dyDescent="0.45">
      <c r="A23">
        <v>1995</v>
      </c>
      <c r="B23" s="15">
        <v>4973982900709.3896</v>
      </c>
      <c r="F23" s="15"/>
    </row>
    <row r="24" spans="1:6" x14ac:dyDescent="0.45">
      <c r="A24">
        <v>1996</v>
      </c>
      <c r="B24" s="15">
        <v>5224810939135.7305</v>
      </c>
      <c r="F24" s="15"/>
    </row>
    <row r="25" spans="1:6" x14ac:dyDescent="0.45">
      <c r="A25">
        <v>1997</v>
      </c>
      <c r="B25" s="15">
        <v>5413146011397.3398</v>
      </c>
      <c r="F25" s="15"/>
    </row>
    <row r="26" spans="1:6" x14ac:dyDescent="0.45">
      <c r="A26">
        <v>1998</v>
      </c>
      <c r="B26" s="15">
        <v>5526193008897.6201</v>
      </c>
      <c r="F26" s="15"/>
    </row>
    <row r="27" spans="1:6" x14ac:dyDescent="0.45">
      <c r="A27">
        <v>1999</v>
      </c>
      <c r="B27" s="15">
        <v>5656270901615.4297</v>
      </c>
      <c r="F27" s="15"/>
    </row>
    <row r="28" spans="1:6" x14ac:dyDescent="0.45">
      <c r="A28">
        <v>2000</v>
      </c>
      <c r="B28" s="15">
        <v>5674178209886.8604</v>
      </c>
      <c r="F28" s="15"/>
    </row>
    <row r="29" spans="1:6" x14ac:dyDescent="0.45">
      <c r="A29">
        <v>2001</v>
      </c>
      <c r="B29" s="15">
        <v>5807463412200.0596</v>
      </c>
      <c r="F29" s="15"/>
    </row>
    <row r="30" spans="1:6" x14ac:dyDescent="0.45">
      <c r="A30">
        <v>2002</v>
      </c>
      <c r="B30" s="15">
        <v>6228235965597.1602</v>
      </c>
      <c r="F30" s="15"/>
    </row>
    <row r="31" spans="1:6" x14ac:dyDescent="0.45">
      <c r="A31">
        <v>2003</v>
      </c>
      <c r="B31" s="15">
        <v>6783231062743.6201</v>
      </c>
      <c r="F31" s="15"/>
    </row>
    <row r="32" spans="1:6" x14ac:dyDescent="0.45">
      <c r="A32">
        <v>2004</v>
      </c>
      <c r="B32" s="15">
        <v>7379052696330.3203</v>
      </c>
      <c r="F32" s="15"/>
    </row>
    <row r="33" spans="1:6" x14ac:dyDescent="0.45">
      <c r="A33">
        <v>2005</v>
      </c>
      <c r="B33" s="15">
        <v>7932709661723.5</v>
      </c>
      <c r="F33" s="15"/>
    </row>
    <row r="34" spans="1:6" x14ac:dyDescent="0.45">
      <c r="A34">
        <v>2006</v>
      </c>
      <c r="B34" s="15">
        <v>8506973899215.2305</v>
      </c>
      <c r="F34" s="15"/>
    </row>
    <row r="35" spans="1:6" x14ac:dyDescent="0.45">
      <c r="A35">
        <v>2007</v>
      </c>
      <c r="B35" s="15">
        <v>9007653372262.4805</v>
      </c>
      <c r="F35" s="15"/>
    </row>
    <row r="36" spans="1:6" x14ac:dyDescent="0.45">
      <c r="A36">
        <v>2008</v>
      </c>
      <c r="B36" s="15">
        <v>10024724896912.4</v>
      </c>
      <c r="F36" s="15"/>
    </row>
    <row r="37" spans="1:6" x14ac:dyDescent="0.45">
      <c r="A37">
        <v>2009</v>
      </c>
      <c r="B37" s="15">
        <v>11909829003511.699</v>
      </c>
      <c r="F37" s="15"/>
    </row>
    <row r="38" spans="1:6" x14ac:dyDescent="0.45">
      <c r="A38">
        <v>2010</v>
      </c>
      <c r="B38" s="15">
        <v>13561623030891.699</v>
      </c>
      <c r="F38" s="15"/>
    </row>
    <row r="39" spans="1:6" x14ac:dyDescent="0.45">
      <c r="A39">
        <v>2011</v>
      </c>
      <c r="B39" s="15">
        <v>14790340328557.1</v>
      </c>
      <c r="F39" s="15"/>
    </row>
    <row r="40" spans="1:6" x14ac:dyDescent="0.45">
      <c r="A40">
        <v>2012</v>
      </c>
      <c r="B40" s="15">
        <v>16066241407385.801</v>
      </c>
      <c r="F40" s="15"/>
    </row>
    <row r="41" spans="1:6" x14ac:dyDescent="0.45">
      <c r="A41">
        <v>2013</v>
      </c>
      <c r="B41" s="15">
        <v>16738183526697.301</v>
      </c>
      <c r="F41" s="15"/>
    </row>
    <row r="42" spans="1:6" x14ac:dyDescent="0.45">
      <c r="A42">
        <v>2014</v>
      </c>
      <c r="B42" s="15">
        <v>17824071380733.801</v>
      </c>
      <c r="F42" s="15"/>
    </row>
    <row r="43" spans="1:6" x14ac:dyDescent="0.45">
      <c r="A43">
        <v>2015</v>
      </c>
      <c r="B43" s="15">
        <v>18150617666484.301</v>
      </c>
      <c r="F43" s="15"/>
    </row>
    <row r="44" spans="1:6" x14ac:dyDescent="0.45">
      <c r="A44">
        <v>2016</v>
      </c>
      <c r="B44" s="15">
        <v>19573444713936.699</v>
      </c>
      <c r="F44" s="15"/>
    </row>
    <row r="45" spans="1:6" x14ac:dyDescent="0.45">
      <c r="A45">
        <v>2017</v>
      </c>
      <c r="B45" s="15">
        <v>20244900016053.5</v>
      </c>
      <c r="F45" s="15"/>
    </row>
    <row r="46" spans="1:6" x14ac:dyDescent="0.45">
      <c r="A46">
        <v>2018</v>
      </c>
      <c r="B46" s="15">
        <v>21516058183180.199</v>
      </c>
      <c r="F46" s="15"/>
    </row>
    <row r="47" spans="1:6" x14ac:dyDescent="0.45">
      <c r="A47">
        <v>2019</v>
      </c>
      <c r="B47" s="15">
        <v>22719401753433.699</v>
      </c>
      <c r="F47" s="15"/>
    </row>
    <row r="48" spans="1:6" x14ac:dyDescent="0.45">
      <c r="A48">
        <v>2020</v>
      </c>
      <c r="B48" s="15">
        <v>26945391194615.102</v>
      </c>
      <c r="F48" s="15"/>
    </row>
    <row r="49" spans="1:6" x14ac:dyDescent="0.45">
      <c r="A49">
        <v>2021</v>
      </c>
      <c r="B49" s="15">
        <v>28428918570048.602</v>
      </c>
      <c r="F49" s="15"/>
    </row>
    <row r="50" spans="1:6" x14ac:dyDescent="0.45">
      <c r="A50">
        <v>2022</v>
      </c>
      <c r="B50" s="15">
        <v>30928911613306.699</v>
      </c>
      <c r="F50" s="15"/>
    </row>
    <row r="51" spans="1:6" x14ac:dyDescent="0.45">
      <c r="A51">
        <v>2023</v>
      </c>
      <c r="B51" s="15">
        <v>31470000000000</v>
      </c>
      <c r="C51" s="15">
        <v>31470000000000</v>
      </c>
      <c r="D51" s="15">
        <v>31470000000000</v>
      </c>
      <c r="E51" s="15">
        <v>31470000000000</v>
      </c>
      <c r="F51" s="15"/>
    </row>
    <row r="52" spans="1:6" x14ac:dyDescent="0.45">
      <c r="A52">
        <v>2024</v>
      </c>
      <c r="C52" s="15">
        <f t="shared" ref="C52:C58" si="0">_xlfn.FORECAST.ETS(A52,$B$2:$B$51,$A$2:$A$51,1,1)</f>
        <v>34280330039479.102</v>
      </c>
      <c r="D52" s="15">
        <f t="shared" ref="D52:D58" si="1">C52-_xlfn.FORECAST.ETS.CONFINT(A52,$B$2:$B$51,$A$2:$A$51,0.95,1,1)</f>
        <v>32874134033470.82</v>
      </c>
      <c r="E52" s="15">
        <f t="shared" ref="E52:E58" si="2">C52+_xlfn.FORECAST.ETS.CONFINT(A52,$B$2:$B$51,$A$2:$A$51,0.95,1,1)</f>
        <v>35686526045487.383</v>
      </c>
      <c r="F52" s="15"/>
    </row>
    <row r="53" spans="1:6" x14ac:dyDescent="0.45">
      <c r="A53">
        <v>2025</v>
      </c>
      <c r="C53" s="15">
        <f t="shared" si="0"/>
        <v>36372094534976.172</v>
      </c>
      <c r="D53" s="15">
        <f t="shared" si="1"/>
        <v>34614349527465.82</v>
      </c>
      <c r="E53" s="15">
        <f t="shared" si="2"/>
        <v>38129839542486.523</v>
      </c>
      <c r="F53" s="15"/>
    </row>
    <row r="54" spans="1:6" x14ac:dyDescent="0.45">
      <c r="A54">
        <v>2026</v>
      </c>
      <c r="C54" s="15">
        <f t="shared" si="0"/>
        <v>38463859030473.25</v>
      </c>
      <c r="D54" s="15">
        <f t="shared" si="1"/>
        <v>36212847098310.023</v>
      </c>
      <c r="E54" s="15">
        <f t="shared" si="2"/>
        <v>40714870962636.477</v>
      </c>
      <c r="F54" s="15"/>
    </row>
    <row r="55" spans="1:6" x14ac:dyDescent="0.45">
      <c r="A55">
        <v>2027</v>
      </c>
      <c r="C55" s="15">
        <f t="shared" si="0"/>
        <v>40555623525970.32</v>
      </c>
      <c r="D55" s="15">
        <f t="shared" si="1"/>
        <v>37699625936656.078</v>
      </c>
      <c r="E55" s="15">
        <f t="shared" si="2"/>
        <v>43411621115284.563</v>
      </c>
      <c r="F55" s="15"/>
    </row>
    <row r="56" spans="1:6" x14ac:dyDescent="0.45">
      <c r="A56">
        <v>2028</v>
      </c>
      <c r="C56" s="15">
        <f t="shared" si="0"/>
        <v>42647388021467.391</v>
      </c>
      <c r="D56" s="15">
        <f t="shared" si="1"/>
        <v>39096917144720.969</v>
      </c>
      <c r="E56" s="15">
        <f t="shared" si="2"/>
        <v>46197858898213.813</v>
      </c>
      <c r="F56" s="15"/>
    </row>
    <row r="57" spans="1:6" x14ac:dyDescent="0.45">
      <c r="A57">
        <v>2029</v>
      </c>
      <c r="C57" s="15">
        <f t="shared" si="0"/>
        <v>44739152516964.469</v>
      </c>
      <c r="D57" s="15">
        <f t="shared" si="1"/>
        <v>40419246063229.328</v>
      </c>
      <c r="E57" s="15">
        <f t="shared" si="2"/>
        <v>49059058970699.609</v>
      </c>
      <c r="F57" s="15"/>
    </row>
    <row r="58" spans="1:6" x14ac:dyDescent="0.45">
      <c r="A58">
        <v>2030</v>
      </c>
      <c r="C58" s="15">
        <f t="shared" si="0"/>
        <v>46830917012461.539</v>
      </c>
      <c r="D58" s="15">
        <f t="shared" si="1"/>
        <v>41676196787436.992</v>
      </c>
      <c r="E58" s="15">
        <f t="shared" si="2"/>
        <v>51985637237486.086</v>
      </c>
      <c r="F58" s="15"/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C922-0E82-43C8-9BBA-88073F31DD9D}">
  <dimension ref="A1:I20"/>
  <sheetViews>
    <sheetView workbookViewId="0">
      <selection activeCell="A23" sqref="A23"/>
    </sheetView>
  </sheetViews>
  <sheetFormatPr defaultRowHeight="14.25" x14ac:dyDescent="0.45"/>
  <cols>
    <col min="1" max="1" width="17.73046875" bestFit="1" customWidth="1"/>
    <col min="2" max="2" width="12.73046875" bestFit="1" customWidth="1"/>
    <col min="3" max="3" width="14.1328125" bestFit="1" customWidth="1"/>
    <col min="4" max="5" width="12" bestFit="1" customWidth="1"/>
    <col min="6" max="6" width="13" bestFit="1" customWidth="1"/>
    <col min="7" max="7" width="12.73046875" bestFit="1" customWidth="1"/>
    <col min="8" max="8" width="12.1328125" bestFit="1" customWidth="1"/>
    <col min="9" max="9" width="12.73046875" bestFit="1" customWidth="1"/>
  </cols>
  <sheetData>
    <row r="1" spans="1:9" x14ac:dyDescent="0.45">
      <c r="A1" t="s">
        <v>40</v>
      </c>
    </row>
    <row r="2" spans="1:9" ht="14.65" thickBot="1" x14ac:dyDescent="0.5"/>
    <row r="3" spans="1:9" x14ac:dyDescent="0.45">
      <c r="A3" s="9" t="s">
        <v>41</v>
      </c>
      <c r="B3" s="9"/>
    </row>
    <row r="4" spans="1:9" x14ac:dyDescent="0.45">
      <c r="A4" t="s">
        <v>42</v>
      </c>
      <c r="B4">
        <v>0.95809614493263551</v>
      </c>
    </row>
    <row r="5" spans="1:9" x14ac:dyDescent="0.45">
      <c r="A5" t="s">
        <v>43</v>
      </c>
      <c r="B5">
        <v>0.91794822293477762</v>
      </c>
    </row>
    <row r="6" spans="1:9" x14ac:dyDescent="0.45">
      <c r="A6" t="s">
        <v>44</v>
      </c>
      <c r="B6">
        <v>0.91247810446376276</v>
      </c>
    </row>
    <row r="7" spans="1:9" x14ac:dyDescent="0.45">
      <c r="A7" t="s">
        <v>45</v>
      </c>
      <c r="B7">
        <v>9.9215192876795401E-3</v>
      </c>
    </row>
    <row r="8" spans="1:9" ht="14.65" thickBot="1" x14ac:dyDescent="0.5">
      <c r="A8" s="6" t="s">
        <v>32</v>
      </c>
      <c r="B8" s="6">
        <v>49</v>
      </c>
    </row>
    <row r="10" spans="1:9" ht="14.65" thickBot="1" x14ac:dyDescent="0.5">
      <c r="A10" t="s">
        <v>19</v>
      </c>
    </row>
    <row r="11" spans="1:9" x14ac:dyDescent="0.45">
      <c r="A11" s="7"/>
      <c r="B11" s="7" t="s">
        <v>22</v>
      </c>
      <c r="C11" s="7" t="s">
        <v>21</v>
      </c>
      <c r="D11" s="7" t="s">
        <v>23</v>
      </c>
      <c r="E11" s="7" t="s">
        <v>24</v>
      </c>
      <c r="F11" s="7" t="s">
        <v>49</v>
      </c>
    </row>
    <row r="12" spans="1:9" x14ac:dyDescent="0.45">
      <c r="A12" t="s">
        <v>46</v>
      </c>
      <c r="B12">
        <v>3</v>
      </c>
      <c r="C12">
        <v>4.9556322414864615E-2</v>
      </c>
      <c r="D12">
        <v>1.6518774138288204E-2</v>
      </c>
      <c r="E12">
        <v>167.81139710205923</v>
      </c>
      <c r="F12">
        <v>1.927044131590075E-24</v>
      </c>
    </row>
    <row r="13" spans="1:9" x14ac:dyDescent="0.45">
      <c r="A13" t="s">
        <v>47</v>
      </c>
      <c r="B13">
        <v>45</v>
      </c>
      <c r="C13">
        <v>4.4296445239108704E-3</v>
      </c>
      <c r="D13">
        <v>9.8436544975797119E-5</v>
      </c>
    </row>
    <row r="14" spans="1:9" ht="14.65" thickBot="1" x14ac:dyDescent="0.5">
      <c r="A14" s="6" t="s">
        <v>29</v>
      </c>
      <c r="B14" s="6">
        <v>48</v>
      </c>
      <c r="C14" s="6">
        <v>5.3985966938775484E-2</v>
      </c>
      <c r="D14" s="6"/>
      <c r="E14" s="6"/>
      <c r="F14" s="6"/>
    </row>
    <row r="15" spans="1:9" ht="14.65" thickBot="1" x14ac:dyDescent="0.5"/>
    <row r="16" spans="1:9" x14ac:dyDescent="0.45">
      <c r="A16" s="7"/>
      <c r="B16" s="7" t="s">
        <v>50</v>
      </c>
      <c r="C16" s="7" t="s">
        <v>45</v>
      </c>
      <c r="D16" s="7" t="s">
        <v>35</v>
      </c>
      <c r="E16" s="7" t="s">
        <v>25</v>
      </c>
      <c r="F16" s="7" t="s">
        <v>51</v>
      </c>
      <c r="G16" s="7" t="s">
        <v>52</v>
      </c>
      <c r="H16" s="7" t="s">
        <v>53</v>
      </c>
      <c r="I16" s="7" t="s">
        <v>54</v>
      </c>
    </row>
    <row r="17" spans="1:9" x14ac:dyDescent="0.45">
      <c r="A17" t="s">
        <v>48</v>
      </c>
      <c r="B17">
        <v>2.1341042221800791E-2</v>
      </c>
      <c r="C17">
        <v>5.5173587727893412E-3</v>
      </c>
      <c r="D17">
        <v>3.867981601459582</v>
      </c>
      <c r="E17">
        <v>3.5083944500890508E-4</v>
      </c>
      <c r="F17">
        <v>1.0228511219854314E-2</v>
      </c>
      <c r="G17">
        <v>3.245357322374727E-2</v>
      </c>
      <c r="H17">
        <v>1.0228511219854314E-2</v>
      </c>
      <c r="I17">
        <v>3.245357322374727E-2</v>
      </c>
    </row>
    <row r="18" spans="1:9" x14ac:dyDescent="0.45">
      <c r="A18" t="s">
        <v>3</v>
      </c>
      <c r="B18" s="4">
        <v>0.82290533060181348</v>
      </c>
      <c r="C18">
        <v>5.1736373295978695E-2</v>
      </c>
      <c r="D18">
        <v>15.905740549188733</v>
      </c>
      <c r="E18" s="4">
        <v>4.3102245743373549E-20</v>
      </c>
      <c r="F18">
        <v>0.71870292581797834</v>
      </c>
      <c r="G18">
        <v>0.92710773538564861</v>
      </c>
      <c r="H18">
        <v>0.71870292581797834</v>
      </c>
      <c r="I18">
        <v>0.92710773538564861</v>
      </c>
    </row>
    <row r="19" spans="1:9" x14ac:dyDescent="0.45">
      <c r="A19" t="s">
        <v>1</v>
      </c>
      <c r="B19" s="4">
        <v>-0.13619385854729438</v>
      </c>
      <c r="C19">
        <v>6.7328758964500732E-2</v>
      </c>
      <c r="D19">
        <v>-2.0228184900764763</v>
      </c>
      <c r="E19" s="4">
        <v>4.9057957502245744E-2</v>
      </c>
      <c r="F19">
        <v>-0.27180094014683692</v>
      </c>
      <c r="G19">
        <v>-5.8677694775183253E-4</v>
      </c>
      <c r="H19">
        <v>-0.27180094014683692</v>
      </c>
      <c r="I19">
        <v>-5.8677694775183253E-4</v>
      </c>
    </row>
    <row r="20" spans="1:9" ht="14.65" thickBot="1" x14ac:dyDescent="0.5">
      <c r="A20" s="6" t="s">
        <v>11</v>
      </c>
      <c r="B20" s="10">
        <v>0.35995853121410476</v>
      </c>
      <c r="C20" s="6">
        <v>8.8239621374897589E-2</v>
      </c>
      <c r="D20" s="6">
        <v>4.0793299609114797</v>
      </c>
      <c r="E20" s="10">
        <v>1.8207942409614945E-4</v>
      </c>
      <c r="F20" s="6">
        <v>0.18223481076936082</v>
      </c>
      <c r="G20" s="6">
        <v>0.53768225165884864</v>
      </c>
      <c r="H20" s="6">
        <v>0.18223481076936082</v>
      </c>
      <c r="I20" s="6">
        <v>0.53768225165884864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7097-AA9C-40BE-BF1E-C35AAFC0F526}">
  <dimension ref="A1:I20"/>
  <sheetViews>
    <sheetView workbookViewId="0">
      <selection activeCell="G26" sqref="G26"/>
    </sheetView>
  </sheetViews>
  <sheetFormatPr defaultRowHeight="14.25" x14ac:dyDescent="0.45"/>
  <cols>
    <col min="1" max="1" width="18.59765625" bestFit="1" customWidth="1"/>
    <col min="3" max="3" width="8.73046875" customWidth="1"/>
  </cols>
  <sheetData>
    <row r="1" spans="1:7" x14ac:dyDescent="0.45">
      <c r="A1" s="2" t="s">
        <v>12</v>
      </c>
    </row>
    <row r="3" spans="1:7" ht="14.65" thickBot="1" x14ac:dyDescent="0.5">
      <c r="A3" t="s">
        <v>13</v>
      </c>
    </row>
    <row r="4" spans="1:7" x14ac:dyDescent="0.45">
      <c r="A4" s="7" t="s">
        <v>14</v>
      </c>
      <c r="B4" s="7" t="s">
        <v>15</v>
      </c>
      <c r="C4" s="7" t="s">
        <v>16</v>
      </c>
      <c r="D4" s="7" t="s">
        <v>17</v>
      </c>
      <c r="E4" s="7" t="s">
        <v>18</v>
      </c>
    </row>
    <row r="5" spans="1:7" x14ac:dyDescent="0.45">
      <c r="A5" t="s">
        <v>2</v>
      </c>
      <c r="B5">
        <v>49</v>
      </c>
      <c r="C5">
        <v>3.8080999999999996</v>
      </c>
      <c r="D5">
        <v>7.7716326530612237E-2</v>
      </c>
      <c r="E5">
        <v>1.124707644557824E-3</v>
      </c>
    </row>
    <row r="6" spans="1:7" x14ac:dyDescent="0.45">
      <c r="A6" t="s">
        <v>3</v>
      </c>
      <c r="B6">
        <v>49</v>
      </c>
      <c r="C6">
        <v>2.3711000000000002</v>
      </c>
      <c r="D6">
        <v>4.8389795918367354E-2</v>
      </c>
      <c r="E6">
        <v>1.5656826020408168E-3</v>
      </c>
    </row>
    <row r="7" spans="1:7" x14ac:dyDescent="0.45">
      <c r="A7" t="s">
        <v>1</v>
      </c>
      <c r="B7">
        <v>49</v>
      </c>
      <c r="C7">
        <v>1.9482000000000004</v>
      </c>
      <c r="D7">
        <v>3.9759183673469395E-2</v>
      </c>
      <c r="E7">
        <v>9.0012204931972772E-4</v>
      </c>
    </row>
    <row r="8" spans="1:7" ht="14.65" thickBot="1" x14ac:dyDescent="0.5">
      <c r="A8" s="6" t="s">
        <v>11</v>
      </c>
      <c r="B8" s="6">
        <v>49</v>
      </c>
      <c r="C8" s="6">
        <v>3.0250000000000004</v>
      </c>
      <c r="D8" s="6">
        <v>6.1734693877551025E-2</v>
      </c>
      <c r="E8" s="6">
        <v>2.8411564625850189E-4</v>
      </c>
    </row>
    <row r="11" spans="1:7" ht="14.65" thickBot="1" x14ac:dyDescent="0.5">
      <c r="A11" t="s">
        <v>19</v>
      </c>
    </row>
    <row r="12" spans="1:7" x14ac:dyDescent="0.45">
      <c r="A12" s="7" t="s">
        <v>20</v>
      </c>
      <c r="B12" s="7" t="s">
        <v>21</v>
      </c>
      <c r="C12" s="7" t="s">
        <v>22</v>
      </c>
      <c r="D12" s="7" t="s">
        <v>23</v>
      </c>
      <c r="E12" s="7" t="s">
        <v>24</v>
      </c>
      <c r="F12" s="7" t="s">
        <v>25</v>
      </c>
      <c r="G12" s="7" t="s">
        <v>26</v>
      </c>
    </row>
    <row r="13" spans="1:7" x14ac:dyDescent="0.45">
      <c r="A13" t="s">
        <v>27</v>
      </c>
      <c r="B13">
        <v>4.0323318775510181E-2</v>
      </c>
      <c r="C13">
        <v>3</v>
      </c>
      <c r="D13">
        <v>1.3441106258503394E-2</v>
      </c>
      <c r="E13">
        <v>13.876022636590823</v>
      </c>
      <c r="F13" s="4">
        <v>3.1565310589006526E-8</v>
      </c>
      <c r="G13">
        <v>2.6516403295493318</v>
      </c>
    </row>
    <row r="14" spans="1:7" x14ac:dyDescent="0.45">
      <c r="A14" t="s">
        <v>28</v>
      </c>
      <c r="B14">
        <v>0.18598214122448978</v>
      </c>
      <c r="C14">
        <v>192</v>
      </c>
      <c r="D14">
        <v>9.6865698554421756E-4</v>
      </c>
    </row>
    <row r="16" spans="1:7" ht="14.65" thickBot="1" x14ac:dyDescent="0.5">
      <c r="A16" s="6" t="s">
        <v>29</v>
      </c>
      <c r="B16" s="6">
        <v>0.22630545999999996</v>
      </c>
      <c r="C16" s="6">
        <v>195</v>
      </c>
      <c r="D16" s="6"/>
      <c r="E16" s="6"/>
      <c r="F16" s="6"/>
      <c r="G16" s="6"/>
    </row>
    <row r="20" spans="1:9" x14ac:dyDescent="0.45">
      <c r="A20" s="2"/>
      <c r="B20" s="2"/>
      <c r="C20" s="2"/>
      <c r="D20" s="2"/>
      <c r="E20" s="2"/>
      <c r="F20" s="2"/>
      <c r="G20" s="2"/>
      <c r="H20" s="2"/>
      <c r="I2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5AE98-A6F1-4F5E-A3C5-2E1C826D4970}">
  <dimension ref="A1:F14"/>
  <sheetViews>
    <sheetView workbookViewId="0">
      <selection activeCell="G8" sqref="G8"/>
    </sheetView>
  </sheetViews>
  <sheetFormatPr defaultRowHeight="14.25" x14ac:dyDescent="0.45"/>
  <cols>
    <col min="1" max="1" width="33.265625" bestFit="1" customWidth="1"/>
    <col min="2" max="2" width="17.86328125" bestFit="1" customWidth="1"/>
    <col min="3" max="3" width="12.265625" bestFit="1" customWidth="1"/>
  </cols>
  <sheetData>
    <row r="1" spans="1:6" x14ac:dyDescent="0.45">
      <c r="A1" s="2" t="s">
        <v>30</v>
      </c>
      <c r="F1" t="s">
        <v>59</v>
      </c>
    </row>
    <row r="2" spans="1:6" ht="14.65" thickBot="1" x14ac:dyDescent="0.5"/>
    <row r="3" spans="1:6" x14ac:dyDescent="0.45">
      <c r="A3" s="7"/>
      <c r="B3" s="7" t="s">
        <v>3</v>
      </c>
      <c r="C3" s="7" t="s">
        <v>2</v>
      </c>
    </row>
    <row r="4" spans="1:6" x14ac:dyDescent="0.45">
      <c r="A4" t="s">
        <v>31</v>
      </c>
      <c r="B4">
        <v>4.8083673469387758E-2</v>
      </c>
      <c r="C4">
        <v>7.7716326530612237E-2</v>
      </c>
    </row>
    <row r="5" spans="1:6" x14ac:dyDescent="0.45">
      <c r="A5" t="s">
        <v>18</v>
      </c>
      <c r="B5">
        <v>1.5802055612244906E-3</v>
      </c>
      <c r="C5">
        <v>1.124707644557824E-3</v>
      </c>
    </row>
    <row r="6" spans="1:6" x14ac:dyDescent="0.45">
      <c r="A6" t="s">
        <v>32</v>
      </c>
      <c r="B6">
        <v>49</v>
      </c>
      <c r="C6">
        <v>49</v>
      </c>
    </row>
    <row r="7" spans="1:6" x14ac:dyDescent="0.45">
      <c r="A7" t="s">
        <v>33</v>
      </c>
      <c r="B7" s="4">
        <v>0.93832269055213491</v>
      </c>
    </row>
    <row r="8" spans="1:6" x14ac:dyDescent="0.45">
      <c r="A8" t="s">
        <v>34</v>
      </c>
      <c r="B8">
        <v>0</v>
      </c>
    </row>
    <row r="9" spans="1:6" x14ac:dyDescent="0.45">
      <c r="A9" t="s">
        <v>22</v>
      </c>
      <c r="B9">
        <v>48</v>
      </c>
    </row>
    <row r="10" spans="1:6" x14ac:dyDescent="0.45">
      <c r="A10" t="s">
        <v>35</v>
      </c>
      <c r="B10">
        <v>-14.555862517458245</v>
      </c>
    </row>
    <row r="11" spans="1:6" x14ac:dyDescent="0.45">
      <c r="A11" t="s">
        <v>36</v>
      </c>
      <c r="B11" s="4">
        <v>1.5701456763055096E-19</v>
      </c>
    </row>
    <row r="12" spans="1:6" x14ac:dyDescent="0.45">
      <c r="A12" t="s">
        <v>37</v>
      </c>
      <c r="B12">
        <v>1.6772241961243386</v>
      </c>
    </row>
    <row r="13" spans="1:6" x14ac:dyDescent="0.45">
      <c r="A13" t="s">
        <v>38</v>
      </c>
      <c r="B13" s="4">
        <v>3.1402913526110193E-19</v>
      </c>
    </row>
    <row r="14" spans="1:6" ht="14.65" thickBot="1" x14ac:dyDescent="0.5">
      <c r="A14" s="6" t="s">
        <v>39</v>
      </c>
      <c r="B14" s="6">
        <v>2.0106347576242314</v>
      </c>
      <c r="C1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40DD-ED89-448F-93A4-64A2EB299B6B}">
  <dimension ref="A1:F18"/>
  <sheetViews>
    <sheetView workbookViewId="0">
      <selection activeCell="H26" sqref="H26"/>
    </sheetView>
  </sheetViews>
  <sheetFormatPr defaultRowHeight="14.25" x14ac:dyDescent="0.45"/>
  <cols>
    <col min="1" max="1" width="33.265625" bestFit="1" customWidth="1"/>
    <col min="2" max="2" width="12.73046875" bestFit="1" customWidth="1"/>
    <col min="3" max="3" width="17.86328125" bestFit="1" customWidth="1"/>
  </cols>
  <sheetData>
    <row r="1" spans="1:6" x14ac:dyDescent="0.45">
      <c r="A1" s="2" t="s">
        <v>30</v>
      </c>
      <c r="F1" t="s">
        <v>58</v>
      </c>
    </row>
    <row r="2" spans="1:6" ht="14.65" thickBot="1" x14ac:dyDescent="0.5"/>
    <row r="3" spans="1:6" x14ac:dyDescent="0.45">
      <c r="A3" s="7"/>
      <c r="B3" s="7" t="s">
        <v>1</v>
      </c>
      <c r="C3" s="7" t="s">
        <v>3</v>
      </c>
    </row>
    <row r="4" spans="1:6" x14ac:dyDescent="0.45">
      <c r="A4" t="s">
        <v>31</v>
      </c>
      <c r="B4">
        <v>3.9759183673469395E-2</v>
      </c>
      <c r="C4">
        <v>4.8389795918367354E-2</v>
      </c>
    </row>
    <row r="5" spans="1:6" x14ac:dyDescent="0.45">
      <c r="A5" t="s">
        <v>18</v>
      </c>
      <c r="B5">
        <v>9.0012204931972772E-4</v>
      </c>
      <c r="C5">
        <v>1.5656826020408168E-3</v>
      </c>
    </row>
    <row r="6" spans="1:6" x14ac:dyDescent="0.45">
      <c r="A6" t="s">
        <v>32</v>
      </c>
      <c r="B6">
        <v>49</v>
      </c>
      <c r="C6">
        <v>49</v>
      </c>
    </row>
    <row r="7" spans="1:6" x14ac:dyDescent="0.45">
      <c r="A7" t="s">
        <v>33</v>
      </c>
      <c r="B7" s="4">
        <v>0.72067217123463323</v>
      </c>
    </row>
    <row r="8" spans="1:6" x14ac:dyDescent="0.45">
      <c r="A8" t="s">
        <v>34</v>
      </c>
      <c r="B8">
        <v>0</v>
      </c>
    </row>
    <row r="9" spans="1:6" x14ac:dyDescent="0.45">
      <c r="A9" t="s">
        <v>22</v>
      </c>
      <c r="B9">
        <v>48</v>
      </c>
    </row>
    <row r="10" spans="1:6" x14ac:dyDescent="0.45">
      <c r="A10" t="s">
        <v>35</v>
      </c>
      <c r="B10">
        <v>-2.1991019948684163</v>
      </c>
    </row>
    <row r="11" spans="1:6" x14ac:dyDescent="0.45">
      <c r="A11" t="s">
        <v>36</v>
      </c>
      <c r="B11" s="4">
        <v>1.6360768198281223E-2</v>
      </c>
    </row>
    <row r="12" spans="1:6" x14ac:dyDescent="0.45">
      <c r="A12" t="s">
        <v>37</v>
      </c>
      <c r="B12">
        <v>1.6772241961243386</v>
      </c>
    </row>
    <row r="13" spans="1:6" x14ac:dyDescent="0.45">
      <c r="A13" t="s">
        <v>38</v>
      </c>
      <c r="B13" s="4">
        <v>3.2721536396562445E-2</v>
      </c>
    </row>
    <row r="14" spans="1:6" ht="14.65" thickBot="1" x14ac:dyDescent="0.5">
      <c r="A14" s="6" t="s">
        <v>39</v>
      </c>
      <c r="B14" s="6">
        <v>2.0106347576242314</v>
      </c>
      <c r="C14" s="6"/>
    </row>
    <row r="18" spans="1:1" x14ac:dyDescent="0.45">
      <c r="A1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84D1B-3CC4-4600-8246-966E9EFB72F3}">
  <dimension ref="A1:F14"/>
  <sheetViews>
    <sheetView workbookViewId="0">
      <selection activeCell="F1" sqref="F1"/>
    </sheetView>
  </sheetViews>
  <sheetFormatPr defaultRowHeight="14.25" x14ac:dyDescent="0.45"/>
  <cols>
    <col min="1" max="1" width="33.265625" bestFit="1" customWidth="1"/>
    <col min="2" max="2" width="12.73046875" bestFit="1" customWidth="1"/>
    <col min="3" max="3" width="12.265625" bestFit="1" customWidth="1"/>
  </cols>
  <sheetData>
    <row r="1" spans="1:6" x14ac:dyDescent="0.45">
      <c r="A1" s="2" t="s">
        <v>30</v>
      </c>
      <c r="F1" t="s">
        <v>57</v>
      </c>
    </row>
    <row r="2" spans="1:6" ht="14.65" thickBot="1" x14ac:dyDescent="0.5"/>
    <row r="3" spans="1:6" x14ac:dyDescent="0.45">
      <c r="A3" s="7"/>
      <c r="B3" s="7" t="s">
        <v>1</v>
      </c>
      <c r="C3" s="7" t="s">
        <v>2</v>
      </c>
    </row>
    <row r="4" spans="1:6" x14ac:dyDescent="0.45">
      <c r="A4" t="s">
        <v>31</v>
      </c>
      <c r="B4">
        <v>3.9759183673469395E-2</v>
      </c>
      <c r="C4">
        <v>7.7716326530612237E-2</v>
      </c>
    </row>
    <row r="5" spans="1:6" x14ac:dyDescent="0.45">
      <c r="A5" t="s">
        <v>18</v>
      </c>
      <c r="B5">
        <v>9.0012204931972772E-4</v>
      </c>
      <c r="C5">
        <v>1.124707644557824E-3</v>
      </c>
    </row>
    <row r="6" spans="1:6" x14ac:dyDescent="0.45">
      <c r="A6" t="s">
        <v>32</v>
      </c>
      <c r="B6">
        <v>49</v>
      </c>
      <c r="C6">
        <v>49</v>
      </c>
    </row>
    <row r="7" spans="1:6" x14ac:dyDescent="0.45">
      <c r="A7" t="s">
        <v>33</v>
      </c>
      <c r="B7" s="4">
        <v>0.60176479673655858</v>
      </c>
    </row>
    <row r="8" spans="1:6" x14ac:dyDescent="0.45">
      <c r="A8" t="s">
        <v>34</v>
      </c>
      <c r="B8">
        <v>0</v>
      </c>
    </row>
    <row r="9" spans="1:6" x14ac:dyDescent="0.45">
      <c r="A9" t="s">
        <v>22</v>
      </c>
      <c r="B9">
        <v>48</v>
      </c>
    </row>
    <row r="10" spans="1:6" x14ac:dyDescent="0.45">
      <c r="A10" t="s">
        <v>35</v>
      </c>
      <c r="B10">
        <v>-9.3134857744696777</v>
      </c>
    </row>
    <row r="11" spans="1:6" x14ac:dyDescent="0.45">
      <c r="A11" t="s">
        <v>36</v>
      </c>
      <c r="B11" s="4">
        <v>1.2324623668577839E-12</v>
      </c>
    </row>
    <row r="12" spans="1:6" x14ac:dyDescent="0.45">
      <c r="A12" t="s">
        <v>37</v>
      </c>
      <c r="B12">
        <v>1.6772241961243386</v>
      </c>
    </row>
    <row r="13" spans="1:6" x14ac:dyDescent="0.45">
      <c r="A13" t="s">
        <v>38</v>
      </c>
      <c r="B13" s="4">
        <v>2.4649247337155678E-12</v>
      </c>
    </row>
    <row r="14" spans="1:6" ht="14.65" thickBot="1" x14ac:dyDescent="0.5">
      <c r="A14" s="6" t="s">
        <v>39</v>
      </c>
      <c r="B14" s="6">
        <v>2.0106347576242314</v>
      </c>
      <c r="C14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8088-2ADC-4A4F-96DE-32F0054E4B39}">
  <dimension ref="A1:F18"/>
  <sheetViews>
    <sheetView workbookViewId="0">
      <selection activeCell="F2" sqref="F2"/>
    </sheetView>
  </sheetViews>
  <sheetFormatPr defaultRowHeight="14.25" x14ac:dyDescent="0.45"/>
  <cols>
    <col min="1" max="1" width="33.265625" bestFit="1" customWidth="1"/>
    <col min="2" max="2" width="14.86328125" bestFit="1" customWidth="1"/>
    <col min="3" max="3" width="17.86328125" bestFit="1" customWidth="1"/>
  </cols>
  <sheetData>
    <row r="1" spans="1:6" x14ac:dyDescent="0.45">
      <c r="A1" s="2" t="s">
        <v>30</v>
      </c>
      <c r="F1" t="s">
        <v>56</v>
      </c>
    </row>
    <row r="2" spans="1:6" ht="14.65" thickBot="1" x14ac:dyDescent="0.5"/>
    <row r="3" spans="1:6" x14ac:dyDescent="0.45">
      <c r="A3" s="7"/>
      <c r="B3" s="7" t="s">
        <v>11</v>
      </c>
      <c r="C3" s="7" t="s">
        <v>3</v>
      </c>
    </row>
    <row r="4" spans="1:6" x14ac:dyDescent="0.45">
      <c r="A4" t="s">
        <v>31</v>
      </c>
      <c r="B4">
        <v>6.1734693877551025E-2</v>
      </c>
      <c r="C4">
        <v>4.8389795918367354E-2</v>
      </c>
    </row>
    <row r="5" spans="1:6" x14ac:dyDescent="0.45">
      <c r="A5" t="s">
        <v>18</v>
      </c>
      <c r="B5">
        <v>2.8411564625850189E-4</v>
      </c>
      <c r="C5">
        <v>1.5656826020408168E-3</v>
      </c>
    </row>
    <row r="6" spans="1:6" x14ac:dyDescent="0.45">
      <c r="A6" t="s">
        <v>32</v>
      </c>
      <c r="B6">
        <v>49</v>
      </c>
      <c r="C6">
        <v>49</v>
      </c>
    </row>
    <row r="7" spans="1:6" x14ac:dyDescent="0.45">
      <c r="A7" t="s">
        <v>33</v>
      </c>
      <c r="B7" s="4">
        <v>0.25914454001803477</v>
      </c>
    </row>
    <row r="8" spans="1:6" x14ac:dyDescent="0.45">
      <c r="A8" t="s">
        <v>34</v>
      </c>
      <c r="B8">
        <v>0</v>
      </c>
    </row>
    <row r="9" spans="1:6" x14ac:dyDescent="0.45">
      <c r="A9" t="s">
        <v>22</v>
      </c>
      <c r="B9">
        <v>48</v>
      </c>
    </row>
    <row r="10" spans="1:6" x14ac:dyDescent="0.45">
      <c r="A10" t="s">
        <v>35</v>
      </c>
      <c r="B10">
        <v>2.4086405332220102</v>
      </c>
    </row>
    <row r="11" spans="1:6" x14ac:dyDescent="0.45">
      <c r="A11" t="s">
        <v>36</v>
      </c>
      <c r="B11" s="4">
        <v>9.949964446926373E-3</v>
      </c>
    </row>
    <row r="12" spans="1:6" x14ac:dyDescent="0.45">
      <c r="A12" t="s">
        <v>37</v>
      </c>
      <c r="B12">
        <v>1.6772241961243386</v>
      </c>
    </row>
    <row r="13" spans="1:6" x14ac:dyDescent="0.45">
      <c r="A13" t="s">
        <v>38</v>
      </c>
      <c r="B13" s="4">
        <v>1.9899928893852746E-2</v>
      </c>
    </row>
    <row r="14" spans="1:6" ht="14.65" thickBot="1" x14ac:dyDescent="0.5">
      <c r="A14" s="6" t="s">
        <v>39</v>
      </c>
      <c r="B14" s="6">
        <v>2.0106347576242314</v>
      </c>
      <c r="C14" s="6"/>
    </row>
    <row r="18" spans="1:1" x14ac:dyDescent="0.45">
      <c r="A18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5E20C-E143-4FEB-8C19-284DCC13698A}">
  <dimension ref="A1:F14"/>
  <sheetViews>
    <sheetView workbookViewId="0">
      <selection activeCell="C34" sqref="C34"/>
    </sheetView>
  </sheetViews>
  <sheetFormatPr defaultRowHeight="14.25" x14ac:dyDescent="0.45"/>
  <cols>
    <col min="1" max="1" width="33.265625" bestFit="1" customWidth="1"/>
    <col min="2" max="2" width="14.86328125" bestFit="1" customWidth="1"/>
    <col min="3" max="3" width="12.265625" bestFit="1" customWidth="1"/>
  </cols>
  <sheetData>
    <row r="1" spans="1:6" x14ac:dyDescent="0.45">
      <c r="A1" s="2" t="s">
        <v>30</v>
      </c>
      <c r="F1" t="s">
        <v>55</v>
      </c>
    </row>
    <row r="2" spans="1:6" ht="14.65" thickBot="1" x14ac:dyDescent="0.5"/>
    <row r="3" spans="1:6" x14ac:dyDescent="0.45">
      <c r="A3" s="7"/>
      <c r="B3" s="7" t="s">
        <v>11</v>
      </c>
      <c r="C3" s="7" t="s">
        <v>2</v>
      </c>
    </row>
    <row r="4" spans="1:6" x14ac:dyDescent="0.45">
      <c r="A4" t="s">
        <v>31</v>
      </c>
      <c r="B4">
        <v>6.1734693877551025E-2</v>
      </c>
      <c r="C4">
        <v>7.7716326530612237E-2</v>
      </c>
    </row>
    <row r="5" spans="1:6" x14ac:dyDescent="0.45">
      <c r="A5" t="s">
        <v>18</v>
      </c>
      <c r="B5">
        <v>2.8411564625850189E-4</v>
      </c>
      <c r="C5">
        <v>1.124707644557824E-3</v>
      </c>
    </row>
    <row r="6" spans="1:6" x14ac:dyDescent="0.45">
      <c r="A6" t="s">
        <v>32</v>
      </c>
      <c r="B6">
        <v>49</v>
      </c>
      <c r="C6">
        <v>49</v>
      </c>
    </row>
    <row r="7" spans="1:6" x14ac:dyDescent="0.45">
      <c r="A7" t="s">
        <v>33</v>
      </c>
      <c r="B7" s="4">
        <v>0.42018310398932035</v>
      </c>
    </row>
    <row r="8" spans="1:6" x14ac:dyDescent="0.45">
      <c r="A8" t="s">
        <v>34</v>
      </c>
      <c r="B8">
        <v>0</v>
      </c>
    </row>
    <row r="9" spans="1:6" x14ac:dyDescent="0.45">
      <c r="A9" t="s">
        <v>22</v>
      </c>
      <c r="B9">
        <v>48</v>
      </c>
    </row>
    <row r="10" spans="1:6" x14ac:dyDescent="0.45">
      <c r="A10" t="s">
        <v>35</v>
      </c>
      <c r="B10">
        <v>-3.6609821378330603</v>
      </c>
    </row>
    <row r="11" spans="1:6" x14ac:dyDescent="0.45">
      <c r="A11" t="s">
        <v>36</v>
      </c>
      <c r="B11" s="4">
        <v>3.1245855296714299E-4</v>
      </c>
    </row>
    <row r="12" spans="1:6" x14ac:dyDescent="0.45">
      <c r="A12" t="s">
        <v>37</v>
      </c>
      <c r="B12">
        <v>1.6772241961243386</v>
      </c>
    </row>
    <row r="13" spans="1:6" x14ac:dyDescent="0.45">
      <c r="A13" t="s">
        <v>38</v>
      </c>
      <c r="B13" s="4">
        <v>6.2491710593428598E-4</v>
      </c>
    </row>
    <row r="14" spans="1:6" ht="14.65" thickBot="1" x14ac:dyDescent="0.5">
      <c r="A14" s="6" t="s">
        <v>39</v>
      </c>
      <c r="B14" s="6">
        <v>2.0106347576242314</v>
      </c>
      <c r="C14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B2EE3-4C4C-4765-BC28-02296134297C}">
  <dimension ref="A1:C14"/>
  <sheetViews>
    <sheetView workbookViewId="0">
      <selection activeCell="C23" sqref="C23"/>
    </sheetView>
  </sheetViews>
  <sheetFormatPr defaultRowHeight="14.25" x14ac:dyDescent="0.45"/>
  <cols>
    <col min="1" max="1" width="33.265625" bestFit="1" customWidth="1"/>
    <col min="2" max="2" width="12.265625" bestFit="1" customWidth="1"/>
    <col min="3" max="3" width="20.73046875" bestFit="1" customWidth="1"/>
  </cols>
  <sheetData>
    <row r="1" spans="1:3" x14ac:dyDescent="0.45">
      <c r="A1" t="s">
        <v>30</v>
      </c>
    </row>
    <row r="2" spans="1:3" ht="14.65" thickBot="1" x14ac:dyDescent="0.5"/>
    <row r="3" spans="1:3" x14ac:dyDescent="0.45">
      <c r="A3" s="7"/>
      <c r="B3" s="7" t="s">
        <v>2</v>
      </c>
      <c r="C3" s="7" t="s">
        <v>60</v>
      </c>
    </row>
    <row r="4" spans="1:3" x14ac:dyDescent="0.45">
      <c r="A4" t="s">
        <v>31</v>
      </c>
      <c r="B4">
        <v>7.7716326530612237E-2</v>
      </c>
      <c r="C4">
        <v>6.0081632653061198E-2</v>
      </c>
    </row>
    <row r="5" spans="1:3" x14ac:dyDescent="0.45">
      <c r="A5" t="s">
        <v>18</v>
      </c>
      <c r="B5">
        <v>1.124707644557824E-3</v>
      </c>
      <c r="C5">
        <v>1.0733956972789123E-3</v>
      </c>
    </row>
    <row r="6" spans="1:3" x14ac:dyDescent="0.45">
      <c r="A6" t="s">
        <v>32</v>
      </c>
      <c r="B6">
        <v>49</v>
      </c>
      <c r="C6">
        <v>49</v>
      </c>
    </row>
    <row r="7" spans="1:3" x14ac:dyDescent="0.45">
      <c r="A7" t="s">
        <v>33</v>
      </c>
      <c r="B7" s="4">
        <v>0.99063331776187036</v>
      </c>
    </row>
    <row r="8" spans="1:3" x14ac:dyDescent="0.45">
      <c r="A8" t="s">
        <v>34</v>
      </c>
      <c r="B8">
        <v>0</v>
      </c>
    </row>
    <row r="9" spans="1:3" x14ac:dyDescent="0.45">
      <c r="A9" t="s">
        <v>22</v>
      </c>
      <c r="B9">
        <v>48</v>
      </c>
    </row>
    <row r="10" spans="1:3" x14ac:dyDescent="0.45">
      <c r="A10" t="s">
        <v>35</v>
      </c>
      <c r="B10">
        <v>26.821266126991336</v>
      </c>
    </row>
    <row r="11" spans="1:3" x14ac:dyDescent="0.45">
      <c r="A11" t="s">
        <v>36</v>
      </c>
      <c r="B11" s="4">
        <v>7.6034370866001318E-31</v>
      </c>
    </row>
    <row r="12" spans="1:3" x14ac:dyDescent="0.45">
      <c r="A12" t="s">
        <v>37</v>
      </c>
      <c r="B12">
        <v>1.6772241961243386</v>
      </c>
    </row>
    <row r="13" spans="1:3" x14ac:dyDescent="0.45">
      <c r="A13" t="s">
        <v>38</v>
      </c>
      <c r="B13" s="4">
        <v>1.5206874173200264E-30</v>
      </c>
    </row>
    <row r="14" spans="1:3" ht="14.65" thickBot="1" x14ac:dyDescent="0.5">
      <c r="A14" s="6" t="s">
        <v>39</v>
      </c>
      <c r="B14" s="6">
        <v>2.0106347576242314</v>
      </c>
      <c r="C14" s="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3F2E-8FD0-4CE1-8006-352B64077E03}">
  <dimension ref="A1:G61"/>
  <sheetViews>
    <sheetView workbookViewId="0">
      <selection activeCell="H11" sqref="H11"/>
    </sheetView>
  </sheetViews>
  <sheetFormatPr defaultRowHeight="14.25" x14ac:dyDescent="0.45"/>
  <cols>
    <col min="2" max="2" width="12.86328125" bestFit="1" customWidth="1"/>
    <col min="3" max="3" width="9.86328125" bestFit="1" customWidth="1"/>
    <col min="4" max="4" width="9" bestFit="1" customWidth="1"/>
    <col min="5" max="5" width="8.59765625" bestFit="1" customWidth="1"/>
    <col min="6" max="6" width="9.86328125" bestFit="1" customWidth="1"/>
    <col min="7" max="7" width="16" bestFit="1" customWidth="1"/>
  </cols>
  <sheetData>
    <row r="1" spans="1:7" ht="14.65" thickBot="1" x14ac:dyDescent="0.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ht="14.65" thickBot="1" x14ac:dyDescent="0.5">
      <c r="A2" s="11">
        <v>2022</v>
      </c>
      <c r="B2" s="12">
        <v>2.41E-2</v>
      </c>
      <c r="C2" s="12">
        <v>1.6299999999999999E-2</v>
      </c>
      <c r="D2" s="12">
        <v>3.49E-2</v>
      </c>
      <c r="E2" s="12">
        <v>1.6299999999999999E-2</v>
      </c>
      <c r="F2" s="12">
        <v>3.1600000000000003E-2</v>
      </c>
      <c r="G2" s="13">
        <v>1.0789</v>
      </c>
    </row>
    <row r="3" spans="1:7" ht="14.65" thickBot="1" x14ac:dyDescent="0.5">
      <c r="A3" s="11">
        <v>2021</v>
      </c>
      <c r="B3" s="12">
        <v>1.4500000000000001E-2</v>
      </c>
      <c r="C3" s="12">
        <v>9.2999999999999992E-3</v>
      </c>
      <c r="D3" s="12">
        <v>1.7399999999999999E-2</v>
      </c>
      <c r="E3" s="12">
        <v>9.2999999999999992E-3</v>
      </c>
      <c r="F3" s="12">
        <v>1.52E-2</v>
      </c>
      <c r="G3" s="13">
        <v>0.63439999999999996</v>
      </c>
    </row>
    <row r="4" spans="1:7" ht="14.65" thickBot="1" x14ac:dyDescent="0.5">
      <c r="A4" s="11">
        <v>2020</v>
      </c>
      <c r="B4" s="12">
        <v>8.8999999999999999E-3</v>
      </c>
      <c r="C4" s="12">
        <v>1.8800000000000001E-2</v>
      </c>
      <c r="D4" s="12">
        <v>1.8800000000000001E-2</v>
      </c>
      <c r="E4" s="12">
        <v>5.1999999999999998E-3</v>
      </c>
      <c r="F4" s="12">
        <v>9.2999999999999992E-3</v>
      </c>
      <c r="G4" s="14">
        <v>-0.51559999999999995</v>
      </c>
    </row>
    <row r="5" spans="1:7" ht="14.65" thickBot="1" x14ac:dyDescent="0.5">
      <c r="A5" s="11">
        <v>2019</v>
      </c>
      <c r="B5" s="12">
        <v>2.1399999999999999E-2</v>
      </c>
      <c r="C5" s="12">
        <v>2.6599999999999999E-2</v>
      </c>
      <c r="D5" s="12">
        <v>2.7900000000000001E-2</v>
      </c>
      <c r="E5" s="12">
        <v>1.47E-2</v>
      </c>
      <c r="F5" s="12">
        <v>1.9199999999999998E-2</v>
      </c>
      <c r="G5" s="14">
        <v>-0.28620000000000001</v>
      </c>
    </row>
    <row r="6" spans="1:7" ht="14.65" thickBot="1" x14ac:dyDescent="0.5">
      <c r="A6" s="11">
        <v>2018</v>
      </c>
      <c r="B6" s="12">
        <v>2.9100000000000001E-2</v>
      </c>
      <c r="C6" s="12">
        <v>2.46E-2</v>
      </c>
      <c r="D6" s="12">
        <v>3.2399999999999998E-2</v>
      </c>
      <c r="E6" s="12">
        <v>2.4400000000000002E-2</v>
      </c>
      <c r="F6" s="12">
        <v>2.69E-2</v>
      </c>
      <c r="G6" s="13">
        <v>0.1183</v>
      </c>
    </row>
    <row r="7" spans="1:7" ht="14.65" thickBot="1" x14ac:dyDescent="0.5">
      <c r="A7" s="11">
        <v>2017</v>
      </c>
      <c r="B7" s="12">
        <v>2.3300000000000001E-2</v>
      </c>
      <c r="C7" s="12">
        <v>2.4400000000000002E-2</v>
      </c>
      <c r="D7" s="12">
        <v>2.63E-2</v>
      </c>
      <c r="E7" s="12">
        <v>2.0400000000000001E-2</v>
      </c>
      <c r="F7" s="12">
        <v>2.41E-2</v>
      </c>
      <c r="G7" s="14">
        <v>-1.5900000000000001E-2</v>
      </c>
    </row>
    <row r="8" spans="1:7" ht="14.65" thickBot="1" x14ac:dyDescent="0.5">
      <c r="A8" s="11">
        <v>2016</v>
      </c>
      <c r="B8" s="12">
        <v>1.84E-2</v>
      </c>
      <c r="C8" s="12">
        <v>2.24E-2</v>
      </c>
      <c r="D8" s="12">
        <v>2.5999999999999999E-2</v>
      </c>
      <c r="E8" s="12">
        <v>1.37E-2</v>
      </c>
      <c r="F8" s="12">
        <v>2.4400000000000002E-2</v>
      </c>
      <c r="G8" s="13">
        <v>7.6799999999999993E-2</v>
      </c>
    </row>
    <row r="9" spans="1:7" ht="14.65" thickBot="1" x14ac:dyDescent="0.5">
      <c r="A9" s="11">
        <v>2015</v>
      </c>
      <c r="B9" s="12">
        <v>2.1399999999999999E-2</v>
      </c>
      <c r="C9" s="12">
        <v>2.12E-2</v>
      </c>
      <c r="D9" s="12">
        <v>2.5000000000000001E-2</v>
      </c>
      <c r="E9" s="12">
        <v>1.6799999999999999E-2</v>
      </c>
      <c r="F9" s="12">
        <v>2.2700000000000001E-2</v>
      </c>
      <c r="G9" s="13">
        <v>4.6100000000000002E-2</v>
      </c>
    </row>
    <row r="10" spans="1:7" ht="14.65" thickBot="1" x14ac:dyDescent="0.5">
      <c r="A10" s="11">
        <v>2014</v>
      </c>
      <c r="B10" s="12">
        <v>2.5399999999999999E-2</v>
      </c>
      <c r="C10" s="12">
        <v>0.03</v>
      </c>
      <c r="D10" s="12">
        <v>3.0099999999999998E-2</v>
      </c>
      <c r="E10" s="12">
        <v>2.07E-2</v>
      </c>
      <c r="F10" s="12">
        <v>2.1700000000000001E-2</v>
      </c>
      <c r="G10" s="14">
        <v>-0.28620000000000001</v>
      </c>
    </row>
    <row r="11" spans="1:7" ht="14.65" thickBot="1" x14ac:dyDescent="0.5">
      <c r="A11" s="11">
        <v>2013</v>
      </c>
      <c r="B11" s="12">
        <v>2.35E-2</v>
      </c>
      <c r="C11" s="12">
        <v>1.8599999999999998E-2</v>
      </c>
      <c r="D11" s="12">
        <v>3.04E-2</v>
      </c>
      <c r="E11" s="12">
        <v>1.66E-2</v>
      </c>
      <c r="F11" s="12">
        <v>3.04E-2</v>
      </c>
      <c r="G11" s="13">
        <v>0.70789999999999997</v>
      </c>
    </row>
    <row r="12" spans="1:7" ht="14.65" thickBot="1" x14ac:dyDescent="0.5">
      <c r="A12" s="11">
        <v>2012</v>
      </c>
      <c r="B12" s="12">
        <v>1.7999999999999999E-2</v>
      </c>
      <c r="C12" s="12">
        <v>1.9699999999999999E-2</v>
      </c>
      <c r="D12" s="12">
        <v>2.3900000000000001E-2</v>
      </c>
      <c r="E12" s="12">
        <v>1.43E-2</v>
      </c>
      <c r="F12" s="12">
        <v>1.78E-2</v>
      </c>
      <c r="G12" s="14">
        <v>-5.8200000000000002E-2</v>
      </c>
    </row>
    <row r="13" spans="1:7" ht="14.65" thickBot="1" x14ac:dyDescent="0.5">
      <c r="A13" s="11">
        <v>2011</v>
      </c>
      <c r="B13" s="12">
        <v>2.7799999999999998E-2</v>
      </c>
      <c r="C13" s="12">
        <v>3.3599999999999998E-2</v>
      </c>
      <c r="D13" s="12">
        <v>3.7499999999999999E-2</v>
      </c>
      <c r="E13" s="12">
        <v>1.72E-2</v>
      </c>
      <c r="F13" s="12">
        <v>1.89E-2</v>
      </c>
      <c r="G13" s="14">
        <v>-0.42730000000000001</v>
      </c>
    </row>
    <row r="14" spans="1:7" ht="14.65" thickBot="1" x14ac:dyDescent="0.5">
      <c r="A14" s="11">
        <v>2010</v>
      </c>
      <c r="B14" s="12">
        <v>3.2199999999999999E-2</v>
      </c>
      <c r="C14" s="12">
        <v>3.85E-2</v>
      </c>
      <c r="D14" s="12">
        <v>4.0099999999999997E-2</v>
      </c>
      <c r="E14" s="12">
        <v>2.41E-2</v>
      </c>
      <c r="F14" s="12">
        <v>3.3000000000000002E-2</v>
      </c>
      <c r="G14" s="14">
        <v>-0.1429</v>
      </c>
    </row>
    <row r="15" spans="1:7" ht="14.65" thickBot="1" x14ac:dyDescent="0.5">
      <c r="A15" s="11">
        <v>2009</v>
      </c>
      <c r="B15" s="12">
        <v>3.2599999999999997E-2</v>
      </c>
      <c r="C15" s="12">
        <v>2.46E-2</v>
      </c>
      <c r="D15" s="12">
        <v>3.9800000000000002E-2</v>
      </c>
      <c r="E15" s="12">
        <v>2.23E-2</v>
      </c>
      <c r="F15" s="12">
        <v>3.85E-2</v>
      </c>
      <c r="G15" s="13">
        <v>0.71109999999999995</v>
      </c>
    </row>
    <row r="16" spans="1:7" ht="14.65" thickBot="1" x14ac:dyDescent="0.5">
      <c r="A16" s="11">
        <v>2008</v>
      </c>
      <c r="B16" s="12">
        <v>3.6600000000000001E-2</v>
      </c>
      <c r="C16" s="12">
        <v>3.9100000000000003E-2</v>
      </c>
      <c r="D16" s="12">
        <v>4.2700000000000002E-2</v>
      </c>
      <c r="E16" s="12">
        <v>2.0799999999999999E-2</v>
      </c>
      <c r="F16" s="12">
        <v>2.2499999999999999E-2</v>
      </c>
      <c r="G16" s="14">
        <v>-0.44309999999999999</v>
      </c>
    </row>
    <row r="17" spans="1:7" ht="14.65" thickBot="1" x14ac:dyDescent="0.5">
      <c r="A17" s="11">
        <v>2007</v>
      </c>
      <c r="B17" s="12">
        <v>4.6300000000000001E-2</v>
      </c>
      <c r="C17" s="12">
        <v>4.6800000000000001E-2</v>
      </c>
      <c r="D17" s="12">
        <v>5.2600000000000001E-2</v>
      </c>
      <c r="E17" s="12">
        <v>3.8300000000000001E-2</v>
      </c>
      <c r="F17" s="12">
        <v>4.0399999999999998E-2</v>
      </c>
      <c r="G17" s="14">
        <v>-0.14230000000000001</v>
      </c>
    </row>
    <row r="18" spans="1:7" ht="14.65" thickBot="1" x14ac:dyDescent="0.5">
      <c r="A18" s="11">
        <v>2006</v>
      </c>
      <c r="B18" s="12">
        <v>4.8000000000000001E-2</v>
      </c>
      <c r="C18" s="12">
        <v>4.3700000000000003E-2</v>
      </c>
      <c r="D18" s="12">
        <v>5.2499999999999998E-2</v>
      </c>
      <c r="E18" s="12">
        <v>4.3400000000000001E-2</v>
      </c>
      <c r="F18" s="12">
        <v>4.7100000000000003E-2</v>
      </c>
      <c r="G18" s="13">
        <v>7.2900000000000006E-2</v>
      </c>
    </row>
    <row r="19" spans="1:7" ht="14.65" thickBot="1" x14ac:dyDescent="0.5">
      <c r="A19" s="11">
        <v>2005</v>
      </c>
      <c r="B19" s="12">
        <v>4.2900000000000001E-2</v>
      </c>
      <c r="C19" s="12">
        <v>4.2299999999999997E-2</v>
      </c>
      <c r="D19" s="12">
        <v>4.6600000000000003E-2</v>
      </c>
      <c r="E19" s="12">
        <v>3.8899999999999997E-2</v>
      </c>
      <c r="F19" s="12">
        <v>4.3900000000000002E-2</v>
      </c>
      <c r="G19" s="13">
        <v>3.5400000000000001E-2</v>
      </c>
    </row>
    <row r="20" spans="1:7" ht="14.65" thickBot="1" x14ac:dyDescent="0.5">
      <c r="A20" s="11">
        <v>2004</v>
      </c>
      <c r="B20" s="12">
        <v>4.2700000000000002E-2</v>
      </c>
      <c r="C20" s="12">
        <v>4.3799999999999999E-2</v>
      </c>
      <c r="D20" s="12">
        <v>4.8899999999999999E-2</v>
      </c>
      <c r="E20" s="12">
        <v>3.6999999999999998E-2</v>
      </c>
      <c r="F20" s="12">
        <v>4.24E-2</v>
      </c>
      <c r="G20" s="14">
        <v>-7.0000000000000001E-3</v>
      </c>
    </row>
    <row r="21" spans="1:7" ht="14.65" thickBot="1" x14ac:dyDescent="0.5">
      <c r="A21" s="11">
        <v>2003</v>
      </c>
      <c r="B21" s="12">
        <v>4.0099999999999997E-2</v>
      </c>
      <c r="C21" s="12">
        <v>4.07E-2</v>
      </c>
      <c r="D21" s="12">
        <v>4.6100000000000002E-2</v>
      </c>
      <c r="E21" s="12">
        <v>3.1300000000000001E-2</v>
      </c>
      <c r="F21" s="12">
        <v>4.2700000000000002E-2</v>
      </c>
      <c r="G21" s="13">
        <v>0.1149</v>
      </c>
    </row>
    <row r="22" spans="1:7" ht="14.65" thickBot="1" x14ac:dyDescent="0.5">
      <c r="A22" s="11">
        <v>2002</v>
      </c>
      <c r="B22" s="12">
        <v>4.6100000000000002E-2</v>
      </c>
      <c r="C22" s="12">
        <v>5.1999999999999998E-2</v>
      </c>
      <c r="D22" s="12">
        <v>5.4399999999999997E-2</v>
      </c>
      <c r="E22" s="12">
        <v>3.61E-2</v>
      </c>
      <c r="F22" s="12">
        <v>3.8300000000000001E-2</v>
      </c>
      <c r="G22" s="14">
        <v>-0.24460000000000001</v>
      </c>
    </row>
    <row r="23" spans="1:7" ht="14.65" thickBot="1" x14ac:dyDescent="0.5">
      <c r="A23" s="11">
        <v>2001</v>
      </c>
      <c r="B23" s="12">
        <v>5.0200000000000002E-2</v>
      </c>
      <c r="C23" s="12">
        <v>4.9200000000000001E-2</v>
      </c>
      <c r="D23" s="12">
        <v>5.5399999999999998E-2</v>
      </c>
      <c r="E23" s="12">
        <v>4.2200000000000001E-2</v>
      </c>
      <c r="F23" s="12">
        <v>5.0700000000000002E-2</v>
      </c>
      <c r="G23" s="14">
        <v>-9.7999999999999997E-3</v>
      </c>
    </row>
    <row r="24" spans="1:7" ht="14.65" thickBot="1" x14ac:dyDescent="0.5">
      <c r="A24" s="11">
        <v>2000</v>
      </c>
      <c r="B24" s="12">
        <v>6.0299999999999999E-2</v>
      </c>
      <c r="C24" s="12">
        <v>6.5799999999999997E-2</v>
      </c>
      <c r="D24" s="12">
        <v>6.7900000000000002E-2</v>
      </c>
      <c r="E24" s="12">
        <v>5.0200000000000002E-2</v>
      </c>
      <c r="F24" s="12">
        <v>5.1200000000000002E-2</v>
      </c>
      <c r="G24" s="14">
        <v>-0.20619999999999999</v>
      </c>
    </row>
    <row r="25" spans="1:7" ht="14.65" thickBot="1" x14ac:dyDescent="0.5">
      <c r="A25" s="11">
        <v>1999</v>
      </c>
      <c r="B25" s="12">
        <v>5.6500000000000002E-2</v>
      </c>
      <c r="C25" s="12">
        <v>4.6899999999999997E-2</v>
      </c>
      <c r="D25" s="12">
        <v>6.4500000000000002E-2</v>
      </c>
      <c r="E25" s="12">
        <v>4.6300000000000001E-2</v>
      </c>
      <c r="F25" s="12">
        <v>6.4500000000000002E-2</v>
      </c>
      <c r="G25" s="13">
        <v>0.3871</v>
      </c>
    </row>
    <row r="26" spans="1:7" ht="14.65" thickBot="1" x14ac:dyDescent="0.5">
      <c r="A26" s="11">
        <v>1998</v>
      </c>
      <c r="B26" s="12">
        <v>5.2600000000000001E-2</v>
      </c>
      <c r="C26" s="12">
        <v>5.67E-2</v>
      </c>
      <c r="D26" s="12">
        <v>5.8099999999999999E-2</v>
      </c>
      <c r="E26" s="12">
        <v>4.1599999999999998E-2</v>
      </c>
      <c r="F26" s="12">
        <v>4.65E-2</v>
      </c>
      <c r="G26" s="14">
        <v>-0.1913</v>
      </c>
    </row>
    <row r="27" spans="1:7" ht="14.65" thickBot="1" x14ac:dyDescent="0.5">
      <c r="A27" s="11">
        <v>1997</v>
      </c>
      <c r="B27" s="12">
        <v>6.3500000000000001E-2</v>
      </c>
      <c r="C27" s="12">
        <v>6.54E-2</v>
      </c>
      <c r="D27" s="12">
        <v>6.9800000000000001E-2</v>
      </c>
      <c r="E27" s="12">
        <v>5.7200000000000001E-2</v>
      </c>
      <c r="F27" s="12">
        <v>5.7500000000000002E-2</v>
      </c>
      <c r="G27" s="14">
        <v>-0.10580000000000001</v>
      </c>
    </row>
    <row r="28" spans="1:7" ht="14.65" thickBot="1" x14ac:dyDescent="0.5">
      <c r="A28" s="11">
        <v>1996</v>
      </c>
      <c r="B28" s="12">
        <v>6.4399999999999999E-2</v>
      </c>
      <c r="C28" s="12">
        <v>5.6000000000000001E-2</v>
      </c>
      <c r="D28" s="12">
        <v>7.0599999999999996E-2</v>
      </c>
      <c r="E28" s="12">
        <v>5.5300000000000002E-2</v>
      </c>
      <c r="F28" s="12">
        <v>6.4299999999999996E-2</v>
      </c>
      <c r="G28" s="13">
        <v>0.15229999999999999</v>
      </c>
    </row>
    <row r="29" spans="1:7" ht="14.65" thickBot="1" x14ac:dyDescent="0.5">
      <c r="A29" s="11">
        <v>1995</v>
      </c>
      <c r="B29" s="12">
        <v>6.5699999999999995E-2</v>
      </c>
      <c r="C29" s="12">
        <v>7.8799999999999995E-2</v>
      </c>
      <c r="D29" s="12">
        <v>7.8899999999999998E-2</v>
      </c>
      <c r="E29" s="12">
        <v>5.5800000000000002E-2</v>
      </c>
      <c r="F29" s="12">
        <v>5.5800000000000002E-2</v>
      </c>
      <c r="G29" s="14">
        <v>-0.2883</v>
      </c>
    </row>
    <row r="30" spans="1:7" ht="14.65" thickBot="1" x14ac:dyDescent="0.5">
      <c r="A30" s="11">
        <v>1994</v>
      </c>
      <c r="B30" s="12">
        <v>7.0900000000000005E-2</v>
      </c>
      <c r="C30" s="12">
        <v>5.9200000000000003E-2</v>
      </c>
      <c r="D30" s="12">
        <v>8.0500000000000002E-2</v>
      </c>
      <c r="E30" s="12">
        <v>5.6000000000000001E-2</v>
      </c>
      <c r="F30" s="12">
        <v>7.8399999999999997E-2</v>
      </c>
      <c r="G30" s="13">
        <v>0.3448</v>
      </c>
    </row>
    <row r="31" spans="1:7" ht="14.65" thickBot="1" x14ac:dyDescent="0.5">
      <c r="A31" s="11">
        <v>1993</v>
      </c>
      <c r="B31" s="12">
        <v>5.8700000000000002E-2</v>
      </c>
      <c r="C31" s="12">
        <v>6.6000000000000003E-2</v>
      </c>
      <c r="D31" s="12">
        <v>6.7599999999999993E-2</v>
      </c>
      <c r="E31" s="12">
        <v>5.1900000000000002E-2</v>
      </c>
      <c r="F31" s="12">
        <v>5.8299999999999998E-2</v>
      </c>
      <c r="G31" s="14">
        <v>-0.12989999999999999</v>
      </c>
    </row>
    <row r="32" spans="1:7" ht="14.65" thickBot="1" x14ac:dyDescent="0.5">
      <c r="A32" s="11">
        <v>1992</v>
      </c>
      <c r="B32" s="12">
        <v>7.0099999999999996E-2</v>
      </c>
      <c r="C32" s="12">
        <v>6.7799999999999999E-2</v>
      </c>
      <c r="D32" s="12">
        <v>7.7100000000000002E-2</v>
      </c>
      <c r="E32" s="12">
        <v>6.2300000000000001E-2</v>
      </c>
      <c r="F32" s="12">
        <v>6.7000000000000004E-2</v>
      </c>
      <c r="G32" s="14">
        <v>-1.5E-3</v>
      </c>
    </row>
    <row r="33" spans="1:7" ht="14.65" thickBot="1" x14ac:dyDescent="0.5">
      <c r="A33" s="11">
        <v>1991</v>
      </c>
      <c r="B33" s="12">
        <v>7.8600000000000003E-2</v>
      </c>
      <c r="C33" s="12">
        <v>7.9699999999999993E-2</v>
      </c>
      <c r="D33" s="12">
        <v>8.3599999999999994E-2</v>
      </c>
      <c r="E33" s="12">
        <v>6.7100000000000007E-2</v>
      </c>
      <c r="F33" s="12">
        <v>6.7100000000000007E-2</v>
      </c>
      <c r="G33" s="14">
        <v>-0.1696</v>
      </c>
    </row>
    <row r="34" spans="1:7" ht="14.65" thickBot="1" x14ac:dyDescent="0.5">
      <c r="A34" s="11">
        <v>1990</v>
      </c>
      <c r="B34" s="12">
        <v>8.5500000000000007E-2</v>
      </c>
      <c r="C34" s="12">
        <v>7.9399999999999998E-2</v>
      </c>
      <c r="D34" s="12">
        <v>9.0899999999999995E-2</v>
      </c>
      <c r="E34" s="12">
        <v>7.9100000000000004E-2</v>
      </c>
      <c r="F34" s="12">
        <v>8.0799999999999997E-2</v>
      </c>
      <c r="G34" s="13">
        <v>1.89E-2</v>
      </c>
    </row>
    <row r="35" spans="1:7" ht="14.65" thickBot="1" x14ac:dyDescent="0.5">
      <c r="A35" s="11">
        <v>1989</v>
      </c>
      <c r="B35" s="12">
        <v>8.4900000000000003E-2</v>
      </c>
      <c r="C35" s="12">
        <v>9.2299999999999993E-2</v>
      </c>
      <c r="D35" s="12">
        <v>9.5299999999999996E-2</v>
      </c>
      <c r="E35" s="12">
        <v>7.7399999999999997E-2</v>
      </c>
      <c r="F35" s="12">
        <v>7.9299999999999995E-2</v>
      </c>
      <c r="G35" s="14">
        <v>-0.13239999999999999</v>
      </c>
    </row>
    <row r="36" spans="1:7" ht="14.65" thickBot="1" x14ac:dyDescent="0.5">
      <c r="A36" s="11">
        <v>1988</v>
      </c>
      <c r="B36" s="12">
        <v>8.8499999999999995E-2</v>
      </c>
      <c r="C36" s="12">
        <v>8.8300000000000003E-2</v>
      </c>
      <c r="D36" s="12">
        <v>9.4100000000000003E-2</v>
      </c>
      <c r="E36" s="12">
        <v>8.1100000000000005E-2</v>
      </c>
      <c r="F36" s="12">
        <v>9.1399999999999995E-2</v>
      </c>
      <c r="G36" s="13">
        <v>3.5099999999999999E-2</v>
      </c>
    </row>
    <row r="37" spans="1:7" ht="14.65" thickBot="1" x14ac:dyDescent="0.5">
      <c r="A37" s="11">
        <v>1987</v>
      </c>
      <c r="B37" s="12">
        <v>8.3900000000000002E-2</v>
      </c>
      <c r="C37" s="12">
        <v>7.1800000000000003E-2</v>
      </c>
      <c r="D37" s="12">
        <v>0.1023</v>
      </c>
      <c r="E37" s="12">
        <v>7.0099999999999996E-2</v>
      </c>
      <c r="F37" s="12">
        <v>8.8300000000000003E-2</v>
      </c>
      <c r="G37" s="13">
        <v>0.2213</v>
      </c>
    </row>
    <row r="38" spans="1:7" ht="14.65" thickBot="1" x14ac:dyDescent="0.5">
      <c r="A38" s="11">
        <v>1986</v>
      </c>
      <c r="B38" s="12">
        <v>7.6700000000000004E-2</v>
      </c>
      <c r="C38" s="12">
        <v>9.0399999999999994E-2</v>
      </c>
      <c r="D38" s="12">
        <v>9.4899999999999998E-2</v>
      </c>
      <c r="E38" s="12">
        <v>6.9500000000000006E-2</v>
      </c>
      <c r="F38" s="12">
        <v>7.2300000000000003E-2</v>
      </c>
      <c r="G38" s="14">
        <v>-0.19670000000000001</v>
      </c>
    </row>
    <row r="39" spans="1:7" ht="14.65" thickBot="1" x14ac:dyDescent="0.5">
      <c r="A39" s="11">
        <v>1985</v>
      </c>
      <c r="B39" s="12">
        <v>0.1062</v>
      </c>
      <c r="C39" s="12">
        <v>0.11700000000000001</v>
      </c>
      <c r="D39" s="12">
        <v>0.1202</v>
      </c>
      <c r="E39" s="12">
        <v>8.9899999999999994E-2</v>
      </c>
      <c r="F39" s="12">
        <v>0.09</v>
      </c>
      <c r="G39" s="14">
        <v>-0.2208</v>
      </c>
    </row>
    <row r="40" spans="1:7" ht="14.65" thickBot="1" x14ac:dyDescent="0.5">
      <c r="A40" s="11">
        <v>1984</v>
      </c>
      <c r="B40" s="12">
        <v>0.1246</v>
      </c>
      <c r="C40" s="12">
        <v>0.1186</v>
      </c>
      <c r="D40" s="12">
        <v>0.1399</v>
      </c>
      <c r="E40" s="12">
        <v>0.1124</v>
      </c>
      <c r="F40" s="12">
        <v>0.11550000000000001</v>
      </c>
      <c r="G40" s="14">
        <v>-2.2800000000000001E-2</v>
      </c>
    </row>
    <row r="41" spans="1:7" ht="14.65" thickBot="1" x14ac:dyDescent="0.5">
      <c r="A41" s="11">
        <v>1983</v>
      </c>
      <c r="B41" s="12">
        <v>0.111</v>
      </c>
      <c r="C41" s="12">
        <v>0.1032</v>
      </c>
      <c r="D41" s="12">
        <v>0.122</v>
      </c>
      <c r="E41" s="12">
        <v>0.1012</v>
      </c>
      <c r="F41" s="12">
        <v>0.1182</v>
      </c>
      <c r="G41" s="13">
        <v>0.1409</v>
      </c>
    </row>
    <row r="42" spans="1:7" ht="14.65" thickBot="1" x14ac:dyDescent="0.5">
      <c r="A42" s="11">
        <v>1982</v>
      </c>
      <c r="B42" s="12">
        <v>0.13009999999999999</v>
      </c>
      <c r="C42" s="12">
        <v>0.1419</v>
      </c>
      <c r="D42" s="12">
        <v>0.14949999999999999</v>
      </c>
      <c r="E42" s="12">
        <v>0.1036</v>
      </c>
      <c r="F42" s="12">
        <v>0.1036</v>
      </c>
      <c r="G42" s="14">
        <v>-0.25890000000000002</v>
      </c>
    </row>
    <row r="43" spans="1:7" ht="14.65" thickBot="1" x14ac:dyDescent="0.5">
      <c r="A43" s="11">
        <v>1981</v>
      </c>
      <c r="B43" s="12">
        <v>0.13919999999999999</v>
      </c>
      <c r="C43" s="12">
        <v>0.1242</v>
      </c>
      <c r="D43" s="12">
        <v>0.15840000000000001</v>
      </c>
      <c r="E43" s="12">
        <v>0.1211</v>
      </c>
      <c r="F43" s="12">
        <v>0.13980000000000001</v>
      </c>
      <c r="G43" s="13">
        <v>0.12470000000000001</v>
      </c>
    </row>
    <row r="44" spans="1:7" ht="14.65" thickBot="1" x14ac:dyDescent="0.5">
      <c r="A44" s="11">
        <v>1980</v>
      </c>
      <c r="B44" s="12">
        <v>0.1143</v>
      </c>
      <c r="C44" s="12">
        <v>0.105</v>
      </c>
      <c r="D44" s="12">
        <v>0.13650000000000001</v>
      </c>
      <c r="E44" s="12">
        <v>9.4700000000000006E-2</v>
      </c>
      <c r="F44" s="12">
        <v>0.12429999999999999</v>
      </c>
      <c r="G44" s="13">
        <v>0.20330000000000001</v>
      </c>
    </row>
    <row r="45" spans="1:7" ht="14.65" thickBot="1" x14ac:dyDescent="0.5">
      <c r="A45" s="11">
        <v>1979</v>
      </c>
      <c r="B45" s="12">
        <v>9.4299999999999995E-2</v>
      </c>
      <c r="C45" s="12">
        <v>9.1800000000000007E-2</v>
      </c>
      <c r="D45" s="12">
        <v>0.11020000000000001</v>
      </c>
      <c r="E45" s="12">
        <v>8.7599999999999997E-2</v>
      </c>
      <c r="F45" s="12">
        <v>0.1033</v>
      </c>
      <c r="G45" s="13">
        <v>0.129</v>
      </c>
    </row>
    <row r="46" spans="1:7" ht="14.65" thickBot="1" x14ac:dyDescent="0.5">
      <c r="A46" s="11">
        <v>1978</v>
      </c>
      <c r="B46" s="12">
        <v>8.4099999999999994E-2</v>
      </c>
      <c r="C46" s="12">
        <v>7.8299999999999995E-2</v>
      </c>
      <c r="D46" s="12">
        <v>9.1600000000000001E-2</v>
      </c>
      <c r="E46" s="12">
        <v>7.8200000000000006E-2</v>
      </c>
      <c r="F46" s="12">
        <v>9.1499999999999998E-2</v>
      </c>
      <c r="G46" s="13">
        <v>0.17610000000000001</v>
      </c>
    </row>
    <row r="47" spans="1:7" ht="14.65" thickBot="1" x14ac:dyDescent="0.5">
      <c r="A47" s="11">
        <v>1977</v>
      </c>
      <c r="B47" s="12">
        <v>7.4200000000000002E-2</v>
      </c>
      <c r="C47" s="12">
        <v>6.8400000000000002E-2</v>
      </c>
      <c r="D47" s="12">
        <v>7.8200000000000006E-2</v>
      </c>
      <c r="E47" s="12">
        <v>6.8400000000000002E-2</v>
      </c>
      <c r="F47" s="12">
        <v>7.7799999999999994E-2</v>
      </c>
      <c r="G47" s="13">
        <v>0.1424</v>
      </c>
    </row>
    <row r="48" spans="1:7" ht="14.65" thickBot="1" x14ac:dyDescent="0.5">
      <c r="A48" s="11">
        <v>1976</v>
      </c>
      <c r="B48" s="12">
        <v>7.6100000000000001E-2</v>
      </c>
      <c r="C48" s="12">
        <v>7.7700000000000005E-2</v>
      </c>
      <c r="D48" s="12">
        <v>0.08</v>
      </c>
      <c r="E48" s="12">
        <v>6.8000000000000005E-2</v>
      </c>
      <c r="F48" s="12">
        <v>6.8099999999999994E-2</v>
      </c>
      <c r="G48" s="14">
        <v>-0.12239999999999999</v>
      </c>
    </row>
    <row r="49" spans="1:7" ht="14.65" thickBot="1" x14ac:dyDescent="0.5">
      <c r="A49" s="11">
        <v>1975</v>
      </c>
      <c r="B49" s="12">
        <v>7.9899999999999999E-2</v>
      </c>
      <c r="C49" s="12">
        <v>7.4200000000000002E-2</v>
      </c>
      <c r="D49" s="12">
        <v>8.5900000000000004E-2</v>
      </c>
      <c r="E49" s="12">
        <v>7.22E-2</v>
      </c>
      <c r="F49" s="12">
        <v>7.7600000000000002E-2</v>
      </c>
      <c r="G49" s="13">
        <v>4.8599999999999997E-2</v>
      </c>
    </row>
    <row r="50" spans="1:7" ht="14.65" thickBot="1" x14ac:dyDescent="0.5">
      <c r="A50" s="11">
        <v>1974</v>
      </c>
      <c r="B50" s="12">
        <v>7.5600000000000001E-2</v>
      </c>
      <c r="C50" s="12">
        <v>6.9400000000000003E-2</v>
      </c>
      <c r="D50" s="12">
        <v>8.1600000000000006E-2</v>
      </c>
      <c r="E50" s="12">
        <v>6.93E-2</v>
      </c>
      <c r="F50" s="12">
        <v>7.3999999999999996E-2</v>
      </c>
      <c r="G50" s="13">
        <v>7.2499999999999995E-2</v>
      </c>
    </row>
    <row r="51" spans="1:7" ht="14.65" thickBot="1" x14ac:dyDescent="0.5">
      <c r="A51" s="11">
        <v>1973</v>
      </c>
      <c r="B51" s="12">
        <v>6.8500000000000005E-2</v>
      </c>
      <c r="C51" s="12">
        <v>6.4299999999999996E-2</v>
      </c>
      <c r="D51" s="12">
        <v>7.5800000000000006E-2</v>
      </c>
      <c r="E51" s="12">
        <v>6.4000000000000001E-2</v>
      </c>
      <c r="F51" s="12">
        <v>6.9000000000000006E-2</v>
      </c>
      <c r="G51" s="13">
        <v>7.6399999999999996E-2</v>
      </c>
    </row>
    <row r="52" spans="1:7" ht="14.65" thickBot="1" x14ac:dyDescent="0.5">
      <c r="A52" s="11">
        <v>1972</v>
      </c>
      <c r="B52" s="12">
        <v>6.2100000000000002E-2</v>
      </c>
      <c r="C52" s="12">
        <v>5.9400000000000001E-2</v>
      </c>
      <c r="D52" s="12">
        <v>6.6199999999999995E-2</v>
      </c>
      <c r="E52" s="12">
        <v>5.8500000000000003E-2</v>
      </c>
      <c r="F52" s="12">
        <v>6.4100000000000004E-2</v>
      </c>
      <c r="G52" s="13">
        <v>8.8300000000000003E-2</v>
      </c>
    </row>
    <row r="53" spans="1:7" ht="14.65" thickBot="1" x14ac:dyDescent="0.5">
      <c r="A53" s="11">
        <v>1971</v>
      </c>
      <c r="B53" s="12">
        <v>6.1600000000000002E-2</v>
      </c>
      <c r="C53" s="12">
        <v>6.4600000000000005E-2</v>
      </c>
      <c r="D53" s="12">
        <v>6.9500000000000006E-2</v>
      </c>
      <c r="E53" s="12">
        <v>5.3800000000000001E-2</v>
      </c>
      <c r="F53" s="12">
        <v>5.8900000000000001E-2</v>
      </c>
      <c r="G53" s="14">
        <v>-9.3799999999999994E-2</v>
      </c>
    </row>
    <row r="54" spans="1:7" ht="14.65" thickBot="1" x14ac:dyDescent="0.5">
      <c r="A54" s="11">
        <v>1970</v>
      </c>
      <c r="B54" s="12">
        <v>7.3499999999999996E-2</v>
      </c>
      <c r="C54" s="12">
        <v>7.8600000000000003E-2</v>
      </c>
      <c r="D54" s="12">
        <v>8.2199999999999995E-2</v>
      </c>
      <c r="E54" s="12">
        <v>6.2100000000000002E-2</v>
      </c>
      <c r="F54" s="12">
        <v>6.5000000000000002E-2</v>
      </c>
      <c r="G54" s="14">
        <v>-0.17510000000000001</v>
      </c>
    </row>
    <row r="55" spans="1:7" ht="14.65" thickBot="1" x14ac:dyDescent="0.5">
      <c r="A55" s="11">
        <v>1969</v>
      </c>
      <c r="B55" s="12">
        <v>6.6699999999999995E-2</v>
      </c>
      <c r="C55" s="12">
        <v>6.0400000000000002E-2</v>
      </c>
      <c r="D55" s="12">
        <v>8.0500000000000002E-2</v>
      </c>
      <c r="E55" s="12">
        <v>5.9499999999999997E-2</v>
      </c>
      <c r="F55" s="12">
        <v>7.8799999999999995E-2</v>
      </c>
      <c r="G55" s="13">
        <v>0.2792</v>
      </c>
    </row>
    <row r="56" spans="1:7" ht="14.65" thickBot="1" x14ac:dyDescent="0.5">
      <c r="A56" s="11">
        <v>1968</v>
      </c>
      <c r="B56" s="12">
        <v>5.6399999999999999E-2</v>
      </c>
      <c r="C56" s="12">
        <v>5.6300000000000003E-2</v>
      </c>
      <c r="D56" s="12">
        <v>6.2700000000000006E-2</v>
      </c>
      <c r="E56" s="12">
        <v>5.3400000000000003E-2</v>
      </c>
      <c r="F56" s="12">
        <v>6.1600000000000002E-2</v>
      </c>
      <c r="G56" s="13">
        <v>8.0699999999999994E-2</v>
      </c>
    </row>
    <row r="57" spans="1:7" ht="14.65" thickBot="1" x14ac:dyDescent="0.5">
      <c r="A57" s="11">
        <v>1967</v>
      </c>
      <c r="B57" s="12">
        <v>5.0700000000000002E-2</v>
      </c>
      <c r="C57" s="12">
        <v>4.6899999999999997E-2</v>
      </c>
      <c r="D57" s="12">
        <v>5.8700000000000002E-2</v>
      </c>
      <c r="E57" s="12">
        <v>4.4499999999999998E-2</v>
      </c>
      <c r="F57" s="12">
        <v>5.7000000000000002E-2</v>
      </c>
      <c r="G57" s="13">
        <v>0.22839999999999999</v>
      </c>
    </row>
    <row r="58" spans="1:7" ht="14.65" thickBot="1" x14ac:dyDescent="0.5">
      <c r="A58" s="11">
        <v>1966</v>
      </c>
      <c r="B58" s="12">
        <v>4.9299999999999997E-2</v>
      </c>
      <c r="C58" s="12">
        <v>4.6300000000000001E-2</v>
      </c>
      <c r="D58" s="12">
        <v>5.5100000000000003E-2</v>
      </c>
      <c r="E58" s="12">
        <v>4.5600000000000002E-2</v>
      </c>
      <c r="F58" s="12">
        <v>4.6399999999999997E-2</v>
      </c>
      <c r="G58" s="14">
        <v>-2.2000000000000001E-3</v>
      </c>
    </row>
    <row r="59" spans="1:7" ht="14.65" thickBot="1" x14ac:dyDescent="0.5">
      <c r="A59" s="11">
        <v>1965</v>
      </c>
      <c r="B59" s="12">
        <v>4.2799999999999998E-2</v>
      </c>
      <c r="C59" s="12">
        <v>4.2000000000000003E-2</v>
      </c>
      <c r="D59" s="12">
        <v>4.6699999999999998E-2</v>
      </c>
      <c r="E59" s="12">
        <v>4.1700000000000001E-2</v>
      </c>
      <c r="F59" s="12">
        <v>4.65E-2</v>
      </c>
      <c r="G59" s="13">
        <v>0.1045</v>
      </c>
    </row>
    <row r="60" spans="1:7" ht="14.65" thickBot="1" x14ac:dyDescent="0.5">
      <c r="A60" s="11">
        <v>1964</v>
      </c>
      <c r="B60" s="12">
        <v>4.19E-2</v>
      </c>
      <c r="C60" s="12">
        <v>4.1399999999999999E-2</v>
      </c>
      <c r="D60" s="12">
        <v>4.2599999999999999E-2</v>
      </c>
      <c r="E60" s="12">
        <v>4.1200000000000001E-2</v>
      </c>
      <c r="F60" s="12">
        <v>4.2099999999999999E-2</v>
      </c>
      <c r="G60" s="13">
        <v>1.6899999999999998E-2</v>
      </c>
    </row>
    <row r="61" spans="1:7" x14ac:dyDescent="0.45">
      <c r="A61" s="11">
        <v>1963</v>
      </c>
      <c r="B61" s="12">
        <v>0.04</v>
      </c>
      <c r="C61" s="12">
        <v>3.8199999999999998E-2</v>
      </c>
      <c r="D61" s="12">
        <v>4.1700000000000001E-2</v>
      </c>
      <c r="E61" s="12">
        <v>3.7999999999999999E-2</v>
      </c>
      <c r="F61" s="12">
        <v>4.1399999999999999E-2</v>
      </c>
      <c r="G61" s="13">
        <v>7.5300000000000006E-2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EB932-6C00-4505-A865-3227A85E201E}">
  <dimension ref="A1:G70"/>
  <sheetViews>
    <sheetView workbookViewId="0">
      <selection activeCell="I15" sqref="I15"/>
    </sheetView>
  </sheetViews>
  <sheetFormatPr defaultRowHeight="14.25" x14ac:dyDescent="0.45"/>
  <cols>
    <col min="1" max="1" width="5" bestFit="1" customWidth="1"/>
    <col min="2" max="2" width="12.86328125" bestFit="1" customWidth="1"/>
    <col min="3" max="3" width="9.86328125" bestFit="1" customWidth="1"/>
    <col min="4" max="4" width="9" bestFit="1" customWidth="1"/>
    <col min="5" max="5" width="8.59765625" bestFit="1" customWidth="1"/>
    <col min="6" max="6" width="9.86328125" bestFit="1" customWidth="1"/>
    <col min="7" max="7" width="16" bestFit="1" customWidth="1"/>
  </cols>
  <sheetData>
    <row r="1" spans="1:7" x14ac:dyDescent="0.45">
      <c r="A1" s="18" t="s">
        <v>4</v>
      </c>
      <c r="B1" s="18"/>
      <c r="C1" s="18"/>
      <c r="D1" s="18"/>
      <c r="E1" s="18"/>
      <c r="F1" s="18"/>
      <c r="G1" s="18"/>
    </row>
    <row r="2" spans="1:7" x14ac:dyDescent="0.45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 x14ac:dyDescent="0.45">
      <c r="A3" s="4">
        <v>2022</v>
      </c>
      <c r="B3" s="3">
        <v>3.5999999999999999E-3</v>
      </c>
      <c r="C3" s="3">
        <v>8.0000000000000004E-4</v>
      </c>
      <c r="D3" s="3">
        <v>1.5800000000000002E-2</v>
      </c>
      <c r="E3" s="3">
        <v>8.0000000000000004E-4</v>
      </c>
      <c r="F3" s="3">
        <v>1.5800000000000002E-2</v>
      </c>
      <c r="G3" s="3">
        <v>21.571400000000001</v>
      </c>
    </row>
    <row r="4" spans="1:7" x14ac:dyDescent="0.45">
      <c r="A4">
        <v>2021</v>
      </c>
      <c r="B4" s="1">
        <v>8.0000000000000004E-4</v>
      </c>
      <c r="C4" s="1">
        <v>8.9999999999999998E-4</v>
      </c>
      <c r="D4" s="1">
        <v>1E-3</v>
      </c>
      <c r="E4" s="1">
        <v>5.0000000000000001E-4</v>
      </c>
      <c r="F4" s="1">
        <v>6.9999999999999999E-4</v>
      </c>
      <c r="G4" s="1">
        <v>-0.22220000000000001</v>
      </c>
    </row>
    <row r="5" spans="1:7" x14ac:dyDescent="0.45">
      <c r="A5">
        <v>2020</v>
      </c>
      <c r="B5" s="1">
        <v>3.5999999999999999E-3</v>
      </c>
      <c r="C5" s="1">
        <v>1.55E-2</v>
      </c>
      <c r="D5" s="1">
        <v>1.6E-2</v>
      </c>
      <c r="E5" s="1">
        <v>4.0000000000000002E-4</v>
      </c>
      <c r="F5" s="1">
        <v>8.9999999999999998E-4</v>
      </c>
      <c r="G5" s="1">
        <v>-0.94189999999999996</v>
      </c>
    </row>
    <row r="6" spans="1:7" x14ac:dyDescent="0.45">
      <c r="A6">
        <v>2019</v>
      </c>
      <c r="B6" s="1">
        <v>2.1600000000000001E-2</v>
      </c>
      <c r="C6" s="1">
        <v>2.4E-2</v>
      </c>
      <c r="D6" s="1">
        <v>2.4500000000000001E-2</v>
      </c>
      <c r="E6" s="1">
        <v>1.55E-2</v>
      </c>
      <c r="F6" s="1">
        <v>1.55E-2</v>
      </c>
      <c r="G6" s="1">
        <v>-0.35420000000000001</v>
      </c>
    </row>
    <row r="7" spans="1:7" x14ac:dyDescent="0.45">
      <c r="A7">
        <v>2018</v>
      </c>
      <c r="B7" s="1">
        <v>1.7899999999999999E-2</v>
      </c>
      <c r="C7" s="1">
        <v>1.4200000000000001E-2</v>
      </c>
      <c r="D7" s="1">
        <v>2.4E-2</v>
      </c>
      <c r="E7" s="1">
        <v>1.34E-2</v>
      </c>
      <c r="F7" s="1">
        <v>2.4E-2</v>
      </c>
      <c r="G7" s="1">
        <v>0.80449999999999999</v>
      </c>
    </row>
    <row r="8" spans="1:7" x14ac:dyDescent="0.45">
      <c r="A8">
        <v>2017</v>
      </c>
      <c r="B8" s="1">
        <v>0.01</v>
      </c>
      <c r="C8" s="1">
        <v>5.4999999999999997E-3</v>
      </c>
      <c r="D8" s="1">
        <v>1.4200000000000001E-2</v>
      </c>
      <c r="E8" s="1">
        <v>5.4999999999999997E-3</v>
      </c>
      <c r="F8" s="1">
        <v>1.3299999999999999E-2</v>
      </c>
      <c r="G8" s="1">
        <v>1.4181999999999999</v>
      </c>
    </row>
    <row r="9" spans="1:7" x14ac:dyDescent="0.45">
      <c r="A9">
        <v>2016</v>
      </c>
      <c r="B9" s="1">
        <v>3.8999999999999998E-3</v>
      </c>
      <c r="C9" s="1">
        <v>2E-3</v>
      </c>
      <c r="D9" s="1">
        <v>6.6E-3</v>
      </c>
      <c r="E9" s="1">
        <v>2E-3</v>
      </c>
      <c r="F9" s="1">
        <v>5.4999999999999997E-3</v>
      </c>
      <c r="G9" s="1">
        <v>1.75</v>
      </c>
    </row>
    <row r="10" spans="1:7" x14ac:dyDescent="0.45">
      <c r="A10">
        <v>2015</v>
      </c>
      <c r="B10" s="1">
        <v>1.2999999999999999E-3</v>
      </c>
      <c r="C10" s="1">
        <v>5.9999999999999995E-4</v>
      </c>
      <c r="D10" s="1">
        <v>3.7000000000000002E-3</v>
      </c>
      <c r="E10" s="1">
        <v>5.9999999999999995E-4</v>
      </c>
      <c r="F10" s="1">
        <v>2E-3</v>
      </c>
      <c r="G10" s="1">
        <v>2.3332999999999999</v>
      </c>
    </row>
    <row r="11" spans="1:7" x14ac:dyDescent="0.45">
      <c r="A11">
        <v>2014</v>
      </c>
      <c r="B11" s="1">
        <v>8.9999999999999998E-4</v>
      </c>
      <c r="C11" s="1">
        <v>6.9999999999999999E-4</v>
      </c>
      <c r="D11" s="1">
        <v>1.2999999999999999E-3</v>
      </c>
      <c r="E11" s="1">
        <v>5.9999999999999995E-4</v>
      </c>
      <c r="F11" s="1">
        <v>5.9999999999999995E-4</v>
      </c>
      <c r="G11" s="1">
        <v>-0.1429</v>
      </c>
    </row>
    <row r="12" spans="1:7" x14ac:dyDescent="0.45">
      <c r="A12">
        <v>2013</v>
      </c>
      <c r="B12" s="1">
        <v>1.1000000000000001E-3</v>
      </c>
      <c r="C12" s="1">
        <v>8.9999999999999998E-4</v>
      </c>
      <c r="D12" s="1">
        <v>1.6999999999999999E-3</v>
      </c>
      <c r="E12" s="1">
        <v>5.9999999999999995E-4</v>
      </c>
      <c r="F12" s="1">
        <v>6.9999999999999999E-4</v>
      </c>
      <c r="G12" s="1">
        <v>-0.22220000000000001</v>
      </c>
    </row>
    <row r="13" spans="1:7" x14ac:dyDescent="0.45">
      <c r="A13">
        <v>2012</v>
      </c>
      <c r="B13" s="1">
        <v>1.4E-3</v>
      </c>
      <c r="C13" s="1">
        <v>4.0000000000000002E-4</v>
      </c>
      <c r="D13" s="1">
        <v>1.9E-3</v>
      </c>
      <c r="E13" s="1">
        <v>4.0000000000000002E-4</v>
      </c>
      <c r="F13" s="1">
        <v>8.9999999999999998E-4</v>
      </c>
      <c r="G13" s="1">
        <v>1.25</v>
      </c>
    </row>
    <row r="14" spans="1:7" x14ac:dyDescent="0.45">
      <c r="A14">
        <v>2011</v>
      </c>
      <c r="B14" s="1">
        <v>1E-3</v>
      </c>
      <c r="C14" s="1">
        <v>1.2999999999999999E-3</v>
      </c>
      <c r="D14" s="1">
        <v>1.9E-3</v>
      </c>
      <c r="E14" s="1">
        <v>4.0000000000000002E-4</v>
      </c>
      <c r="F14" s="1">
        <v>4.0000000000000002E-4</v>
      </c>
      <c r="G14" s="1">
        <v>-0.69230000000000003</v>
      </c>
    </row>
    <row r="15" spans="1:7" x14ac:dyDescent="0.45">
      <c r="A15">
        <v>2010</v>
      </c>
      <c r="B15" s="1">
        <v>1.8E-3</v>
      </c>
      <c r="C15" s="1">
        <v>5.0000000000000001E-4</v>
      </c>
      <c r="D15" s="1">
        <v>2.2000000000000001E-3</v>
      </c>
      <c r="E15" s="1">
        <v>5.0000000000000001E-4</v>
      </c>
      <c r="F15" s="1">
        <v>1.2999999999999999E-3</v>
      </c>
      <c r="G15" s="1">
        <v>1.6</v>
      </c>
    </row>
    <row r="16" spans="1:7" x14ac:dyDescent="0.45">
      <c r="A16">
        <v>2009</v>
      </c>
      <c r="B16" s="1">
        <v>1.6000000000000001E-3</v>
      </c>
      <c r="C16" s="1">
        <v>1.4E-3</v>
      </c>
      <c r="D16" s="1">
        <v>2.5000000000000001E-3</v>
      </c>
      <c r="E16" s="1">
        <v>5.0000000000000001E-4</v>
      </c>
      <c r="F16" s="1">
        <v>5.0000000000000001E-4</v>
      </c>
      <c r="G16" s="1">
        <v>-0.64290000000000003</v>
      </c>
    </row>
    <row r="17" spans="1:7" x14ac:dyDescent="0.45">
      <c r="A17">
        <v>2008</v>
      </c>
      <c r="B17" s="1">
        <v>1.9199999999999998E-2</v>
      </c>
      <c r="C17" s="1">
        <v>3.0599999999999999E-2</v>
      </c>
      <c r="D17" s="1">
        <v>4.2700000000000002E-2</v>
      </c>
      <c r="E17" s="1">
        <v>8.9999999999999998E-4</v>
      </c>
      <c r="F17" s="1">
        <v>1.4E-3</v>
      </c>
      <c r="G17" s="1">
        <v>-0.95420000000000005</v>
      </c>
    </row>
    <row r="18" spans="1:7" x14ac:dyDescent="0.45">
      <c r="A18">
        <v>2007</v>
      </c>
      <c r="B18" s="1">
        <v>5.0200000000000002E-2</v>
      </c>
      <c r="C18" s="1">
        <v>5.1700000000000003E-2</v>
      </c>
      <c r="D18" s="1">
        <v>5.4100000000000002E-2</v>
      </c>
      <c r="E18" s="1">
        <v>3.0599999999999999E-2</v>
      </c>
      <c r="F18" s="1">
        <v>3.0599999999999999E-2</v>
      </c>
      <c r="G18" s="1">
        <v>-0.40810000000000002</v>
      </c>
    </row>
    <row r="19" spans="1:7" x14ac:dyDescent="0.45">
      <c r="A19">
        <v>2006</v>
      </c>
      <c r="B19" s="1">
        <v>4.9700000000000001E-2</v>
      </c>
      <c r="C19" s="1">
        <v>4.0899999999999999E-2</v>
      </c>
      <c r="D19" s="1">
        <v>5.3400000000000003E-2</v>
      </c>
      <c r="E19" s="1">
        <v>4.0899999999999999E-2</v>
      </c>
      <c r="F19" s="1">
        <v>5.1700000000000003E-2</v>
      </c>
      <c r="G19" s="1">
        <v>0.2641</v>
      </c>
    </row>
    <row r="20" spans="1:7" x14ac:dyDescent="0.45">
      <c r="A20">
        <v>2005</v>
      </c>
      <c r="B20" s="1">
        <v>3.2199999999999999E-2</v>
      </c>
      <c r="C20" s="1">
        <v>1.9699999999999999E-2</v>
      </c>
      <c r="D20" s="1">
        <v>4.2999999999999997E-2</v>
      </c>
      <c r="E20" s="1">
        <v>1.9699999999999999E-2</v>
      </c>
      <c r="F20" s="1">
        <v>4.0899999999999999E-2</v>
      </c>
      <c r="G20" s="1">
        <v>1.0761000000000001</v>
      </c>
    </row>
    <row r="21" spans="1:7" x14ac:dyDescent="0.45">
      <c r="A21">
        <v>2004</v>
      </c>
      <c r="B21" s="1">
        <v>1.35E-2</v>
      </c>
      <c r="C21" s="1">
        <v>9.4000000000000004E-3</v>
      </c>
      <c r="D21" s="1">
        <v>2.3400000000000001E-2</v>
      </c>
      <c r="E21" s="1">
        <v>9.1999999999999998E-3</v>
      </c>
      <c r="F21" s="1">
        <v>1.9699999999999999E-2</v>
      </c>
      <c r="G21" s="1">
        <v>1.0956999999999999</v>
      </c>
    </row>
    <row r="22" spans="1:7" x14ac:dyDescent="0.45">
      <c r="A22">
        <v>2003</v>
      </c>
      <c r="B22" s="1">
        <v>1.1299999999999999E-2</v>
      </c>
      <c r="C22" s="1">
        <v>1.1599999999999999E-2</v>
      </c>
      <c r="D22" s="1">
        <v>1.4500000000000001E-2</v>
      </c>
      <c r="E22" s="1">
        <v>8.6E-3</v>
      </c>
      <c r="F22" s="1">
        <v>9.4000000000000004E-3</v>
      </c>
      <c r="G22" s="1">
        <v>-0.18970000000000001</v>
      </c>
    </row>
    <row r="23" spans="1:7" x14ac:dyDescent="0.45">
      <c r="A23">
        <v>2002</v>
      </c>
      <c r="B23" s="1">
        <v>1.67E-2</v>
      </c>
      <c r="C23" s="1">
        <v>1.52E-2</v>
      </c>
      <c r="D23" s="1">
        <v>1.9199999999999998E-2</v>
      </c>
      <c r="E23" s="1">
        <v>1.15E-2</v>
      </c>
      <c r="F23" s="1">
        <v>1.1599999999999999E-2</v>
      </c>
      <c r="G23" s="1">
        <v>-0.23680000000000001</v>
      </c>
    </row>
    <row r="24" spans="1:7" x14ac:dyDescent="0.45">
      <c r="A24">
        <v>2001</v>
      </c>
      <c r="B24" s="1">
        <v>3.8800000000000001E-2</v>
      </c>
      <c r="C24" s="1">
        <v>5.4100000000000002E-2</v>
      </c>
      <c r="D24" s="1">
        <v>6.6699999999999995E-2</v>
      </c>
      <c r="E24" s="1">
        <v>1.1900000000000001E-2</v>
      </c>
      <c r="F24" s="1">
        <v>1.52E-2</v>
      </c>
      <c r="G24" s="1">
        <v>-0.71899999999999997</v>
      </c>
    </row>
    <row r="25" spans="1:7" x14ac:dyDescent="0.45">
      <c r="A25">
        <v>2000</v>
      </c>
      <c r="B25" s="1">
        <v>6.2399999999999997E-2</v>
      </c>
      <c r="C25" s="1">
        <v>3.9899999999999998E-2</v>
      </c>
      <c r="D25" s="1">
        <v>7.0300000000000001E-2</v>
      </c>
      <c r="E25" s="1">
        <v>3.9899999999999998E-2</v>
      </c>
      <c r="F25" s="1">
        <v>5.4100000000000002E-2</v>
      </c>
      <c r="G25" s="1">
        <v>0.35589999999999999</v>
      </c>
    </row>
    <row r="26" spans="1:7" x14ac:dyDescent="0.45">
      <c r="A26">
        <v>1999</v>
      </c>
      <c r="B26" s="1">
        <v>4.9700000000000001E-2</v>
      </c>
      <c r="C26" s="1">
        <v>4.07E-2</v>
      </c>
      <c r="D26" s="1">
        <v>5.7599999999999998E-2</v>
      </c>
      <c r="E26" s="1">
        <v>3.9899999999999998E-2</v>
      </c>
      <c r="F26" s="1">
        <v>3.9899999999999998E-2</v>
      </c>
      <c r="G26" s="1">
        <v>-1.9699999999999999E-2</v>
      </c>
    </row>
    <row r="27" spans="1:7" x14ac:dyDescent="0.45">
      <c r="A27">
        <v>1998</v>
      </c>
      <c r="B27" s="1">
        <v>5.3499999999999999E-2</v>
      </c>
      <c r="C27" s="1">
        <v>5.8400000000000001E-2</v>
      </c>
      <c r="D27" s="1">
        <v>7.0599999999999996E-2</v>
      </c>
      <c r="E27" s="1">
        <v>4.07E-2</v>
      </c>
      <c r="F27" s="1">
        <v>4.07E-2</v>
      </c>
      <c r="G27" s="1">
        <v>-0.30309999999999998</v>
      </c>
    </row>
    <row r="28" spans="1:7" x14ac:dyDescent="0.45">
      <c r="A28">
        <v>1997</v>
      </c>
      <c r="B28" s="1">
        <v>5.4600000000000003E-2</v>
      </c>
      <c r="C28" s="1">
        <v>6.2600000000000003E-2</v>
      </c>
      <c r="D28" s="1">
        <v>7.0699999999999999E-2</v>
      </c>
      <c r="E28" s="1">
        <v>4.6300000000000001E-2</v>
      </c>
      <c r="F28" s="1">
        <v>5.8400000000000001E-2</v>
      </c>
      <c r="G28" s="1">
        <v>-6.7100000000000007E-2</v>
      </c>
    </row>
    <row r="29" spans="1:7" x14ac:dyDescent="0.45">
      <c r="A29">
        <v>1996</v>
      </c>
      <c r="B29" s="1">
        <v>5.2999999999999999E-2</v>
      </c>
      <c r="C29" s="1">
        <v>4.7300000000000002E-2</v>
      </c>
      <c r="D29" s="1">
        <v>7.8E-2</v>
      </c>
      <c r="E29" s="1">
        <v>4.7300000000000002E-2</v>
      </c>
      <c r="F29" s="1">
        <v>6.2600000000000003E-2</v>
      </c>
      <c r="G29" s="1">
        <v>0.32350000000000001</v>
      </c>
    </row>
    <row r="30" spans="1:7" x14ac:dyDescent="0.45">
      <c r="A30">
        <v>1995</v>
      </c>
      <c r="B30" s="1">
        <v>5.8299999999999998E-2</v>
      </c>
      <c r="C30" s="1">
        <v>4.9399999999999999E-2</v>
      </c>
      <c r="D30" s="1">
        <v>7.4099999999999999E-2</v>
      </c>
      <c r="E30" s="1">
        <v>4.7300000000000002E-2</v>
      </c>
      <c r="F30" s="1">
        <v>4.7300000000000002E-2</v>
      </c>
      <c r="G30" s="1">
        <v>-4.2500000000000003E-2</v>
      </c>
    </row>
    <row r="31" spans="1:7" x14ac:dyDescent="0.45">
      <c r="A31" s="4">
        <v>1994</v>
      </c>
      <c r="B31" s="3">
        <v>4.2099999999999999E-2</v>
      </c>
      <c r="C31" s="3">
        <v>2.8500000000000001E-2</v>
      </c>
      <c r="D31" s="3">
        <v>6.5600000000000006E-2</v>
      </c>
      <c r="E31" s="3">
        <v>2.8500000000000001E-2</v>
      </c>
      <c r="F31" s="3">
        <v>4.9399999999999999E-2</v>
      </c>
      <c r="G31" s="3">
        <v>0.73329999999999995</v>
      </c>
    </row>
    <row r="32" spans="1:7" x14ac:dyDescent="0.45">
      <c r="A32">
        <v>1993</v>
      </c>
      <c r="B32" s="1">
        <v>3.0200000000000001E-2</v>
      </c>
      <c r="C32" s="1">
        <v>2.6599999999999999E-2</v>
      </c>
      <c r="D32" s="1">
        <v>3.9899999999999998E-2</v>
      </c>
      <c r="E32" s="1">
        <v>2.6599999999999999E-2</v>
      </c>
      <c r="F32" s="1">
        <v>2.8500000000000001E-2</v>
      </c>
      <c r="G32" s="1">
        <v>7.1400000000000005E-2</v>
      </c>
    </row>
    <row r="33" spans="1:7" x14ac:dyDescent="0.45">
      <c r="A33">
        <v>1992</v>
      </c>
      <c r="B33" s="1">
        <v>3.5200000000000002E-2</v>
      </c>
      <c r="C33" s="1">
        <v>4.0899999999999999E-2</v>
      </c>
      <c r="D33" s="1">
        <v>4.9799999999999997E-2</v>
      </c>
      <c r="E33" s="1">
        <v>2.58E-2</v>
      </c>
      <c r="F33" s="1">
        <v>2.6599999999999999E-2</v>
      </c>
      <c r="G33" s="1">
        <v>-0.34960000000000002</v>
      </c>
    </row>
    <row r="34" spans="1:7" x14ac:dyDescent="0.45">
      <c r="A34">
        <v>1991</v>
      </c>
      <c r="B34" s="1">
        <v>5.6899999999999999E-2</v>
      </c>
      <c r="C34" s="1">
        <v>5.5300000000000002E-2</v>
      </c>
      <c r="D34" s="1">
        <v>0.10390000000000001</v>
      </c>
      <c r="E34" s="1">
        <v>4.0899999999999999E-2</v>
      </c>
      <c r="F34" s="1">
        <v>4.0899999999999999E-2</v>
      </c>
      <c r="G34" s="1">
        <v>-0.26040000000000002</v>
      </c>
    </row>
    <row r="35" spans="1:7" x14ac:dyDescent="0.45">
      <c r="A35">
        <v>1990</v>
      </c>
      <c r="B35" s="1">
        <v>8.1000000000000003E-2</v>
      </c>
      <c r="C35" s="1">
        <v>7.9699999999999993E-2</v>
      </c>
      <c r="D35" s="1">
        <v>9.5299999999999996E-2</v>
      </c>
      <c r="E35" s="1">
        <v>5.5300000000000002E-2</v>
      </c>
      <c r="F35" s="1">
        <v>5.5300000000000002E-2</v>
      </c>
      <c r="G35" s="1">
        <v>-0.30609999999999998</v>
      </c>
    </row>
    <row r="36" spans="1:7" x14ac:dyDescent="0.45">
      <c r="A36">
        <v>1989</v>
      </c>
      <c r="B36" s="1">
        <v>9.2100000000000001E-2</v>
      </c>
      <c r="C36" s="1">
        <v>9.0399999999999994E-2</v>
      </c>
      <c r="D36" s="1">
        <v>0.1071</v>
      </c>
      <c r="E36" s="1">
        <v>7.9699999999999993E-2</v>
      </c>
      <c r="F36" s="1">
        <v>7.9699999999999993E-2</v>
      </c>
      <c r="G36" s="1">
        <v>-0.11840000000000001</v>
      </c>
    </row>
    <row r="37" spans="1:7" x14ac:dyDescent="0.45">
      <c r="A37">
        <v>1988</v>
      </c>
      <c r="B37" s="1">
        <v>7.5700000000000003E-2</v>
      </c>
      <c r="C37" s="1">
        <v>6.8900000000000003E-2</v>
      </c>
      <c r="D37" s="1">
        <v>9.64E-2</v>
      </c>
      <c r="E37" s="1">
        <v>5.7200000000000001E-2</v>
      </c>
      <c r="F37" s="1">
        <v>9.0399999999999994E-2</v>
      </c>
      <c r="G37" s="1">
        <v>0.312</v>
      </c>
    </row>
    <row r="38" spans="1:7" x14ac:dyDescent="0.45">
      <c r="A38">
        <v>1987</v>
      </c>
      <c r="B38" s="1">
        <v>6.6600000000000006E-2</v>
      </c>
      <c r="C38" s="1">
        <v>0.14349999999999999</v>
      </c>
      <c r="D38" s="1">
        <v>0.14349999999999999</v>
      </c>
      <c r="E38" s="1">
        <v>5.5199999999999999E-2</v>
      </c>
      <c r="F38" s="1">
        <v>6.8900000000000003E-2</v>
      </c>
      <c r="G38" s="1">
        <v>-0.51990000000000003</v>
      </c>
    </row>
    <row r="39" spans="1:7" x14ac:dyDescent="0.45">
      <c r="A39">
        <v>1986</v>
      </c>
      <c r="B39" s="1">
        <v>6.8000000000000005E-2</v>
      </c>
      <c r="C39" s="1">
        <v>0.1346</v>
      </c>
      <c r="D39" s="1">
        <v>0.16170000000000001</v>
      </c>
      <c r="E39" s="1">
        <v>5.5599999999999997E-2</v>
      </c>
      <c r="F39" s="1">
        <v>0.14349999999999999</v>
      </c>
      <c r="G39" s="1">
        <v>6.6100000000000006E-2</v>
      </c>
    </row>
    <row r="40" spans="1:7" x14ac:dyDescent="0.45">
      <c r="A40">
        <v>1985</v>
      </c>
      <c r="B40" s="1">
        <v>8.1000000000000003E-2</v>
      </c>
      <c r="C40" s="1">
        <v>8.7400000000000005E-2</v>
      </c>
      <c r="D40" s="1">
        <v>0.1346</v>
      </c>
      <c r="E40" s="1">
        <v>6.7299999999999999E-2</v>
      </c>
      <c r="F40" s="1">
        <v>0.1346</v>
      </c>
      <c r="G40" s="1">
        <v>0.54</v>
      </c>
    </row>
    <row r="41" spans="1:7" x14ac:dyDescent="0.45">
      <c r="A41">
        <v>1984</v>
      </c>
      <c r="B41" s="1">
        <v>0.1023</v>
      </c>
      <c r="C41" s="1">
        <v>9.9199999999999997E-2</v>
      </c>
      <c r="D41" s="1">
        <v>0.1231</v>
      </c>
      <c r="E41" s="1">
        <v>6.93E-2</v>
      </c>
      <c r="F41" s="1">
        <v>8.7400000000000005E-2</v>
      </c>
      <c r="G41" s="1">
        <v>-0.11899999999999999</v>
      </c>
    </row>
    <row r="42" spans="1:7" x14ac:dyDescent="0.45">
      <c r="A42">
        <v>1983</v>
      </c>
      <c r="B42" s="1">
        <v>9.0899999999999995E-2</v>
      </c>
      <c r="C42" s="1">
        <v>0.112</v>
      </c>
      <c r="D42" s="1">
        <v>0.112</v>
      </c>
      <c r="E42" s="1">
        <v>8.2199999999999995E-2</v>
      </c>
      <c r="F42" s="1">
        <v>9.9199999999999997E-2</v>
      </c>
      <c r="G42" s="1">
        <v>-0.1143</v>
      </c>
    </row>
    <row r="43" spans="1:7" x14ac:dyDescent="0.45">
      <c r="A43">
        <v>1982</v>
      </c>
      <c r="B43" s="1">
        <v>0.12239999999999999</v>
      </c>
      <c r="C43" s="1">
        <v>0.1313</v>
      </c>
      <c r="D43" s="1">
        <v>0.16800000000000001</v>
      </c>
      <c r="E43" s="1">
        <v>8.3599999999999994E-2</v>
      </c>
      <c r="F43" s="1">
        <v>0.112</v>
      </c>
      <c r="G43" s="1">
        <v>-0.14699999999999999</v>
      </c>
    </row>
    <row r="44" spans="1:7" x14ac:dyDescent="0.45">
      <c r="A44" s="4">
        <v>1981</v>
      </c>
      <c r="B44" s="3">
        <v>0.16389999999999999</v>
      </c>
      <c r="C44" s="3">
        <v>0.22</v>
      </c>
      <c r="D44" s="3">
        <v>0.22359999999999999</v>
      </c>
      <c r="E44" s="3">
        <v>0.1183</v>
      </c>
      <c r="F44" s="3">
        <v>0.1313</v>
      </c>
      <c r="G44" s="3">
        <v>-0.4032</v>
      </c>
    </row>
    <row r="45" spans="1:7" x14ac:dyDescent="0.45">
      <c r="A45">
        <v>1980</v>
      </c>
      <c r="B45" s="1">
        <v>0.13350000000000001</v>
      </c>
      <c r="C45" s="1">
        <v>0.1477</v>
      </c>
      <c r="D45" s="1">
        <v>0.22</v>
      </c>
      <c r="E45" s="1">
        <v>7.6499999999999999E-2</v>
      </c>
      <c r="F45" s="1">
        <v>0.22</v>
      </c>
      <c r="G45" s="1">
        <v>0.48949999999999999</v>
      </c>
    </row>
    <row r="46" spans="1:7" x14ac:dyDescent="0.45">
      <c r="A46">
        <v>1979</v>
      </c>
      <c r="B46" s="1">
        <v>0.112</v>
      </c>
      <c r="C46" s="1">
        <v>0.1084</v>
      </c>
      <c r="D46" s="1">
        <v>0.17599999999999999</v>
      </c>
      <c r="E46" s="1">
        <v>8.3400000000000002E-2</v>
      </c>
      <c r="F46" s="1">
        <v>0.1477</v>
      </c>
      <c r="G46" s="1">
        <v>0.36249999999999999</v>
      </c>
    </row>
    <row r="47" spans="1:7" x14ac:dyDescent="0.45">
      <c r="A47">
        <v>1978</v>
      </c>
      <c r="B47" s="1">
        <v>7.9399999999999998E-2</v>
      </c>
      <c r="C47" s="1">
        <v>6.5299999999999997E-2</v>
      </c>
      <c r="D47" s="1">
        <v>0.1089</v>
      </c>
      <c r="E47" s="1">
        <v>6.5000000000000002E-2</v>
      </c>
      <c r="F47" s="1">
        <v>0.1084</v>
      </c>
      <c r="G47" s="1">
        <v>0.66</v>
      </c>
    </row>
    <row r="48" spans="1:7" x14ac:dyDescent="0.45">
      <c r="A48">
        <v>1977</v>
      </c>
      <c r="B48" s="1">
        <v>5.5399999999999998E-2</v>
      </c>
      <c r="C48" s="1">
        <v>4.1700000000000001E-2</v>
      </c>
      <c r="D48" s="1">
        <v>7.0999999999999994E-2</v>
      </c>
      <c r="E48" s="1">
        <v>4.07E-2</v>
      </c>
      <c r="F48" s="1">
        <v>6.5299999999999997E-2</v>
      </c>
      <c r="G48" s="1">
        <v>0.56589999999999996</v>
      </c>
    </row>
    <row r="49" spans="1:7" x14ac:dyDescent="0.45">
      <c r="A49">
        <v>1976</v>
      </c>
      <c r="B49" s="1">
        <v>5.0500000000000003E-2</v>
      </c>
      <c r="C49" s="1">
        <v>5.3699999999999998E-2</v>
      </c>
      <c r="D49" s="1">
        <v>5.7099999999999998E-2</v>
      </c>
      <c r="E49" s="1">
        <v>4.1200000000000001E-2</v>
      </c>
      <c r="F49" s="1">
        <v>4.1700000000000001E-2</v>
      </c>
      <c r="G49" s="1">
        <v>-0.2235</v>
      </c>
    </row>
    <row r="50" spans="1:7" x14ac:dyDescent="0.45">
      <c r="A50">
        <v>1975</v>
      </c>
      <c r="B50" s="1">
        <v>5.8200000000000002E-2</v>
      </c>
      <c r="C50" s="1">
        <v>3.8699999999999998E-2</v>
      </c>
      <c r="D50" s="1">
        <v>8.5500000000000007E-2</v>
      </c>
      <c r="E50" s="1">
        <v>2.9899999999999999E-2</v>
      </c>
      <c r="F50" s="1">
        <v>5.3699999999999998E-2</v>
      </c>
      <c r="G50" s="1">
        <v>0.3876</v>
      </c>
    </row>
    <row r="51" spans="1:7" x14ac:dyDescent="0.45">
      <c r="A51">
        <v>1974</v>
      </c>
      <c r="B51" s="1">
        <v>0.1051</v>
      </c>
      <c r="C51" s="1">
        <v>9.8299999999999998E-2</v>
      </c>
      <c r="D51" s="1">
        <v>0.14330000000000001</v>
      </c>
      <c r="E51" s="1">
        <v>3.8699999999999998E-2</v>
      </c>
      <c r="F51" s="1">
        <v>3.8699999999999998E-2</v>
      </c>
      <c r="G51" s="1">
        <v>-0.60629999999999995</v>
      </c>
    </row>
    <row r="52" spans="1:7" x14ac:dyDescent="0.45">
      <c r="A52">
        <v>1973</v>
      </c>
      <c r="B52" s="1">
        <v>8.7400000000000005E-2</v>
      </c>
      <c r="C52" s="1">
        <v>5.5E-2</v>
      </c>
      <c r="D52" s="1">
        <v>0.13</v>
      </c>
      <c r="E52" s="1">
        <v>5.2499999999999998E-2</v>
      </c>
      <c r="F52" s="1">
        <v>9.8299999999999998E-2</v>
      </c>
      <c r="G52" s="1">
        <v>0.7873</v>
      </c>
    </row>
    <row r="53" spans="1:7" x14ac:dyDescent="0.45">
      <c r="A53">
        <v>1972</v>
      </c>
      <c r="B53" s="1">
        <v>4.4400000000000002E-2</v>
      </c>
      <c r="C53" s="1">
        <v>0.03</v>
      </c>
      <c r="D53" s="1">
        <v>0.06</v>
      </c>
      <c r="E53" s="1">
        <v>0.03</v>
      </c>
      <c r="F53" s="1">
        <v>5.5E-2</v>
      </c>
      <c r="G53" s="1">
        <v>0.83330000000000004</v>
      </c>
    </row>
    <row r="54" spans="1:7" x14ac:dyDescent="0.45">
      <c r="A54">
        <v>1971</v>
      </c>
      <c r="B54" s="1">
        <v>4.6699999999999998E-2</v>
      </c>
      <c r="C54" s="1">
        <v>0.03</v>
      </c>
      <c r="D54" s="1">
        <v>5.7500000000000002E-2</v>
      </c>
      <c r="E54" s="1">
        <v>2.2499999999999999E-2</v>
      </c>
      <c r="F54" s="1">
        <v>0.03</v>
      </c>
      <c r="G54" s="1">
        <v>0</v>
      </c>
    </row>
    <row r="55" spans="1:7" x14ac:dyDescent="0.45">
      <c r="A55">
        <v>1970</v>
      </c>
      <c r="B55" s="1">
        <v>7.17E-2</v>
      </c>
      <c r="C55" s="1">
        <v>0.05</v>
      </c>
      <c r="D55" s="1">
        <v>9.7500000000000003E-2</v>
      </c>
      <c r="E55" s="1">
        <v>0.03</v>
      </c>
      <c r="F55" s="1">
        <v>0.03</v>
      </c>
      <c r="G55" s="1">
        <v>-0.4</v>
      </c>
    </row>
    <row r="56" spans="1:7" x14ac:dyDescent="0.45">
      <c r="A56">
        <v>1969</v>
      </c>
      <c r="B56" s="1">
        <v>8.2100000000000006E-2</v>
      </c>
      <c r="C56" s="1">
        <v>0.04</v>
      </c>
      <c r="D56" s="1">
        <v>0.105</v>
      </c>
      <c r="E56" s="1">
        <v>0.04</v>
      </c>
      <c r="F56" s="1">
        <v>0.05</v>
      </c>
      <c r="G56" s="1">
        <v>0.25</v>
      </c>
    </row>
    <row r="57" spans="1:7" x14ac:dyDescent="0.45">
      <c r="A57">
        <v>1968</v>
      </c>
      <c r="B57" s="1">
        <v>5.6599999999999998E-2</v>
      </c>
      <c r="C57" s="1">
        <v>4.4999999999999998E-2</v>
      </c>
      <c r="D57" s="1">
        <v>6.88E-2</v>
      </c>
      <c r="E57" s="1">
        <v>2.5000000000000001E-2</v>
      </c>
      <c r="F57" s="1">
        <v>0.04</v>
      </c>
      <c r="G57" s="1">
        <v>-0.1111</v>
      </c>
    </row>
    <row r="58" spans="1:7" x14ac:dyDescent="0.45">
      <c r="A58">
        <v>1967</v>
      </c>
      <c r="B58" s="1">
        <v>4.2200000000000001E-2</v>
      </c>
      <c r="C58" s="1">
        <v>0.05</v>
      </c>
      <c r="D58" s="1">
        <v>5.7500000000000002E-2</v>
      </c>
      <c r="E58" s="1">
        <v>0.02</v>
      </c>
      <c r="F58" s="1">
        <v>4.4999999999999998E-2</v>
      </c>
      <c r="G58" s="1">
        <v>-0.1</v>
      </c>
    </row>
    <row r="59" spans="1:7" x14ac:dyDescent="0.45">
      <c r="A59">
        <v>1966</v>
      </c>
      <c r="B59" s="1">
        <v>5.11E-2</v>
      </c>
      <c r="C59" s="1">
        <v>4.6300000000000001E-2</v>
      </c>
      <c r="D59" s="1">
        <v>6.25E-2</v>
      </c>
      <c r="E59" s="1">
        <v>1.4999999999999999E-2</v>
      </c>
      <c r="F59" s="1">
        <v>0.05</v>
      </c>
      <c r="G59" s="1">
        <v>7.9899999999999999E-2</v>
      </c>
    </row>
    <row r="60" spans="1:7" x14ac:dyDescent="0.45">
      <c r="A60">
        <v>1965</v>
      </c>
      <c r="B60" s="1">
        <v>4.0800000000000003E-2</v>
      </c>
      <c r="C60" s="1">
        <v>0.04</v>
      </c>
      <c r="D60" s="1">
        <v>4.6300000000000001E-2</v>
      </c>
      <c r="E60" s="1">
        <v>0.01</v>
      </c>
      <c r="F60" s="1">
        <v>4.6300000000000001E-2</v>
      </c>
      <c r="G60" s="1">
        <v>0.1575</v>
      </c>
    </row>
    <row r="61" spans="1:7" x14ac:dyDescent="0.45">
      <c r="A61">
        <v>1964</v>
      </c>
      <c r="B61" s="1">
        <v>3.5000000000000003E-2</v>
      </c>
      <c r="C61" s="1">
        <v>3.2500000000000001E-2</v>
      </c>
      <c r="D61" s="1">
        <v>0.04</v>
      </c>
      <c r="E61" s="1">
        <v>0.01</v>
      </c>
      <c r="F61" s="1">
        <v>0.04</v>
      </c>
      <c r="G61" s="1">
        <v>0.23080000000000001</v>
      </c>
    </row>
    <row r="62" spans="1:7" x14ac:dyDescent="0.45">
      <c r="A62">
        <v>1963</v>
      </c>
      <c r="B62" s="1">
        <v>3.1800000000000002E-2</v>
      </c>
      <c r="C62" s="1">
        <v>0.03</v>
      </c>
      <c r="D62" s="1">
        <v>3.5000000000000003E-2</v>
      </c>
      <c r="E62" s="1">
        <v>7.4999999999999997E-3</v>
      </c>
      <c r="F62" s="1">
        <v>3.2500000000000001E-2</v>
      </c>
      <c r="G62" s="1">
        <v>8.3299999999999999E-2</v>
      </c>
    </row>
    <row r="63" spans="1:7" x14ac:dyDescent="0.45">
      <c r="A63">
        <v>1962</v>
      </c>
      <c r="B63" s="1">
        <v>2.7099999999999999E-2</v>
      </c>
      <c r="C63" s="1">
        <v>2.5000000000000001E-2</v>
      </c>
      <c r="D63" s="1">
        <v>0.03</v>
      </c>
      <c r="E63" s="1">
        <v>2.5000000000000001E-3</v>
      </c>
      <c r="F63" s="1">
        <v>0.03</v>
      </c>
      <c r="G63" s="1">
        <v>0.2</v>
      </c>
    </row>
    <row r="64" spans="1:7" x14ac:dyDescent="0.45">
      <c r="A64">
        <v>1961</v>
      </c>
      <c r="B64" s="1">
        <v>1.95E-2</v>
      </c>
      <c r="C64" s="1">
        <v>0.03</v>
      </c>
      <c r="D64" s="1">
        <v>0.03</v>
      </c>
      <c r="E64" s="1">
        <v>1.2999999999999999E-3</v>
      </c>
      <c r="F64" s="1">
        <v>2.5000000000000001E-2</v>
      </c>
      <c r="G64" s="1">
        <v>-0.16669999999999999</v>
      </c>
    </row>
    <row r="65" spans="1:7" x14ac:dyDescent="0.45">
      <c r="A65">
        <v>1960</v>
      </c>
      <c r="B65" s="1">
        <v>3.2099999999999997E-2</v>
      </c>
      <c r="C65" s="1">
        <v>0.04</v>
      </c>
      <c r="D65" s="1">
        <v>0.04</v>
      </c>
      <c r="E65" s="1">
        <v>2.5000000000000001E-3</v>
      </c>
      <c r="F65" s="1">
        <v>0.03</v>
      </c>
      <c r="G65" s="1">
        <v>-0.25</v>
      </c>
    </row>
    <row r="66" spans="1:7" x14ac:dyDescent="0.45">
      <c r="A66">
        <v>1959</v>
      </c>
      <c r="B66" s="1">
        <v>3.3099999999999997E-2</v>
      </c>
      <c r="C66" s="1">
        <v>2.3800000000000002E-2</v>
      </c>
      <c r="D66" s="1">
        <v>0.04</v>
      </c>
      <c r="E66" s="1">
        <v>1.4999999999999999E-2</v>
      </c>
      <c r="F66" s="1">
        <v>0.04</v>
      </c>
      <c r="G66" s="1">
        <v>0.68069999999999997</v>
      </c>
    </row>
    <row r="67" spans="1:7" x14ac:dyDescent="0.45">
      <c r="A67">
        <v>1958</v>
      </c>
      <c r="B67" s="1">
        <v>1.5699999999999999E-2</v>
      </c>
      <c r="C67" s="1">
        <v>0.03</v>
      </c>
      <c r="D67" s="1">
        <v>0.03</v>
      </c>
      <c r="E67" s="1">
        <v>1.2999999999999999E-3</v>
      </c>
      <c r="F67" s="1">
        <v>2.3800000000000002E-2</v>
      </c>
      <c r="G67" s="1">
        <v>-0.20669999999999999</v>
      </c>
    </row>
    <row r="68" spans="1:7" x14ac:dyDescent="0.45">
      <c r="A68">
        <v>1957</v>
      </c>
      <c r="B68" s="1">
        <v>3.1099999999999999E-2</v>
      </c>
      <c r="C68" s="1">
        <v>0.03</v>
      </c>
      <c r="D68" s="1">
        <v>3.5000000000000003E-2</v>
      </c>
      <c r="E68" s="1">
        <v>0.01</v>
      </c>
      <c r="F68" s="1">
        <v>0.03</v>
      </c>
      <c r="G68" s="1">
        <v>0</v>
      </c>
    </row>
    <row r="69" spans="1:7" x14ac:dyDescent="0.45">
      <c r="A69">
        <v>1956</v>
      </c>
      <c r="B69" s="1">
        <v>2.7300000000000001E-2</v>
      </c>
      <c r="C69" s="1">
        <v>2.5000000000000001E-2</v>
      </c>
      <c r="D69" s="1">
        <v>0.03</v>
      </c>
      <c r="E69" s="1">
        <v>0.01</v>
      </c>
      <c r="F69" s="1">
        <v>0.03</v>
      </c>
      <c r="G69" s="1">
        <v>0.2</v>
      </c>
    </row>
    <row r="70" spans="1:7" x14ac:dyDescent="0.45">
      <c r="A70">
        <v>1955</v>
      </c>
      <c r="B70" s="1">
        <v>1.7899999999999999E-2</v>
      </c>
      <c r="C70" s="1">
        <v>1.44E-2</v>
      </c>
      <c r="D70" s="1">
        <v>2.5000000000000001E-2</v>
      </c>
      <c r="E70" s="1">
        <v>5.0000000000000001E-3</v>
      </c>
      <c r="F70" s="1">
        <v>2.5000000000000001E-2</v>
      </c>
      <c r="G70" s="1">
        <v>0.73609999999999998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Analysis</vt:lpstr>
      <vt:lpstr>National Debt Forecast</vt:lpstr>
      <vt:lpstr>Regression</vt:lpstr>
      <vt:lpstr>ANOVA Test</vt:lpstr>
      <vt:lpstr>Federal Funds t-Test</vt:lpstr>
      <vt:lpstr>Inflation t-Test</vt:lpstr>
      <vt:lpstr>Inflation t-Test 2</vt:lpstr>
      <vt:lpstr>Unemployment t-Test</vt:lpstr>
      <vt:lpstr>Unemployment t-Test 2</vt:lpstr>
      <vt:lpstr>10-Year Treasury t-Test</vt:lpstr>
      <vt:lpstr>10-Year Treasury Data</vt:lpstr>
      <vt:lpstr>Federal Funds Rate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Isaiah Erb</dc:creator>
  <cp:lastModifiedBy>Isaiah Erb</cp:lastModifiedBy>
  <dcterms:created xsi:type="dcterms:W3CDTF">2022-06-21T13:12:34Z</dcterms:created>
  <dcterms:modified xsi:type="dcterms:W3CDTF">2023-06-28T16:55:00Z</dcterms:modified>
</cp:coreProperties>
</file>