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rade\source\repos\SolarCar Battery Sort\SolarCar Battery Sort\"/>
    </mc:Choice>
  </mc:AlternateContent>
  <xr:revisionPtr revIDLastSave="0" documentId="13_ncr:1_{B9AF1AC6-8B94-4145-9C2C-4A008EAC365E}" xr6:coauthVersionLast="47" xr6:coauthVersionMax="47" xr10:uidLastSave="{00000000-0000-0000-0000-000000000000}"/>
  <bookViews>
    <workbookView xWindow="0" yWindow="0" windowWidth="9600" windowHeight="10200" xr2:uid="{00000000-000D-0000-FFFF-FFFF00000000}"/>
  </bookViews>
  <sheets>
    <sheet name="Bulk Cells" sheetId="1" r:id="rId1"/>
    <sheet name="Test Plan" sheetId="2" state="hidden" r:id="rId2"/>
    <sheet name="iphone scanner app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" i="1" l="1"/>
  <c r="B45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" i="1"/>
  <c r="C475" i="3"/>
  <c r="C461" i="3"/>
  <c r="C460" i="3"/>
  <c r="C459" i="3"/>
  <c r="C458" i="3"/>
  <c r="C457" i="3"/>
  <c r="B441" i="1" s="1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19" i="3"/>
  <c r="C18" i="3"/>
  <c r="C17" i="3"/>
  <c r="C16" i="3"/>
  <c r="C15" i="3"/>
  <c r="C14" i="3"/>
  <c r="C12" i="3"/>
  <c r="C11" i="3"/>
  <c r="C10" i="3"/>
  <c r="C9" i="3"/>
  <c r="C8" i="3"/>
  <c r="C7" i="3"/>
  <c r="C6" i="3"/>
  <c r="C5" i="3"/>
  <c r="C4" i="3"/>
  <c r="C3" i="3"/>
  <c r="C2" i="3"/>
  <c r="D450" i="1"/>
  <c r="C450" i="1"/>
  <c r="L445" i="1"/>
  <c r="H445" i="1"/>
  <c r="B445" i="1"/>
  <c r="L444" i="1"/>
  <c r="H444" i="1"/>
  <c r="B444" i="1"/>
  <c r="L443" i="1"/>
  <c r="H443" i="1"/>
  <c r="B443" i="1"/>
  <c r="L442" i="1"/>
  <c r="H442" i="1"/>
  <c r="B442" i="1"/>
  <c r="L441" i="1"/>
  <c r="H441" i="1"/>
  <c r="L440" i="1"/>
  <c r="H440" i="1"/>
  <c r="B440" i="1"/>
  <c r="L439" i="1"/>
  <c r="H439" i="1"/>
  <c r="B439" i="1"/>
  <c r="L438" i="1"/>
  <c r="H438" i="1"/>
  <c r="B438" i="1"/>
  <c r="L437" i="1"/>
  <c r="H437" i="1"/>
  <c r="B437" i="1"/>
  <c r="L436" i="1"/>
  <c r="H436" i="1"/>
  <c r="B436" i="1"/>
  <c r="L435" i="1"/>
  <c r="H435" i="1"/>
  <c r="B435" i="1"/>
  <c r="L434" i="1"/>
  <c r="H434" i="1"/>
  <c r="B434" i="1"/>
  <c r="L433" i="1"/>
  <c r="H433" i="1"/>
  <c r="B433" i="1"/>
  <c r="L432" i="1"/>
  <c r="H432" i="1"/>
  <c r="B432" i="1"/>
  <c r="L431" i="1"/>
  <c r="H431" i="1"/>
  <c r="B431" i="1"/>
  <c r="L430" i="1"/>
  <c r="H430" i="1"/>
  <c r="B430" i="1"/>
  <c r="L429" i="1"/>
  <c r="H429" i="1"/>
  <c r="B429" i="1"/>
  <c r="L428" i="1"/>
  <c r="H428" i="1"/>
  <c r="B428" i="1"/>
  <c r="L427" i="1"/>
  <c r="H427" i="1"/>
  <c r="B427" i="1"/>
  <c r="L426" i="1"/>
  <c r="H426" i="1"/>
  <c r="B426" i="1"/>
  <c r="L425" i="1"/>
  <c r="H425" i="1"/>
  <c r="B425" i="1"/>
  <c r="L424" i="1"/>
  <c r="H424" i="1"/>
  <c r="B424" i="1"/>
  <c r="L423" i="1"/>
  <c r="H423" i="1"/>
  <c r="B423" i="1"/>
  <c r="L422" i="1"/>
  <c r="H422" i="1"/>
  <c r="B422" i="1"/>
  <c r="L421" i="1"/>
  <c r="H421" i="1"/>
  <c r="B421" i="1"/>
  <c r="L420" i="1"/>
  <c r="H420" i="1"/>
  <c r="B420" i="1"/>
  <c r="L419" i="1"/>
  <c r="H419" i="1"/>
  <c r="B419" i="1"/>
  <c r="L418" i="1"/>
  <c r="H418" i="1"/>
  <c r="B418" i="1"/>
  <c r="L417" i="1"/>
  <c r="H417" i="1"/>
  <c r="B417" i="1"/>
  <c r="L416" i="1"/>
  <c r="H416" i="1"/>
  <c r="B416" i="1"/>
  <c r="L415" i="1"/>
  <c r="H415" i="1"/>
  <c r="B415" i="1"/>
  <c r="L414" i="1"/>
  <c r="H414" i="1"/>
  <c r="B414" i="1"/>
  <c r="L413" i="1"/>
  <c r="H413" i="1"/>
  <c r="B413" i="1"/>
  <c r="L412" i="1"/>
  <c r="H412" i="1"/>
  <c r="B412" i="1"/>
  <c r="L411" i="1"/>
  <c r="H411" i="1"/>
  <c r="B411" i="1"/>
  <c r="L410" i="1"/>
  <c r="H410" i="1"/>
  <c r="B410" i="1"/>
  <c r="L409" i="1"/>
  <c r="H409" i="1"/>
  <c r="B409" i="1"/>
  <c r="L408" i="1"/>
  <c r="H408" i="1"/>
  <c r="B408" i="1"/>
  <c r="L407" i="1"/>
  <c r="H407" i="1"/>
  <c r="B407" i="1"/>
  <c r="L406" i="1"/>
  <c r="H406" i="1"/>
  <c r="B406" i="1"/>
  <c r="L405" i="1"/>
  <c r="H405" i="1"/>
  <c r="B405" i="1"/>
  <c r="L404" i="1"/>
  <c r="H404" i="1"/>
  <c r="B404" i="1"/>
  <c r="L403" i="1"/>
  <c r="H403" i="1"/>
  <c r="B403" i="1"/>
  <c r="L402" i="1"/>
  <c r="H402" i="1"/>
  <c r="B402" i="1"/>
  <c r="L401" i="1"/>
  <c r="H401" i="1"/>
  <c r="B401" i="1"/>
  <c r="L400" i="1"/>
  <c r="H400" i="1"/>
  <c r="B400" i="1"/>
  <c r="L399" i="1"/>
  <c r="H399" i="1"/>
  <c r="B399" i="1"/>
  <c r="L398" i="1"/>
  <c r="H398" i="1"/>
  <c r="B398" i="1"/>
  <c r="L397" i="1"/>
  <c r="H397" i="1"/>
  <c r="B397" i="1"/>
  <c r="L396" i="1"/>
  <c r="H396" i="1"/>
  <c r="B396" i="1"/>
  <c r="L395" i="1"/>
  <c r="H395" i="1"/>
  <c r="B395" i="1"/>
  <c r="L394" i="1"/>
  <c r="H394" i="1"/>
  <c r="B394" i="1"/>
  <c r="L393" i="1"/>
  <c r="H393" i="1"/>
  <c r="B393" i="1"/>
  <c r="L392" i="1"/>
  <c r="H392" i="1"/>
  <c r="B392" i="1"/>
  <c r="L391" i="1"/>
  <c r="H391" i="1"/>
  <c r="B391" i="1"/>
  <c r="L390" i="1"/>
  <c r="H390" i="1"/>
  <c r="B390" i="1"/>
  <c r="L389" i="1"/>
  <c r="H389" i="1"/>
  <c r="B389" i="1"/>
  <c r="L388" i="1"/>
  <c r="H388" i="1"/>
  <c r="B388" i="1"/>
  <c r="L387" i="1"/>
  <c r="H387" i="1"/>
  <c r="B387" i="1"/>
  <c r="L386" i="1"/>
  <c r="H386" i="1"/>
  <c r="B386" i="1"/>
  <c r="L385" i="1"/>
  <c r="H385" i="1"/>
  <c r="B385" i="1"/>
  <c r="L384" i="1"/>
  <c r="H384" i="1"/>
  <c r="B384" i="1"/>
  <c r="L383" i="1"/>
  <c r="H383" i="1"/>
  <c r="B383" i="1"/>
  <c r="L382" i="1"/>
  <c r="H382" i="1"/>
  <c r="B382" i="1"/>
  <c r="L381" i="1"/>
  <c r="H381" i="1"/>
  <c r="B381" i="1"/>
  <c r="L380" i="1"/>
  <c r="H380" i="1"/>
  <c r="B380" i="1"/>
  <c r="L379" i="1"/>
  <c r="H379" i="1"/>
  <c r="B379" i="1"/>
  <c r="L378" i="1"/>
  <c r="H378" i="1"/>
  <c r="B378" i="1"/>
  <c r="L377" i="1"/>
  <c r="H377" i="1"/>
  <c r="B377" i="1"/>
  <c r="L376" i="1"/>
  <c r="H376" i="1"/>
  <c r="B376" i="1"/>
  <c r="L375" i="1"/>
  <c r="H375" i="1"/>
  <c r="B375" i="1"/>
  <c r="L374" i="1"/>
  <c r="H374" i="1"/>
  <c r="B374" i="1"/>
  <c r="L373" i="1"/>
  <c r="H373" i="1"/>
  <c r="B373" i="1"/>
  <c r="L372" i="1"/>
  <c r="H372" i="1"/>
  <c r="B372" i="1"/>
  <c r="L371" i="1"/>
  <c r="H371" i="1"/>
  <c r="B371" i="1"/>
  <c r="L370" i="1"/>
  <c r="H370" i="1"/>
  <c r="B370" i="1"/>
  <c r="L369" i="1"/>
  <c r="H369" i="1"/>
  <c r="B369" i="1"/>
  <c r="L368" i="1"/>
  <c r="H368" i="1"/>
  <c r="B368" i="1"/>
  <c r="L367" i="1"/>
  <c r="H367" i="1"/>
  <c r="B367" i="1"/>
  <c r="L366" i="1"/>
  <c r="H366" i="1"/>
  <c r="B366" i="1"/>
  <c r="L365" i="1"/>
  <c r="H365" i="1"/>
  <c r="B365" i="1"/>
  <c r="L364" i="1"/>
  <c r="H364" i="1"/>
  <c r="B364" i="1"/>
  <c r="L363" i="1"/>
  <c r="H363" i="1"/>
  <c r="B363" i="1"/>
  <c r="L362" i="1"/>
  <c r="H362" i="1"/>
  <c r="B362" i="1"/>
  <c r="L361" i="1"/>
  <c r="H361" i="1"/>
  <c r="B361" i="1"/>
  <c r="L360" i="1"/>
  <c r="H360" i="1"/>
  <c r="B360" i="1"/>
  <c r="L359" i="1"/>
  <c r="H359" i="1"/>
  <c r="B359" i="1"/>
  <c r="L358" i="1"/>
  <c r="H358" i="1"/>
  <c r="B358" i="1"/>
  <c r="L357" i="1"/>
  <c r="H357" i="1"/>
  <c r="B357" i="1"/>
  <c r="L356" i="1"/>
  <c r="H356" i="1"/>
  <c r="B356" i="1"/>
  <c r="L355" i="1"/>
  <c r="H355" i="1"/>
  <c r="B355" i="1"/>
  <c r="L354" i="1"/>
  <c r="H354" i="1"/>
  <c r="B354" i="1"/>
  <c r="L353" i="1"/>
  <c r="H353" i="1"/>
  <c r="B353" i="1"/>
  <c r="L352" i="1"/>
  <c r="H352" i="1"/>
  <c r="B352" i="1"/>
  <c r="L351" i="1"/>
  <c r="H351" i="1"/>
  <c r="B351" i="1"/>
  <c r="L350" i="1"/>
  <c r="H350" i="1"/>
  <c r="B350" i="1"/>
  <c r="L349" i="1"/>
  <c r="H349" i="1"/>
  <c r="B349" i="1"/>
  <c r="L348" i="1"/>
  <c r="H348" i="1"/>
  <c r="B348" i="1"/>
  <c r="L347" i="1"/>
  <c r="H347" i="1"/>
  <c r="B347" i="1"/>
  <c r="L346" i="1"/>
  <c r="H346" i="1"/>
  <c r="B346" i="1"/>
  <c r="L345" i="1"/>
  <c r="H345" i="1"/>
  <c r="B345" i="1"/>
  <c r="L344" i="1"/>
  <c r="H344" i="1"/>
  <c r="B344" i="1"/>
  <c r="L343" i="1"/>
  <c r="H343" i="1"/>
  <c r="B343" i="1"/>
  <c r="L342" i="1"/>
  <c r="H342" i="1"/>
  <c r="B342" i="1"/>
  <c r="L341" i="1"/>
  <c r="H341" i="1"/>
  <c r="B341" i="1"/>
  <c r="L340" i="1"/>
  <c r="H340" i="1"/>
  <c r="B340" i="1"/>
  <c r="L339" i="1"/>
  <c r="H339" i="1"/>
  <c r="B339" i="1"/>
  <c r="L338" i="1"/>
  <c r="H338" i="1"/>
  <c r="B338" i="1"/>
  <c r="L337" i="1"/>
  <c r="H337" i="1"/>
  <c r="B337" i="1"/>
  <c r="L336" i="1"/>
  <c r="H336" i="1"/>
  <c r="B336" i="1"/>
  <c r="L335" i="1"/>
  <c r="H335" i="1"/>
  <c r="B335" i="1"/>
  <c r="L334" i="1"/>
  <c r="H334" i="1"/>
  <c r="B334" i="1"/>
  <c r="L333" i="1"/>
  <c r="H333" i="1"/>
  <c r="B333" i="1"/>
  <c r="L332" i="1"/>
  <c r="H332" i="1"/>
  <c r="B332" i="1"/>
  <c r="L331" i="1"/>
  <c r="H331" i="1"/>
  <c r="B331" i="1"/>
  <c r="L330" i="1"/>
  <c r="H330" i="1"/>
  <c r="B330" i="1"/>
  <c r="L329" i="1"/>
  <c r="H329" i="1"/>
  <c r="B329" i="1"/>
  <c r="L328" i="1"/>
  <c r="H328" i="1"/>
  <c r="B328" i="1"/>
  <c r="L327" i="1"/>
  <c r="H327" i="1"/>
  <c r="B327" i="1"/>
  <c r="L326" i="1"/>
  <c r="H326" i="1"/>
  <c r="B326" i="1"/>
  <c r="L325" i="1"/>
  <c r="H325" i="1"/>
  <c r="B325" i="1"/>
  <c r="L324" i="1"/>
  <c r="H324" i="1"/>
  <c r="B324" i="1"/>
  <c r="L323" i="1"/>
  <c r="H323" i="1"/>
  <c r="B323" i="1"/>
  <c r="L322" i="1"/>
  <c r="H322" i="1"/>
  <c r="B322" i="1"/>
  <c r="L321" i="1"/>
  <c r="H321" i="1"/>
  <c r="B321" i="1"/>
  <c r="L320" i="1"/>
  <c r="H320" i="1"/>
  <c r="B320" i="1"/>
  <c r="L319" i="1"/>
  <c r="H319" i="1"/>
  <c r="B319" i="1"/>
  <c r="L318" i="1"/>
  <c r="H318" i="1"/>
  <c r="B318" i="1"/>
  <c r="L317" i="1"/>
  <c r="H317" i="1"/>
  <c r="B317" i="1"/>
  <c r="L316" i="1"/>
  <c r="H316" i="1"/>
  <c r="B316" i="1"/>
  <c r="L315" i="1"/>
  <c r="H315" i="1"/>
  <c r="B315" i="1"/>
  <c r="L314" i="1"/>
  <c r="H314" i="1"/>
  <c r="B314" i="1"/>
  <c r="L313" i="1"/>
  <c r="H313" i="1"/>
  <c r="B313" i="1"/>
  <c r="L312" i="1"/>
  <c r="H312" i="1"/>
  <c r="B312" i="1"/>
  <c r="L311" i="1"/>
  <c r="H311" i="1"/>
  <c r="B311" i="1"/>
  <c r="L310" i="1"/>
  <c r="H310" i="1"/>
  <c r="B310" i="1"/>
  <c r="L309" i="1"/>
  <c r="H309" i="1"/>
  <c r="B309" i="1"/>
  <c r="L308" i="1"/>
  <c r="H308" i="1"/>
  <c r="B308" i="1"/>
  <c r="L307" i="1"/>
  <c r="H307" i="1"/>
  <c r="B307" i="1"/>
  <c r="L306" i="1"/>
  <c r="H306" i="1"/>
  <c r="B306" i="1"/>
  <c r="L305" i="1"/>
  <c r="H305" i="1"/>
  <c r="B305" i="1"/>
  <c r="L304" i="1"/>
  <c r="H304" i="1"/>
  <c r="B304" i="1"/>
  <c r="L303" i="1"/>
  <c r="H303" i="1"/>
  <c r="B303" i="1"/>
  <c r="L302" i="1"/>
  <c r="H302" i="1"/>
  <c r="B302" i="1"/>
  <c r="L301" i="1"/>
  <c r="H301" i="1"/>
  <c r="B301" i="1"/>
  <c r="L300" i="1"/>
  <c r="H300" i="1"/>
  <c r="B300" i="1"/>
  <c r="L299" i="1"/>
  <c r="H299" i="1"/>
  <c r="B299" i="1"/>
  <c r="L298" i="1"/>
  <c r="H298" i="1"/>
  <c r="B298" i="1"/>
  <c r="L297" i="1"/>
  <c r="H297" i="1"/>
  <c r="B297" i="1"/>
  <c r="L296" i="1"/>
  <c r="H296" i="1"/>
  <c r="B296" i="1"/>
  <c r="L295" i="1"/>
  <c r="H295" i="1"/>
  <c r="B295" i="1"/>
  <c r="L294" i="1"/>
  <c r="H294" i="1"/>
  <c r="B294" i="1"/>
  <c r="L293" i="1"/>
  <c r="H293" i="1"/>
  <c r="B293" i="1"/>
  <c r="L292" i="1"/>
  <c r="H292" i="1"/>
  <c r="B292" i="1"/>
  <c r="L291" i="1"/>
  <c r="H291" i="1"/>
  <c r="B291" i="1"/>
  <c r="L290" i="1"/>
  <c r="H290" i="1"/>
  <c r="B290" i="1"/>
  <c r="L289" i="1"/>
  <c r="H289" i="1"/>
  <c r="B289" i="1"/>
  <c r="L288" i="1"/>
  <c r="H288" i="1"/>
  <c r="B288" i="1"/>
  <c r="L287" i="1"/>
  <c r="H287" i="1"/>
  <c r="B287" i="1"/>
  <c r="L286" i="1"/>
  <c r="H286" i="1"/>
  <c r="B286" i="1"/>
  <c r="L285" i="1"/>
  <c r="H285" i="1"/>
  <c r="B285" i="1"/>
  <c r="L284" i="1"/>
  <c r="H284" i="1"/>
  <c r="B284" i="1"/>
  <c r="L283" i="1"/>
  <c r="H283" i="1"/>
  <c r="B283" i="1"/>
  <c r="L282" i="1"/>
  <c r="H282" i="1"/>
  <c r="B282" i="1"/>
  <c r="L281" i="1"/>
  <c r="H281" i="1"/>
  <c r="B281" i="1"/>
  <c r="L280" i="1"/>
  <c r="H280" i="1"/>
  <c r="B280" i="1"/>
  <c r="L279" i="1"/>
  <c r="H279" i="1"/>
  <c r="B279" i="1"/>
  <c r="L278" i="1"/>
  <c r="H278" i="1"/>
  <c r="B278" i="1"/>
  <c r="L277" i="1"/>
  <c r="H277" i="1"/>
  <c r="B277" i="1"/>
  <c r="L276" i="1"/>
  <c r="H276" i="1"/>
  <c r="B276" i="1"/>
  <c r="L275" i="1"/>
  <c r="H275" i="1"/>
  <c r="B275" i="1"/>
  <c r="L274" i="1"/>
  <c r="H274" i="1"/>
  <c r="B274" i="1"/>
  <c r="L273" i="1"/>
  <c r="H273" i="1"/>
  <c r="B273" i="1"/>
  <c r="L272" i="1"/>
  <c r="H272" i="1"/>
  <c r="B272" i="1"/>
  <c r="L271" i="1"/>
  <c r="H271" i="1"/>
  <c r="B271" i="1"/>
  <c r="L270" i="1"/>
  <c r="H270" i="1"/>
  <c r="B270" i="1"/>
  <c r="L269" i="1"/>
  <c r="H269" i="1"/>
  <c r="B269" i="1"/>
  <c r="L268" i="1"/>
  <c r="H268" i="1"/>
  <c r="B268" i="1"/>
  <c r="L267" i="1"/>
  <c r="H267" i="1"/>
  <c r="B267" i="1"/>
  <c r="L266" i="1"/>
  <c r="H266" i="1"/>
  <c r="B266" i="1"/>
  <c r="L265" i="1"/>
  <c r="H265" i="1"/>
  <c r="B265" i="1"/>
  <c r="L264" i="1"/>
  <c r="H264" i="1"/>
  <c r="B264" i="1"/>
  <c r="L263" i="1"/>
  <c r="H263" i="1"/>
  <c r="B263" i="1"/>
  <c r="L262" i="1"/>
  <c r="H262" i="1"/>
  <c r="B262" i="1"/>
  <c r="L261" i="1"/>
  <c r="H261" i="1"/>
  <c r="B261" i="1"/>
  <c r="L260" i="1"/>
  <c r="H260" i="1"/>
  <c r="B260" i="1"/>
  <c r="L259" i="1"/>
  <c r="H259" i="1"/>
  <c r="B259" i="1"/>
  <c r="L258" i="1"/>
  <c r="H258" i="1"/>
  <c r="B258" i="1"/>
  <c r="L257" i="1"/>
  <c r="H257" i="1"/>
  <c r="B257" i="1"/>
  <c r="L256" i="1"/>
  <c r="H256" i="1"/>
  <c r="B256" i="1"/>
  <c r="L255" i="1"/>
  <c r="H255" i="1"/>
  <c r="B255" i="1"/>
  <c r="L254" i="1"/>
  <c r="H254" i="1"/>
  <c r="B254" i="1"/>
  <c r="L253" i="1"/>
  <c r="H253" i="1"/>
  <c r="B253" i="1"/>
  <c r="L252" i="1"/>
  <c r="H252" i="1"/>
  <c r="B252" i="1"/>
  <c r="L251" i="1"/>
  <c r="H251" i="1"/>
  <c r="B251" i="1"/>
  <c r="L250" i="1"/>
  <c r="H250" i="1"/>
  <c r="B250" i="1"/>
  <c r="L249" i="1"/>
  <c r="H249" i="1"/>
  <c r="B249" i="1"/>
  <c r="L248" i="1"/>
  <c r="H248" i="1"/>
  <c r="B248" i="1"/>
  <c r="L247" i="1"/>
  <c r="H247" i="1"/>
  <c r="B247" i="1"/>
  <c r="L246" i="1"/>
  <c r="H246" i="1"/>
  <c r="B246" i="1"/>
  <c r="L245" i="1"/>
  <c r="H245" i="1"/>
  <c r="B245" i="1"/>
  <c r="L244" i="1"/>
  <c r="H244" i="1"/>
  <c r="B244" i="1"/>
  <c r="L243" i="1"/>
  <c r="H243" i="1"/>
  <c r="B243" i="1"/>
  <c r="L242" i="1"/>
  <c r="H242" i="1"/>
  <c r="B242" i="1"/>
  <c r="L241" i="1"/>
  <c r="H241" i="1"/>
  <c r="B241" i="1"/>
  <c r="L240" i="1"/>
  <c r="H240" i="1"/>
  <c r="B240" i="1"/>
  <c r="L239" i="1"/>
  <c r="H239" i="1"/>
  <c r="B239" i="1"/>
  <c r="L238" i="1"/>
  <c r="H238" i="1"/>
  <c r="B238" i="1"/>
  <c r="L237" i="1"/>
  <c r="H237" i="1"/>
  <c r="B237" i="1"/>
  <c r="L236" i="1"/>
  <c r="H236" i="1"/>
  <c r="B236" i="1"/>
  <c r="L235" i="1"/>
  <c r="H235" i="1"/>
  <c r="B235" i="1"/>
  <c r="L234" i="1"/>
  <c r="H234" i="1"/>
  <c r="B234" i="1"/>
  <c r="L233" i="1"/>
  <c r="H233" i="1"/>
  <c r="B233" i="1"/>
  <c r="L232" i="1"/>
  <c r="H232" i="1"/>
  <c r="B232" i="1"/>
  <c r="L231" i="1"/>
  <c r="H231" i="1"/>
  <c r="B231" i="1"/>
  <c r="L230" i="1"/>
  <c r="H230" i="1"/>
  <c r="B230" i="1"/>
  <c r="L229" i="1"/>
  <c r="H229" i="1"/>
  <c r="B229" i="1"/>
  <c r="L228" i="1"/>
  <c r="H228" i="1"/>
  <c r="B228" i="1"/>
  <c r="L227" i="1"/>
  <c r="H227" i="1"/>
  <c r="B227" i="1"/>
  <c r="L226" i="1"/>
  <c r="H226" i="1"/>
  <c r="B226" i="1"/>
  <c r="L225" i="1"/>
  <c r="H225" i="1"/>
  <c r="B225" i="1"/>
  <c r="L224" i="1"/>
  <c r="H224" i="1"/>
  <c r="B224" i="1"/>
  <c r="L223" i="1"/>
  <c r="H223" i="1"/>
  <c r="B223" i="1"/>
  <c r="L222" i="1"/>
  <c r="H222" i="1"/>
  <c r="B222" i="1"/>
  <c r="L221" i="1"/>
  <c r="H221" i="1"/>
  <c r="B221" i="1"/>
  <c r="L220" i="1"/>
  <c r="H220" i="1"/>
  <c r="B220" i="1"/>
  <c r="L219" i="1"/>
  <c r="H219" i="1"/>
  <c r="B219" i="1"/>
  <c r="L218" i="1"/>
  <c r="H218" i="1"/>
  <c r="B218" i="1"/>
  <c r="L217" i="1"/>
  <c r="H217" i="1"/>
  <c r="B217" i="1"/>
  <c r="L216" i="1"/>
  <c r="H216" i="1"/>
  <c r="B216" i="1"/>
  <c r="L215" i="1"/>
  <c r="H215" i="1"/>
  <c r="B215" i="1"/>
  <c r="L214" i="1"/>
  <c r="H214" i="1"/>
  <c r="B214" i="1"/>
  <c r="L213" i="1"/>
  <c r="H213" i="1"/>
  <c r="B213" i="1"/>
  <c r="L212" i="1"/>
  <c r="H212" i="1"/>
  <c r="B212" i="1"/>
  <c r="L211" i="1"/>
  <c r="H211" i="1"/>
  <c r="B211" i="1"/>
  <c r="L210" i="1"/>
  <c r="H210" i="1"/>
  <c r="B210" i="1"/>
  <c r="L209" i="1"/>
  <c r="H209" i="1"/>
  <c r="B209" i="1"/>
  <c r="L208" i="1"/>
  <c r="H208" i="1"/>
  <c r="B208" i="1"/>
  <c r="L207" i="1"/>
  <c r="H207" i="1"/>
  <c r="B207" i="1"/>
  <c r="L206" i="1"/>
  <c r="H206" i="1"/>
  <c r="B206" i="1"/>
  <c r="L205" i="1"/>
  <c r="H205" i="1"/>
  <c r="B205" i="1"/>
  <c r="L204" i="1"/>
  <c r="H204" i="1"/>
  <c r="B204" i="1"/>
  <c r="L203" i="1"/>
  <c r="H203" i="1"/>
  <c r="B203" i="1"/>
  <c r="L202" i="1"/>
  <c r="H202" i="1"/>
  <c r="B202" i="1"/>
  <c r="L201" i="1"/>
  <c r="H201" i="1"/>
  <c r="B201" i="1"/>
  <c r="L200" i="1"/>
  <c r="H200" i="1"/>
  <c r="B200" i="1"/>
  <c r="L199" i="1"/>
  <c r="H199" i="1"/>
  <c r="B199" i="1"/>
  <c r="L198" i="1"/>
  <c r="H198" i="1"/>
  <c r="B198" i="1"/>
  <c r="L197" i="1"/>
  <c r="H197" i="1"/>
  <c r="B197" i="1"/>
  <c r="L196" i="1"/>
  <c r="H196" i="1"/>
  <c r="B196" i="1"/>
  <c r="L195" i="1"/>
  <c r="H195" i="1"/>
  <c r="B195" i="1"/>
  <c r="L194" i="1"/>
  <c r="H194" i="1"/>
  <c r="B194" i="1"/>
  <c r="L193" i="1"/>
  <c r="H193" i="1"/>
  <c r="B193" i="1"/>
  <c r="L192" i="1"/>
  <c r="H192" i="1"/>
  <c r="B192" i="1"/>
  <c r="L191" i="1"/>
  <c r="H191" i="1"/>
  <c r="B191" i="1"/>
  <c r="L190" i="1"/>
  <c r="H190" i="1"/>
  <c r="B190" i="1"/>
  <c r="L189" i="1"/>
  <c r="H189" i="1"/>
  <c r="B189" i="1"/>
  <c r="L188" i="1"/>
  <c r="H188" i="1"/>
  <c r="B188" i="1"/>
  <c r="L187" i="1"/>
  <c r="H187" i="1"/>
  <c r="B187" i="1"/>
  <c r="L186" i="1"/>
  <c r="H186" i="1"/>
  <c r="B186" i="1"/>
  <c r="L185" i="1"/>
  <c r="H185" i="1"/>
  <c r="B185" i="1"/>
  <c r="L184" i="1"/>
  <c r="H184" i="1"/>
  <c r="B184" i="1"/>
  <c r="L183" i="1"/>
  <c r="H183" i="1"/>
  <c r="B183" i="1"/>
  <c r="L182" i="1"/>
  <c r="H182" i="1"/>
  <c r="B182" i="1"/>
  <c r="L181" i="1"/>
  <c r="H181" i="1"/>
  <c r="B181" i="1"/>
  <c r="L180" i="1"/>
  <c r="H180" i="1"/>
  <c r="B180" i="1"/>
  <c r="L179" i="1"/>
  <c r="H179" i="1"/>
  <c r="B179" i="1"/>
  <c r="L178" i="1"/>
  <c r="H178" i="1"/>
  <c r="B178" i="1"/>
  <c r="L177" i="1"/>
  <c r="H177" i="1"/>
  <c r="B177" i="1"/>
  <c r="L176" i="1"/>
  <c r="H176" i="1"/>
  <c r="B176" i="1"/>
  <c r="L175" i="1"/>
  <c r="H175" i="1"/>
  <c r="B175" i="1"/>
  <c r="L174" i="1"/>
  <c r="H174" i="1"/>
  <c r="B174" i="1"/>
  <c r="L173" i="1"/>
  <c r="H173" i="1"/>
  <c r="B173" i="1"/>
  <c r="L172" i="1"/>
  <c r="H172" i="1"/>
  <c r="B172" i="1"/>
  <c r="L171" i="1"/>
  <c r="H171" i="1"/>
  <c r="B171" i="1"/>
  <c r="L170" i="1"/>
  <c r="H170" i="1"/>
  <c r="B170" i="1"/>
  <c r="L169" i="1"/>
  <c r="H169" i="1"/>
  <c r="B169" i="1"/>
  <c r="L168" i="1"/>
  <c r="H168" i="1"/>
  <c r="B168" i="1"/>
  <c r="L167" i="1"/>
  <c r="H167" i="1"/>
  <c r="B167" i="1"/>
  <c r="L166" i="1"/>
  <c r="H166" i="1"/>
  <c r="B166" i="1"/>
  <c r="L165" i="1"/>
  <c r="H165" i="1"/>
  <c r="B165" i="1"/>
  <c r="L164" i="1"/>
  <c r="H164" i="1"/>
  <c r="B164" i="1"/>
  <c r="L163" i="1"/>
  <c r="H163" i="1"/>
  <c r="B163" i="1"/>
  <c r="L162" i="1"/>
  <c r="H162" i="1"/>
  <c r="B162" i="1"/>
  <c r="L161" i="1"/>
  <c r="H161" i="1"/>
  <c r="B161" i="1"/>
  <c r="L160" i="1"/>
  <c r="H160" i="1"/>
  <c r="B160" i="1"/>
  <c r="L159" i="1"/>
  <c r="H159" i="1"/>
  <c r="B159" i="1"/>
  <c r="L158" i="1"/>
  <c r="H158" i="1"/>
  <c r="B158" i="1"/>
  <c r="L157" i="1"/>
  <c r="H157" i="1"/>
  <c r="B157" i="1"/>
  <c r="L156" i="1"/>
  <c r="H156" i="1"/>
  <c r="B156" i="1"/>
  <c r="L155" i="1"/>
  <c r="H155" i="1"/>
  <c r="B155" i="1"/>
  <c r="L154" i="1"/>
  <c r="H154" i="1"/>
  <c r="B154" i="1"/>
  <c r="L153" i="1"/>
  <c r="H153" i="1"/>
  <c r="B153" i="1"/>
  <c r="L152" i="1"/>
  <c r="H152" i="1"/>
  <c r="B152" i="1"/>
  <c r="L151" i="1"/>
  <c r="H151" i="1"/>
  <c r="B151" i="1"/>
  <c r="L150" i="1"/>
  <c r="H150" i="1"/>
  <c r="B150" i="1"/>
  <c r="L149" i="1"/>
  <c r="H149" i="1"/>
  <c r="B149" i="1"/>
  <c r="L148" i="1"/>
  <c r="H148" i="1"/>
  <c r="B148" i="1"/>
  <c r="L147" i="1"/>
  <c r="H147" i="1"/>
  <c r="B147" i="1"/>
  <c r="L146" i="1"/>
  <c r="H146" i="1"/>
  <c r="B146" i="1"/>
  <c r="L145" i="1"/>
  <c r="H145" i="1"/>
  <c r="B145" i="1"/>
  <c r="L144" i="1"/>
  <c r="H144" i="1"/>
  <c r="B144" i="1"/>
  <c r="L143" i="1"/>
  <c r="H143" i="1"/>
  <c r="B143" i="1"/>
  <c r="L142" i="1"/>
  <c r="H142" i="1"/>
  <c r="B142" i="1"/>
  <c r="L141" i="1"/>
  <c r="H141" i="1"/>
  <c r="B141" i="1"/>
  <c r="L140" i="1"/>
  <c r="H140" i="1"/>
  <c r="B140" i="1"/>
  <c r="L139" i="1"/>
  <c r="H139" i="1"/>
  <c r="B139" i="1"/>
  <c r="L138" i="1"/>
  <c r="H138" i="1"/>
  <c r="B138" i="1"/>
  <c r="L137" i="1"/>
  <c r="H137" i="1"/>
  <c r="B137" i="1"/>
  <c r="L136" i="1"/>
  <c r="H136" i="1"/>
  <c r="B136" i="1"/>
  <c r="L135" i="1"/>
  <c r="H135" i="1"/>
  <c r="B135" i="1"/>
  <c r="L134" i="1"/>
  <c r="H134" i="1"/>
  <c r="B134" i="1"/>
  <c r="L133" i="1"/>
  <c r="H133" i="1"/>
  <c r="B133" i="1"/>
  <c r="L132" i="1"/>
  <c r="H132" i="1"/>
  <c r="B132" i="1"/>
  <c r="L131" i="1"/>
  <c r="H131" i="1"/>
  <c r="B131" i="1"/>
  <c r="L130" i="1"/>
  <c r="H130" i="1"/>
  <c r="B130" i="1"/>
  <c r="L129" i="1"/>
  <c r="H129" i="1"/>
  <c r="B129" i="1"/>
  <c r="L128" i="1"/>
  <c r="H128" i="1"/>
  <c r="B128" i="1"/>
  <c r="L127" i="1"/>
  <c r="H127" i="1"/>
  <c r="B127" i="1"/>
  <c r="L126" i="1"/>
  <c r="H126" i="1"/>
  <c r="B126" i="1"/>
  <c r="L125" i="1"/>
  <c r="H125" i="1"/>
  <c r="B125" i="1"/>
  <c r="L124" i="1"/>
  <c r="H124" i="1"/>
  <c r="B124" i="1"/>
  <c r="L123" i="1"/>
  <c r="H123" i="1"/>
  <c r="B123" i="1"/>
  <c r="L122" i="1"/>
  <c r="H122" i="1"/>
  <c r="B122" i="1"/>
  <c r="L121" i="1"/>
  <c r="H121" i="1"/>
  <c r="B121" i="1"/>
  <c r="L120" i="1"/>
  <c r="H120" i="1"/>
  <c r="B120" i="1"/>
  <c r="L119" i="1"/>
  <c r="H119" i="1"/>
  <c r="B119" i="1"/>
  <c r="L118" i="1"/>
  <c r="H118" i="1"/>
  <c r="B118" i="1"/>
  <c r="L117" i="1"/>
  <c r="H117" i="1"/>
  <c r="B117" i="1"/>
  <c r="L116" i="1"/>
  <c r="H116" i="1"/>
  <c r="B116" i="1"/>
  <c r="L115" i="1"/>
  <c r="H115" i="1"/>
  <c r="B115" i="1"/>
  <c r="L114" i="1"/>
  <c r="H114" i="1"/>
  <c r="B114" i="1"/>
  <c r="L113" i="1"/>
  <c r="H113" i="1"/>
  <c r="B113" i="1"/>
  <c r="L112" i="1"/>
  <c r="H112" i="1"/>
  <c r="B112" i="1"/>
  <c r="L111" i="1"/>
  <c r="H111" i="1"/>
  <c r="B111" i="1"/>
  <c r="L110" i="1"/>
  <c r="H110" i="1"/>
  <c r="B110" i="1"/>
  <c r="L109" i="1"/>
  <c r="H109" i="1"/>
  <c r="B109" i="1"/>
  <c r="L108" i="1"/>
  <c r="H108" i="1"/>
  <c r="B108" i="1"/>
  <c r="L107" i="1"/>
  <c r="H107" i="1"/>
  <c r="B107" i="1"/>
  <c r="L106" i="1"/>
  <c r="H106" i="1"/>
  <c r="B106" i="1"/>
  <c r="L105" i="1"/>
  <c r="H105" i="1"/>
  <c r="B105" i="1"/>
  <c r="L104" i="1"/>
  <c r="H104" i="1"/>
  <c r="B104" i="1"/>
  <c r="L103" i="1"/>
  <c r="H103" i="1"/>
  <c r="B103" i="1"/>
  <c r="L102" i="1"/>
  <c r="H102" i="1"/>
  <c r="B102" i="1"/>
  <c r="L101" i="1"/>
  <c r="H101" i="1"/>
  <c r="B101" i="1"/>
  <c r="L100" i="1"/>
  <c r="H100" i="1"/>
  <c r="B100" i="1"/>
  <c r="L99" i="1"/>
  <c r="H99" i="1"/>
  <c r="B99" i="1"/>
  <c r="L98" i="1"/>
  <c r="H98" i="1"/>
  <c r="B98" i="1"/>
  <c r="L97" i="1"/>
  <c r="H97" i="1"/>
  <c r="B97" i="1"/>
  <c r="L96" i="1"/>
  <c r="H96" i="1"/>
  <c r="B96" i="1"/>
  <c r="L95" i="1"/>
  <c r="H95" i="1"/>
  <c r="B95" i="1"/>
  <c r="L94" i="1"/>
  <c r="H94" i="1"/>
  <c r="B94" i="1"/>
  <c r="L93" i="1"/>
  <c r="H93" i="1"/>
  <c r="B93" i="1"/>
  <c r="L92" i="1"/>
  <c r="H92" i="1"/>
  <c r="B92" i="1"/>
  <c r="L91" i="1"/>
  <c r="H91" i="1"/>
  <c r="B91" i="1"/>
  <c r="L90" i="1"/>
  <c r="H90" i="1"/>
  <c r="B90" i="1"/>
  <c r="L89" i="1"/>
  <c r="H89" i="1"/>
  <c r="B89" i="1"/>
  <c r="L88" i="1"/>
  <c r="H88" i="1"/>
  <c r="B88" i="1"/>
  <c r="L87" i="1"/>
  <c r="H87" i="1"/>
  <c r="B87" i="1"/>
  <c r="L86" i="1"/>
  <c r="H86" i="1"/>
  <c r="B86" i="1"/>
  <c r="L85" i="1"/>
  <c r="H85" i="1"/>
  <c r="B85" i="1"/>
  <c r="L84" i="1"/>
  <c r="H84" i="1"/>
  <c r="B84" i="1"/>
  <c r="L83" i="1"/>
  <c r="H83" i="1"/>
  <c r="B83" i="1"/>
  <c r="L82" i="1"/>
  <c r="H82" i="1"/>
  <c r="B82" i="1"/>
  <c r="L81" i="1"/>
  <c r="H81" i="1"/>
  <c r="B81" i="1"/>
  <c r="L80" i="1"/>
  <c r="H80" i="1"/>
  <c r="B80" i="1"/>
  <c r="L79" i="1"/>
  <c r="H79" i="1"/>
  <c r="B79" i="1"/>
  <c r="L78" i="1"/>
  <c r="H78" i="1"/>
  <c r="B78" i="1"/>
  <c r="L77" i="1"/>
  <c r="H77" i="1"/>
  <c r="B77" i="1"/>
  <c r="L76" i="1"/>
  <c r="H76" i="1"/>
  <c r="B76" i="1"/>
  <c r="L75" i="1"/>
  <c r="H75" i="1"/>
  <c r="B75" i="1"/>
  <c r="L74" i="1"/>
  <c r="H74" i="1"/>
  <c r="B74" i="1"/>
  <c r="L73" i="1"/>
  <c r="H73" i="1"/>
  <c r="B73" i="1"/>
  <c r="L72" i="1"/>
  <c r="H72" i="1"/>
  <c r="B72" i="1"/>
  <c r="L71" i="1"/>
  <c r="H71" i="1"/>
  <c r="B71" i="1"/>
  <c r="L70" i="1"/>
  <c r="H70" i="1"/>
  <c r="B70" i="1"/>
  <c r="L69" i="1"/>
  <c r="H69" i="1"/>
  <c r="B69" i="1"/>
  <c r="L68" i="1"/>
  <c r="H68" i="1"/>
  <c r="B68" i="1"/>
  <c r="L67" i="1"/>
  <c r="H67" i="1"/>
  <c r="B67" i="1"/>
  <c r="L66" i="1"/>
  <c r="H66" i="1"/>
  <c r="B66" i="1"/>
  <c r="L65" i="1"/>
  <c r="H65" i="1"/>
  <c r="B65" i="1"/>
  <c r="L64" i="1"/>
  <c r="H64" i="1"/>
  <c r="B64" i="1"/>
  <c r="L63" i="1"/>
  <c r="H63" i="1"/>
  <c r="B63" i="1"/>
  <c r="L62" i="1"/>
  <c r="H62" i="1"/>
  <c r="B62" i="1"/>
  <c r="L61" i="1"/>
  <c r="H61" i="1"/>
  <c r="B61" i="1"/>
  <c r="L60" i="1"/>
  <c r="H60" i="1"/>
  <c r="B60" i="1"/>
  <c r="L59" i="1"/>
  <c r="H59" i="1"/>
  <c r="B59" i="1"/>
  <c r="L58" i="1"/>
  <c r="H58" i="1"/>
  <c r="B58" i="1"/>
  <c r="L57" i="1"/>
  <c r="H57" i="1"/>
  <c r="B57" i="1"/>
  <c r="L56" i="1"/>
  <c r="H56" i="1"/>
  <c r="B56" i="1"/>
  <c r="L55" i="1"/>
  <c r="H55" i="1"/>
  <c r="B55" i="1"/>
  <c r="L54" i="1"/>
  <c r="H54" i="1"/>
  <c r="B54" i="1"/>
  <c r="L53" i="1"/>
  <c r="H53" i="1"/>
  <c r="B53" i="1"/>
  <c r="L52" i="1"/>
  <c r="H52" i="1"/>
  <c r="B52" i="1"/>
  <c r="L51" i="1"/>
  <c r="H51" i="1"/>
  <c r="B51" i="1"/>
  <c r="L50" i="1"/>
  <c r="H50" i="1"/>
  <c r="B50" i="1"/>
  <c r="L49" i="1"/>
  <c r="H49" i="1"/>
  <c r="B49" i="1"/>
  <c r="L48" i="1"/>
  <c r="H48" i="1"/>
  <c r="B48" i="1"/>
  <c r="L47" i="1"/>
  <c r="H47" i="1"/>
  <c r="B47" i="1"/>
  <c r="L46" i="1"/>
  <c r="H46" i="1"/>
  <c r="B46" i="1"/>
  <c r="L45" i="1"/>
  <c r="H45" i="1"/>
  <c r="B45" i="1"/>
  <c r="L44" i="1"/>
  <c r="H44" i="1"/>
  <c r="B44" i="1"/>
  <c r="L43" i="1"/>
  <c r="H43" i="1"/>
  <c r="B43" i="1"/>
  <c r="L42" i="1"/>
  <c r="H42" i="1"/>
  <c r="B42" i="1"/>
  <c r="L41" i="1"/>
  <c r="H41" i="1"/>
  <c r="B41" i="1"/>
  <c r="L40" i="1"/>
  <c r="H40" i="1"/>
  <c r="B40" i="1"/>
  <c r="L39" i="1"/>
  <c r="H39" i="1"/>
  <c r="B39" i="1"/>
  <c r="L38" i="1"/>
  <c r="H38" i="1"/>
  <c r="B38" i="1"/>
  <c r="L37" i="1"/>
  <c r="H37" i="1"/>
  <c r="B37" i="1"/>
  <c r="L36" i="1"/>
  <c r="H36" i="1"/>
  <c r="B36" i="1"/>
  <c r="L35" i="1"/>
  <c r="H35" i="1"/>
  <c r="B35" i="1"/>
  <c r="L34" i="1"/>
  <c r="H34" i="1"/>
  <c r="B34" i="1"/>
  <c r="L33" i="1"/>
  <c r="H33" i="1"/>
  <c r="B33" i="1"/>
  <c r="L32" i="1"/>
  <c r="H32" i="1"/>
  <c r="B32" i="1"/>
  <c r="L31" i="1"/>
  <c r="H31" i="1"/>
  <c r="B31" i="1"/>
  <c r="L30" i="1"/>
  <c r="H30" i="1"/>
  <c r="B30" i="1"/>
  <c r="L29" i="1"/>
  <c r="H29" i="1"/>
  <c r="B29" i="1"/>
  <c r="L28" i="1"/>
  <c r="H28" i="1"/>
  <c r="B28" i="1"/>
  <c r="L27" i="1"/>
  <c r="H27" i="1"/>
  <c r="B27" i="1"/>
  <c r="L26" i="1"/>
  <c r="H26" i="1"/>
  <c r="B26" i="1"/>
  <c r="L25" i="1"/>
  <c r="H25" i="1"/>
  <c r="B25" i="1"/>
  <c r="L24" i="1"/>
  <c r="H24" i="1"/>
  <c r="B24" i="1"/>
  <c r="L23" i="1"/>
  <c r="H23" i="1"/>
  <c r="B23" i="1"/>
  <c r="L22" i="1"/>
  <c r="H22" i="1"/>
  <c r="B22" i="1"/>
  <c r="L21" i="1"/>
  <c r="H21" i="1"/>
  <c r="B21" i="1"/>
  <c r="L20" i="1"/>
  <c r="H20" i="1"/>
  <c r="B20" i="1"/>
  <c r="L19" i="1"/>
  <c r="H19" i="1"/>
  <c r="B19" i="1"/>
  <c r="L18" i="1"/>
  <c r="H18" i="1"/>
  <c r="B18" i="1"/>
  <c r="R17" i="1"/>
  <c r="P17" i="1"/>
  <c r="L17" i="1"/>
  <c r="H17" i="1"/>
  <c r="B17" i="1"/>
  <c r="R16" i="1"/>
  <c r="P16" i="1"/>
  <c r="L16" i="1"/>
  <c r="H16" i="1"/>
  <c r="B16" i="1"/>
  <c r="R15" i="1"/>
  <c r="P15" i="1"/>
  <c r="L15" i="1"/>
  <c r="H15" i="1"/>
  <c r="B15" i="1"/>
  <c r="R14" i="1"/>
  <c r="P14" i="1"/>
  <c r="L14" i="1"/>
  <c r="H14" i="1"/>
  <c r="B14" i="1"/>
  <c r="R13" i="1"/>
  <c r="P13" i="1"/>
  <c r="L13" i="1"/>
  <c r="H13" i="1"/>
  <c r="B13" i="1"/>
  <c r="R12" i="1"/>
  <c r="P12" i="1"/>
  <c r="L12" i="1"/>
  <c r="H12" i="1"/>
  <c r="B12" i="1"/>
  <c r="R11" i="1"/>
  <c r="P11" i="1"/>
  <c r="L11" i="1"/>
  <c r="H11" i="1"/>
  <c r="B11" i="1"/>
  <c r="R10" i="1"/>
  <c r="P10" i="1"/>
  <c r="L10" i="1"/>
  <c r="H10" i="1"/>
  <c r="B10" i="1"/>
  <c r="R9" i="1"/>
  <c r="P9" i="1"/>
  <c r="L9" i="1"/>
  <c r="H9" i="1"/>
  <c r="B9" i="1"/>
  <c r="R8" i="1"/>
  <c r="P8" i="1"/>
  <c r="L8" i="1"/>
  <c r="H8" i="1"/>
  <c r="B8" i="1"/>
  <c r="R7" i="1"/>
  <c r="P7" i="1"/>
  <c r="L7" i="1"/>
  <c r="H7" i="1"/>
  <c r="B7" i="1"/>
  <c r="R6" i="1"/>
  <c r="P6" i="1"/>
  <c r="L6" i="1"/>
  <c r="H6" i="1"/>
  <c r="B6" i="1"/>
  <c r="R5" i="1"/>
  <c r="P5" i="1"/>
  <c r="L5" i="1"/>
  <c r="H5" i="1"/>
  <c r="B5" i="1"/>
  <c r="R4" i="1"/>
  <c r="P4" i="1"/>
  <c r="L4" i="1"/>
  <c r="H4" i="1"/>
  <c r="B4" i="1"/>
  <c r="R3" i="1"/>
  <c r="P3" i="1"/>
  <c r="L3" i="1"/>
  <c r="H3" i="1"/>
  <c r="B3" i="1"/>
  <c r="A3" i="1"/>
  <c r="R2" i="1"/>
  <c r="P2" i="1"/>
  <c r="L2" i="1"/>
  <c r="H2" i="1"/>
  <c r="B2" i="1"/>
  <c r="E450" i="1" l="1"/>
  <c r="P18" i="1"/>
  <c r="R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53" authorId="0" shapeId="0" xr:uid="{00000000-0006-0000-02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<sst xmlns="http://schemas.openxmlformats.org/spreadsheetml/2006/main" count="1002" uniqueCount="934">
  <si>
    <t>Index</t>
  </si>
  <si>
    <t>Cell Code</t>
  </si>
  <si>
    <t>Location</t>
  </si>
  <si>
    <t>Out-of-box OCV</t>
  </si>
  <si>
    <t>AC IR (mΩ)</t>
  </si>
  <si>
    <t>DC IR (mΩ)</t>
  </si>
  <si>
    <t>Capacity (mAh)</t>
  </si>
  <si>
    <t>Capacity Error (%)</t>
  </si>
  <si>
    <t>OCV retest date:</t>
  </si>
  <si>
    <t>Initial OCV</t>
  </si>
  <si>
    <t>Final OCV</t>
  </si>
  <si>
    <t>OCV loss factor</t>
  </si>
  <si>
    <t>Notes</t>
  </si>
  <si>
    <t>Retested Capacity (same slot)</t>
  </si>
  <si>
    <t>Retested Capacity (circular shift &gt;&gt; 1)</t>
  </si>
  <si>
    <t>A A1</t>
  </si>
  <si>
    <t>A B1</t>
  </si>
  <si>
    <t>A C1</t>
  </si>
  <si>
    <t>A D1</t>
  </si>
  <si>
    <t>A E1</t>
  </si>
  <si>
    <t>A A2</t>
  </si>
  <si>
    <t>A B2</t>
  </si>
  <si>
    <t>A C2</t>
  </si>
  <si>
    <t>A D2</t>
  </si>
  <si>
    <t>A E2</t>
  </si>
  <si>
    <t>A A3</t>
  </si>
  <si>
    <t>A B3</t>
  </si>
  <si>
    <t>A C3</t>
  </si>
  <si>
    <t>A D3</t>
  </si>
  <si>
    <t>A E3</t>
  </si>
  <si>
    <t>A A4</t>
  </si>
  <si>
    <t>A B4</t>
  </si>
  <si>
    <t>avg percent difference</t>
  </si>
  <si>
    <t>A C4</t>
  </si>
  <si>
    <t>A D4</t>
  </si>
  <si>
    <t>A E4</t>
  </si>
  <si>
    <t>A A5</t>
  </si>
  <si>
    <t>A B5</t>
  </si>
  <si>
    <t>A C5</t>
  </si>
  <si>
    <t>A D5</t>
  </si>
  <si>
    <t>A E5</t>
  </si>
  <si>
    <t>B A1</t>
  </si>
  <si>
    <t>B B1</t>
  </si>
  <si>
    <t>B C1</t>
  </si>
  <si>
    <t>B D1</t>
  </si>
  <si>
    <t>B E1</t>
  </si>
  <si>
    <t>B A2</t>
  </si>
  <si>
    <t>B B2</t>
  </si>
  <si>
    <t>B C2</t>
  </si>
  <si>
    <t>B D2</t>
  </si>
  <si>
    <t>B E2</t>
  </si>
  <si>
    <t>B A3</t>
  </si>
  <si>
    <t>B B3</t>
  </si>
  <si>
    <t>B C3</t>
  </si>
  <si>
    <t>B D3</t>
  </si>
  <si>
    <t>B E3</t>
  </si>
  <si>
    <t>B A4</t>
  </si>
  <si>
    <t>B B4</t>
  </si>
  <si>
    <t>B C4</t>
  </si>
  <si>
    <t>B D4</t>
  </si>
  <si>
    <t>B E4</t>
  </si>
  <si>
    <t>B A5</t>
  </si>
  <si>
    <t>B B5</t>
  </si>
  <si>
    <t>B C5</t>
  </si>
  <si>
    <t>B D5</t>
  </si>
  <si>
    <t>baby scrape on shell</t>
  </si>
  <si>
    <t>B E5</t>
  </si>
  <si>
    <t>C A1</t>
  </si>
  <si>
    <t>C A2</t>
  </si>
  <si>
    <t>C A3</t>
  </si>
  <si>
    <t>27.5</t>
  </si>
  <si>
    <t>C A4</t>
  </si>
  <si>
    <t>C A5</t>
  </si>
  <si>
    <t>recharge, recollect initial ocv...</t>
  </si>
  <si>
    <t>C A6</t>
  </si>
  <si>
    <t>C A7</t>
  </si>
  <si>
    <t xml:space="preserve">C A8 </t>
  </si>
  <si>
    <t>powder; recharge, recollect initial ocv..</t>
  </si>
  <si>
    <t>C A9</t>
  </si>
  <si>
    <t>C A10</t>
  </si>
  <si>
    <t>C B1</t>
  </si>
  <si>
    <t>C B2</t>
  </si>
  <si>
    <t>C B3</t>
  </si>
  <si>
    <t>C B4</t>
  </si>
  <si>
    <t>C B5</t>
  </si>
  <si>
    <t>C B6</t>
  </si>
  <si>
    <t>C B7</t>
  </si>
  <si>
    <t>C B8</t>
  </si>
  <si>
    <t>C B9</t>
  </si>
  <si>
    <t>C B10</t>
  </si>
  <si>
    <t>C C1</t>
  </si>
  <si>
    <t>C C2</t>
  </si>
  <si>
    <t>C C3</t>
  </si>
  <si>
    <t>C C4</t>
  </si>
  <si>
    <t>C C5</t>
  </si>
  <si>
    <t>C C6</t>
  </si>
  <si>
    <t>C C7</t>
  </si>
  <si>
    <t>C C8</t>
  </si>
  <si>
    <t>C C9</t>
  </si>
  <si>
    <t>C C10</t>
  </si>
  <si>
    <t>C D1</t>
  </si>
  <si>
    <t>C D2</t>
  </si>
  <si>
    <t>C D3</t>
  </si>
  <si>
    <t>27.4</t>
  </si>
  <si>
    <t>C D4</t>
  </si>
  <si>
    <t>powder</t>
  </si>
  <si>
    <t>C D5</t>
  </si>
  <si>
    <t>C D6</t>
  </si>
  <si>
    <t>C D7</t>
  </si>
  <si>
    <t>C D8</t>
  </si>
  <si>
    <t>C D9</t>
  </si>
  <si>
    <t>C D10</t>
  </si>
  <si>
    <t>C E1</t>
  </si>
  <si>
    <t>C E2</t>
  </si>
  <si>
    <t>C E3</t>
  </si>
  <si>
    <t>C E4</t>
  </si>
  <si>
    <t>C E5</t>
  </si>
  <si>
    <t>C E6</t>
  </si>
  <si>
    <t>C E7</t>
  </si>
  <si>
    <t>C E8</t>
  </si>
  <si>
    <t>C E9</t>
  </si>
  <si>
    <t>28.1</t>
  </si>
  <si>
    <t>C E10</t>
  </si>
  <si>
    <t>C F1</t>
  </si>
  <si>
    <t>C F2</t>
  </si>
  <si>
    <t>C F3</t>
  </si>
  <si>
    <t>C F4</t>
  </si>
  <si>
    <t>C F5</t>
  </si>
  <si>
    <t>C F6</t>
  </si>
  <si>
    <t>C F7</t>
  </si>
  <si>
    <t>C F8</t>
  </si>
  <si>
    <t>C F9</t>
  </si>
  <si>
    <t>C F10</t>
  </si>
  <si>
    <t>C G1</t>
  </si>
  <si>
    <t>C G2</t>
  </si>
  <si>
    <t>C G3</t>
  </si>
  <si>
    <t>C G4</t>
  </si>
  <si>
    <t>C G5</t>
  </si>
  <si>
    <t>C G6</t>
  </si>
  <si>
    <t>C G7</t>
  </si>
  <si>
    <t>C G8</t>
  </si>
  <si>
    <t>C G9</t>
  </si>
  <si>
    <t>C G10</t>
  </si>
  <si>
    <t>C H1</t>
  </si>
  <si>
    <t>C H2</t>
  </si>
  <si>
    <t>C H3</t>
  </si>
  <si>
    <t>C H4</t>
  </si>
  <si>
    <t>C H5</t>
  </si>
  <si>
    <t>C H6</t>
  </si>
  <si>
    <t>C H7</t>
  </si>
  <si>
    <t>C H8</t>
  </si>
  <si>
    <t>C H9</t>
  </si>
  <si>
    <t>C H10</t>
  </si>
  <si>
    <t>C I1</t>
  </si>
  <si>
    <t>C I2</t>
  </si>
  <si>
    <t>C I3</t>
  </si>
  <si>
    <t>C I4</t>
  </si>
  <si>
    <t>C I5</t>
  </si>
  <si>
    <t>C I6</t>
  </si>
  <si>
    <t>C I8</t>
  </si>
  <si>
    <t>C I9</t>
  </si>
  <si>
    <t>C I10</t>
  </si>
  <si>
    <t>C J1</t>
  </si>
  <si>
    <t>C J2</t>
  </si>
  <si>
    <t>C J3</t>
  </si>
  <si>
    <t>C J4</t>
  </si>
  <si>
    <t>C J5</t>
  </si>
  <si>
    <t>C J6</t>
  </si>
  <si>
    <t>C J7</t>
  </si>
  <si>
    <t>C J8</t>
  </si>
  <si>
    <t>C J9</t>
  </si>
  <si>
    <t>C J10</t>
  </si>
  <si>
    <t>D A1</t>
  </si>
  <si>
    <t>D A2</t>
  </si>
  <si>
    <t>D A3</t>
  </si>
  <si>
    <t>D A4</t>
  </si>
  <si>
    <t>D A5</t>
  </si>
  <si>
    <t>D A6</t>
  </si>
  <si>
    <t>D A7</t>
  </si>
  <si>
    <t>D A8</t>
  </si>
  <si>
    <t>D A9</t>
  </si>
  <si>
    <t>D A10</t>
  </si>
  <si>
    <t>D B1</t>
  </si>
  <si>
    <t>D B2</t>
  </si>
  <si>
    <t>D B3</t>
  </si>
  <si>
    <t>D B4</t>
  </si>
  <si>
    <t>D B5</t>
  </si>
  <si>
    <t>D B6</t>
  </si>
  <si>
    <t>D B7</t>
  </si>
  <si>
    <t>D B8</t>
  </si>
  <si>
    <t>D B9</t>
  </si>
  <si>
    <t>D B10</t>
  </si>
  <si>
    <t>Powder</t>
  </si>
  <si>
    <t>D C1</t>
  </si>
  <si>
    <t>D C2</t>
  </si>
  <si>
    <t>D C3</t>
  </si>
  <si>
    <t>D C4</t>
  </si>
  <si>
    <t>D C5</t>
  </si>
  <si>
    <t>D C6</t>
  </si>
  <si>
    <t>D C7</t>
  </si>
  <si>
    <t>D C8</t>
  </si>
  <si>
    <t>D C9</t>
  </si>
  <si>
    <t>D C10</t>
  </si>
  <si>
    <t>D D1</t>
  </si>
  <si>
    <t>D D2</t>
  </si>
  <si>
    <t>D D3</t>
  </si>
  <si>
    <t>D D4</t>
  </si>
  <si>
    <t>D D5</t>
  </si>
  <si>
    <t>D D6</t>
  </si>
  <si>
    <t>D D7</t>
  </si>
  <si>
    <t>D D8</t>
  </si>
  <si>
    <t>D D9</t>
  </si>
  <si>
    <t>D D10</t>
  </si>
  <si>
    <t>D E1</t>
  </si>
  <si>
    <t>D E2</t>
  </si>
  <si>
    <t>D E3</t>
  </si>
  <si>
    <t>D E4</t>
  </si>
  <si>
    <t>D E5</t>
  </si>
  <si>
    <t>D E6</t>
  </si>
  <si>
    <t>D E7</t>
  </si>
  <si>
    <t>D E8</t>
  </si>
  <si>
    <t>D E9</t>
  </si>
  <si>
    <t>D E10</t>
  </si>
  <si>
    <t>D F1</t>
  </si>
  <si>
    <t>D F2</t>
  </si>
  <si>
    <t>D F3</t>
  </si>
  <si>
    <t>D F4</t>
  </si>
  <si>
    <t>D F5</t>
  </si>
  <si>
    <t>D F6</t>
  </si>
  <si>
    <t>D F7</t>
  </si>
  <si>
    <t>D F8</t>
  </si>
  <si>
    <t>D F9</t>
  </si>
  <si>
    <t>D F10</t>
  </si>
  <si>
    <t>D G1</t>
  </si>
  <si>
    <t>D G2</t>
  </si>
  <si>
    <t>D G3</t>
  </si>
  <si>
    <t>D G4</t>
  </si>
  <si>
    <t>D G5</t>
  </si>
  <si>
    <t>D G6</t>
  </si>
  <si>
    <t>D G7</t>
  </si>
  <si>
    <t>D G8</t>
  </si>
  <si>
    <t>D G9</t>
  </si>
  <si>
    <t>D H1</t>
  </si>
  <si>
    <t>D H2</t>
  </si>
  <si>
    <t>D H3</t>
  </si>
  <si>
    <t>D H4</t>
  </si>
  <si>
    <t>D H5</t>
  </si>
  <si>
    <t>D H6</t>
  </si>
  <si>
    <t>D H7</t>
  </si>
  <si>
    <t>D H8</t>
  </si>
  <si>
    <t>D H9</t>
  </si>
  <si>
    <t>D H10</t>
  </si>
  <si>
    <t>D I1</t>
  </si>
  <si>
    <t>D I2</t>
  </si>
  <si>
    <t>D I3</t>
  </si>
  <si>
    <t>D I4</t>
  </si>
  <si>
    <t>D I5</t>
  </si>
  <si>
    <t>D I6</t>
  </si>
  <si>
    <t>D I7</t>
  </si>
  <si>
    <t>D I8</t>
  </si>
  <si>
    <t>D I9</t>
  </si>
  <si>
    <t>D I10</t>
  </si>
  <si>
    <t>D J1</t>
  </si>
  <si>
    <t>D J2</t>
  </si>
  <si>
    <t>D J3</t>
  </si>
  <si>
    <t>D J4</t>
  </si>
  <si>
    <t>D J5</t>
  </si>
  <si>
    <t>D J6</t>
  </si>
  <si>
    <t>D J7</t>
  </si>
  <si>
    <t>D J8</t>
  </si>
  <si>
    <t>D J9</t>
  </si>
  <si>
    <t>D J10</t>
  </si>
  <si>
    <t>E A1</t>
  </si>
  <si>
    <t>E A2</t>
  </si>
  <si>
    <t>E A3</t>
  </si>
  <si>
    <t>E A4</t>
  </si>
  <si>
    <t>E A5</t>
  </si>
  <si>
    <t>E A6</t>
  </si>
  <si>
    <t>E A7</t>
  </si>
  <si>
    <t>E A8</t>
  </si>
  <si>
    <t>E A10</t>
  </si>
  <si>
    <t>E B1</t>
  </si>
  <si>
    <t>E B2</t>
  </si>
  <si>
    <t>E B3</t>
  </si>
  <si>
    <t>E B4</t>
  </si>
  <si>
    <t>E B5</t>
  </si>
  <si>
    <t>E B6</t>
  </si>
  <si>
    <t>E B7</t>
  </si>
  <si>
    <t>E B8</t>
  </si>
  <si>
    <t>E B9</t>
  </si>
  <si>
    <t>E B10</t>
  </si>
  <si>
    <t>E C1</t>
  </si>
  <si>
    <t>E C2</t>
  </si>
  <si>
    <t>E C3</t>
  </si>
  <si>
    <t>E C4</t>
  </si>
  <si>
    <t>E C5</t>
  </si>
  <si>
    <t>E C6</t>
  </si>
  <si>
    <t>E C7</t>
  </si>
  <si>
    <t>E C8</t>
  </si>
  <si>
    <t>E C9</t>
  </si>
  <si>
    <t>E C10</t>
  </si>
  <si>
    <t>E D1</t>
  </si>
  <si>
    <t>E D2</t>
  </si>
  <si>
    <t>E D3</t>
  </si>
  <si>
    <t>E D4</t>
  </si>
  <si>
    <t>E D5</t>
  </si>
  <si>
    <t>E D6</t>
  </si>
  <si>
    <t>E D7</t>
  </si>
  <si>
    <t>E D8</t>
  </si>
  <si>
    <t>E D9</t>
  </si>
  <si>
    <t>E D10</t>
  </si>
  <si>
    <t>E E1</t>
  </si>
  <si>
    <t>E E2</t>
  </si>
  <si>
    <t>E E3</t>
  </si>
  <si>
    <t>E E4</t>
  </si>
  <si>
    <t>E E5</t>
  </si>
  <si>
    <t>E E6</t>
  </si>
  <si>
    <t>E E7</t>
  </si>
  <si>
    <t>E E8</t>
  </si>
  <si>
    <t>E E9</t>
  </si>
  <si>
    <t>E E10</t>
  </si>
  <si>
    <t>E F1</t>
  </si>
  <si>
    <t>E F2</t>
  </si>
  <si>
    <t>E F3</t>
  </si>
  <si>
    <t>E F4</t>
  </si>
  <si>
    <t>E F5</t>
  </si>
  <si>
    <t>E F6</t>
  </si>
  <si>
    <t>E F7</t>
  </si>
  <si>
    <t>E F8</t>
  </si>
  <si>
    <t>E F9</t>
  </si>
  <si>
    <t>E F10</t>
  </si>
  <si>
    <t>E G1</t>
  </si>
  <si>
    <t>E G2</t>
  </si>
  <si>
    <t>E G3</t>
  </si>
  <si>
    <t>E G4</t>
  </si>
  <si>
    <t>E G5</t>
  </si>
  <si>
    <t>E G6</t>
  </si>
  <si>
    <t>E G7</t>
  </si>
  <si>
    <t>E G8</t>
  </si>
  <si>
    <t>E G9</t>
  </si>
  <si>
    <t>E G10</t>
  </si>
  <si>
    <t>E H1</t>
  </si>
  <si>
    <t>E H2</t>
  </si>
  <si>
    <t>E H3</t>
  </si>
  <si>
    <t>E H4</t>
  </si>
  <si>
    <t>E H5</t>
  </si>
  <si>
    <t>E H6</t>
  </si>
  <si>
    <t>E H7</t>
  </si>
  <si>
    <t>E H8</t>
  </si>
  <si>
    <t>E H9</t>
  </si>
  <si>
    <t>E H10</t>
  </si>
  <si>
    <t>E I1</t>
  </si>
  <si>
    <t>E I2</t>
  </si>
  <si>
    <t>E I3</t>
  </si>
  <si>
    <t>E I4</t>
  </si>
  <si>
    <t>powder, slightly pressed onto table, still test</t>
  </si>
  <si>
    <t>E I5</t>
  </si>
  <si>
    <t>E I6</t>
  </si>
  <si>
    <t>E I7</t>
  </si>
  <si>
    <t>E I8</t>
  </si>
  <si>
    <t>E I9</t>
  </si>
  <si>
    <t>E I10</t>
  </si>
  <si>
    <t>bump/indent on wrapper</t>
  </si>
  <si>
    <t>E J1</t>
  </si>
  <si>
    <t>E J2</t>
  </si>
  <si>
    <t>E J3</t>
  </si>
  <si>
    <t>E J4</t>
  </si>
  <si>
    <t>E J5</t>
  </si>
  <si>
    <t>E J6</t>
  </si>
  <si>
    <t>E J7</t>
  </si>
  <si>
    <t>E J8</t>
  </si>
  <si>
    <t>E J9</t>
  </si>
  <si>
    <t>E J10</t>
  </si>
  <si>
    <t>F A1</t>
  </si>
  <si>
    <t>F A2</t>
  </si>
  <si>
    <t>F A3</t>
  </si>
  <si>
    <t>F A4</t>
  </si>
  <si>
    <t>F A5</t>
  </si>
  <si>
    <t>F A6</t>
  </si>
  <si>
    <t>F A7</t>
  </si>
  <si>
    <t>F A8</t>
  </si>
  <si>
    <t>F A9</t>
  </si>
  <si>
    <t>F A10</t>
  </si>
  <si>
    <t>F B1</t>
  </si>
  <si>
    <t>F B2</t>
  </si>
  <si>
    <t>F B3</t>
  </si>
  <si>
    <t>F B4</t>
  </si>
  <si>
    <t>F B5</t>
  </si>
  <si>
    <t>F B6</t>
  </si>
  <si>
    <t>F B7</t>
  </si>
  <si>
    <t>F B8</t>
  </si>
  <si>
    <t>F B9</t>
  </si>
  <si>
    <t>F B10</t>
  </si>
  <si>
    <t>F C1</t>
  </si>
  <si>
    <t>F C2</t>
  </si>
  <si>
    <t>F C3</t>
  </si>
  <si>
    <t>F C4</t>
  </si>
  <si>
    <t>F C5</t>
  </si>
  <si>
    <t>F C6</t>
  </si>
  <si>
    <t>F C7</t>
  </si>
  <si>
    <t>F C8</t>
  </si>
  <si>
    <t>F C9</t>
  </si>
  <si>
    <t>F C10</t>
  </si>
  <si>
    <t>F D1</t>
  </si>
  <si>
    <t>F D2</t>
  </si>
  <si>
    <t>F D3</t>
  </si>
  <si>
    <t>F D4</t>
  </si>
  <si>
    <t>F D5</t>
  </si>
  <si>
    <t>F D6</t>
  </si>
  <si>
    <t>F D7</t>
  </si>
  <si>
    <t>F D8</t>
  </si>
  <si>
    <t>F D9</t>
  </si>
  <si>
    <t>F D10</t>
  </si>
  <si>
    <t>F E1</t>
  </si>
  <si>
    <t>F E2</t>
  </si>
  <si>
    <t>F E3</t>
  </si>
  <si>
    <t>F E4</t>
  </si>
  <si>
    <t>F E5</t>
  </si>
  <si>
    <t>F E6</t>
  </si>
  <si>
    <t>F E7</t>
  </si>
  <si>
    <t>F E8</t>
  </si>
  <si>
    <t>F E9</t>
  </si>
  <si>
    <t>F F1</t>
  </si>
  <si>
    <t>F F3</t>
  </si>
  <si>
    <t>F F4</t>
  </si>
  <si>
    <t>F F5</t>
  </si>
  <si>
    <t>F F6</t>
  </si>
  <si>
    <t>F F7</t>
  </si>
  <si>
    <t>F F8</t>
  </si>
  <si>
    <t>F F10</t>
  </si>
  <si>
    <t>F G1</t>
  </si>
  <si>
    <t>F G2</t>
  </si>
  <si>
    <t>F G3</t>
  </si>
  <si>
    <t>F G4</t>
  </si>
  <si>
    <t>F G5</t>
  </si>
  <si>
    <t>F G6</t>
  </si>
  <si>
    <t>F G7</t>
  </si>
  <si>
    <t>F G8</t>
  </si>
  <si>
    <t>F G9</t>
  </si>
  <si>
    <t>F G10</t>
  </si>
  <si>
    <t>F H1</t>
  </si>
  <si>
    <t>F H2</t>
  </si>
  <si>
    <t>F H3</t>
  </si>
  <si>
    <t>F H4</t>
  </si>
  <si>
    <t>F H5</t>
  </si>
  <si>
    <t>F H6</t>
  </si>
  <si>
    <t>F H7</t>
  </si>
  <si>
    <t>F H8</t>
  </si>
  <si>
    <t>F H9</t>
  </si>
  <si>
    <t>F H10</t>
  </si>
  <si>
    <t>F I1</t>
  </si>
  <si>
    <t>F I2</t>
  </si>
  <si>
    <t>F I3</t>
  </si>
  <si>
    <t>F I4</t>
  </si>
  <si>
    <t>F I5</t>
  </si>
  <si>
    <t>F I6</t>
  </si>
  <si>
    <t>F I7</t>
  </si>
  <si>
    <t>F I8</t>
  </si>
  <si>
    <t>F I9</t>
  </si>
  <si>
    <t>F I10</t>
  </si>
  <si>
    <t>F J1</t>
  </si>
  <si>
    <t>F J2</t>
  </si>
  <si>
    <t>F J3</t>
  </si>
  <si>
    <t>F J4</t>
  </si>
  <si>
    <t>F J5</t>
  </si>
  <si>
    <t>F J6</t>
  </si>
  <si>
    <t>F J7</t>
  </si>
  <si>
    <t>F J8</t>
  </si>
  <si>
    <t>F J9</t>
  </si>
  <si>
    <t>F J10</t>
  </si>
  <si>
    <t>voc</t>
  </si>
  <si>
    <t>rL</t>
  </si>
  <si>
    <t>vL</t>
  </si>
  <si>
    <t>vI=voc-vL</t>
  </si>
  <si>
    <t>iL</t>
  </si>
  <si>
    <t>rV</t>
  </si>
  <si>
    <t>Timestamp</t>
  </si>
  <si>
    <t>Entire Data Matrix</t>
  </si>
  <si>
    <t>L3GDRAK093N1261720</t>
  </si>
  <si>
    <t>L3GDRAK093N1261710</t>
  </si>
  <si>
    <t>L3GDRAK093N1117329</t>
  </si>
  <si>
    <t>L3GDRAK093N1117307</t>
  </si>
  <si>
    <t>first row of square box</t>
  </si>
  <si>
    <t>L3GDRAK083N1245370</t>
  </si>
  <si>
    <t>L3GDRAK083N1274290</t>
  </si>
  <si>
    <t>L3GDRAK083N1245363</t>
  </si>
  <si>
    <t>L3GDRAK083N1154839</t>
  </si>
  <si>
    <t>L3GDRAK083N1154813</t>
  </si>
  <si>
    <t>L3GDRAK083N1221131</t>
  </si>
  <si>
    <t>L3GDRAK083N1211322</t>
  </si>
  <si>
    <t>L3GDRAK083N1245384</t>
  </si>
  <si>
    <t>L3GDRAK083N1205445</t>
  </si>
  <si>
    <t>L3GDRAK083N1154845</t>
  </si>
  <si>
    <t>L3GDRAK083N1245380</t>
  </si>
  <si>
    <t>L3GDRAK083N1154780</t>
  </si>
  <si>
    <t>L3GDRAK083N1205439</t>
  </si>
  <si>
    <t>L3GDRAK083N1154789</t>
  </si>
  <si>
    <t>L3GDRAK083N1205433</t>
  </si>
  <si>
    <t>L3GDRAK083N1154838</t>
  </si>
  <si>
    <t>L3GDRAK083N1245452</t>
  </si>
  <si>
    <t>L3GDRAK083N1154823</t>
  </si>
  <si>
    <t>L3GDRAK083N1245369</t>
  </si>
  <si>
    <t>L3GDRAK083N1245467</t>
  </si>
  <si>
    <t>L3GDRAK093N1283754</t>
  </si>
  <si>
    <t>L3GDRAK083N1251001</t>
  </si>
  <si>
    <t>L3GDRAK083N1177950</t>
  </si>
  <si>
    <t>L3GDRAK083N1154832</t>
  </si>
  <si>
    <t>L3GDRAK083N1154781</t>
  </si>
  <si>
    <t>L3GDRAK093N1278890</t>
  </si>
  <si>
    <t>L3GDRAK093N1283766</t>
  </si>
  <si>
    <t>L3GDRAK093N1278897</t>
  </si>
  <si>
    <t>L3GDRAK093N1284499</t>
  </si>
  <si>
    <t>L3GDRAK093N1284460</t>
  </si>
  <si>
    <t>L3GDRAK093N1190297</t>
  </si>
  <si>
    <t>L3GDRAK093N1283771</t>
  </si>
  <si>
    <t>L3GDRAK093N1283760</t>
  </si>
  <si>
    <t>L3GDRAK093N1278875</t>
  </si>
  <si>
    <t>L3GDRAK093N1278906</t>
  </si>
  <si>
    <t>L3GDRAK093N1283744</t>
  </si>
  <si>
    <t>L3GDRAK093N1284451</t>
  </si>
  <si>
    <t>L3GDRAK093N1284504</t>
  </si>
  <si>
    <t>L3GDRAK093N1283721</t>
  </si>
  <si>
    <t>L3GDRAK093N1283728</t>
  </si>
  <si>
    <t>L3GDRAK093N1283737</t>
  </si>
  <si>
    <t>L3GDRAK093N1283706</t>
  </si>
  <si>
    <t>L3GDRAK093N1273981</t>
  </si>
  <si>
    <t>L3GDRAK093N1266894</t>
  </si>
  <si>
    <t>L3GDRAK093N1283695</t>
  </si>
  <si>
    <t>L3GDRAK093N1207147</t>
  </si>
  <si>
    <t>L3GDRAK093N1266841</t>
  </si>
  <si>
    <t>L3GDRAK093N1266809</t>
  </si>
  <si>
    <t>L3GDRAK093N1266792</t>
  </si>
  <si>
    <t>L3GDRAK093N1283749</t>
  </si>
  <si>
    <t>L3GDRAK093N1279274</t>
  </si>
  <si>
    <t>L3GDRAK093N1279317</t>
  </si>
  <si>
    <t>L3GDRAK093N1279298</t>
  </si>
  <si>
    <t>L3GDRAK093N1279273</t>
  </si>
  <si>
    <t>L3GDRAK093N1279263</t>
  </si>
  <si>
    <t>L3GDRAK093N1279282</t>
  </si>
  <si>
    <t>L3GDRAK093N1275177</t>
  </si>
  <si>
    <t>L3GDRAK093N1275226</t>
  </si>
  <si>
    <t>L3GDRAK093N1239058</t>
  </si>
  <si>
    <t>L3GDRAK093N1239068</t>
  </si>
  <si>
    <t>L3GDRAK093N1279324</t>
  </si>
  <si>
    <t>L3GDRAK093N1279312</t>
  </si>
  <si>
    <t>L3GDRAK093N1279297</t>
  </si>
  <si>
    <t>L3GDRAK093N1279268</t>
  </si>
  <si>
    <t>L3GDRAK093N1279258</t>
  </si>
  <si>
    <t>L3GDRAK093N1279281</t>
  </si>
  <si>
    <t>L3GDRAK093N1275164</t>
  </si>
  <si>
    <t>L3GDRAK093N1275214</t>
  </si>
  <si>
    <t>L3GDRAK093N1239040</t>
  </si>
  <si>
    <t>L3GDRAK093N1239067</t>
  </si>
  <si>
    <t>L3GDRAK093N1257309</t>
  </si>
  <si>
    <t>L3GDRAK093N1279316</t>
  </si>
  <si>
    <t>L3GDRAK093N1279307</t>
  </si>
  <si>
    <t>L3GDRAK093N1279272</t>
  </si>
  <si>
    <t>L3GDRAK093N1279262</t>
  </si>
  <si>
    <t>L3GDRAK093N1279291</t>
  </si>
  <si>
    <t>L3GDRAK093N1275176</t>
  </si>
  <si>
    <t>L3GDRAK093N1275225</t>
  </si>
  <si>
    <t>L3GDRAK093N1239056</t>
  </si>
  <si>
    <t>L3GDRAK093N1239072</t>
  </si>
  <si>
    <t>L3GDRAK093N1279323</t>
  </si>
  <si>
    <t>L3GDRAK093N1279311</t>
  </si>
  <si>
    <t>L3GDRAK093N1279296</t>
  </si>
  <si>
    <t>L3GDRAK093N1279267</t>
  </si>
  <si>
    <t>L3GDRAK093N1279257</t>
  </si>
  <si>
    <t>L3GDRAK093N1279280</t>
  </si>
  <si>
    <t>L3GDRAK093N1275163</t>
  </si>
  <si>
    <t>L3GDRAK093N1275213</t>
  </si>
  <si>
    <t>L3GDRAK093N1275217</t>
  </si>
  <si>
    <t>L3GDRAK093N1239065</t>
  </si>
  <si>
    <t>L3GDRAK093N1279319</t>
  </si>
  <si>
    <t>L3GDRAK093N1279315</t>
  </si>
  <si>
    <t>L3GDRAK093N1279306</t>
  </si>
  <si>
    <t>L3GDRAK093N1279271</t>
  </si>
  <si>
    <t>L3GDRAK093N1279261</t>
  </si>
  <si>
    <t>L3GDRAK093N1279290</t>
  </si>
  <si>
    <t>L3GDRAK093N1275175</t>
  </si>
  <si>
    <t>L3GDRAK093N1275224</t>
  </si>
  <si>
    <t>L3GDRAK093N1239055</t>
  </si>
  <si>
    <t>L3GDRAK093N1239071</t>
  </si>
  <si>
    <t>L3GDRAK093N1279322</t>
  </si>
  <si>
    <t>L3GDRAK093N1279310</t>
  </si>
  <si>
    <t>L3GDRAK093N1279295</t>
  </si>
  <si>
    <t>L3GDRAK093N1279266</t>
  </si>
  <si>
    <t>L3GDRAK093N1279256</t>
  </si>
  <si>
    <t>L3GDRAK093N1279279</t>
  </si>
  <si>
    <t>L3GDRAK093N1275162</t>
  </si>
  <si>
    <t>L3GDRAK093N1275208</t>
  </si>
  <si>
    <t>L3GDRAK093N1275216</t>
  </si>
  <si>
    <t>L3GDRAK093N1239064</t>
  </si>
  <si>
    <t>L3GDRAK093N1279318</t>
  </si>
  <si>
    <t>L3GDRAK093N1279314</t>
  </si>
  <si>
    <t>L3GDRAK093N1279305</t>
  </si>
  <si>
    <t>L3GDRAK093N1279270</t>
  </si>
  <si>
    <t>L3GDRAK093N1279260</t>
  </si>
  <si>
    <t>L3GDRAK093N1279289</t>
  </si>
  <si>
    <t>L3GDRAK093N1275170</t>
  </si>
  <si>
    <t>L3GDRAK093N1275179</t>
  </si>
  <si>
    <t>L3GDRAK093N1239051</t>
  </si>
  <si>
    <t>L3GDRAK093N1239070</t>
  </si>
  <si>
    <t>L3GDRAK093N1279321</t>
  </si>
  <si>
    <t>L3GDRAK093N1279309</t>
  </si>
  <si>
    <t>L3GDRAK093N1279294</t>
  </si>
  <si>
    <t>L3GDRAK093N1279265</t>
  </si>
  <si>
    <t>L3GDRAK093N1279234</t>
  </si>
  <si>
    <t>L3GDRAK093N1279276</t>
  </si>
  <si>
    <t>L3GDRAK093N1275161</t>
  </si>
  <si>
    <t>L3GDRAK093N1275220</t>
  </si>
  <si>
    <t>L3GDRAK093N1275215</t>
  </si>
  <si>
    <t>L3GDRAK093N1239062</t>
  </si>
  <si>
    <t>L3GDRAK093N1257308</t>
  </si>
  <si>
    <t>L3GDRAK093N1279313</t>
  </si>
  <si>
    <t>L3GDRAK093N1279304</t>
  </si>
  <si>
    <t>L3GDRAK093N1279269</t>
  </si>
  <si>
    <t>L3GDRAK093N1279259</t>
  </si>
  <si>
    <t>L3GDRAK093N1279288</t>
  </si>
  <si>
    <t>L3GDRAK093N1275169</t>
  </si>
  <si>
    <t>L3GDRAK093N1275218</t>
  </si>
  <si>
    <t>L3GDRAK093N1239043</t>
  </si>
  <si>
    <t>L3GDRAK093N1239069</t>
  </si>
  <si>
    <t>L3GDRAK093N1279320</t>
  </si>
  <si>
    <t>L3GDRAK093N1279308</t>
  </si>
  <si>
    <t>L3GDRAK093N1279293</t>
  </si>
  <si>
    <t>L3GDRAK093N1279264</t>
  </si>
  <si>
    <t>L3GDRAK093N1279198</t>
  </si>
  <si>
    <t>L3GDRAK093N1279275</t>
  </si>
  <si>
    <t>L3GDRAK093N1275160</t>
  </si>
  <si>
    <t>L3GDRAK093N1275159</t>
  </si>
  <si>
    <t>L3GDRAK093N1275156</t>
  </si>
  <si>
    <t>L3GDRAK093N1239060</t>
  </si>
  <si>
    <t>L3GDRAK093N1204874</t>
  </si>
  <si>
    <t>L3GDRAK093N1204853</t>
  </si>
  <si>
    <t>L3GDRAK093N1204832</t>
  </si>
  <si>
    <t>L3GDRAK093N1248221</t>
  </si>
  <si>
    <t>L3GDRAK093N1204904</t>
  </si>
  <si>
    <t>L3GDRAK093N1248183</t>
  </si>
  <si>
    <t>L3GDRAK093N1248167</t>
  </si>
  <si>
    <t>L3GDRAK093N1248166</t>
  </si>
  <si>
    <t>L3GDRAK093N1248098</t>
  </si>
  <si>
    <t>L3GDRAK093N1248165</t>
  </si>
  <si>
    <t>L3GDRAK093N1204879</t>
  </si>
  <si>
    <t>L3GDRAK093N1204859</t>
  </si>
  <si>
    <t>L3GDRAK093N1204841</t>
  </si>
  <si>
    <t>L3GDRAK093N1204872</t>
  </si>
  <si>
    <t>L3GDRAK093N1274512</t>
  </si>
  <si>
    <t>L3GDRAK093N1274537</t>
  </si>
  <si>
    <t>L3GDRAK093N1248169</t>
  </si>
  <si>
    <t>L3GDRAK093N1248138</t>
  </si>
  <si>
    <t>L3GDRAK093N1248122</t>
  </si>
  <si>
    <t>L3GDRAK093N1248115</t>
  </si>
  <si>
    <t>L3GDRAK093N1204875</t>
  </si>
  <si>
    <t>L3GDRAK093N1204854</t>
  </si>
  <si>
    <t>L3GDRAK093N1204833</t>
  </si>
  <si>
    <t>L3GDRAK093N1204838</t>
  </si>
  <si>
    <t>L3GDRAK093N1204905</t>
  </si>
  <si>
    <t>L3GDRAK093N1248184</t>
  </si>
  <si>
    <t>L3GDRAK093N1248170</t>
  </si>
  <si>
    <t>L3GDRAK093N1248139</t>
  </si>
  <si>
    <t>L3GDRAK093N1248101</t>
  </si>
  <si>
    <t>L3GDRAK093N1248116</t>
  </si>
  <si>
    <t>L3GDRAK093N1204848</t>
  </si>
  <si>
    <t>L3GDRAK093N1204860</t>
  </si>
  <si>
    <t>L3GDRAK093N1204842</t>
  </si>
  <si>
    <t>L3GDRAK093N1204873</t>
  </si>
  <si>
    <t>L3GDRAK093N1274520</t>
  </si>
  <si>
    <t>L3GDRAK093N1248174</t>
  </si>
  <si>
    <t>L3GDRAK093N1248171</t>
  </si>
  <si>
    <t>L3GDRAK093N1248140</t>
  </si>
  <si>
    <t>L3GDRAK093N1248094</t>
  </si>
  <si>
    <t>L3GDRAK093N1248120</t>
  </si>
  <si>
    <t>L3GDRAK093N1204876</t>
  </si>
  <si>
    <t>L3GDRAK093N1204855</t>
  </si>
  <si>
    <t>L3GDRAK093N1204834</t>
  </si>
  <si>
    <t>L3GDRAK093N1204839</t>
  </si>
  <si>
    <t>L3GDRAK093N1248200</t>
  </si>
  <si>
    <t>L3GDRAK093N1248186</t>
  </si>
  <si>
    <t>L3GDRAK093N1248172</t>
  </si>
  <si>
    <t>L3GDRAK093N1248141</t>
  </si>
  <si>
    <t>L3GDRAK093N1248103</t>
  </si>
  <si>
    <t>L3GDRAK093N1248121</t>
  </si>
  <si>
    <t>L3GDRAK093N1204849</t>
  </si>
  <si>
    <t>L3GDRAK093N1204861</t>
  </si>
  <si>
    <t>L3GDRAK093N1204843</t>
  </si>
  <si>
    <t>L3GDRAK093N1204858</t>
  </si>
  <si>
    <t>L3GDRAK093N1204901</t>
  </si>
  <si>
    <t>L3GDRAK093N1248175</t>
  </si>
  <si>
    <t>L3GDRAK093N1248173</t>
  </si>
  <si>
    <t>L3GDRAK093N1248110</t>
  </si>
  <si>
    <t>L3GDRAK093N1248095</t>
  </si>
  <si>
    <t>L3GDRAK093N1274525</t>
  </si>
  <si>
    <t>L3GDRAK093N1204877</t>
  </si>
  <si>
    <t>L3GDRAK093N1204856</t>
  </si>
  <si>
    <t>L3GDRAK093N1204835</t>
  </si>
  <si>
    <t>L3GDRAK093N1204840</t>
  </si>
  <si>
    <t>L3GDRAK093N1248202</t>
  </si>
  <si>
    <t>L3GDRAK093N1248188</t>
  </si>
  <si>
    <t>L3GDRAK093N1248145</t>
  </si>
  <si>
    <t>L3GDRAK093N1248111</t>
  </si>
  <si>
    <t>L3GDRAK093N1248104</t>
  </si>
  <si>
    <t>L3GDRAK093N1274526</t>
  </si>
  <si>
    <t>L3GDRAK093N1204851</t>
  </si>
  <si>
    <t>L3GDRAK093N1204862</t>
  </si>
  <si>
    <t>L3GDRAK093N1204844</t>
  </si>
  <si>
    <t>L3GDRAK093N1204837</t>
  </si>
  <si>
    <t>L3GDRAK093N1204902</t>
  </si>
  <si>
    <t>L3GDRAK093N1248177</t>
  </si>
  <si>
    <t>L3GDRAK093N1248153</t>
  </si>
  <si>
    <t>L3GDRAK093N1248112</t>
  </si>
  <si>
    <t>L3GDRAK093N1248096</t>
  </si>
  <si>
    <t>L3GDRAK093N1274531</t>
  </si>
  <si>
    <t>L3GDRAK093N1204878</t>
  </si>
  <si>
    <t>L3GDRAK093N1204857</t>
  </si>
  <si>
    <t>L3GDRAK093N1204836</t>
  </si>
  <si>
    <t>L3GDRAK093N1204847</t>
  </si>
  <si>
    <t>L3GDRAK093N1248203</t>
  </si>
  <si>
    <t>L3GDRAK093N1248189</t>
  </si>
  <si>
    <t>L3GDRAK093N1248155</t>
  </si>
  <si>
    <t>L3GDRAK093N1248113</t>
  </si>
  <si>
    <t>L3GDRAK093N1248107</t>
  </si>
  <si>
    <t>L3GDRAK093N1248159</t>
  </si>
  <si>
    <t>L3GDRAK093N1204852</t>
  </si>
  <si>
    <t>L3GDRAK093N1204863</t>
  </si>
  <si>
    <t>L3GDRAK093N1204846</t>
  </si>
  <si>
    <t>L3GDRAK093N1248192</t>
  </si>
  <si>
    <t>L3GDRAK093N1204903</t>
  </si>
  <si>
    <t>L3GDRAK093N1248182</t>
  </si>
  <si>
    <t>L3GDRAK093N1248126</t>
  </si>
  <si>
    <t>L3GDRAK093N1248114</t>
  </si>
  <si>
    <t>L3GDRAK093N1248097</t>
  </si>
  <si>
    <t>L3GDRAK093N1283244</t>
  </si>
  <si>
    <t>L3GDRAK093N1252712</t>
  </si>
  <si>
    <t>L3GDRAK093N1252731</t>
  </si>
  <si>
    <t>L3GDRAK093N1200848</t>
  </si>
  <si>
    <t>L3GDRAK093N1200827</t>
  </si>
  <si>
    <t>L3GDRAK093N1200784</t>
  </si>
  <si>
    <t>L3GDRAK093N1200778</t>
  </si>
  <si>
    <t>L3GDRAK093N1200759</t>
  </si>
  <si>
    <t>L3GDRAK093N1200745</t>
  </si>
  <si>
    <t>L3GDRAK093N1200769</t>
  </si>
  <si>
    <t>L3GDRAK093N1200789</t>
  </si>
  <si>
    <t>L3GDRAK093N1252713</t>
  </si>
  <si>
    <t>L3GDRAK093N1252732</t>
  </si>
  <si>
    <t>L3GDRAK093N1200849</t>
  </si>
  <si>
    <t>L3GDRAK093N1200828</t>
  </si>
  <si>
    <t>L3GDRAK093N1200785</t>
  </si>
  <si>
    <t>L3GDRAK093N1200779</t>
  </si>
  <si>
    <t>L3GDRAK093N1200760</t>
  </si>
  <si>
    <t>L3GDRAK093N1200746</t>
  </si>
  <si>
    <t>L3GDRAK093N1200770</t>
  </si>
  <si>
    <t>L3GDRAK093N1200790</t>
  </si>
  <si>
    <t>L3GDRAK093N1252704</t>
  </si>
  <si>
    <t>L3GDRAK093N1252726</t>
  </si>
  <si>
    <t>L3GDRAK093N1200853</t>
  </si>
  <si>
    <t>L3GDRAK093N1200822</t>
  </si>
  <si>
    <t>L3GDRAK093N1200795</t>
  </si>
  <si>
    <t>L3GDRAK093N1200753</t>
  </si>
  <si>
    <t>L3GDRAK093N1200764</t>
  </si>
  <si>
    <t>L3GDRAK093N1200741</t>
  </si>
  <si>
    <t>L3GDRAK093N1200774</t>
  </si>
  <si>
    <t>L3GDRAK093N1226145</t>
  </si>
  <si>
    <t>L3GDRAK093N1252714</t>
  </si>
  <si>
    <t>L3GDRAK093N1252733</t>
  </si>
  <si>
    <t>L3GDRAK093N1200850</t>
  </si>
  <si>
    <t>L3GDRAK093N1200829</t>
  </si>
  <si>
    <t>L3GDRAK093N1200786</t>
  </si>
  <si>
    <t>L3GDRAK093N1200780</t>
  </si>
  <si>
    <t>L3GDRAK093N1200761</t>
  </si>
  <si>
    <t>L3GDRAK093N1200747</t>
  </si>
  <si>
    <t>L3GDRAK093N1200771</t>
  </si>
  <si>
    <t>L3GDRAK093N1200791</t>
  </si>
  <si>
    <t>L3GDRAK093N1252707</t>
  </si>
  <si>
    <t>L3GDRAK093N1252727</t>
  </si>
  <si>
    <t>L3GDRAK093N1200854</t>
  </si>
  <si>
    <t>L3GDRAK093N1200823</t>
  </si>
  <si>
    <t>L3GDRAK093N1200796</t>
  </si>
  <si>
    <t>L3GDRAK093N1200755</t>
  </si>
  <si>
    <t>L3GDRAK093N1200765</t>
  </si>
  <si>
    <t>L3GDRAK093N1200742</t>
  </si>
  <si>
    <t>L3GDRAK093N1200775</t>
  </si>
  <si>
    <t>L3GDRAK093N1226146</t>
  </si>
  <si>
    <t>L3GDRAK093N1252715</t>
  </si>
  <si>
    <t>L3GDRAK093N1252703</t>
  </si>
  <si>
    <t>L3GDRAK093N1200851</t>
  </si>
  <si>
    <t>L3GDRAK093N1200830</t>
  </si>
  <si>
    <t>L3GDRAK093N1200787</t>
  </si>
  <si>
    <t>L3GDRAK093N1200781</t>
  </si>
  <si>
    <t>L3GDRAK093N1200762</t>
  </si>
  <si>
    <t>L3GDRAK093N1200748</t>
  </si>
  <si>
    <t>L3GDRAK093N1200772</t>
  </si>
  <si>
    <t>L3GDRAK093N1200792</t>
  </si>
  <si>
    <t>L3GDRAK093N1252709</t>
  </si>
  <si>
    <t>L3GDRAK093N1252728</t>
  </si>
  <si>
    <t>L3GDRAK093N1200855</t>
  </si>
  <si>
    <t>L3GDRAK093N1200824</t>
  </si>
  <si>
    <t>L3GDRAK093N1200797</t>
  </si>
  <si>
    <t>L3GDRAK093N1200756</t>
  </si>
  <si>
    <t>L3GDRAK093N1200766</t>
  </si>
  <si>
    <t>L3GDRAK093N1200743</t>
  </si>
  <si>
    <t>L3GDRAK093N1200776</t>
  </si>
  <si>
    <t>L3GDRAK093N1226147</t>
  </si>
  <si>
    <t>L3GDRAK093N1252716</t>
  </si>
  <si>
    <t>L3GDRAK093N1252717</t>
  </si>
  <si>
    <t>L3GDRAK093N1200852</t>
  </si>
  <si>
    <t>L3GDRAK093N1200831</t>
  </si>
  <si>
    <t>L3GDRAK093N1200788</t>
  </si>
  <si>
    <t>L3GDRAK093N1200782</t>
  </si>
  <si>
    <t>L3GDRAK093N1200763</t>
  </si>
  <si>
    <t>L3GDRAK093N1200749</t>
  </si>
  <si>
    <t>L3GDRAK093N1200773</t>
  </si>
  <si>
    <t>L3GDRAK093N1200793</t>
  </si>
  <si>
    <t>L3GDRAK093N1252710</t>
  </si>
  <si>
    <t>L3GDRAK093N1252729</t>
  </si>
  <si>
    <t>L3GDRAK093N1200856</t>
  </si>
  <si>
    <t>L3GDRAK093N1200825</t>
  </si>
  <si>
    <t>L3GDRAK093N1200798</t>
  </si>
  <si>
    <t>L3GDRAK093N1200757</t>
  </si>
  <si>
    <t>L3GDRAK093N1200767</t>
  </si>
  <si>
    <t>L3GDRAK093N1200744</t>
  </si>
  <si>
    <t>L3GDRAK093N1200777</t>
  </si>
  <si>
    <t>L3GDRAK093N1226148</t>
  </si>
  <si>
    <t>L3GDRAK093N1252711</t>
  </si>
  <si>
    <t>L3GDRAK093N1252730</t>
  </si>
  <si>
    <t>L3GDRAK093N1200857</t>
  </si>
  <si>
    <t>L3GDRAK093N1200826</t>
  </si>
  <si>
    <t>L3GDRAK093N1200799</t>
  </si>
  <si>
    <t>L3GDRAK093N1200758</t>
  </si>
  <si>
    <t>L3GDRAK093N1200736</t>
  </si>
  <si>
    <t>L3GDRAK093N1200751</t>
  </si>
  <si>
    <t>L3GDRAK093N1200783</t>
  </si>
  <si>
    <t>L3GDRAK093N1226150</t>
  </si>
  <si>
    <t>L3GDRAK093N1271479</t>
  </si>
  <si>
    <t>L3GDRAK093N1271513</t>
  </si>
  <si>
    <t>L3GDRAK093N1271485</t>
  </si>
  <si>
    <t>L3GDRAK093N1248940</t>
  </si>
  <si>
    <t>L3GDRAK093N1248927</t>
  </si>
  <si>
    <t>L3GDRAK093N1190846</t>
  </si>
  <si>
    <t>L3GDRAK093N1271463</t>
  </si>
  <si>
    <t>L3GDRAK093N1190757</t>
  </si>
  <si>
    <t>L3GDRAK093N1190826</t>
  </si>
  <si>
    <t>L3GDRAK093N1281432</t>
  </si>
  <si>
    <t>L3GDRAK093N1271445</t>
  </si>
  <si>
    <t>L3GDRAK093N1271504</t>
  </si>
  <si>
    <t>L3GDRAK093N1271469</t>
  </si>
  <si>
    <t>L3GDRAK093N1248956</t>
  </si>
  <si>
    <t>L3GDRAK093N1248932</t>
  </si>
  <si>
    <t>L3GDRAK093N1190804</t>
  </si>
  <si>
    <t>L3GDRAK093N1271468</t>
  </si>
  <si>
    <t>L3GDRAK093N1190774</t>
  </si>
  <si>
    <t>L3GDRAK093N1190831</t>
  </si>
  <si>
    <t>L3GDRAK093N1281431</t>
  </si>
  <si>
    <t>L3GDRAK093N1271480</t>
  </si>
  <si>
    <t>L3GDRAK093N1271514</t>
  </si>
  <si>
    <t>L3GDRAK093N1271496</t>
  </si>
  <si>
    <t>L3GDRAK093N1248941</t>
  </si>
  <si>
    <t>L3GDRAK093N1248928</t>
  </si>
  <si>
    <t>L3GDRAK093N1261953</t>
  </si>
  <si>
    <t>L3GDRAK093N1271464</t>
  </si>
  <si>
    <t>L3GDRAK093N1190758</t>
  </si>
  <si>
    <t>L3GDRAK093N1190827</t>
  </si>
  <si>
    <t>L3GDRAK093N1190842</t>
  </si>
  <si>
    <t>L3GDRAK093N1271446</t>
  </si>
  <si>
    <t>L3GDRAK093N1271506</t>
  </si>
  <si>
    <t>L3GDRAK093N1271470</t>
  </si>
  <si>
    <t>L3GDRAK093N1248957</t>
  </si>
  <si>
    <t>L3GDRAK093N1248933</t>
  </si>
  <si>
    <t>L3GDRAK093N1248946</t>
  </si>
  <si>
    <t>L3GDRAK093N1271405</t>
  </si>
  <si>
    <t>L3GDRAK093N1190780</t>
  </si>
  <si>
    <t>L3GDRAK093N1190816</t>
  </si>
  <si>
    <t>L3GDRAK093N1190847</t>
  </si>
  <si>
    <t>L3GDRAK093N1271481</t>
  </si>
  <si>
    <t>L3GDRAK093N1271515</t>
  </si>
  <si>
    <t>L3GDRAK093N1271497</t>
  </si>
  <si>
    <t>L3GDRAK093N1248912</t>
  </si>
  <si>
    <t>L3GDRAK093N1248929</t>
  </si>
  <si>
    <t>L3GDRAK093N1190805</t>
  </si>
  <si>
    <t>L3GDRAK093N1271465</t>
  </si>
  <si>
    <t>L3GDRAK093N1190759</t>
  </si>
  <si>
    <t>L3GDRAK093N1190828</t>
  </si>
  <si>
    <t>L3GDRAK093N1190843</t>
  </si>
  <si>
    <t>L3GDRAK093N1271447</t>
  </si>
  <si>
    <t>L3GDRAK093N1271509</t>
  </si>
  <si>
    <t>L3GDRAK093N1271471</t>
  </si>
  <si>
    <t>L3GDRAK093N1248937</t>
  </si>
  <si>
    <t>L3GDRAK093N1248934</t>
  </si>
  <si>
    <t>L3GDRAK093N1248953</t>
  </si>
  <si>
    <t>L3GDRAK093N1271406</t>
  </si>
  <si>
    <t>L3GDRAK093N1190781</t>
  </si>
  <si>
    <t>L3GDRAK093N1190801</t>
  </si>
  <si>
    <t>L3GDRAK093N1190832</t>
  </si>
  <si>
    <t>L3GDRAK093N1271482</t>
  </si>
  <si>
    <t>L3GDRAK093N1271500</t>
  </si>
  <si>
    <t>L3GDRAK093N1271498</t>
  </si>
  <si>
    <t>L3GDRAK093N1248913</t>
  </si>
  <si>
    <t>L3GDRAK093N1248930</t>
  </si>
  <si>
    <t>L3GDRAK093N1190810</t>
  </si>
  <si>
    <t>L3GDRAK093N1271466</t>
  </si>
  <si>
    <t>L3GDRAK093N1190761</t>
  </si>
  <si>
    <t>L3GDRAK093N1190829</t>
  </si>
  <si>
    <t>L3GDRAK093N1190844</t>
  </si>
  <si>
    <t>L3GDRAK093N1271430</t>
  </si>
  <si>
    <t>L3GDRAK093N1271511</t>
  </si>
  <si>
    <t>L3GDRAK093N1271472</t>
  </si>
  <si>
    <t>L3GDRAK093N1248938</t>
  </si>
  <si>
    <t>L3GDRAK093N1248935</t>
  </si>
  <si>
    <t>L3GDRAK093N1248954</t>
  </si>
  <si>
    <t>L3GDRAK093N1271407</t>
  </si>
  <si>
    <t>L3GDRAK093N1190782</t>
  </si>
  <si>
    <t>L3GDRAK093N1190802</t>
  </si>
  <si>
    <t>L3GDRAK093N1190817</t>
  </si>
  <si>
    <t>L3GDRAK093N1271483</t>
  </si>
  <si>
    <t>L3GDRAK093N1271474</t>
  </si>
  <si>
    <t>L3GDRAK093N1271499</t>
  </si>
  <si>
    <t>L3GDRAK093N1248914</t>
  </si>
  <si>
    <t>L3GDRAK093N1248931</t>
  </si>
  <si>
    <t>L3GDRAK093N1190772</t>
  </si>
  <si>
    <t>L3GDRAK093N1271467</t>
  </si>
  <si>
    <t>L3GDRAK093N1190762</t>
  </si>
  <si>
    <t>L3GDRAK093N1190830</t>
  </si>
  <si>
    <t>L3GDRAK093N1190845</t>
  </si>
  <si>
    <t>L3GDRAK093N1271431</t>
  </si>
  <si>
    <t>L3GDRAK093N1271512</t>
  </si>
  <si>
    <t>L3GDRAK093N1271473</t>
  </si>
  <si>
    <t>L3GDRAK093N1248939</t>
  </si>
  <si>
    <t>L3GDRAK093N1248936</t>
  </si>
  <si>
    <t>L3GDRAK093N1248955</t>
  </si>
  <si>
    <t>L3GDRAK093N1271408</t>
  </si>
  <si>
    <t>L3GDRAK093N1190756</t>
  </si>
  <si>
    <t>L3GDRAK093N1190803</t>
  </si>
  <si>
    <t>L3GDRAK093N1190825</t>
  </si>
  <si>
    <t>= SUM(G404,G420,G85,G41,G37,G409,G228,G105,G110,G425,G392,G252,G111,G411)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</si>
</sst>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m/d"/>
    <numFmt numFmtId="168" formatCode="m/d/yyyy\ h:mm:ss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F7981D"/>
      <name val="Inconsolata"/>
    </font>
    <font>
      <sz val="11"/>
      <color theme="1"/>
      <name val="Inconsolata"/>
    </font>
    <font>
      <sz val="10"/>
      <color rgb="FFFF0000"/>
      <name val="Arial"/>
      <scheme val="minor"/>
    </font>
    <font>
      <sz val="10"/>
      <color rgb="FFF7981D"/>
      <name val="Inconsolata"/>
    </font>
    <font>
      <sz val="10"/>
      <color rgb="FF000000"/>
      <name val="Arial"/>
      <scheme val="minor"/>
    </font>
    <font>
      <sz val="10"/>
      <color rgb="FFFF0000"/>
      <name val="Arial"/>
    </font>
    <font>
      <sz val="11"/>
      <color rgb="FFFF9900"/>
      <name val="Inconsolata"/>
    </font>
    <font>
      <sz val="10"/>
      <color rgb="FFFF9900"/>
      <name val="Inconsolat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FF9900"/>
      <name val="Arial"/>
      <scheme val="minor"/>
    </font>
    <font>
      <sz val="10"/>
      <color theme="1"/>
      <name val="Roboto"/>
    </font>
    <font>
      <sz val="11"/>
      <color rgb="FFFF0000"/>
      <name val="Inconsolata"/>
    </font>
    <font>
      <sz val="9"/>
      <color rgb="FF000000"/>
      <name val="Arial"/>
    </font>
    <font>
      <sz val="11"/>
      <color theme="1"/>
      <name val="Arial"/>
      <scheme val="minor"/>
    </font>
    <font>
      <sz val="11"/>
      <color rgb="FF000000"/>
      <name val="Inconsolata"/>
    </font>
    <font>
      <sz val="11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1" fillId="4" borderId="0" xfId="0" applyFont="1" applyFill="1"/>
    <xf numFmtId="4" fontId="3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" fontId="3" fillId="4" borderId="0" xfId="0" applyNumberFormat="1" applyFont="1" applyFill="1"/>
    <xf numFmtId="0" fontId="4" fillId="5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3" fillId="4" borderId="3" xfId="0" applyNumberFormat="1" applyFont="1" applyFill="1" applyBorder="1"/>
    <xf numFmtId="4" fontId="6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9" fillId="4" borderId="1" xfId="0" applyFont="1" applyFill="1" applyBorder="1"/>
    <xf numFmtId="0" fontId="9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7" fontId="7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5" fontId="12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3" fillId="4" borderId="4" xfId="0" applyFont="1" applyFill="1" applyBorder="1"/>
    <xf numFmtId="0" fontId="13" fillId="5" borderId="0" xfId="0" applyFont="1" applyFill="1"/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0" fontId="13" fillId="0" borderId="0" xfId="0" applyFont="1"/>
    <xf numFmtId="0" fontId="14" fillId="4" borderId="1" xfId="0" applyFont="1" applyFill="1" applyBorder="1" applyAlignment="1">
      <alignment horizontal="left"/>
    </xf>
    <xf numFmtId="165" fontId="1" fillId="4" borderId="3" xfId="0" applyNumberFormat="1" applyFont="1" applyFill="1" applyBorder="1" applyAlignment="1">
      <alignment horizontal="center"/>
    </xf>
    <xf numFmtId="0" fontId="2" fillId="0" borderId="5" xfId="0" applyFont="1" applyBorder="1"/>
    <xf numFmtId="0" fontId="8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8" fillId="5" borderId="1" xfId="0" applyFont="1" applyFill="1" applyBorder="1" applyAlignment="1">
      <alignment horizontal="center"/>
    </xf>
    <xf numFmtId="164" fontId="8" fillId="5" borderId="6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2" fillId="5" borderId="7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16" fillId="5" borderId="7" xfId="0" applyNumberFormat="1" applyFont="1" applyFill="1" applyBorder="1" applyAlignment="1">
      <alignment horizontal="center"/>
    </xf>
    <xf numFmtId="14" fontId="1" fillId="0" borderId="0" xfId="0" applyNumberFormat="1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8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9" fillId="5" borderId="0" xfId="0" applyNumberFormat="1" applyFont="1" applyFill="1" applyAlignment="1">
      <alignment horizontal="left"/>
    </xf>
    <xf numFmtId="4" fontId="0" fillId="5" borderId="0" xfId="0" applyNumberFormat="1" applyFill="1" applyAlignment="1">
      <alignment horizontal="left"/>
    </xf>
    <xf numFmtId="0" fontId="19" fillId="5" borderId="0" xfId="0" applyFont="1" applyFill="1" applyAlignment="1">
      <alignment horizontal="left"/>
    </xf>
    <xf numFmtId="168" fontId="1" fillId="0" borderId="0" xfId="0" applyNumberFormat="1" applyFont="1"/>
    <xf numFmtId="0" fontId="19" fillId="5" borderId="0" xfId="0" applyFont="1" applyFill="1"/>
    <xf numFmtId="0" fontId="20" fillId="5" borderId="0" xfId="0" applyFont="1" applyFill="1"/>
    <xf numFmtId="49" fontId="1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4"/>
  <sheetViews>
    <sheetView tabSelected="1" workbookViewId="0">
      <pane ySplit="1" topLeftCell="A436" activePane="bottomLeft" state="frozen"/>
      <selection pane="bottomLeft" activeCell="B453" sqref="B453"/>
    </sheetView>
  </sheetViews>
  <sheetFormatPr defaultColWidth="12.6328125" defaultRowHeight="15.75" customHeight="1" x14ac:dyDescent="0.25"/>
  <cols>
    <col min="2" max="2" width="10.7265625" customWidth="1"/>
    <col min="3" max="3" width="11" customWidth="1"/>
    <col min="4" max="4" width="14.36328125" customWidth="1"/>
    <col min="5" max="5" width="13.6328125" customWidth="1"/>
    <col min="7" max="7" width="14.36328125" style="85" customWidth="1"/>
    <col min="8" max="8" width="16.26953125" customWidth="1"/>
    <col min="9" max="9" width="14.36328125" customWidth="1"/>
    <col min="10" max="10" width="12.6328125" customWidth="1"/>
    <col min="11" max="11" width="13.26953125" customWidth="1"/>
    <col min="12" max="12" width="14.36328125" customWidth="1"/>
    <col min="13" max="13" width="33.7265625" customWidth="1"/>
    <col min="14" max="14" width="10.7265625" customWidth="1"/>
    <col min="15" max="15" width="23" customWidth="1"/>
    <col min="17" max="17" width="28.6328125" customWidth="1"/>
  </cols>
  <sheetData>
    <row r="1" spans="1:1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81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O1" s="7" t="s">
        <v>13</v>
      </c>
      <c r="P1" s="8"/>
      <c r="Q1" s="7" t="s">
        <v>14</v>
      </c>
      <c r="R1" s="8"/>
    </row>
    <row r="2" spans="1:18" ht="15.75" customHeight="1" x14ac:dyDescent="0.55000000000000004">
      <c r="A2" s="9">
        <v>1</v>
      </c>
      <c r="B2" s="10" t="str">
        <f>'iphone scanner app'!C8</f>
        <v>245370</v>
      </c>
      <c r="C2" s="11" t="s">
        <v>15</v>
      </c>
      <c r="D2" s="11">
        <v>3.5981000000000001</v>
      </c>
      <c r="E2" s="12">
        <v>27.6</v>
      </c>
      <c r="F2" s="13">
        <v>96.536000000000001</v>
      </c>
      <c r="G2" s="82">
        <v>3371</v>
      </c>
      <c r="H2" s="13">
        <f t="shared" ref="H2:H137" si="0">ABS((G2-3400)/3400)*100</f>
        <v>0.85294117647058831</v>
      </c>
      <c r="I2" s="15">
        <v>44905</v>
      </c>
      <c r="J2" s="11">
        <v>4.1866000000000003</v>
      </c>
      <c r="K2" s="11">
        <v>4.1313000000000004</v>
      </c>
      <c r="L2" s="16">
        <f t="shared" ref="L2:L137" si="1">J2-K2</f>
        <v>5.5299999999999905E-2</v>
      </c>
      <c r="M2" s="17"/>
      <c r="O2" s="18">
        <v>3331</v>
      </c>
      <c r="P2" s="19">
        <f t="shared" ref="P2:P17" si="2">(ABS(O2-G2)/G2)*100</f>
        <v>1.1865915158706615</v>
      </c>
      <c r="Q2" s="18">
        <v>3312</v>
      </c>
      <c r="R2" s="19">
        <f t="shared" ref="R2:R17" si="3">(ABS(Q2-G2)/G2)*100</f>
        <v>1.7502224859092257</v>
      </c>
    </row>
    <row r="3" spans="1:18" ht="15.75" customHeight="1" x14ac:dyDescent="0.55000000000000004">
      <c r="A3" s="9">
        <f t="shared" ref="A3:A255" si="4">A2+1</f>
        <v>2</v>
      </c>
      <c r="B3" s="10" t="str">
        <f>'iphone scanner app'!C9</f>
        <v>274290</v>
      </c>
      <c r="C3" s="11" t="s">
        <v>16</v>
      </c>
      <c r="D3" s="11">
        <v>3.5988000000000002</v>
      </c>
      <c r="E3" s="12">
        <v>27.6</v>
      </c>
      <c r="F3" s="13">
        <v>210.60900000000001</v>
      </c>
      <c r="G3" s="82">
        <v>3350</v>
      </c>
      <c r="H3" s="13">
        <f t="shared" si="0"/>
        <v>1.4705882352941175</v>
      </c>
      <c r="I3" s="15">
        <v>44905</v>
      </c>
      <c r="J3" s="11">
        <v>4.1902999999999997</v>
      </c>
      <c r="K3" s="11">
        <v>4.1322999999999999</v>
      </c>
      <c r="L3" s="16">
        <f t="shared" si="1"/>
        <v>5.7999999999999829E-2</v>
      </c>
      <c r="M3" s="17"/>
      <c r="O3" s="18">
        <v>3296</v>
      </c>
      <c r="P3" s="19">
        <f t="shared" si="2"/>
        <v>1.6119402985074627</v>
      </c>
      <c r="Q3" s="18">
        <v>3294</v>
      </c>
      <c r="R3" s="19">
        <f t="shared" si="3"/>
        <v>1.6716417910447761</v>
      </c>
    </row>
    <row r="4" spans="1:18" ht="15.75" customHeight="1" x14ac:dyDescent="0.55000000000000004">
      <c r="A4" s="9">
        <f t="shared" ref="A4:A67" si="5">A3+1</f>
        <v>3</v>
      </c>
      <c r="B4" s="10" t="str">
        <f>'iphone scanner app'!C10</f>
        <v>245363</v>
      </c>
      <c r="C4" s="11" t="s">
        <v>17</v>
      </c>
      <c r="D4" s="11">
        <v>3.5983999999999998</v>
      </c>
      <c r="E4" s="12">
        <v>27.3</v>
      </c>
      <c r="F4" s="13">
        <v>144.89099999999999</v>
      </c>
      <c r="G4" s="82">
        <v>3343</v>
      </c>
      <c r="H4" s="13">
        <f t="shared" si="0"/>
        <v>1.6764705882352942</v>
      </c>
      <c r="I4" s="15">
        <v>44905</v>
      </c>
      <c r="J4" s="11">
        <v>4.1855000000000002</v>
      </c>
      <c r="K4" s="11">
        <v>4.1326000000000001</v>
      </c>
      <c r="L4" s="16">
        <f t="shared" si="1"/>
        <v>5.2900000000000169E-2</v>
      </c>
      <c r="M4" s="17"/>
      <c r="O4" s="18">
        <v>3299</v>
      </c>
      <c r="P4" s="19">
        <f t="shared" si="2"/>
        <v>1.3161830690996112</v>
      </c>
      <c r="Q4" s="18">
        <v>3367</v>
      </c>
      <c r="R4" s="19">
        <f t="shared" si="3"/>
        <v>0.71791803769069695</v>
      </c>
    </row>
    <row r="5" spans="1:18" ht="15.75" customHeight="1" x14ac:dyDescent="0.55000000000000004">
      <c r="A5" s="9">
        <f t="shared" si="5"/>
        <v>4</v>
      </c>
      <c r="B5" s="10" t="str">
        <f>'iphone scanner app'!C11</f>
        <v>154839</v>
      </c>
      <c r="C5" s="11" t="s">
        <v>18</v>
      </c>
      <c r="D5" s="11">
        <v>3.5988000000000002</v>
      </c>
      <c r="E5" s="12">
        <v>27</v>
      </c>
      <c r="F5" s="13">
        <v>176.21299999999999</v>
      </c>
      <c r="G5" s="82">
        <v>3415</v>
      </c>
      <c r="H5" s="13">
        <f t="shared" si="0"/>
        <v>0.44117647058823528</v>
      </c>
      <c r="I5" s="15">
        <v>44905</v>
      </c>
      <c r="J5" s="11">
        <v>4.1867999999999999</v>
      </c>
      <c r="K5" s="11">
        <v>4.1356000000000002</v>
      </c>
      <c r="L5" s="16">
        <f t="shared" si="1"/>
        <v>5.119999999999969E-2</v>
      </c>
      <c r="M5" s="17"/>
      <c r="O5" s="18">
        <v>3408</v>
      </c>
      <c r="P5" s="19">
        <f t="shared" si="2"/>
        <v>0.20497803806734993</v>
      </c>
      <c r="Q5" s="18">
        <v>3350</v>
      </c>
      <c r="R5" s="19">
        <f t="shared" si="3"/>
        <v>1.9033674963396781</v>
      </c>
    </row>
    <row r="6" spans="1:18" ht="15.75" customHeight="1" x14ac:dyDescent="0.55000000000000004">
      <c r="A6" s="9">
        <f t="shared" si="5"/>
        <v>5</v>
      </c>
      <c r="B6" s="10" t="str">
        <f>'iphone scanner app'!C12</f>
        <v>154813</v>
      </c>
      <c r="C6" s="11" t="s">
        <v>19</v>
      </c>
      <c r="D6" s="11">
        <v>3.5983999999999998</v>
      </c>
      <c r="E6" s="12">
        <v>27.2</v>
      </c>
      <c r="F6" s="13">
        <v>71.266000000000005</v>
      </c>
      <c r="G6" s="82">
        <v>3383</v>
      </c>
      <c r="H6" s="13">
        <f t="shared" si="0"/>
        <v>0.5</v>
      </c>
      <c r="I6" s="15">
        <v>44905</v>
      </c>
      <c r="J6" s="11">
        <v>4.1783000000000001</v>
      </c>
      <c r="K6" s="11">
        <v>4.1296999999999997</v>
      </c>
      <c r="L6" s="16">
        <f t="shared" si="1"/>
        <v>4.8600000000000421E-2</v>
      </c>
      <c r="M6" s="17"/>
      <c r="O6" s="18">
        <v>3355</v>
      </c>
      <c r="P6" s="19">
        <f t="shared" si="2"/>
        <v>0.82766775051729236</v>
      </c>
      <c r="Q6" s="18">
        <v>3350</v>
      </c>
      <c r="R6" s="19">
        <f t="shared" si="3"/>
        <v>0.97546556310966603</v>
      </c>
    </row>
    <row r="7" spans="1:18" ht="15.75" customHeight="1" x14ac:dyDescent="0.55000000000000004">
      <c r="A7" s="9">
        <f t="shared" si="5"/>
        <v>6</v>
      </c>
      <c r="B7" s="10" t="str">
        <f>'iphone scanner app'!C14</f>
        <v>221131</v>
      </c>
      <c r="C7" s="11" t="s">
        <v>20</v>
      </c>
      <c r="D7" s="11">
        <v>3.5989</v>
      </c>
      <c r="E7" s="12">
        <v>27.6</v>
      </c>
      <c r="F7" s="13">
        <v>146.96299999999999</v>
      </c>
      <c r="G7" s="82">
        <v>3349</v>
      </c>
      <c r="H7" s="13">
        <f t="shared" si="0"/>
        <v>1.5</v>
      </c>
      <c r="I7" s="15">
        <v>44905</v>
      </c>
      <c r="J7" s="11">
        <v>4.1769999999999996</v>
      </c>
      <c r="K7" s="11">
        <v>4.1280999999999999</v>
      </c>
      <c r="L7" s="16">
        <f t="shared" si="1"/>
        <v>4.8899999999999721E-2</v>
      </c>
      <c r="M7" s="17"/>
      <c r="O7" s="18">
        <v>3325</v>
      </c>
      <c r="P7" s="19">
        <f t="shared" si="2"/>
        <v>0.71663183039713352</v>
      </c>
      <c r="Q7" s="18">
        <v>3310</v>
      </c>
      <c r="R7" s="19">
        <f t="shared" si="3"/>
        <v>1.1645267243953419</v>
      </c>
    </row>
    <row r="8" spans="1:18" ht="15.75" customHeight="1" x14ac:dyDescent="0.55000000000000004">
      <c r="A8" s="9">
        <f t="shared" si="5"/>
        <v>7</v>
      </c>
      <c r="B8" s="10" t="str">
        <f>'iphone scanner app'!C15</f>
        <v>211322</v>
      </c>
      <c r="C8" s="11" t="s">
        <v>21</v>
      </c>
      <c r="D8" s="11">
        <v>3.5983999999999998</v>
      </c>
      <c r="E8" s="12">
        <v>27.6</v>
      </c>
      <c r="F8" s="13">
        <v>152.17400000000001</v>
      </c>
      <c r="G8" s="82">
        <v>3331</v>
      </c>
      <c r="H8" s="13">
        <f t="shared" si="0"/>
        <v>2.0294117647058822</v>
      </c>
      <c r="I8" s="15">
        <v>44905</v>
      </c>
      <c r="J8" s="11">
        <v>4.1738</v>
      </c>
      <c r="K8" s="11">
        <v>4.1238999999999999</v>
      </c>
      <c r="L8" s="16">
        <f t="shared" si="1"/>
        <v>4.9900000000000055E-2</v>
      </c>
      <c r="M8" s="17"/>
      <c r="O8" s="18">
        <v>3306</v>
      </c>
      <c r="P8" s="19">
        <f t="shared" si="2"/>
        <v>0.75052536775743017</v>
      </c>
      <c r="Q8" s="18">
        <v>3363</v>
      </c>
      <c r="R8" s="19">
        <f t="shared" si="3"/>
        <v>0.96067247072951067</v>
      </c>
    </row>
    <row r="9" spans="1:18" ht="15.75" customHeight="1" x14ac:dyDescent="0.55000000000000004">
      <c r="A9" s="9">
        <f t="shared" si="5"/>
        <v>8</v>
      </c>
      <c r="B9" s="10" t="str">
        <f>'iphone scanner app'!C16</f>
        <v>245384</v>
      </c>
      <c r="C9" s="11" t="s">
        <v>22</v>
      </c>
      <c r="D9" s="11">
        <v>3.5985999999999998</v>
      </c>
      <c r="E9" s="12">
        <v>27.2</v>
      </c>
      <c r="F9" s="13">
        <v>145.34800000000001</v>
      </c>
      <c r="G9" s="82">
        <v>3391</v>
      </c>
      <c r="H9" s="13">
        <f t="shared" si="0"/>
        <v>0.26470588235294118</v>
      </c>
      <c r="I9" s="15">
        <v>44905</v>
      </c>
      <c r="J9" s="11">
        <v>4.1783999999999999</v>
      </c>
      <c r="K9" s="11">
        <v>4.1294000000000004</v>
      </c>
      <c r="L9" s="16">
        <f t="shared" si="1"/>
        <v>4.8999999999999488E-2</v>
      </c>
      <c r="M9" s="17"/>
      <c r="O9" s="18">
        <v>3406</v>
      </c>
      <c r="P9" s="19">
        <f t="shared" si="2"/>
        <v>0.44234739015039815</v>
      </c>
      <c r="Q9" s="18">
        <v>3320</v>
      </c>
      <c r="R9" s="19">
        <f t="shared" si="3"/>
        <v>2.0937776467118847</v>
      </c>
    </row>
    <row r="10" spans="1:18" ht="15.75" customHeight="1" x14ac:dyDescent="0.55000000000000004">
      <c r="A10" s="9">
        <f t="shared" si="5"/>
        <v>9</v>
      </c>
      <c r="B10" s="10" t="str">
        <f>'iphone scanner app'!C17</f>
        <v>205445</v>
      </c>
      <c r="C10" s="11" t="s">
        <v>23</v>
      </c>
      <c r="D10" s="11">
        <v>3.5985</v>
      </c>
      <c r="E10" s="12">
        <v>27.4</v>
      </c>
      <c r="F10" s="13">
        <v>92.206000000000003</v>
      </c>
      <c r="G10" s="82">
        <v>3369</v>
      </c>
      <c r="H10" s="13">
        <f t="shared" si="0"/>
        <v>0.91176470588235292</v>
      </c>
      <c r="I10" s="15">
        <v>44905</v>
      </c>
      <c r="J10" s="11">
        <v>4.1790000000000003</v>
      </c>
      <c r="K10" s="11">
        <v>4.1294000000000004</v>
      </c>
      <c r="L10" s="16">
        <f t="shared" si="1"/>
        <v>4.9599999999999866E-2</v>
      </c>
      <c r="M10" s="17"/>
      <c r="O10" s="18">
        <v>3332</v>
      </c>
      <c r="P10" s="19">
        <f t="shared" si="2"/>
        <v>1.0982487384980706</v>
      </c>
      <c r="Q10" s="18">
        <v>3324</v>
      </c>
      <c r="R10" s="19">
        <f t="shared" si="3"/>
        <v>1.3357079252003561</v>
      </c>
    </row>
    <row r="11" spans="1:18" ht="15.75" customHeight="1" x14ac:dyDescent="0.55000000000000004">
      <c r="A11" s="9">
        <f t="shared" si="5"/>
        <v>10</v>
      </c>
      <c r="B11" s="10" t="str">
        <f>'iphone scanner app'!C18</f>
        <v>154845</v>
      </c>
      <c r="C11" s="11" t="s">
        <v>24</v>
      </c>
      <c r="D11" s="11">
        <v>3.5983000000000001</v>
      </c>
      <c r="E11" s="12">
        <v>27.2</v>
      </c>
      <c r="F11" s="13">
        <v>247.35599999999999</v>
      </c>
      <c r="G11" s="82">
        <v>3360</v>
      </c>
      <c r="H11" s="13">
        <f t="shared" si="0"/>
        <v>1.1764705882352942</v>
      </c>
      <c r="I11" s="15">
        <v>44905</v>
      </c>
      <c r="J11" s="11">
        <v>4.1763000000000003</v>
      </c>
      <c r="K11" s="11">
        <v>4.1299000000000001</v>
      </c>
      <c r="L11" s="16">
        <f t="shared" si="1"/>
        <v>4.6400000000000219E-2</v>
      </c>
      <c r="M11" s="17"/>
      <c r="O11" s="18">
        <v>3323</v>
      </c>
      <c r="P11" s="19">
        <f t="shared" si="2"/>
        <v>1.1011904761904763</v>
      </c>
      <c r="Q11" s="18">
        <v>3301</v>
      </c>
      <c r="R11" s="19">
        <f t="shared" si="3"/>
        <v>1.7559523809523809</v>
      </c>
    </row>
    <row r="12" spans="1:18" ht="15.75" customHeight="1" x14ac:dyDescent="0.55000000000000004">
      <c r="A12" s="9">
        <f t="shared" si="5"/>
        <v>11</v>
      </c>
      <c r="B12" s="10" t="str">
        <f>'iphone scanner app'!C19</f>
        <v>245380</v>
      </c>
      <c r="C12" s="11" t="s">
        <v>25</v>
      </c>
      <c r="D12" s="11">
        <v>3.5954999999999999</v>
      </c>
      <c r="E12" s="12">
        <v>27.1</v>
      </c>
      <c r="F12" s="13">
        <v>255.11</v>
      </c>
      <c r="G12" s="82">
        <v>3352</v>
      </c>
      <c r="H12" s="13">
        <f t="shared" si="0"/>
        <v>1.411764705882353</v>
      </c>
      <c r="I12" s="15">
        <v>44905</v>
      </c>
      <c r="J12" s="11">
        <v>4.1769999999999996</v>
      </c>
      <c r="K12" s="11">
        <v>4.1271000000000004</v>
      </c>
      <c r="L12" s="16">
        <f t="shared" si="1"/>
        <v>4.9899999999999167E-2</v>
      </c>
      <c r="M12" s="17"/>
      <c r="O12" s="18">
        <v>3303</v>
      </c>
      <c r="P12" s="19">
        <f t="shared" si="2"/>
        <v>1.4618138424821003</v>
      </c>
      <c r="Q12" s="18">
        <v>3363</v>
      </c>
      <c r="R12" s="19">
        <f t="shared" si="3"/>
        <v>0.32816229116945106</v>
      </c>
    </row>
    <row r="13" spans="1:18" ht="15.75" customHeight="1" x14ac:dyDescent="0.55000000000000004">
      <c r="A13" s="9">
        <f t="shared" si="5"/>
        <v>12</v>
      </c>
      <c r="B13" s="10" t="str">
        <f>'iphone scanner app'!C21</f>
        <v>154780</v>
      </c>
      <c r="C13" s="11" t="s">
        <v>26</v>
      </c>
      <c r="D13" s="14">
        <v>3.5985</v>
      </c>
      <c r="E13" s="12">
        <v>27.6</v>
      </c>
      <c r="F13" s="13">
        <v>106.34699999999999</v>
      </c>
      <c r="G13" s="82">
        <v>3422</v>
      </c>
      <c r="H13" s="13">
        <f t="shared" si="0"/>
        <v>0.6470588235294118</v>
      </c>
      <c r="I13" s="15">
        <v>44905</v>
      </c>
      <c r="J13" s="11">
        <v>4.1786000000000003</v>
      </c>
      <c r="K13" s="11">
        <v>4.1302000000000003</v>
      </c>
      <c r="L13" s="16">
        <f t="shared" si="1"/>
        <v>4.8399999999999999E-2</v>
      </c>
      <c r="M13" s="17"/>
      <c r="O13" s="18">
        <v>3407</v>
      </c>
      <c r="P13" s="19">
        <f t="shared" si="2"/>
        <v>0.43834015195791931</v>
      </c>
      <c r="Q13" s="18">
        <v>3352</v>
      </c>
      <c r="R13" s="19">
        <f t="shared" si="3"/>
        <v>2.0455873758036236</v>
      </c>
    </row>
    <row r="14" spans="1:18" ht="15.75" customHeight="1" x14ac:dyDescent="0.55000000000000004">
      <c r="A14" s="9">
        <f t="shared" si="5"/>
        <v>13</v>
      </c>
      <c r="B14" s="10" t="str">
        <f>'iphone scanner app'!C22</f>
        <v>205439</v>
      </c>
      <c r="C14" s="11" t="s">
        <v>27</v>
      </c>
      <c r="D14" s="14">
        <v>3.5981000000000001</v>
      </c>
      <c r="E14" s="12">
        <v>27.3</v>
      </c>
      <c r="F14" s="13">
        <v>228.47300000000001</v>
      </c>
      <c r="G14" s="82">
        <v>3365</v>
      </c>
      <c r="H14" s="13">
        <f t="shared" si="0"/>
        <v>1.0294117647058822</v>
      </c>
      <c r="I14" s="15">
        <v>44905</v>
      </c>
      <c r="J14" s="11">
        <v>4.1794000000000002</v>
      </c>
      <c r="K14" s="11">
        <v>4.1302000000000003</v>
      </c>
      <c r="L14" s="16">
        <f t="shared" si="1"/>
        <v>4.919999999999991E-2</v>
      </c>
      <c r="M14" s="17"/>
      <c r="O14" s="18">
        <v>3343</v>
      </c>
      <c r="P14" s="19">
        <f t="shared" si="2"/>
        <v>0.65378900445765231</v>
      </c>
      <c r="Q14" s="18">
        <v>3346</v>
      </c>
      <c r="R14" s="19">
        <f t="shared" si="3"/>
        <v>0.56463595839524516</v>
      </c>
    </row>
    <row r="15" spans="1:18" ht="15.75" customHeight="1" x14ac:dyDescent="0.55000000000000004">
      <c r="A15" s="9">
        <f t="shared" si="5"/>
        <v>14</v>
      </c>
      <c r="B15" s="10" t="str">
        <f>'iphone scanner app'!C23</f>
        <v>154789</v>
      </c>
      <c r="C15" s="11" t="s">
        <v>28</v>
      </c>
      <c r="D15" s="14">
        <v>3.5979000000000001</v>
      </c>
      <c r="E15" s="12">
        <v>27.9</v>
      </c>
      <c r="F15" s="13">
        <v>73.930000000000007</v>
      </c>
      <c r="G15" s="82">
        <v>3378</v>
      </c>
      <c r="H15" s="13">
        <f t="shared" si="0"/>
        <v>0.6470588235294118</v>
      </c>
      <c r="I15" s="15">
        <v>44905</v>
      </c>
      <c r="J15" s="11">
        <v>4.1818</v>
      </c>
      <c r="K15" s="11">
        <v>4.1311999999999998</v>
      </c>
      <c r="L15" s="16">
        <f t="shared" si="1"/>
        <v>5.06000000000002E-2</v>
      </c>
      <c r="M15" s="17"/>
      <c r="O15" s="18">
        <v>3348</v>
      </c>
      <c r="P15" s="19">
        <f t="shared" si="2"/>
        <v>0.88809946714031962</v>
      </c>
      <c r="Q15" s="18">
        <v>3320</v>
      </c>
      <c r="R15" s="19">
        <f t="shared" si="3"/>
        <v>1.7169923031379515</v>
      </c>
    </row>
    <row r="16" spans="1:18" ht="15.75" customHeight="1" x14ac:dyDescent="0.55000000000000004">
      <c r="A16" s="9">
        <f t="shared" si="5"/>
        <v>15</v>
      </c>
      <c r="B16" s="10" t="str">
        <f>'iphone scanner app'!C24</f>
        <v>205433</v>
      </c>
      <c r="C16" s="11" t="s">
        <v>29</v>
      </c>
      <c r="D16" s="14">
        <v>3.5981000000000001</v>
      </c>
      <c r="E16" s="12">
        <v>27.5</v>
      </c>
      <c r="F16" s="13">
        <v>263.95699999999999</v>
      </c>
      <c r="G16" s="82">
        <v>3312</v>
      </c>
      <c r="H16" s="13">
        <f t="shared" si="0"/>
        <v>2.5882352941176472</v>
      </c>
      <c r="I16" s="15">
        <v>44905</v>
      </c>
      <c r="J16" s="11">
        <v>4.1791</v>
      </c>
      <c r="K16" s="11">
        <v>4.1289999999999996</v>
      </c>
      <c r="L16" s="16">
        <f t="shared" si="1"/>
        <v>5.0100000000000477E-2</v>
      </c>
      <c r="M16" s="17"/>
      <c r="O16" s="18">
        <v>3296</v>
      </c>
      <c r="P16" s="19">
        <f t="shared" si="2"/>
        <v>0.48309178743961351</v>
      </c>
      <c r="Q16" s="18">
        <v>3360</v>
      </c>
      <c r="R16" s="19">
        <f t="shared" si="3"/>
        <v>1.4492753623188406</v>
      </c>
    </row>
    <row r="17" spans="1:18" ht="15.75" customHeight="1" x14ac:dyDescent="0.55000000000000004">
      <c r="A17" s="9">
        <f t="shared" si="5"/>
        <v>16</v>
      </c>
      <c r="B17" s="10" t="str">
        <f>'iphone scanner app'!C25</f>
        <v>154838</v>
      </c>
      <c r="C17" s="11" t="s">
        <v>30</v>
      </c>
      <c r="D17" s="14">
        <v>3.5985999999999998</v>
      </c>
      <c r="E17" s="12">
        <v>27.2</v>
      </c>
      <c r="F17" s="13">
        <v>313.39400000000001</v>
      </c>
      <c r="G17" s="82">
        <v>3392</v>
      </c>
      <c r="H17" s="13">
        <f t="shared" si="0"/>
        <v>0.23529411764705879</v>
      </c>
      <c r="I17" s="15">
        <v>44905</v>
      </c>
      <c r="J17" s="11">
        <v>4.1798999999999999</v>
      </c>
      <c r="K17" s="11">
        <v>4.1311999999999998</v>
      </c>
      <c r="L17" s="16">
        <f t="shared" si="1"/>
        <v>4.8700000000000188E-2</v>
      </c>
      <c r="M17" s="17"/>
      <c r="O17" s="18">
        <v>3400</v>
      </c>
      <c r="P17" s="19">
        <f t="shared" si="2"/>
        <v>0.23584905660377359</v>
      </c>
      <c r="Q17" s="18">
        <v>3349</v>
      </c>
      <c r="R17" s="19">
        <f t="shared" si="3"/>
        <v>1.2676886792452831</v>
      </c>
    </row>
    <row r="18" spans="1:18" ht="15.75" customHeight="1" x14ac:dyDescent="0.55000000000000004">
      <c r="A18" s="9">
        <f t="shared" si="5"/>
        <v>17</v>
      </c>
      <c r="B18" s="20" t="str">
        <f>'iphone scanner app'!C26</f>
        <v>245452</v>
      </c>
      <c r="C18" s="11" t="s">
        <v>31</v>
      </c>
      <c r="D18" s="11">
        <v>3.5985</v>
      </c>
      <c r="E18" s="12">
        <v>27.1</v>
      </c>
      <c r="F18" s="13">
        <v>214.30600000000001</v>
      </c>
      <c r="G18" s="83">
        <v>3396</v>
      </c>
      <c r="H18" s="13">
        <f t="shared" si="0"/>
        <v>0.1176470588235294</v>
      </c>
      <c r="I18" s="15">
        <v>44906</v>
      </c>
      <c r="J18" s="11">
        <v>4.1898999999999997</v>
      </c>
      <c r="K18" s="11">
        <v>4.1337999999999999</v>
      </c>
      <c r="L18" s="16">
        <f t="shared" si="1"/>
        <v>5.6099999999999817E-2</v>
      </c>
      <c r="M18" s="17"/>
      <c r="O18" s="8" t="s">
        <v>32</v>
      </c>
      <c r="P18" s="21">
        <f>AVERAGE(P2:P17)</f>
        <v>0.83858048657107909</v>
      </c>
      <c r="Q18" s="8" t="s">
        <v>32</v>
      </c>
      <c r="R18" s="21">
        <f>AVERAGE(R2:R17)</f>
        <v>1.3563496557596195</v>
      </c>
    </row>
    <row r="19" spans="1:18" ht="15.75" customHeight="1" x14ac:dyDescent="0.55000000000000004">
      <c r="A19" s="9">
        <f t="shared" si="5"/>
        <v>18</v>
      </c>
      <c r="B19" s="10" t="str">
        <f>'iphone scanner app'!C27</f>
        <v>154823</v>
      </c>
      <c r="C19" s="11" t="s">
        <v>33</v>
      </c>
      <c r="D19" s="11">
        <v>3.5985</v>
      </c>
      <c r="E19" s="12">
        <v>27</v>
      </c>
      <c r="F19" s="13">
        <v>307.23500000000001</v>
      </c>
      <c r="G19" s="83">
        <v>3375</v>
      </c>
      <c r="H19" s="13">
        <f t="shared" si="0"/>
        <v>0.73529411764705876</v>
      </c>
      <c r="I19" s="15">
        <v>44906</v>
      </c>
      <c r="J19" s="11">
        <v>4.1879999999999997</v>
      </c>
      <c r="K19" s="11">
        <v>4.1359000000000004</v>
      </c>
      <c r="L19" s="16">
        <f t="shared" si="1"/>
        <v>5.2099999999999369E-2</v>
      </c>
      <c r="M19" s="17"/>
      <c r="N19" s="22"/>
      <c r="O19" s="22"/>
      <c r="Q19" s="23"/>
    </row>
    <row r="20" spans="1:18" ht="15.75" customHeight="1" x14ac:dyDescent="0.55000000000000004">
      <c r="A20" s="9">
        <f t="shared" si="5"/>
        <v>19</v>
      </c>
      <c r="B20" s="10" t="str">
        <f>'iphone scanner app'!C28</f>
        <v>245369</v>
      </c>
      <c r="C20" s="11" t="s">
        <v>34</v>
      </c>
      <c r="D20" s="11">
        <v>3.5983000000000001</v>
      </c>
      <c r="E20" s="12">
        <v>27.1</v>
      </c>
      <c r="F20" s="13">
        <v>326.42599999999999</v>
      </c>
      <c r="G20" s="83">
        <v>3357</v>
      </c>
      <c r="H20" s="13">
        <f t="shared" si="0"/>
        <v>1.2647058823529411</v>
      </c>
      <c r="I20" s="15">
        <v>44906</v>
      </c>
      <c r="J20" s="11">
        <v>4.1877000000000004</v>
      </c>
      <c r="K20" s="11">
        <v>4.1337999999999999</v>
      </c>
      <c r="L20" s="16">
        <f t="shared" si="1"/>
        <v>5.3900000000000503E-2</v>
      </c>
      <c r="M20" s="17"/>
      <c r="N20" s="23"/>
      <c r="O20" s="23"/>
      <c r="Q20" s="23"/>
    </row>
    <row r="21" spans="1:18" ht="15.75" customHeight="1" x14ac:dyDescent="0.55000000000000004">
      <c r="A21" s="9">
        <f t="shared" si="5"/>
        <v>20</v>
      </c>
      <c r="B21" s="10" t="str">
        <f>'iphone scanner app'!C29</f>
        <v>245467</v>
      </c>
      <c r="C21" s="11" t="s">
        <v>35</v>
      </c>
      <c r="D21" s="11">
        <v>3.5989</v>
      </c>
      <c r="E21" s="12">
        <v>27</v>
      </c>
      <c r="F21" s="13">
        <v>289.08699999999999</v>
      </c>
      <c r="G21" s="83">
        <v>3429</v>
      </c>
      <c r="H21" s="13">
        <f t="shared" si="0"/>
        <v>0.85294117647058831</v>
      </c>
      <c r="I21" s="15">
        <v>44906</v>
      </c>
      <c r="J21" s="11">
        <v>4.1879</v>
      </c>
      <c r="K21" s="11">
        <v>4.1348000000000003</v>
      </c>
      <c r="L21" s="16">
        <f t="shared" si="1"/>
        <v>5.3099999999999703E-2</v>
      </c>
      <c r="M21" s="17"/>
    </row>
    <row r="22" spans="1:18" ht="16.5" x14ac:dyDescent="0.55000000000000004">
      <c r="A22" s="9">
        <f t="shared" si="5"/>
        <v>21</v>
      </c>
      <c r="B22" s="10" t="str">
        <f>'iphone scanner app'!C30</f>
        <v>283754</v>
      </c>
      <c r="C22" s="11" t="s">
        <v>36</v>
      </c>
      <c r="D22" s="11">
        <v>3.5992000000000002</v>
      </c>
      <c r="E22" s="12">
        <v>27.6</v>
      </c>
      <c r="F22" s="13">
        <v>307.24099999999999</v>
      </c>
      <c r="G22" s="83">
        <v>3358</v>
      </c>
      <c r="H22" s="13">
        <f t="shared" si="0"/>
        <v>1.2352941176470587</v>
      </c>
      <c r="I22" s="15">
        <v>44906</v>
      </c>
      <c r="J22" s="11">
        <v>4.1798999999999999</v>
      </c>
      <c r="K22" s="11">
        <v>4.1279000000000003</v>
      </c>
      <c r="L22" s="16">
        <f t="shared" si="1"/>
        <v>5.1999999999999602E-2</v>
      </c>
      <c r="M22" s="17"/>
    </row>
    <row r="23" spans="1:18" ht="16.5" x14ac:dyDescent="0.55000000000000004">
      <c r="A23" s="9">
        <f t="shared" si="5"/>
        <v>22</v>
      </c>
      <c r="B23" s="10" t="str">
        <f>'iphone scanner app'!C31</f>
        <v>251001</v>
      </c>
      <c r="C23" s="11" t="s">
        <v>37</v>
      </c>
      <c r="D23" s="11">
        <v>3.5987</v>
      </c>
      <c r="E23" s="12">
        <v>27.6</v>
      </c>
      <c r="F23" s="13">
        <v>330.80500000000001</v>
      </c>
      <c r="G23" s="83">
        <v>3332</v>
      </c>
      <c r="H23" s="13">
        <f t="shared" si="0"/>
        <v>2</v>
      </c>
      <c r="I23" s="15">
        <v>44906</v>
      </c>
      <c r="J23" s="11">
        <v>4.1792999999999996</v>
      </c>
      <c r="K23" s="11">
        <v>4.1280000000000001</v>
      </c>
      <c r="L23" s="16">
        <f t="shared" si="1"/>
        <v>5.1299999999999457E-2</v>
      </c>
      <c r="M23" s="17"/>
    </row>
    <row r="24" spans="1:18" ht="16.5" x14ac:dyDescent="0.55000000000000004">
      <c r="A24" s="9">
        <f t="shared" si="5"/>
        <v>23</v>
      </c>
      <c r="B24" s="10" t="str">
        <f>'iphone scanner app'!C32</f>
        <v>177950</v>
      </c>
      <c r="C24" s="11" t="s">
        <v>38</v>
      </c>
      <c r="D24" s="11">
        <v>3.6013000000000002</v>
      </c>
      <c r="E24" s="12">
        <v>27.5</v>
      </c>
      <c r="F24" s="13">
        <v>430.38299999999998</v>
      </c>
      <c r="G24" s="83">
        <v>3313</v>
      </c>
      <c r="H24" s="13">
        <f t="shared" si="0"/>
        <v>2.5588235294117649</v>
      </c>
      <c r="I24" s="15">
        <v>44906</v>
      </c>
      <c r="J24" s="11">
        <v>4.1760999999999999</v>
      </c>
      <c r="K24" s="11">
        <v>4.1292</v>
      </c>
      <c r="L24" s="16">
        <f t="shared" si="1"/>
        <v>4.6899999999999942E-2</v>
      </c>
      <c r="M24" s="17"/>
    </row>
    <row r="25" spans="1:18" ht="16.5" x14ac:dyDescent="0.55000000000000004">
      <c r="A25" s="9">
        <f t="shared" si="5"/>
        <v>24</v>
      </c>
      <c r="B25" s="10" t="str">
        <f>'iphone scanner app'!C33</f>
        <v>154832</v>
      </c>
      <c r="C25" s="11" t="s">
        <v>39</v>
      </c>
      <c r="D25" s="11">
        <v>3.5981999999999998</v>
      </c>
      <c r="E25" s="12">
        <v>26.9</v>
      </c>
      <c r="F25" s="13">
        <v>351.70100000000002</v>
      </c>
      <c r="G25" s="83">
        <v>3393</v>
      </c>
      <c r="H25" s="13">
        <f t="shared" si="0"/>
        <v>0.20588235294117649</v>
      </c>
      <c r="I25" s="15">
        <v>44906</v>
      </c>
      <c r="J25" s="11">
        <v>4.1787999999999998</v>
      </c>
      <c r="K25" s="11">
        <v>4.1296999999999997</v>
      </c>
      <c r="L25" s="16">
        <f t="shared" si="1"/>
        <v>4.9100000000000144E-2</v>
      </c>
      <c r="M25" s="17"/>
    </row>
    <row r="26" spans="1:18" ht="16.5" x14ac:dyDescent="0.55000000000000004">
      <c r="A26" s="9">
        <f t="shared" si="5"/>
        <v>25</v>
      </c>
      <c r="B26" s="24" t="str">
        <f>'iphone scanner app'!C34</f>
        <v>154781</v>
      </c>
      <c r="C26" s="11" t="s">
        <v>40</v>
      </c>
      <c r="D26" s="11">
        <v>3.5985</v>
      </c>
      <c r="E26" s="12">
        <v>26.7</v>
      </c>
      <c r="F26" s="13">
        <v>279.46800000000002</v>
      </c>
      <c r="G26" s="83">
        <v>3382</v>
      </c>
      <c r="H26" s="13">
        <f t="shared" si="0"/>
        <v>0.52941176470588236</v>
      </c>
      <c r="I26" s="15">
        <v>44906</v>
      </c>
      <c r="J26" s="11">
        <v>4.1797000000000004</v>
      </c>
      <c r="K26" s="11">
        <v>4.1318000000000001</v>
      </c>
      <c r="L26" s="16">
        <f t="shared" si="1"/>
        <v>4.7900000000000276E-2</v>
      </c>
      <c r="M26" s="17"/>
    </row>
    <row r="27" spans="1:18" ht="15" x14ac:dyDescent="0.5">
      <c r="A27" s="9">
        <f t="shared" si="5"/>
        <v>26</v>
      </c>
      <c r="B27" s="25" t="str">
        <f>'iphone scanner app'!C35</f>
        <v>278890</v>
      </c>
      <c r="C27" s="11" t="s">
        <v>41</v>
      </c>
      <c r="D27" s="11">
        <v>3.5998999999999999</v>
      </c>
      <c r="E27" s="12">
        <v>27.7</v>
      </c>
      <c r="F27" s="13">
        <v>319.59899999999999</v>
      </c>
      <c r="G27" s="83">
        <v>3358</v>
      </c>
      <c r="H27" s="13">
        <f t="shared" si="0"/>
        <v>1.2352941176470587</v>
      </c>
      <c r="I27" s="15">
        <v>44906</v>
      </c>
      <c r="J27" s="11">
        <v>4.1798000000000002</v>
      </c>
      <c r="K27" s="11">
        <v>4.1296999999999997</v>
      </c>
      <c r="L27" s="16">
        <f t="shared" si="1"/>
        <v>5.0100000000000477E-2</v>
      </c>
      <c r="M27" s="17"/>
    </row>
    <row r="28" spans="1:18" ht="16.5" x14ac:dyDescent="0.55000000000000004">
      <c r="A28" s="9">
        <f t="shared" si="5"/>
        <v>27</v>
      </c>
      <c r="B28" s="20" t="str">
        <f>'iphone scanner app'!C36</f>
        <v>283766</v>
      </c>
      <c r="C28" s="11" t="s">
        <v>42</v>
      </c>
      <c r="D28" s="11">
        <v>3.5989</v>
      </c>
      <c r="E28" s="12">
        <v>27.5</v>
      </c>
      <c r="F28" s="13">
        <v>243.35900000000001</v>
      </c>
      <c r="G28" s="83">
        <v>3350</v>
      </c>
      <c r="H28" s="13">
        <f t="shared" si="0"/>
        <v>1.4705882352941175</v>
      </c>
      <c r="I28" s="15">
        <v>44906</v>
      </c>
      <c r="J28" s="11">
        <v>4.1792999999999996</v>
      </c>
      <c r="K28" s="11">
        <v>4.1287000000000003</v>
      </c>
      <c r="L28" s="16">
        <f t="shared" si="1"/>
        <v>5.0599999999999312E-2</v>
      </c>
      <c r="M28" s="17"/>
    </row>
    <row r="29" spans="1:18" ht="15" x14ac:dyDescent="0.5">
      <c r="A29" s="9">
        <f t="shared" si="5"/>
        <v>28</v>
      </c>
      <c r="B29" s="25" t="str">
        <f>'iphone scanner app'!C37</f>
        <v>278897</v>
      </c>
      <c r="C29" s="11" t="s">
        <v>43</v>
      </c>
      <c r="D29" s="11">
        <v>3.5998999999999999</v>
      </c>
      <c r="E29" s="12">
        <v>27.3</v>
      </c>
      <c r="F29" s="13">
        <v>183.68299999999999</v>
      </c>
      <c r="G29" s="83">
        <v>3381</v>
      </c>
      <c r="H29" s="13">
        <f t="shared" si="0"/>
        <v>0.55882352941176472</v>
      </c>
      <c r="I29" s="15">
        <v>44906</v>
      </c>
      <c r="J29" s="11">
        <v>4.1780999999999997</v>
      </c>
      <c r="K29" s="11">
        <v>4.1295999999999999</v>
      </c>
      <c r="L29" s="16">
        <f t="shared" si="1"/>
        <v>4.8499999999999766E-2</v>
      </c>
      <c r="M29" s="17"/>
    </row>
    <row r="30" spans="1:18" ht="16.5" x14ac:dyDescent="0.55000000000000004">
      <c r="A30" s="9">
        <f t="shared" si="5"/>
        <v>29</v>
      </c>
      <c r="B30" s="10" t="str">
        <f>'iphone scanner app'!C38</f>
        <v>284499</v>
      </c>
      <c r="C30" s="11" t="s">
        <v>44</v>
      </c>
      <c r="D30" s="11">
        <v>3.5991</v>
      </c>
      <c r="E30" s="12">
        <v>27.5</v>
      </c>
      <c r="F30" s="13">
        <v>305.10500000000002</v>
      </c>
      <c r="G30" s="83">
        <v>3350</v>
      </c>
      <c r="H30" s="13">
        <f t="shared" si="0"/>
        <v>1.4705882352941175</v>
      </c>
      <c r="I30" s="15">
        <v>44906</v>
      </c>
      <c r="J30" s="11">
        <v>4.1802000000000001</v>
      </c>
      <c r="K30" s="11">
        <v>4.1289999999999996</v>
      </c>
      <c r="L30" s="16">
        <f t="shared" si="1"/>
        <v>5.1200000000000578E-2</v>
      </c>
      <c r="M30" s="17"/>
    </row>
    <row r="31" spans="1:18" ht="16.5" x14ac:dyDescent="0.55000000000000004">
      <c r="A31" s="9">
        <f t="shared" si="5"/>
        <v>30</v>
      </c>
      <c r="B31" s="10" t="str">
        <f>'iphone scanner app'!C39</f>
        <v>284460</v>
      </c>
      <c r="C31" s="11" t="s">
        <v>45</v>
      </c>
      <c r="D31" s="11">
        <v>3.5983999999999998</v>
      </c>
      <c r="E31" s="12">
        <v>27.3</v>
      </c>
      <c r="F31" s="13">
        <v>270.46199999999999</v>
      </c>
      <c r="G31" s="83">
        <v>3340</v>
      </c>
      <c r="H31" s="13">
        <f t="shared" si="0"/>
        <v>1.7647058823529411</v>
      </c>
      <c r="I31" s="15">
        <v>44906</v>
      </c>
      <c r="J31" s="11">
        <v>4.1821000000000002</v>
      </c>
      <c r="K31" s="11">
        <v>4.1295000000000002</v>
      </c>
      <c r="L31" s="16">
        <f t="shared" si="1"/>
        <v>5.259999999999998E-2</v>
      </c>
      <c r="M31" s="17"/>
    </row>
    <row r="32" spans="1:18" ht="16.5" x14ac:dyDescent="0.55000000000000004">
      <c r="A32" s="9">
        <f t="shared" si="5"/>
        <v>31</v>
      </c>
      <c r="B32" s="10" t="str">
        <f>'iphone scanner app'!C40</f>
        <v>190297</v>
      </c>
      <c r="C32" s="11" t="s">
        <v>46</v>
      </c>
      <c r="D32" s="11">
        <v>3.6002000000000001</v>
      </c>
      <c r="E32" s="12">
        <v>27.7</v>
      </c>
      <c r="F32" s="13">
        <v>187.03800000000001</v>
      </c>
      <c r="G32" s="83">
        <v>3317</v>
      </c>
      <c r="H32" s="13">
        <f t="shared" si="0"/>
        <v>2.4411764705882351</v>
      </c>
      <c r="I32" s="15">
        <v>44906</v>
      </c>
      <c r="J32" s="11">
        <v>4.1806000000000001</v>
      </c>
      <c r="K32" s="11">
        <v>4.1284999999999998</v>
      </c>
      <c r="L32" s="16">
        <f t="shared" si="1"/>
        <v>5.2100000000000257E-2</v>
      </c>
      <c r="M32" s="17"/>
    </row>
    <row r="33" spans="1:17" ht="16.5" x14ac:dyDescent="0.55000000000000004">
      <c r="A33" s="9">
        <f t="shared" si="5"/>
        <v>32</v>
      </c>
      <c r="B33" s="10" t="str">
        <f>'iphone scanner app'!C41</f>
        <v>283771</v>
      </c>
      <c r="C33" s="11" t="s">
        <v>47</v>
      </c>
      <c r="D33" s="11">
        <v>3.5992999999999999</v>
      </c>
      <c r="E33" s="12">
        <v>27.8</v>
      </c>
      <c r="F33" s="13">
        <v>191.18199999999999</v>
      </c>
      <c r="G33" s="83">
        <v>3372</v>
      </c>
      <c r="H33" s="13">
        <f t="shared" si="0"/>
        <v>0.82352941176470595</v>
      </c>
      <c r="I33" s="15">
        <v>44906</v>
      </c>
      <c r="J33" s="11">
        <v>4.1818</v>
      </c>
      <c r="K33" s="11">
        <v>4.1296999999999997</v>
      </c>
      <c r="L33" s="16">
        <f t="shared" si="1"/>
        <v>5.2100000000000257E-2</v>
      </c>
      <c r="M33" s="17"/>
    </row>
    <row r="34" spans="1:17" ht="16.5" x14ac:dyDescent="0.55000000000000004">
      <c r="A34" s="9">
        <f t="shared" si="5"/>
        <v>33</v>
      </c>
      <c r="B34" s="26" t="str">
        <f>'iphone scanner app'!C42</f>
        <v>283760</v>
      </c>
      <c r="C34" s="27" t="s">
        <v>48</v>
      </c>
      <c r="D34" s="11">
        <v>3.5989</v>
      </c>
      <c r="E34" s="12">
        <v>27.6</v>
      </c>
      <c r="F34" s="13">
        <v>254.84399999999999</v>
      </c>
      <c r="G34" s="83">
        <v>3396</v>
      </c>
      <c r="H34" s="13">
        <f t="shared" si="0"/>
        <v>0.1176470588235294</v>
      </c>
      <c r="I34" s="15">
        <v>44907</v>
      </c>
      <c r="J34" s="11">
        <v>4.1902999999999997</v>
      </c>
      <c r="K34" s="11">
        <v>4.1329000000000002</v>
      </c>
      <c r="L34" s="16">
        <f t="shared" si="1"/>
        <v>5.7399999999999451E-2</v>
      </c>
      <c r="M34" s="17"/>
    </row>
    <row r="35" spans="1:17" ht="16.5" x14ac:dyDescent="0.55000000000000004">
      <c r="A35" s="9">
        <f t="shared" si="5"/>
        <v>34</v>
      </c>
      <c r="B35" s="26" t="str">
        <f>'iphone scanner app'!C43</f>
        <v>278875</v>
      </c>
      <c r="C35" s="27" t="s">
        <v>49</v>
      </c>
      <c r="D35" s="11">
        <v>3.5998000000000001</v>
      </c>
      <c r="E35" s="12">
        <v>27.3</v>
      </c>
      <c r="F35" s="13">
        <v>268.279</v>
      </c>
      <c r="G35" s="83">
        <v>3356</v>
      </c>
      <c r="H35" s="13">
        <f t="shared" si="0"/>
        <v>1.2941176470588236</v>
      </c>
      <c r="I35" s="15">
        <v>44907</v>
      </c>
      <c r="J35" s="11">
        <v>4.1871</v>
      </c>
      <c r="K35" s="11">
        <v>4.1334999999999997</v>
      </c>
      <c r="L35" s="16">
        <f t="shared" si="1"/>
        <v>5.3600000000000314E-2</v>
      </c>
      <c r="M35" s="17"/>
    </row>
    <row r="36" spans="1:17" ht="16.5" x14ac:dyDescent="0.55000000000000004">
      <c r="A36" s="9">
        <f t="shared" si="5"/>
        <v>35</v>
      </c>
      <c r="B36" s="26" t="str">
        <f>'iphone scanner app'!C44</f>
        <v>278906</v>
      </c>
      <c r="C36" s="27" t="s">
        <v>50</v>
      </c>
      <c r="D36" s="11">
        <v>3.5994000000000002</v>
      </c>
      <c r="E36" s="12">
        <v>27.8</v>
      </c>
      <c r="F36" s="13">
        <v>315.32600000000002</v>
      </c>
      <c r="G36" s="83">
        <v>3347</v>
      </c>
      <c r="H36" s="13">
        <f t="shared" si="0"/>
        <v>1.5588235294117647</v>
      </c>
      <c r="I36" s="15">
        <v>44907</v>
      </c>
      <c r="J36" s="11">
        <v>4.1872999999999996</v>
      </c>
      <c r="K36" s="11">
        <v>4.1325000000000003</v>
      </c>
      <c r="L36" s="16">
        <f t="shared" si="1"/>
        <v>5.4799999999999294E-2</v>
      </c>
      <c r="M36" s="17"/>
    </row>
    <row r="37" spans="1:17" ht="16.5" x14ac:dyDescent="0.55000000000000004">
      <c r="A37" s="9">
        <f t="shared" si="5"/>
        <v>36</v>
      </c>
      <c r="B37" s="26" t="str">
        <f>'iphone scanner app'!C45</f>
        <v>283744</v>
      </c>
      <c r="C37" s="27" t="s">
        <v>51</v>
      </c>
      <c r="D37" s="11">
        <v>3.5992000000000002</v>
      </c>
      <c r="E37" s="12">
        <v>27.7</v>
      </c>
      <c r="F37" s="13">
        <v>222.40600000000001</v>
      </c>
      <c r="G37" s="83">
        <v>3418</v>
      </c>
      <c r="H37" s="13">
        <f t="shared" si="0"/>
        <v>0.52941176470588236</v>
      </c>
      <c r="I37" s="15">
        <v>44907</v>
      </c>
      <c r="J37" s="11">
        <v>4.1894999999999998</v>
      </c>
      <c r="K37" s="11">
        <v>4.1319999999999997</v>
      </c>
      <c r="L37" s="16">
        <f t="shared" si="1"/>
        <v>5.7500000000000107E-2</v>
      </c>
      <c r="M37" s="17"/>
      <c r="N37" s="28"/>
      <c r="O37" s="8"/>
      <c r="P37" s="29"/>
      <c r="Q37" s="8"/>
    </row>
    <row r="38" spans="1:17" ht="16.5" x14ac:dyDescent="0.55000000000000004">
      <c r="A38" s="9">
        <f t="shared" si="5"/>
        <v>37</v>
      </c>
      <c r="B38" s="26" t="str">
        <f>'iphone scanner app'!C46</f>
        <v>284451</v>
      </c>
      <c r="C38" s="27" t="s">
        <v>52</v>
      </c>
      <c r="D38" s="11">
        <v>3.5989</v>
      </c>
      <c r="E38" s="12">
        <v>27.4</v>
      </c>
      <c r="F38" s="13">
        <v>271.92</v>
      </c>
      <c r="G38" s="83">
        <v>3364</v>
      </c>
      <c r="H38" s="13">
        <f t="shared" si="0"/>
        <v>1.0588235294117647</v>
      </c>
      <c r="I38" s="15">
        <v>44907</v>
      </c>
      <c r="J38" s="11">
        <v>4.1790000000000003</v>
      </c>
      <c r="K38" s="11">
        <v>4.1291000000000002</v>
      </c>
      <c r="L38" s="16">
        <f t="shared" si="1"/>
        <v>4.9900000000000055E-2</v>
      </c>
      <c r="M38" s="17"/>
      <c r="N38" s="29"/>
      <c r="O38" s="30"/>
      <c r="P38" s="29"/>
      <c r="Q38" s="19"/>
    </row>
    <row r="39" spans="1:17" ht="16.5" x14ac:dyDescent="0.55000000000000004">
      <c r="A39" s="9">
        <f t="shared" si="5"/>
        <v>38</v>
      </c>
      <c r="B39" s="26" t="str">
        <f>'iphone scanner app'!C47</f>
        <v>284504</v>
      </c>
      <c r="C39" s="27" t="s">
        <v>53</v>
      </c>
      <c r="D39" s="11">
        <v>3.5991</v>
      </c>
      <c r="E39" s="12">
        <v>27.1</v>
      </c>
      <c r="F39" s="13">
        <v>291.17</v>
      </c>
      <c r="G39" s="83">
        <v>3350</v>
      </c>
      <c r="H39" s="13">
        <f t="shared" si="0"/>
        <v>1.4705882352941175</v>
      </c>
      <c r="I39" s="15">
        <v>44907</v>
      </c>
      <c r="J39" s="11">
        <v>4.1794000000000002</v>
      </c>
      <c r="K39" s="11">
        <v>4.1291000000000002</v>
      </c>
      <c r="L39" s="16">
        <f t="shared" si="1"/>
        <v>5.0300000000000011E-2</v>
      </c>
      <c r="M39" s="17"/>
    </row>
    <row r="40" spans="1:17" ht="16.5" x14ac:dyDescent="0.55000000000000004">
      <c r="A40" s="9">
        <f t="shared" si="5"/>
        <v>39</v>
      </c>
      <c r="B40" s="26" t="str">
        <f>'iphone scanner app'!C48</f>
        <v>283721</v>
      </c>
      <c r="C40" s="27" t="s">
        <v>54</v>
      </c>
      <c r="D40" s="11">
        <v>3.5994999999999999</v>
      </c>
      <c r="E40" s="12">
        <v>27.7</v>
      </c>
      <c r="F40" s="13">
        <v>285.13</v>
      </c>
      <c r="G40" s="83">
        <v>3346</v>
      </c>
      <c r="H40" s="13">
        <f t="shared" si="0"/>
        <v>1.588235294117647</v>
      </c>
      <c r="I40" s="15">
        <v>44907</v>
      </c>
      <c r="J40" s="11">
        <v>4.1760000000000002</v>
      </c>
      <c r="K40" s="11">
        <v>4.1265000000000001</v>
      </c>
      <c r="L40" s="16">
        <f t="shared" si="1"/>
        <v>4.9500000000000099E-2</v>
      </c>
      <c r="M40" s="17"/>
    </row>
    <row r="41" spans="1:17" ht="16.5" x14ac:dyDescent="0.55000000000000004">
      <c r="A41" s="9">
        <f t="shared" si="5"/>
        <v>40</v>
      </c>
      <c r="B41" s="26" t="str">
        <f>'iphone scanner app'!C49</f>
        <v>283728</v>
      </c>
      <c r="C41" s="27" t="s">
        <v>55</v>
      </c>
      <c r="D41" s="11">
        <v>3.5985</v>
      </c>
      <c r="E41" s="12">
        <v>27.5</v>
      </c>
      <c r="F41" s="13">
        <v>286.55</v>
      </c>
      <c r="G41" s="83">
        <v>3391</v>
      </c>
      <c r="H41" s="13">
        <f t="shared" si="0"/>
        <v>0.26470588235294118</v>
      </c>
      <c r="I41" s="15">
        <v>44907</v>
      </c>
      <c r="J41" s="11">
        <v>4.1797000000000004</v>
      </c>
      <c r="K41" s="11">
        <v>4.1277999999999997</v>
      </c>
      <c r="L41" s="16">
        <f t="shared" si="1"/>
        <v>5.1900000000000723E-2</v>
      </c>
      <c r="M41" s="17"/>
    </row>
    <row r="42" spans="1:17" ht="16.5" x14ac:dyDescent="0.55000000000000004">
      <c r="A42" s="9">
        <f t="shared" si="5"/>
        <v>41</v>
      </c>
      <c r="B42" s="26" t="str">
        <f>'iphone scanner app'!C50</f>
        <v>283737</v>
      </c>
      <c r="C42" s="27" t="s">
        <v>56</v>
      </c>
      <c r="D42" s="11">
        <v>3.5988000000000002</v>
      </c>
      <c r="E42" s="12">
        <v>27.5</v>
      </c>
      <c r="F42" s="13">
        <v>288.36</v>
      </c>
      <c r="G42" s="83">
        <v>3372</v>
      </c>
      <c r="H42" s="13">
        <f t="shared" si="0"/>
        <v>0.82352941176470595</v>
      </c>
      <c r="I42" s="15">
        <v>44907</v>
      </c>
      <c r="J42" s="11">
        <v>4.1779000000000002</v>
      </c>
      <c r="K42" s="11">
        <v>4.1281999999999996</v>
      </c>
      <c r="L42" s="16">
        <f t="shared" si="1"/>
        <v>4.9700000000000522E-2</v>
      </c>
      <c r="M42" s="17"/>
    </row>
    <row r="43" spans="1:17" ht="16.5" x14ac:dyDescent="0.55000000000000004">
      <c r="A43" s="9">
        <f t="shared" si="5"/>
        <v>42</v>
      </c>
      <c r="B43" s="26" t="str">
        <f>'iphone scanner app'!C51</f>
        <v>283706</v>
      </c>
      <c r="C43" s="27" t="s">
        <v>57</v>
      </c>
      <c r="D43" s="11">
        <v>3.5985999999999998</v>
      </c>
      <c r="E43" s="12">
        <v>27.7</v>
      </c>
      <c r="F43" s="13">
        <v>219.67</v>
      </c>
      <c r="G43" s="83">
        <v>3368</v>
      </c>
      <c r="H43" s="13">
        <f t="shared" si="0"/>
        <v>0.94117647058823517</v>
      </c>
      <c r="I43" s="15">
        <v>44907</v>
      </c>
      <c r="J43" s="11">
        <v>4.1795</v>
      </c>
      <c r="K43" s="11">
        <v>4.1281999999999996</v>
      </c>
      <c r="L43" s="16">
        <f t="shared" si="1"/>
        <v>5.1300000000000345E-2</v>
      </c>
      <c r="M43" s="17"/>
    </row>
    <row r="44" spans="1:17" ht="16.5" x14ac:dyDescent="0.55000000000000004">
      <c r="A44" s="9">
        <f t="shared" si="5"/>
        <v>43</v>
      </c>
      <c r="B44" s="26" t="str">
        <f>'iphone scanner app'!C60</f>
        <v>283749</v>
      </c>
      <c r="C44" s="27" t="s">
        <v>58</v>
      </c>
      <c r="D44" s="11">
        <v>3.5990000000000002</v>
      </c>
      <c r="E44" s="12">
        <v>27.5</v>
      </c>
      <c r="F44" s="13">
        <v>346.62</v>
      </c>
      <c r="G44" s="83">
        <v>3344</v>
      </c>
      <c r="H44" s="13">
        <f t="shared" si="0"/>
        <v>1.6470588235294119</v>
      </c>
      <c r="I44" s="15">
        <v>44907</v>
      </c>
      <c r="J44" s="11">
        <v>4.1780999999999997</v>
      </c>
      <c r="K44" s="11">
        <v>4.1271000000000004</v>
      </c>
      <c r="L44" s="16">
        <f t="shared" si="1"/>
        <v>5.0999999999999268E-2</v>
      </c>
      <c r="M44" s="17"/>
    </row>
    <row r="45" spans="1:17" ht="16.5" x14ac:dyDescent="0.55000000000000004">
      <c r="A45" s="9">
        <f t="shared" si="5"/>
        <v>44</v>
      </c>
      <c r="B45" s="26" t="str">
        <f>'iphone scanner app'!C52</f>
        <v>273981</v>
      </c>
      <c r="C45" s="27" t="s">
        <v>59</v>
      </c>
      <c r="D45" s="11">
        <v>3.5989</v>
      </c>
      <c r="E45" s="12">
        <v>27.7</v>
      </c>
      <c r="F45" s="13">
        <v>214.31</v>
      </c>
      <c r="G45" s="83">
        <v>3413</v>
      </c>
      <c r="H45" s="13">
        <f t="shared" si="0"/>
        <v>0.38235294117647062</v>
      </c>
      <c r="I45" s="15">
        <v>44907</v>
      </c>
      <c r="J45" s="11">
        <v>4.1794000000000002</v>
      </c>
      <c r="K45" s="11">
        <v>4.1306000000000003</v>
      </c>
      <c r="L45" s="16">
        <f t="shared" si="1"/>
        <v>4.8799999999999955E-2</v>
      </c>
      <c r="M45" s="17"/>
    </row>
    <row r="46" spans="1:17" ht="16.5" x14ac:dyDescent="0.55000000000000004">
      <c r="A46" s="9">
        <f t="shared" si="5"/>
        <v>45</v>
      </c>
      <c r="B46" s="26" t="str">
        <f>'iphone scanner app'!C53</f>
        <v>266894</v>
      </c>
      <c r="C46" s="27" t="s">
        <v>60</v>
      </c>
      <c r="D46" s="11">
        <v>3.5990000000000002</v>
      </c>
      <c r="E46" s="12">
        <v>27</v>
      </c>
      <c r="F46" s="13">
        <v>298.94</v>
      </c>
      <c r="G46" s="83">
        <v>3354</v>
      </c>
      <c r="H46" s="13">
        <f t="shared" si="0"/>
        <v>1.3529411764705881</v>
      </c>
      <c r="I46" s="15">
        <v>44907</v>
      </c>
      <c r="J46" s="11">
        <v>4.1820000000000004</v>
      </c>
      <c r="K46" s="11">
        <v>4.1348000000000003</v>
      </c>
      <c r="L46" s="16">
        <f t="shared" si="1"/>
        <v>4.7200000000000131E-2</v>
      </c>
      <c r="M46" s="17"/>
    </row>
    <row r="47" spans="1:17" ht="16.5" x14ac:dyDescent="0.55000000000000004">
      <c r="A47" s="9">
        <f t="shared" si="5"/>
        <v>46</v>
      </c>
      <c r="B47" s="31" t="str">
        <f>'iphone scanner app'!C54</f>
        <v>283695</v>
      </c>
      <c r="C47" s="27" t="s">
        <v>61</v>
      </c>
      <c r="D47" s="11">
        <v>3.5988000000000002</v>
      </c>
      <c r="E47" s="12">
        <v>27.6</v>
      </c>
      <c r="F47" s="13">
        <v>190.22</v>
      </c>
      <c r="G47" s="83">
        <v>3373</v>
      </c>
      <c r="H47" s="13">
        <f t="shared" si="0"/>
        <v>0.79411764705882348</v>
      </c>
      <c r="I47" s="15">
        <v>44907</v>
      </c>
      <c r="J47" s="11">
        <v>4.1816000000000004</v>
      </c>
      <c r="K47" s="11">
        <v>4.1284000000000001</v>
      </c>
      <c r="L47" s="16">
        <f t="shared" si="1"/>
        <v>5.3200000000000358E-2</v>
      </c>
      <c r="M47" s="17"/>
    </row>
    <row r="48" spans="1:17" ht="16.5" x14ac:dyDescent="0.55000000000000004">
      <c r="A48" s="9">
        <f t="shared" si="5"/>
        <v>47</v>
      </c>
      <c r="B48" s="31" t="str">
        <f>'iphone scanner app'!C55</f>
        <v>207147</v>
      </c>
      <c r="C48" s="27" t="s">
        <v>62</v>
      </c>
      <c r="D48" s="11">
        <v>3.6006999999999998</v>
      </c>
      <c r="E48" s="12">
        <v>27.7</v>
      </c>
      <c r="F48" s="13">
        <v>234.5</v>
      </c>
      <c r="G48" s="83">
        <v>3304</v>
      </c>
      <c r="H48" s="13">
        <f t="shared" si="0"/>
        <v>2.8235294117647061</v>
      </c>
      <c r="I48" s="15">
        <v>44907</v>
      </c>
      <c r="J48" s="11">
        <v>4.1811999999999996</v>
      </c>
      <c r="K48" s="11">
        <v>4.1333000000000002</v>
      </c>
      <c r="L48" s="16">
        <f t="shared" si="1"/>
        <v>4.7899999999999388E-2</v>
      </c>
      <c r="M48" s="17"/>
    </row>
    <row r="49" spans="1:13" ht="16.5" x14ac:dyDescent="0.55000000000000004">
      <c r="A49" s="9">
        <f t="shared" si="5"/>
        <v>48</v>
      </c>
      <c r="B49" s="31" t="str">
        <f>'iphone scanner app'!C56</f>
        <v>266841</v>
      </c>
      <c r="C49" s="27" t="s">
        <v>63</v>
      </c>
      <c r="D49" s="11">
        <v>3.5992999999999999</v>
      </c>
      <c r="E49" s="12">
        <v>27.5</v>
      </c>
      <c r="F49" s="13">
        <v>359.75</v>
      </c>
      <c r="G49" s="83">
        <v>3367</v>
      </c>
      <c r="H49" s="13">
        <f t="shared" si="0"/>
        <v>0.97058823529411775</v>
      </c>
      <c r="I49" s="15">
        <v>44907</v>
      </c>
      <c r="J49" s="11">
        <v>4.1821999999999999</v>
      </c>
      <c r="K49" s="11">
        <v>4.1322000000000001</v>
      </c>
      <c r="L49" s="16">
        <f t="shared" si="1"/>
        <v>4.9999999999999822E-2</v>
      </c>
      <c r="M49" s="17"/>
    </row>
    <row r="50" spans="1:13" ht="16.5" x14ac:dyDescent="0.55000000000000004">
      <c r="A50" s="9">
        <f t="shared" si="5"/>
        <v>49</v>
      </c>
      <c r="B50" s="31" t="str">
        <f>'iphone scanner app'!C57</f>
        <v>266809</v>
      </c>
      <c r="C50" s="27" t="s">
        <v>64</v>
      </c>
      <c r="D50" s="11">
        <v>3.5975999999999999</v>
      </c>
      <c r="E50" s="12">
        <v>27.4</v>
      </c>
      <c r="F50" s="13">
        <v>357.24900000000002</v>
      </c>
      <c r="G50" s="83">
        <v>3383</v>
      </c>
      <c r="H50" s="13">
        <f t="shared" si="0"/>
        <v>0.5</v>
      </c>
      <c r="I50" s="15">
        <v>44908</v>
      </c>
      <c r="J50" s="11">
        <v>4.1859999999999999</v>
      </c>
      <c r="K50" s="11">
        <v>4.1383000000000001</v>
      </c>
      <c r="L50" s="16">
        <f t="shared" si="1"/>
        <v>4.7699999999999854E-2</v>
      </c>
      <c r="M50" s="17" t="s">
        <v>65</v>
      </c>
    </row>
    <row r="51" spans="1:13" ht="16.5" x14ac:dyDescent="0.55000000000000004">
      <c r="A51" s="9">
        <f t="shared" si="5"/>
        <v>50</v>
      </c>
      <c r="B51" s="32" t="str">
        <f>'iphone scanner app'!C58</f>
        <v>266792</v>
      </c>
      <c r="C51" s="27" t="s">
        <v>66</v>
      </c>
      <c r="D51" s="11">
        <v>3.5983000000000001</v>
      </c>
      <c r="E51" s="12">
        <v>27.6</v>
      </c>
      <c r="F51" s="13">
        <v>296.67</v>
      </c>
      <c r="G51" s="83">
        <v>3352</v>
      </c>
      <c r="H51" s="13">
        <f t="shared" si="0"/>
        <v>1.411764705882353</v>
      </c>
      <c r="I51" s="15">
        <v>44908</v>
      </c>
      <c r="J51" s="11">
        <v>4.1836000000000002</v>
      </c>
      <c r="K51" s="11">
        <v>4.1361999999999997</v>
      </c>
      <c r="L51" s="16">
        <f t="shared" si="1"/>
        <v>4.7400000000000553E-2</v>
      </c>
      <c r="M51" s="17"/>
    </row>
    <row r="52" spans="1:13" ht="15" x14ac:dyDescent="0.5">
      <c r="A52" s="9">
        <f t="shared" si="5"/>
        <v>51</v>
      </c>
      <c r="B52" s="33" t="str">
        <f>'iphone scanner app'!C61</f>
        <v>279274</v>
      </c>
      <c r="C52" s="27" t="s">
        <v>67</v>
      </c>
      <c r="D52" s="27">
        <v>3.5992999999999999</v>
      </c>
      <c r="E52" s="12">
        <v>27.4</v>
      </c>
      <c r="F52" s="13">
        <v>308.24</v>
      </c>
      <c r="G52" s="83">
        <v>3359</v>
      </c>
      <c r="H52" s="13">
        <f t="shared" si="0"/>
        <v>1.2058823529411764</v>
      </c>
      <c r="I52" s="15">
        <v>44908</v>
      </c>
      <c r="J52" s="11">
        <v>4.1832000000000003</v>
      </c>
      <c r="K52" s="11">
        <v>4.133</v>
      </c>
      <c r="L52" s="16">
        <f t="shared" si="1"/>
        <v>5.0200000000000244E-2</v>
      </c>
      <c r="M52" s="11"/>
    </row>
    <row r="53" spans="1:13" ht="15" x14ac:dyDescent="0.5">
      <c r="A53" s="9">
        <f t="shared" si="5"/>
        <v>52</v>
      </c>
      <c r="B53" s="33" t="str">
        <f>'iphone scanner app'!C62</f>
        <v>279317</v>
      </c>
      <c r="C53" s="34" t="s">
        <v>68</v>
      </c>
      <c r="D53" s="34">
        <v>3.5994000000000002</v>
      </c>
      <c r="E53" s="35">
        <v>27.2</v>
      </c>
      <c r="F53" s="36">
        <v>191.04400000000001</v>
      </c>
      <c r="G53" s="82">
        <v>3414</v>
      </c>
      <c r="H53" s="13">
        <f t="shared" si="0"/>
        <v>0.41176470588235298</v>
      </c>
      <c r="I53" s="15">
        <v>44908</v>
      </c>
      <c r="J53" s="11">
        <v>4.1860999999999997</v>
      </c>
      <c r="K53" s="11">
        <v>4.1340000000000003</v>
      </c>
      <c r="L53" s="16">
        <f t="shared" si="1"/>
        <v>5.2099999999999369E-2</v>
      </c>
      <c r="M53" s="11"/>
    </row>
    <row r="54" spans="1:13" ht="15" x14ac:dyDescent="0.5">
      <c r="A54" s="9">
        <f t="shared" si="5"/>
        <v>53</v>
      </c>
      <c r="B54" s="33" t="str">
        <f>'iphone scanner app'!C63</f>
        <v>279298</v>
      </c>
      <c r="C54" s="34" t="s">
        <v>69</v>
      </c>
      <c r="D54" s="34">
        <v>3.6002000000000001</v>
      </c>
      <c r="E54" s="35" t="s">
        <v>70</v>
      </c>
      <c r="F54" s="36">
        <v>196.77500000000001</v>
      </c>
      <c r="G54" s="82">
        <v>3370</v>
      </c>
      <c r="H54" s="13">
        <f t="shared" si="0"/>
        <v>0.88235294117647056</v>
      </c>
      <c r="I54" s="15">
        <v>44908</v>
      </c>
      <c r="J54" s="11">
        <v>4.1746999999999996</v>
      </c>
      <c r="K54" s="11">
        <v>4.1295000000000002</v>
      </c>
      <c r="L54" s="16">
        <f t="shared" si="1"/>
        <v>4.5199999999999463E-2</v>
      </c>
      <c r="M54" s="11"/>
    </row>
    <row r="55" spans="1:13" ht="15" x14ac:dyDescent="0.5">
      <c r="A55" s="9">
        <f t="shared" si="5"/>
        <v>54</v>
      </c>
      <c r="B55" s="33" t="str">
        <f>'iphone scanner app'!C64</f>
        <v>279273</v>
      </c>
      <c r="C55" s="27" t="s">
        <v>71</v>
      </c>
      <c r="D55" s="27">
        <v>3.5992999999999999</v>
      </c>
      <c r="E55" s="12">
        <v>27.4</v>
      </c>
      <c r="F55" s="13">
        <v>297.779</v>
      </c>
      <c r="G55" s="83">
        <v>3358</v>
      </c>
      <c r="H55" s="13">
        <f t="shared" si="0"/>
        <v>1.2352941176470587</v>
      </c>
      <c r="I55" s="15">
        <v>44908</v>
      </c>
      <c r="J55" s="11">
        <v>4.1753</v>
      </c>
      <c r="K55" s="11">
        <v>4.1295000000000002</v>
      </c>
      <c r="L55" s="16">
        <f t="shared" si="1"/>
        <v>4.5799999999999841E-2</v>
      </c>
      <c r="M55" s="11"/>
    </row>
    <row r="56" spans="1:13" ht="15" x14ac:dyDescent="0.5">
      <c r="A56" s="9">
        <f t="shared" si="5"/>
        <v>55</v>
      </c>
      <c r="B56" s="33" t="str">
        <f>'iphone scanner app'!C65</f>
        <v>279263</v>
      </c>
      <c r="C56" s="27" t="s">
        <v>72</v>
      </c>
      <c r="D56" s="27">
        <v>3.5998999999999999</v>
      </c>
      <c r="E56" s="12">
        <v>27.4</v>
      </c>
      <c r="F56" s="13">
        <v>157.226</v>
      </c>
      <c r="G56" s="83">
        <v>3343</v>
      </c>
      <c r="H56" s="13">
        <f t="shared" si="0"/>
        <v>1.6764705882352942</v>
      </c>
      <c r="I56" s="37">
        <v>44580</v>
      </c>
      <c r="J56" s="27">
        <v>4.1965000000000003</v>
      </c>
      <c r="K56" s="27">
        <v>4.1669</v>
      </c>
      <c r="L56" s="16">
        <f t="shared" si="1"/>
        <v>2.9600000000000293E-2</v>
      </c>
      <c r="M56" s="27" t="s">
        <v>73</v>
      </c>
    </row>
    <row r="57" spans="1:13" ht="15" x14ac:dyDescent="0.5">
      <c r="A57" s="9">
        <f t="shared" si="5"/>
        <v>56</v>
      </c>
      <c r="B57" s="33" t="str">
        <f>'iphone scanner app'!C66</f>
        <v>279282</v>
      </c>
      <c r="C57" s="27" t="s">
        <v>74</v>
      </c>
      <c r="D57" s="27">
        <v>3.5998000000000001</v>
      </c>
      <c r="E57" s="12">
        <v>27.5</v>
      </c>
      <c r="F57" s="13">
        <v>260.53500000000003</v>
      </c>
      <c r="G57" s="83">
        <v>3395</v>
      </c>
      <c r="H57" s="13">
        <f t="shared" si="0"/>
        <v>0.14705882352941177</v>
      </c>
      <c r="I57" s="37">
        <v>44580</v>
      </c>
      <c r="J57" s="27">
        <v>4.1933999999999996</v>
      </c>
      <c r="K57" s="27">
        <v>4.1643999999999997</v>
      </c>
      <c r="L57" s="16">
        <f t="shared" si="1"/>
        <v>2.8999999999999915E-2</v>
      </c>
      <c r="M57" s="27" t="s">
        <v>73</v>
      </c>
    </row>
    <row r="58" spans="1:13" ht="15" x14ac:dyDescent="0.5">
      <c r="A58" s="9">
        <f t="shared" si="5"/>
        <v>57</v>
      </c>
      <c r="B58" s="33" t="str">
        <f>'iphone scanner app'!C67</f>
        <v>275177</v>
      </c>
      <c r="C58" s="27" t="s">
        <v>75</v>
      </c>
      <c r="D58" s="27">
        <v>3.5994999999999999</v>
      </c>
      <c r="E58" s="12">
        <v>27.1</v>
      </c>
      <c r="F58" s="13">
        <v>302.82900000000001</v>
      </c>
      <c r="G58" s="83">
        <v>3398</v>
      </c>
      <c r="H58" s="13">
        <f t="shared" si="0"/>
        <v>5.8823529411764698E-2</v>
      </c>
      <c r="I58" s="37">
        <v>44580</v>
      </c>
      <c r="J58" s="27">
        <v>4.1943000000000001</v>
      </c>
      <c r="K58" s="27">
        <v>4.1638000000000002</v>
      </c>
      <c r="L58" s="16">
        <f t="shared" si="1"/>
        <v>3.0499999999999972E-2</v>
      </c>
      <c r="M58" s="27" t="s">
        <v>73</v>
      </c>
    </row>
    <row r="59" spans="1:13" ht="15" x14ac:dyDescent="0.5">
      <c r="A59" s="9">
        <f t="shared" si="5"/>
        <v>58</v>
      </c>
      <c r="B59" s="33" t="str">
        <f>'iphone scanner app'!C68</f>
        <v>275226</v>
      </c>
      <c r="C59" s="27" t="s">
        <v>76</v>
      </c>
      <c r="D59" s="27">
        <v>3.5989</v>
      </c>
      <c r="E59" s="12">
        <v>27</v>
      </c>
      <c r="F59" s="13">
        <v>330.30399999999997</v>
      </c>
      <c r="G59" s="83">
        <v>3385</v>
      </c>
      <c r="H59" s="13">
        <f t="shared" si="0"/>
        <v>0.44117647058823528</v>
      </c>
      <c r="I59" s="37">
        <v>44580</v>
      </c>
      <c r="J59" s="27">
        <v>4.1891999999999996</v>
      </c>
      <c r="K59" s="27">
        <v>4.1631999999999998</v>
      </c>
      <c r="L59" s="16">
        <f t="shared" si="1"/>
        <v>2.5999999999999801E-2</v>
      </c>
      <c r="M59" s="27" t="s">
        <v>77</v>
      </c>
    </row>
    <row r="60" spans="1:13" ht="15" x14ac:dyDescent="0.5">
      <c r="A60" s="9">
        <f t="shared" si="5"/>
        <v>59</v>
      </c>
      <c r="B60" s="33" t="str">
        <f>'iphone scanner app'!C69</f>
        <v>239058</v>
      </c>
      <c r="C60" s="27" t="s">
        <v>78</v>
      </c>
      <c r="D60" s="27">
        <v>3.5994000000000002</v>
      </c>
      <c r="E60" s="12">
        <v>27.4</v>
      </c>
      <c r="F60" s="13">
        <v>262.70299999999997</v>
      </c>
      <c r="G60" s="83">
        <v>3347</v>
      </c>
      <c r="H60" s="13">
        <f t="shared" si="0"/>
        <v>1.5588235294117647</v>
      </c>
      <c r="I60" s="37">
        <v>44580</v>
      </c>
      <c r="J60" s="27">
        <v>4.1844999999999999</v>
      </c>
      <c r="K60" s="27">
        <v>4.1635</v>
      </c>
      <c r="L60" s="16">
        <f t="shared" si="1"/>
        <v>2.0999999999999908E-2</v>
      </c>
      <c r="M60" s="27" t="s">
        <v>73</v>
      </c>
    </row>
    <row r="61" spans="1:13" ht="15" x14ac:dyDescent="0.5">
      <c r="A61" s="9">
        <f t="shared" si="5"/>
        <v>60</v>
      </c>
      <c r="B61" s="33" t="str">
        <f>'iphone scanner app'!C70</f>
        <v>239068</v>
      </c>
      <c r="C61" s="27" t="s">
        <v>79</v>
      </c>
      <c r="D61" s="27">
        <v>3.5988000000000002</v>
      </c>
      <c r="E61" s="12">
        <v>27.8</v>
      </c>
      <c r="F61" s="13">
        <v>214.726</v>
      </c>
      <c r="G61" s="83">
        <v>3399</v>
      </c>
      <c r="H61" s="13">
        <f t="shared" si="0"/>
        <v>2.9411764705882349E-2</v>
      </c>
      <c r="I61" s="37">
        <v>44580</v>
      </c>
      <c r="J61" s="27">
        <v>4.1681999999999997</v>
      </c>
      <c r="K61" s="27">
        <v>4.1509999999999998</v>
      </c>
      <c r="L61" s="16">
        <f t="shared" si="1"/>
        <v>1.7199999999999882E-2</v>
      </c>
      <c r="M61" s="27" t="s">
        <v>73</v>
      </c>
    </row>
    <row r="62" spans="1:13" ht="15" x14ac:dyDescent="0.5">
      <c r="A62" s="9">
        <f t="shared" si="5"/>
        <v>61</v>
      </c>
      <c r="B62" s="33" t="str">
        <f>'iphone scanner app'!C71</f>
        <v>279324</v>
      </c>
      <c r="C62" s="27" t="s">
        <v>80</v>
      </c>
      <c r="D62" s="27">
        <v>3.5994000000000002</v>
      </c>
      <c r="E62" s="12">
        <v>27.6</v>
      </c>
      <c r="F62" s="13">
        <v>342.75700000000001</v>
      </c>
      <c r="G62" s="83">
        <v>3386</v>
      </c>
      <c r="H62" s="13">
        <f t="shared" si="0"/>
        <v>0.41176470588235298</v>
      </c>
      <c r="I62" s="37">
        <v>44580</v>
      </c>
      <c r="J62" s="27">
        <v>4.1818999999999997</v>
      </c>
      <c r="K62" s="27">
        <v>4.1578999999999997</v>
      </c>
      <c r="L62" s="16">
        <f t="shared" si="1"/>
        <v>2.4000000000000021E-2</v>
      </c>
      <c r="M62" s="27" t="s">
        <v>73</v>
      </c>
    </row>
    <row r="63" spans="1:13" ht="15" x14ac:dyDescent="0.5">
      <c r="A63" s="9">
        <f t="shared" si="5"/>
        <v>62</v>
      </c>
      <c r="B63" s="33" t="str">
        <f>'iphone scanner app'!C72</f>
        <v>279312</v>
      </c>
      <c r="C63" s="27" t="s">
        <v>81</v>
      </c>
      <c r="D63" s="27">
        <v>3.6</v>
      </c>
      <c r="E63" s="12">
        <v>27.5</v>
      </c>
      <c r="F63" s="13">
        <v>294.435</v>
      </c>
      <c r="G63" s="83">
        <v>3383</v>
      </c>
      <c r="H63" s="13">
        <f t="shared" si="0"/>
        <v>0.5</v>
      </c>
      <c r="I63" s="37">
        <v>44580</v>
      </c>
      <c r="J63" s="27">
        <v>4.1787999999999998</v>
      </c>
      <c r="K63" s="27">
        <v>4.1563999999999997</v>
      </c>
      <c r="L63" s="16">
        <f t="shared" si="1"/>
        <v>2.2400000000000198E-2</v>
      </c>
      <c r="M63" s="27" t="s">
        <v>73</v>
      </c>
    </row>
    <row r="64" spans="1:13" ht="15" x14ac:dyDescent="0.5">
      <c r="A64" s="9">
        <f t="shared" si="5"/>
        <v>63</v>
      </c>
      <c r="B64" s="33" t="str">
        <f>'iphone scanner app'!C73</f>
        <v>279297</v>
      </c>
      <c r="C64" s="27" t="s">
        <v>82</v>
      </c>
      <c r="D64" s="27">
        <v>3.6006</v>
      </c>
      <c r="E64" s="12">
        <v>27.4</v>
      </c>
      <c r="F64" s="13">
        <v>277.99</v>
      </c>
      <c r="G64" s="83">
        <v>3343</v>
      </c>
      <c r="H64" s="13">
        <f t="shared" si="0"/>
        <v>1.6764705882352942</v>
      </c>
      <c r="I64" s="37">
        <v>44580</v>
      </c>
      <c r="J64" s="27">
        <v>4.1859000000000002</v>
      </c>
      <c r="K64" s="27">
        <v>4.1609999999999996</v>
      </c>
      <c r="L64" s="16">
        <f t="shared" si="1"/>
        <v>2.4900000000000588E-2</v>
      </c>
      <c r="M64" s="27" t="s">
        <v>73</v>
      </c>
    </row>
    <row r="65" spans="1:13" ht="15" x14ac:dyDescent="0.5">
      <c r="A65" s="9">
        <f t="shared" si="5"/>
        <v>64</v>
      </c>
      <c r="B65" s="33" t="str">
        <f>'iphone scanner app'!C74</f>
        <v>279268</v>
      </c>
      <c r="C65" s="27" t="s">
        <v>83</v>
      </c>
      <c r="D65" s="27">
        <v>3.6000999999999999</v>
      </c>
      <c r="E65" s="12">
        <v>27.4</v>
      </c>
      <c r="F65" s="13">
        <v>279.53699999999998</v>
      </c>
      <c r="G65" s="83">
        <v>3402</v>
      </c>
      <c r="H65" s="13">
        <f t="shared" si="0"/>
        <v>5.8823529411764698E-2</v>
      </c>
      <c r="I65" s="15">
        <v>44908</v>
      </c>
      <c r="J65" s="11">
        <v>4.1783000000000001</v>
      </c>
      <c r="K65" s="11">
        <v>4.1303999999999998</v>
      </c>
      <c r="L65" s="16">
        <f t="shared" si="1"/>
        <v>4.7900000000000276E-2</v>
      </c>
      <c r="M65" s="11"/>
    </row>
    <row r="66" spans="1:13" ht="15" x14ac:dyDescent="0.5">
      <c r="A66" s="9">
        <f t="shared" si="5"/>
        <v>65</v>
      </c>
      <c r="B66" s="33" t="str">
        <f>'iphone scanner app'!C75</f>
        <v>279258</v>
      </c>
      <c r="C66" s="27" t="s">
        <v>84</v>
      </c>
      <c r="D66" s="27">
        <v>3.5998000000000001</v>
      </c>
      <c r="E66" s="38">
        <v>27.6</v>
      </c>
      <c r="F66" s="13">
        <v>255.33600000000001</v>
      </c>
      <c r="G66" s="83">
        <v>3435</v>
      </c>
      <c r="H66" s="13">
        <f t="shared" si="0"/>
        <v>1.0294117647058822</v>
      </c>
      <c r="I66" s="15">
        <v>44909</v>
      </c>
      <c r="J66" s="11">
        <v>4.1848000000000001</v>
      </c>
      <c r="K66" s="11">
        <v>4.1353</v>
      </c>
      <c r="L66" s="16">
        <f t="shared" si="1"/>
        <v>4.9500000000000099E-2</v>
      </c>
      <c r="M66" s="11"/>
    </row>
    <row r="67" spans="1:13" ht="15" x14ac:dyDescent="0.5">
      <c r="A67" s="9">
        <f t="shared" si="5"/>
        <v>66</v>
      </c>
      <c r="B67" s="33" t="str">
        <f>'iphone scanner app'!C76</f>
        <v>279281</v>
      </c>
      <c r="C67" s="27" t="s">
        <v>85</v>
      </c>
      <c r="D67" s="27">
        <v>3.5998000000000001</v>
      </c>
      <c r="E67" s="38">
        <v>27.4</v>
      </c>
      <c r="F67" s="13">
        <v>270.96800000000002</v>
      </c>
      <c r="G67" s="83">
        <v>3402</v>
      </c>
      <c r="H67" s="13">
        <f t="shared" si="0"/>
        <v>5.8823529411764698E-2</v>
      </c>
      <c r="I67" s="15">
        <v>44909</v>
      </c>
      <c r="J67" s="11">
        <v>4.1825000000000001</v>
      </c>
      <c r="K67" s="11">
        <v>4.1341999999999999</v>
      </c>
      <c r="L67" s="16">
        <f t="shared" si="1"/>
        <v>4.8300000000000232E-2</v>
      </c>
      <c r="M67" s="11"/>
    </row>
    <row r="68" spans="1:13" ht="15" x14ac:dyDescent="0.5">
      <c r="A68" s="9">
        <f t="shared" ref="A68:A131" si="6">A67+1</f>
        <v>67</v>
      </c>
      <c r="B68" s="33" t="str">
        <f>'iphone scanner app'!C77</f>
        <v>275164</v>
      </c>
      <c r="C68" s="27" t="s">
        <v>86</v>
      </c>
      <c r="D68" s="27">
        <v>3.5996999999999999</v>
      </c>
      <c r="E68" s="38">
        <v>27.3</v>
      </c>
      <c r="F68" s="13">
        <v>304.03399999999999</v>
      </c>
      <c r="G68" s="83">
        <v>3431</v>
      </c>
      <c r="H68" s="13">
        <f t="shared" si="0"/>
        <v>0.91176470588235292</v>
      </c>
      <c r="I68" s="15">
        <v>44909</v>
      </c>
      <c r="J68" s="11">
        <v>4.1822999999999997</v>
      </c>
      <c r="K68" s="11">
        <v>4.1334</v>
      </c>
      <c r="L68" s="16">
        <f t="shared" si="1"/>
        <v>4.8899999999999721E-2</v>
      </c>
      <c r="M68" s="11"/>
    </row>
    <row r="69" spans="1:13" ht="15" x14ac:dyDescent="0.5">
      <c r="A69" s="9">
        <f t="shared" si="6"/>
        <v>68</v>
      </c>
      <c r="B69" s="33" t="str">
        <f>'iphone scanner app'!C78</f>
        <v>275214</v>
      </c>
      <c r="C69" s="27" t="s">
        <v>87</v>
      </c>
      <c r="D69" s="27">
        <v>3.6002999999999998</v>
      </c>
      <c r="E69" s="38">
        <v>27.3</v>
      </c>
      <c r="F69" s="13">
        <v>200.709</v>
      </c>
      <c r="G69" s="83">
        <v>3487</v>
      </c>
      <c r="H69" s="13">
        <f t="shared" si="0"/>
        <v>2.5588235294117649</v>
      </c>
      <c r="I69" s="15">
        <v>44909</v>
      </c>
      <c r="J69" s="11">
        <v>4.1845999999999997</v>
      </c>
      <c r="K69" s="11">
        <v>4.1342999999999996</v>
      </c>
      <c r="L69" s="16">
        <f t="shared" si="1"/>
        <v>5.0300000000000011E-2</v>
      </c>
      <c r="M69" s="11"/>
    </row>
    <row r="70" spans="1:13" ht="15" x14ac:dyDescent="0.5">
      <c r="A70" s="9">
        <f t="shared" si="6"/>
        <v>69</v>
      </c>
      <c r="B70" s="33" t="str">
        <f>'iphone scanner app'!C79</f>
        <v>239040</v>
      </c>
      <c r="C70" s="27" t="s">
        <v>88</v>
      </c>
      <c r="D70" s="27">
        <v>3.5988000000000002</v>
      </c>
      <c r="E70" s="38">
        <v>27.9</v>
      </c>
      <c r="F70" s="13">
        <v>270.47300000000001</v>
      </c>
      <c r="G70" s="83">
        <v>3403</v>
      </c>
      <c r="H70" s="13">
        <f t="shared" si="0"/>
        <v>8.8235294117647065E-2</v>
      </c>
      <c r="I70" s="15">
        <v>44909</v>
      </c>
      <c r="J70" s="11">
        <v>4.1755000000000004</v>
      </c>
      <c r="K70" s="11">
        <v>4.1315</v>
      </c>
      <c r="L70" s="16">
        <f t="shared" si="1"/>
        <v>4.4000000000000483E-2</v>
      </c>
      <c r="M70" s="11"/>
    </row>
    <row r="71" spans="1:13" ht="15" x14ac:dyDescent="0.5">
      <c r="A71" s="9">
        <f t="shared" si="6"/>
        <v>70</v>
      </c>
      <c r="B71" s="33" t="str">
        <f>'iphone scanner app'!C80</f>
        <v>239067</v>
      </c>
      <c r="C71" s="27" t="s">
        <v>89</v>
      </c>
      <c r="D71" s="27">
        <v>3.5988000000000002</v>
      </c>
      <c r="E71" s="38">
        <v>27.8</v>
      </c>
      <c r="F71" s="13">
        <v>185.06800000000001</v>
      </c>
      <c r="G71" s="83">
        <v>3382</v>
      </c>
      <c r="H71" s="13">
        <f t="shared" si="0"/>
        <v>0.52941176470588236</v>
      </c>
      <c r="I71" s="15">
        <v>44909</v>
      </c>
      <c r="J71" s="11">
        <v>4.1750999999999996</v>
      </c>
      <c r="K71" s="11">
        <v>4.1307</v>
      </c>
      <c r="L71" s="16">
        <f t="shared" si="1"/>
        <v>4.4399999999999551E-2</v>
      </c>
      <c r="M71" s="11"/>
    </row>
    <row r="72" spans="1:13" ht="15" x14ac:dyDescent="0.5">
      <c r="A72" s="9">
        <f t="shared" si="6"/>
        <v>71</v>
      </c>
      <c r="B72" s="33" t="str">
        <f>'iphone scanner app'!C81</f>
        <v>257309</v>
      </c>
      <c r="C72" s="27" t="s">
        <v>90</v>
      </c>
      <c r="D72" s="27">
        <v>3.6004</v>
      </c>
      <c r="E72" s="38">
        <v>27.6</v>
      </c>
      <c r="F72" s="13">
        <v>193.964</v>
      </c>
      <c r="G72" s="83">
        <v>3355</v>
      </c>
      <c r="H72" s="13">
        <f t="shared" si="0"/>
        <v>1.3235294117647058</v>
      </c>
      <c r="I72" s="15">
        <v>44909</v>
      </c>
      <c r="J72" s="11">
        <v>4.1779999999999999</v>
      </c>
      <c r="K72" s="11">
        <v>4.1291000000000002</v>
      </c>
      <c r="L72" s="16">
        <f t="shared" si="1"/>
        <v>4.8899999999999721E-2</v>
      </c>
      <c r="M72" s="11"/>
    </row>
    <row r="73" spans="1:13" ht="15" x14ac:dyDescent="0.5">
      <c r="A73" s="9">
        <f t="shared" si="6"/>
        <v>72</v>
      </c>
      <c r="B73" s="33" t="str">
        <f>'iphone scanner app'!C82</f>
        <v>279316</v>
      </c>
      <c r="C73" s="27" t="s">
        <v>91</v>
      </c>
      <c r="D73" s="27">
        <v>3.6002999999999998</v>
      </c>
      <c r="E73" s="38">
        <v>27.6</v>
      </c>
      <c r="F73" s="13">
        <v>275.86500000000001</v>
      </c>
      <c r="G73" s="83">
        <v>3430</v>
      </c>
      <c r="H73" s="13">
        <f t="shared" si="0"/>
        <v>0.88235294117647056</v>
      </c>
      <c r="I73" s="15">
        <v>44909</v>
      </c>
      <c r="J73" s="11">
        <v>4.1717000000000004</v>
      </c>
      <c r="K73" s="11">
        <v>4.1288999999999998</v>
      </c>
      <c r="L73" s="16">
        <f t="shared" si="1"/>
        <v>4.2800000000000615E-2</v>
      </c>
      <c r="M73" s="11"/>
    </row>
    <row r="74" spans="1:13" ht="15" x14ac:dyDescent="0.5">
      <c r="A74" s="9">
        <f t="shared" si="6"/>
        <v>73</v>
      </c>
      <c r="B74" s="33" t="str">
        <f>'iphone scanner app'!C83</f>
        <v>279307</v>
      </c>
      <c r="C74" s="27" t="s">
        <v>92</v>
      </c>
      <c r="D74" s="27">
        <v>3.5996999999999999</v>
      </c>
      <c r="E74" s="38">
        <v>27.8</v>
      </c>
      <c r="F74" s="13">
        <v>238.982</v>
      </c>
      <c r="G74" s="83">
        <v>3410</v>
      </c>
      <c r="H74" s="13">
        <f t="shared" si="0"/>
        <v>0.29411764705882354</v>
      </c>
      <c r="I74" s="15">
        <v>44909</v>
      </c>
      <c r="J74" s="11">
        <v>4.1738999999999997</v>
      </c>
      <c r="K74" s="11">
        <v>4.1308999999999996</v>
      </c>
      <c r="L74" s="16">
        <f t="shared" si="1"/>
        <v>4.3000000000000149E-2</v>
      </c>
      <c r="M74" s="11"/>
    </row>
    <row r="75" spans="1:13" ht="15" x14ac:dyDescent="0.5">
      <c r="A75" s="9">
        <f t="shared" si="6"/>
        <v>74</v>
      </c>
      <c r="B75" s="33" t="str">
        <f>'iphone scanner app'!C84</f>
        <v>279272</v>
      </c>
      <c r="C75" s="27" t="s">
        <v>93</v>
      </c>
      <c r="D75" s="27">
        <v>3.6004</v>
      </c>
      <c r="E75" s="38">
        <v>27.6</v>
      </c>
      <c r="F75" s="13">
        <v>205.36600000000001</v>
      </c>
      <c r="G75" s="83">
        <v>3405</v>
      </c>
      <c r="H75" s="13">
        <f t="shared" si="0"/>
        <v>0.14705882352941177</v>
      </c>
      <c r="I75" s="15">
        <v>44909</v>
      </c>
      <c r="J75" s="11">
        <v>4.1752000000000002</v>
      </c>
      <c r="K75" s="11">
        <v>4.1310000000000002</v>
      </c>
      <c r="L75" s="16">
        <f t="shared" si="1"/>
        <v>4.4200000000000017E-2</v>
      </c>
      <c r="M75" s="11"/>
    </row>
    <row r="76" spans="1:13" ht="15" x14ac:dyDescent="0.5">
      <c r="A76" s="9">
        <f t="shared" si="6"/>
        <v>75</v>
      </c>
      <c r="B76" s="33" t="str">
        <f>'iphone scanner app'!C85</f>
        <v>279262</v>
      </c>
      <c r="C76" s="27" t="s">
        <v>94</v>
      </c>
      <c r="D76" s="27">
        <v>3.5996999999999999</v>
      </c>
      <c r="E76" s="38">
        <v>27.6</v>
      </c>
      <c r="F76" s="13">
        <v>192.43199999999999</v>
      </c>
      <c r="G76" s="83">
        <v>3381</v>
      </c>
      <c r="H76" s="13">
        <f t="shared" si="0"/>
        <v>0.55882352941176472</v>
      </c>
      <c r="I76" s="15">
        <v>44909</v>
      </c>
      <c r="J76" s="11">
        <v>4.1753</v>
      </c>
      <c r="K76" s="11">
        <v>4.1307999999999998</v>
      </c>
      <c r="L76" s="16">
        <f t="shared" si="1"/>
        <v>4.4500000000000206E-2</v>
      </c>
      <c r="M76" s="11"/>
    </row>
    <row r="77" spans="1:13" ht="15" x14ac:dyDescent="0.5">
      <c r="A77" s="9">
        <f t="shared" si="6"/>
        <v>76</v>
      </c>
      <c r="B77" s="33" t="str">
        <f>'iphone scanner app'!C86</f>
        <v>279291</v>
      </c>
      <c r="C77" s="27" t="s">
        <v>95</v>
      </c>
      <c r="D77" s="27">
        <v>3.5996999999999999</v>
      </c>
      <c r="E77" s="38">
        <v>27.6</v>
      </c>
      <c r="F77" s="13">
        <v>204.14699999999999</v>
      </c>
      <c r="G77" s="83">
        <v>3446</v>
      </c>
      <c r="H77" s="13">
        <f t="shared" si="0"/>
        <v>1.3529411764705881</v>
      </c>
      <c r="I77" s="15">
        <v>44909</v>
      </c>
      <c r="J77" s="11">
        <v>4.1749000000000001</v>
      </c>
      <c r="K77" s="11">
        <v>4.1307</v>
      </c>
      <c r="L77" s="16">
        <f t="shared" si="1"/>
        <v>4.4200000000000017E-2</v>
      </c>
      <c r="M77" s="11"/>
    </row>
    <row r="78" spans="1:13" ht="15" x14ac:dyDescent="0.5">
      <c r="A78" s="9">
        <f t="shared" si="6"/>
        <v>77</v>
      </c>
      <c r="B78" s="33" t="str">
        <f>'iphone scanner app'!C87</f>
        <v>275176</v>
      </c>
      <c r="C78" s="27" t="s">
        <v>96</v>
      </c>
      <c r="D78" s="27">
        <v>3.5996000000000001</v>
      </c>
      <c r="E78" s="38">
        <v>27.2</v>
      </c>
      <c r="F78" s="13">
        <v>270.38600000000002</v>
      </c>
      <c r="G78" s="83">
        <v>3435</v>
      </c>
      <c r="H78" s="13">
        <f t="shared" si="0"/>
        <v>1.0294117647058822</v>
      </c>
      <c r="I78" s="15">
        <v>44909</v>
      </c>
      <c r="J78" s="11">
        <v>4.1755000000000004</v>
      </c>
      <c r="K78" s="11">
        <v>4.1298000000000004</v>
      </c>
      <c r="L78" s="16">
        <f t="shared" si="1"/>
        <v>4.5700000000000074E-2</v>
      </c>
      <c r="M78" s="11"/>
    </row>
    <row r="79" spans="1:13" ht="15" x14ac:dyDescent="0.5">
      <c r="A79" s="9">
        <f t="shared" si="6"/>
        <v>78</v>
      </c>
      <c r="B79" s="33" t="str">
        <f>'iphone scanner app'!C88</f>
        <v>275225</v>
      </c>
      <c r="C79" s="27" t="s">
        <v>97</v>
      </c>
      <c r="D79" s="27">
        <v>3.5988000000000002</v>
      </c>
      <c r="E79" s="38">
        <v>27.4</v>
      </c>
      <c r="F79" s="13">
        <v>261.50299999999999</v>
      </c>
      <c r="G79" s="83">
        <v>3424</v>
      </c>
      <c r="H79" s="13">
        <f t="shared" si="0"/>
        <v>0.70588235294117652</v>
      </c>
      <c r="I79" s="15">
        <v>44909</v>
      </c>
      <c r="J79" s="11">
        <v>4.1779000000000002</v>
      </c>
      <c r="K79" s="11">
        <v>4.1327999999999996</v>
      </c>
      <c r="L79" s="16">
        <f t="shared" si="1"/>
        <v>4.5100000000000584E-2</v>
      </c>
      <c r="M79" s="11"/>
    </row>
    <row r="80" spans="1:13" ht="15" x14ac:dyDescent="0.5">
      <c r="A80" s="9">
        <f t="shared" si="6"/>
        <v>79</v>
      </c>
      <c r="B80" s="33" t="str">
        <f>'iphone scanner app'!C89</f>
        <v>239056</v>
      </c>
      <c r="C80" s="27" t="s">
        <v>98</v>
      </c>
      <c r="D80" s="27">
        <v>3.5994999999999999</v>
      </c>
      <c r="E80" s="38">
        <v>27.9</v>
      </c>
      <c r="F80" s="13">
        <v>270.45499999999998</v>
      </c>
      <c r="G80" s="83">
        <v>3356</v>
      </c>
      <c r="H80" s="13">
        <f t="shared" si="0"/>
        <v>1.2941176470588236</v>
      </c>
      <c r="I80" s="15">
        <v>44909</v>
      </c>
      <c r="J80" s="11">
        <v>4.1764999999999999</v>
      </c>
      <c r="K80" s="11">
        <v>4.1315</v>
      </c>
      <c r="L80" s="16">
        <f t="shared" si="1"/>
        <v>4.4999999999999929E-2</v>
      </c>
      <c r="M80" s="11"/>
    </row>
    <row r="81" spans="1:18" ht="15" x14ac:dyDescent="0.5">
      <c r="A81" s="9">
        <f t="shared" si="6"/>
        <v>80</v>
      </c>
      <c r="B81" s="33" t="str">
        <f>'iphone scanner app'!C90</f>
        <v>239072</v>
      </c>
      <c r="C81" s="27" t="s">
        <v>99</v>
      </c>
      <c r="D81" s="27">
        <v>3.5994000000000002</v>
      </c>
      <c r="E81" s="38">
        <v>27.8</v>
      </c>
      <c r="F81" s="13">
        <v>236.911</v>
      </c>
      <c r="G81" s="83">
        <v>3417</v>
      </c>
      <c r="H81" s="13">
        <f t="shared" si="0"/>
        <v>0.5</v>
      </c>
      <c r="I81" s="15">
        <v>44909</v>
      </c>
      <c r="J81" s="11">
        <v>4.1776999999999997</v>
      </c>
      <c r="K81" s="11">
        <v>4.1322999999999999</v>
      </c>
      <c r="L81" s="16">
        <f t="shared" si="1"/>
        <v>4.5399999999999885E-2</v>
      </c>
      <c r="M81" s="11"/>
      <c r="N81" s="28"/>
      <c r="O81" s="28"/>
      <c r="P81" s="8"/>
      <c r="Q81" s="29"/>
      <c r="R81" s="8"/>
    </row>
    <row r="82" spans="1:18" ht="15" x14ac:dyDescent="0.5">
      <c r="A82" s="9">
        <f t="shared" si="6"/>
        <v>81</v>
      </c>
      <c r="B82" s="33" t="str">
        <f>'iphone scanner app'!C91</f>
        <v>279323</v>
      </c>
      <c r="C82" s="27" t="s">
        <v>100</v>
      </c>
      <c r="D82" s="27">
        <v>3.5991</v>
      </c>
      <c r="E82" s="12">
        <v>27.7</v>
      </c>
      <c r="F82" s="13">
        <v>244.54599999999999</v>
      </c>
      <c r="G82" s="83">
        <v>3403</v>
      </c>
      <c r="H82" s="13">
        <f t="shared" si="0"/>
        <v>8.8235294117647065E-2</v>
      </c>
      <c r="I82" s="15">
        <v>44910</v>
      </c>
      <c r="J82" s="11">
        <v>4.1912000000000003</v>
      </c>
      <c r="K82" s="11">
        <v>4.1351000000000004</v>
      </c>
      <c r="L82" s="16">
        <f t="shared" si="1"/>
        <v>5.6099999999999817E-2</v>
      </c>
      <c r="M82" s="17"/>
      <c r="N82" s="29"/>
      <c r="O82" s="29"/>
      <c r="P82" s="30"/>
      <c r="Q82" s="29"/>
      <c r="R82" s="19"/>
    </row>
    <row r="83" spans="1:18" ht="15" x14ac:dyDescent="0.5">
      <c r="A83" s="9">
        <f t="shared" si="6"/>
        <v>82</v>
      </c>
      <c r="B83" s="33" t="str">
        <f>'iphone scanner app'!C92</f>
        <v>279311</v>
      </c>
      <c r="C83" s="34" t="s">
        <v>101</v>
      </c>
      <c r="D83" s="34">
        <v>3.5998000000000001</v>
      </c>
      <c r="E83" s="35">
        <v>27.5</v>
      </c>
      <c r="F83" s="36">
        <v>392.17200000000003</v>
      </c>
      <c r="G83" s="82">
        <v>3377</v>
      </c>
      <c r="H83" s="13">
        <f t="shared" si="0"/>
        <v>0.67647058823529405</v>
      </c>
      <c r="I83" s="15">
        <v>44910</v>
      </c>
      <c r="J83" s="11">
        <v>4.1885000000000003</v>
      </c>
      <c r="K83" s="11">
        <v>4.1341999999999999</v>
      </c>
      <c r="L83" s="16">
        <f t="shared" si="1"/>
        <v>5.4300000000000459E-2</v>
      </c>
      <c r="M83" s="17"/>
    </row>
    <row r="84" spans="1:18" ht="15" x14ac:dyDescent="0.5">
      <c r="A84" s="9">
        <f t="shared" si="6"/>
        <v>83</v>
      </c>
      <c r="B84" s="33" t="str">
        <f>'iphone scanner app'!C93</f>
        <v>279296</v>
      </c>
      <c r="C84" s="27" t="s">
        <v>102</v>
      </c>
      <c r="D84" s="34">
        <v>3.6000999999999999</v>
      </c>
      <c r="E84" s="35" t="s">
        <v>103</v>
      </c>
      <c r="F84" s="36">
        <v>375.39499999999998</v>
      </c>
      <c r="G84" s="82">
        <v>3360</v>
      </c>
      <c r="H84" s="13">
        <f t="shared" si="0"/>
        <v>1.1764705882352942</v>
      </c>
      <c r="I84" s="15">
        <v>44910</v>
      </c>
      <c r="J84" s="11">
        <v>4.1882999999999999</v>
      </c>
      <c r="K84" s="11">
        <v>4.1337999999999999</v>
      </c>
      <c r="L84" s="16">
        <f t="shared" si="1"/>
        <v>5.4499999999999993E-2</v>
      </c>
      <c r="M84" s="17"/>
    </row>
    <row r="85" spans="1:18" ht="15" x14ac:dyDescent="0.5">
      <c r="A85" s="9">
        <f t="shared" si="6"/>
        <v>84</v>
      </c>
      <c r="B85" s="33" t="str">
        <f>'iphone scanner app'!C94</f>
        <v>279267</v>
      </c>
      <c r="C85" s="34" t="s">
        <v>104</v>
      </c>
      <c r="D85" s="27">
        <v>3.5998000000000001</v>
      </c>
      <c r="E85" s="12">
        <v>27.4</v>
      </c>
      <c r="F85" s="13">
        <v>274.09699999999998</v>
      </c>
      <c r="G85" s="83">
        <v>3420</v>
      </c>
      <c r="H85" s="13">
        <f t="shared" si="0"/>
        <v>0.58823529411764708</v>
      </c>
      <c r="I85" s="15">
        <v>44910</v>
      </c>
      <c r="J85" s="11">
        <v>4.1910999999999996</v>
      </c>
      <c r="K85" s="11">
        <v>4.1360000000000001</v>
      </c>
      <c r="L85" s="16">
        <f t="shared" si="1"/>
        <v>5.5099999999999483E-2</v>
      </c>
      <c r="M85" s="17" t="s">
        <v>105</v>
      </c>
    </row>
    <row r="86" spans="1:18" ht="15" x14ac:dyDescent="0.5">
      <c r="A86" s="9">
        <f t="shared" si="6"/>
        <v>85</v>
      </c>
      <c r="B86" s="33" t="str">
        <f>'iphone scanner app'!C95</f>
        <v>279257</v>
      </c>
      <c r="C86" s="27" t="s">
        <v>106</v>
      </c>
      <c r="D86" s="27">
        <v>3.5992999999999999</v>
      </c>
      <c r="E86" s="12">
        <v>27.6</v>
      </c>
      <c r="F86" s="13">
        <v>255.87899999999999</v>
      </c>
      <c r="G86" s="83">
        <v>3382</v>
      </c>
      <c r="H86" s="13">
        <f t="shared" si="0"/>
        <v>0.52941176470588236</v>
      </c>
      <c r="I86" s="15">
        <v>44910</v>
      </c>
      <c r="J86" s="11">
        <v>4.1809000000000003</v>
      </c>
      <c r="K86" s="11">
        <v>4.1307999999999998</v>
      </c>
      <c r="L86" s="16">
        <f t="shared" si="1"/>
        <v>5.0100000000000477E-2</v>
      </c>
      <c r="M86" s="17" t="s">
        <v>105</v>
      </c>
    </row>
    <row r="87" spans="1:18" ht="15" x14ac:dyDescent="0.5">
      <c r="A87" s="9">
        <f t="shared" si="6"/>
        <v>86</v>
      </c>
      <c r="B87" s="33" t="str">
        <f>'iphone scanner app'!C96</f>
        <v>279280</v>
      </c>
      <c r="C87" s="34" t="s">
        <v>107</v>
      </c>
      <c r="D87" s="27">
        <v>3.5994999999999999</v>
      </c>
      <c r="E87" s="12">
        <v>27.5</v>
      </c>
      <c r="F87" s="13">
        <v>302.22399999999999</v>
      </c>
      <c r="G87" s="83">
        <v>3376</v>
      </c>
      <c r="H87" s="13">
        <f t="shared" si="0"/>
        <v>0.70588235294117652</v>
      </c>
      <c r="I87" s="15">
        <v>44910</v>
      </c>
      <c r="J87" s="11">
        <v>4.1811999999999996</v>
      </c>
      <c r="K87" s="11">
        <v>4.1314000000000002</v>
      </c>
      <c r="L87" s="16">
        <f t="shared" si="1"/>
        <v>4.97999999999994E-2</v>
      </c>
      <c r="M87" s="17"/>
    </row>
    <row r="88" spans="1:18" ht="15" x14ac:dyDescent="0.5">
      <c r="A88" s="9">
        <f t="shared" si="6"/>
        <v>87</v>
      </c>
      <c r="B88" s="33" t="str">
        <f>'iphone scanner app'!C97</f>
        <v>275163</v>
      </c>
      <c r="C88" s="27" t="s">
        <v>108</v>
      </c>
      <c r="D88" s="27">
        <v>3.5996000000000001</v>
      </c>
      <c r="E88" s="12">
        <v>27.4</v>
      </c>
      <c r="F88" s="13">
        <v>350.49400000000003</v>
      </c>
      <c r="G88" s="83">
        <v>3375</v>
      </c>
      <c r="H88" s="13">
        <f t="shared" si="0"/>
        <v>0.73529411764705876</v>
      </c>
      <c r="I88" s="15">
        <v>44910</v>
      </c>
      <c r="J88" s="11">
        <v>4.1773999999999996</v>
      </c>
      <c r="K88" s="11">
        <v>4.1279000000000003</v>
      </c>
      <c r="L88" s="16">
        <f t="shared" si="1"/>
        <v>4.9499999999999211E-2</v>
      </c>
      <c r="M88" s="17" t="s">
        <v>105</v>
      </c>
    </row>
    <row r="89" spans="1:18" ht="15" x14ac:dyDescent="0.5">
      <c r="A89" s="9">
        <f t="shared" si="6"/>
        <v>88</v>
      </c>
      <c r="B89" s="33" t="str">
        <f>'iphone scanner app'!C98</f>
        <v>275213</v>
      </c>
      <c r="C89" s="34" t="s">
        <v>109</v>
      </c>
      <c r="D89" s="27">
        <v>3.5991</v>
      </c>
      <c r="E89" s="12">
        <v>27.2</v>
      </c>
      <c r="F89" s="13">
        <v>369.35899999999998</v>
      </c>
      <c r="G89" s="83">
        <v>3405</v>
      </c>
      <c r="H89" s="13">
        <f t="shared" si="0"/>
        <v>0.14705882352941177</v>
      </c>
      <c r="I89" s="15">
        <v>44910</v>
      </c>
      <c r="J89" s="11">
        <v>4.1737000000000002</v>
      </c>
      <c r="K89" s="11">
        <v>4.1261999999999999</v>
      </c>
      <c r="L89" s="16">
        <f t="shared" si="1"/>
        <v>4.750000000000032E-2</v>
      </c>
      <c r="M89" s="17"/>
    </row>
    <row r="90" spans="1:18" ht="15" x14ac:dyDescent="0.5">
      <c r="A90" s="9">
        <f t="shared" si="6"/>
        <v>89</v>
      </c>
      <c r="B90" s="33" t="str">
        <f>'iphone scanner app'!C99</f>
        <v>275217</v>
      </c>
      <c r="C90" s="27" t="s">
        <v>110</v>
      </c>
      <c r="D90" s="27">
        <v>3.5994000000000002</v>
      </c>
      <c r="E90" s="12">
        <v>27.1</v>
      </c>
      <c r="F90" s="13">
        <v>374.03300000000002</v>
      </c>
      <c r="G90" s="83">
        <v>3390</v>
      </c>
      <c r="H90" s="13">
        <f t="shared" si="0"/>
        <v>0.29411764705882354</v>
      </c>
      <c r="I90" s="15">
        <v>44910</v>
      </c>
      <c r="J90" s="11">
        <v>4.1810999999999998</v>
      </c>
      <c r="K90" s="11">
        <v>4.1315</v>
      </c>
      <c r="L90" s="16">
        <f t="shared" si="1"/>
        <v>4.9599999999999866E-2</v>
      </c>
      <c r="M90" s="17"/>
    </row>
    <row r="91" spans="1:18" ht="15" x14ac:dyDescent="0.5">
      <c r="A91" s="9">
        <f t="shared" si="6"/>
        <v>90</v>
      </c>
      <c r="B91" s="33" t="str">
        <f>'iphone scanner app'!C100</f>
        <v>239065</v>
      </c>
      <c r="C91" s="34" t="s">
        <v>111</v>
      </c>
      <c r="D91" s="27">
        <v>3.5991</v>
      </c>
      <c r="E91" s="12">
        <v>27.8</v>
      </c>
      <c r="F91" s="13">
        <v>355.82600000000002</v>
      </c>
      <c r="G91" s="83">
        <v>3369</v>
      </c>
      <c r="H91" s="13">
        <f t="shared" si="0"/>
        <v>0.91176470588235292</v>
      </c>
      <c r="I91" s="15">
        <v>44910</v>
      </c>
      <c r="J91" s="11">
        <v>4.18</v>
      </c>
      <c r="K91" s="11">
        <v>4.1302000000000003</v>
      </c>
      <c r="L91" s="16">
        <f t="shared" si="1"/>
        <v>4.97999999999994E-2</v>
      </c>
      <c r="M91" s="17"/>
    </row>
    <row r="92" spans="1:18" ht="15" x14ac:dyDescent="0.5">
      <c r="A92" s="9">
        <f t="shared" si="6"/>
        <v>91</v>
      </c>
      <c r="B92" s="33" t="str">
        <f>'iphone scanner app'!C101</f>
        <v>279319</v>
      </c>
      <c r="C92" s="27" t="s">
        <v>112</v>
      </c>
      <c r="D92" s="11">
        <v>3.5994000000000002</v>
      </c>
      <c r="E92" s="12">
        <v>27.5</v>
      </c>
      <c r="F92" s="13">
        <v>275.41800000000001</v>
      </c>
      <c r="G92" s="83">
        <v>3347</v>
      </c>
      <c r="H92" s="13">
        <f t="shared" si="0"/>
        <v>1.5588235294117647</v>
      </c>
      <c r="I92" s="15">
        <v>44910</v>
      </c>
      <c r="J92" s="11">
        <v>4.1787999999999998</v>
      </c>
      <c r="K92" s="11">
        <v>4.1300999999999997</v>
      </c>
      <c r="L92" s="16">
        <f t="shared" si="1"/>
        <v>4.8700000000000188E-2</v>
      </c>
      <c r="M92" s="17" t="s">
        <v>105</v>
      </c>
    </row>
    <row r="93" spans="1:18" ht="15" x14ac:dyDescent="0.5">
      <c r="A93" s="9">
        <f t="shared" si="6"/>
        <v>92</v>
      </c>
      <c r="B93" s="33" t="str">
        <f>'iphone scanner app'!C102</f>
        <v>279315</v>
      </c>
      <c r="C93" s="34" t="s">
        <v>113</v>
      </c>
      <c r="D93" s="11">
        <v>3.6002999999999998</v>
      </c>
      <c r="E93" s="12">
        <v>27.5</v>
      </c>
      <c r="F93" s="13">
        <v>269.83999999999997</v>
      </c>
      <c r="G93" s="83">
        <v>3415</v>
      </c>
      <c r="H93" s="13">
        <f t="shared" si="0"/>
        <v>0.44117647058823528</v>
      </c>
      <c r="I93" s="15">
        <v>44910</v>
      </c>
      <c r="J93" s="11">
        <v>4.1802000000000001</v>
      </c>
      <c r="K93" s="11">
        <v>4.1303000000000001</v>
      </c>
      <c r="L93" s="16">
        <f t="shared" si="1"/>
        <v>4.9900000000000055E-2</v>
      </c>
      <c r="M93" s="17"/>
    </row>
    <row r="94" spans="1:18" ht="15" x14ac:dyDescent="0.5">
      <c r="A94" s="9">
        <f t="shared" si="6"/>
        <v>93</v>
      </c>
      <c r="B94" s="33" t="str">
        <f>'iphone scanner app'!C103</f>
        <v>279306</v>
      </c>
      <c r="C94" s="27" t="s">
        <v>114</v>
      </c>
      <c r="D94" s="11">
        <v>3.5996999999999999</v>
      </c>
      <c r="E94" s="12">
        <v>27.5</v>
      </c>
      <c r="F94" s="13">
        <v>285.315</v>
      </c>
      <c r="G94" s="83">
        <v>3369</v>
      </c>
      <c r="H94" s="13">
        <f t="shared" si="0"/>
        <v>0.91176470588235292</v>
      </c>
      <c r="I94" s="15">
        <v>44910</v>
      </c>
      <c r="J94" s="11">
        <v>4.1795</v>
      </c>
      <c r="K94" s="11">
        <v>4.1292</v>
      </c>
      <c r="L94" s="16">
        <f t="shared" si="1"/>
        <v>5.0300000000000011E-2</v>
      </c>
      <c r="M94" s="17" t="s">
        <v>105</v>
      </c>
    </row>
    <row r="95" spans="1:18" ht="15" x14ac:dyDescent="0.5">
      <c r="A95" s="9">
        <f t="shared" si="6"/>
        <v>94</v>
      </c>
      <c r="B95" s="33" t="str">
        <f>'iphone scanner app'!C104</f>
        <v>279271</v>
      </c>
      <c r="C95" s="34" t="s">
        <v>115</v>
      </c>
      <c r="D95" s="11">
        <v>3.5998999999999999</v>
      </c>
      <c r="E95" s="12">
        <v>27.5</v>
      </c>
      <c r="F95" s="13">
        <v>245.38399999999999</v>
      </c>
      <c r="G95" s="83">
        <v>3383</v>
      </c>
      <c r="H95" s="13">
        <f t="shared" si="0"/>
        <v>0.5</v>
      </c>
      <c r="I95" s="15">
        <v>44910</v>
      </c>
      <c r="J95" s="11">
        <v>4.1833999999999998</v>
      </c>
      <c r="K95" s="11">
        <v>4.1323999999999996</v>
      </c>
      <c r="L95" s="16">
        <f t="shared" si="1"/>
        <v>5.1000000000000156E-2</v>
      </c>
      <c r="M95" s="17" t="s">
        <v>105</v>
      </c>
    </row>
    <row r="96" spans="1:18" ht="15" x14ac:dyDescent="0.5">
      <c r="A96" s="9">
        <f t="shared" si="6"/>
        <v>95</v>
      </c>
      <c r="B96" s="33" t="str">
        <f>'iphone scanner app'!C105</f>
        <v>279261</v>
      </c>
      <c r="C96" s="27" t="s">
        <v>116</v>
      </c>
      <c r="D96" s="11">
        <v>3.5994999999999999</v>
      </c>
      <c r="E96" s="12">
        <v>27.4</v>
      </c>
      <c r="F96" s="13">
        <v>252.85300000000001</v>
      </c>
      <c r="G96" s="83">
        <v>3341</v>
      </c>
      <c r="H96" s="13">
        <f t="shared" si="0"/>
        <v>1.7352941176470589</v>
      </c>
      <c r="I96" s="15">
        <v>44910</v>
      </c>
      <c r="J96" s="11">
        <v>4.1795999999999998</v>
      </c>
      <c r="K96" s="11">
        <v>4.1288999999999998</v>
      </c>
      <c r="L96" s="16">
        <f t="shared" si="1"/>
        <v>5.0699999999999967E-2</v>
      </c>
      <c r="M96" s="17"/>
    </row>
    <row r="97" spans="1:15" ht="15" x14ac:dyDescent="0.5">
      <c r="A97" s="9">
        <f t="shared" si="6"/>
        <v>96</v>
      </c>
      <c r="B97" s="33" t="str">
        <f>'iphone scanner app'!C106</f>
        <v>279290</v>
      </c>
      <c r="C97" s="34" t="s">
        <v>117</v>
      </c>
      <c r="D97" s="11">
        <v>3.6004999999999998</v>
      </c>
      <c r="E97" s="12">
        <v>27.4</v>
      </c>
      <c r="F97" s="13">
        <v>282.00299999999999</v>
      </c>
      <c r="G97" s="83">
        <v>3401</v>
      </c>
      <c r="H97" s="13">
        <f t="shared" si="0"/>
        <v>2.9411764705882349E-2</v>
      </c>
      <c r="I97" s="15">
        <v>44910</v>
      </c>
      <c r="J97" s="11">
        <v>4.1822999999999997</v>
      </c>
      <c r="K97" s="11">
        <v>4.1311999999999998</v>
      </c>
      <c r="L97" s="16">
        <f t="shared" si="1"/>
        <v>5.1099999999999923E-2</v>
      </c>
      <c r="M97" s="17"/>
    </row>
    <row r="98" spans="1:15" ht="15" x14ac:dyDescent="0.5">
      <c r="A98" s="9">
        <f t="shared" si="6"/>
        <v>97</v>
      </c>
      <c r="B98" s="33" t="str">
        <f>'iphone scanner app'!C107</f>
        <v>275175</v>
      </c>
      <c r="C98" s="34" t="s">
        <v>118</v>
      </c>
      <c r="D98" s="11">
        <v>3.5991</v>
      </c>
      <c r="E98" s="12">
        <v>27.1</v>
      </c>
      <c r="F98" s="13">
        <v>232.07499999999999</v>
      </c>
      <c r="G98" s="83">
        <v>3381</v>
      </c>
      <c r="H98" s="13">
        <f t="shared" si="0"/>
        <v>0.55882352941176472</v>
      </c>
      <c r="I98" s="37">
        <v>44938</v>
      </c>
      <c r="J98" s="11">
        <v>4.1581999999999999</v>
      </c>
      <c r="K98" s="11">
        <v>4.1283000000000003</v>
      </c>
      <c r="L98" s="16">
        <f t="shared" si="1"/>
        <v>2.9899999999999594E-2</v>
      </c>
      <c r="M98" s="17"/>
    </row>
    <row r="99" spans="1:15" ht="15" x14ac:dyDescent="0.5">
      <c r="A99" s="9">
        <f t="shared" si="6"/>
        <v>98</v>
      </c>
      <c r="B99" s="33" t="str">
        <f>'iphone scanner app'!C108</f>
        <v>275224</v>
      </c>
      <c r="C99" s="27" t="s">
        <v>119</v>
      </c>
      <c r="D99" s="34">
        <v>3.5992000000000002</v>
      </c>
      <c r="E99" s="35">
        <v>27.4</v>
      </c>
      <c r="F99" s="36">
        <v>212.31200000000001</v>
      </c>
      <c r="G99" s="82">
        <v>3358</v>
      </c>
      <c r="H99" s="13">
        <f t="shared" si="0"/>
        <v>1.2352941176470587</v>
      </c>
      <c r="I99" s="37">
        <v>44938</v>
      </c>
      <c r="J99" s="11">
        <v>4.1569000000000003</v>
      </c>
      <c r="K99" s="11">
        <v>4.1273999999999997</v>
      </c>
      <c r="L99" s="16">
        <f t="shared" si="1"/>
        <v>2.9500000000000526E-2</v>
      </c>
      <c r="M99" s="17" t="s">
        <v>105</v>
      </c>
    </row>
    <row r="100" spans="1:15" ht="15" x14ac:dyDescent="0.5">
      <c r="A100" s="9">
        <f t="shared" si="6"/>
        <v>99</v>
      </c>
      <c r="B100" s="33" t="str">
        <f>'iphone scanner app'!C109</f>
        <v>239055</v>
      </c>
      <c r="C100" s="34" t="s">
        <v>120</v>
      </c>
      <c r="D100" s="34">
        <v>3.5987</v>
      </c>
      <c r="E100" s="35" t="s">
        <v>121</v>
      </c>
      <c r="F100" s="39">
        <v>216.61199999999999</v>
      </c>
      <c r="G100" s="82">
        <v>3312</v>
      </c>
      <c r="H100" s="13">
        <f t="shared" si="0"/>
        <v>2.5882352941176472</v>
      </c>
      <c r="I100" s="37">
        <v>44938</v>
      </c>
      <c r="J100" s="11">
        <v>4.1562999999999999</v>
      </c>
      <c r="K100" s="11">
        <v>4.1280000000000001</v>
      </c>
      <c r="L100" s="16">
        <f t="shared" si="1"/>
        <v>2.829999999999977E-2</v>
      </c>
      <c r="M100" s="17" t="s">
        <v>105</v>
      </c>
    </row>
    <row r="101" spans="1:15" ht="15" x14ac:dyDescent="0.5">
      <c r="A101" s="9">
        <f t="shared" si="6"/>
        <v>100</v>
      </c>
      <c r="B101" s="33" t="str">
        <f>'iphone scanner app'!C110</f>
        <v>239071</v>
      </c>
      <c r="C101" s="34" t="s">
        <v>122</v>
      </c>
      <c r="D101" s="27">
        <v>3.5988000000000002</v>
      </c>
      <c r="E101" s="12">
        <v>28.2</v>
      </c>
      <c r="F101" s="13">
        <v>156.01</v>
      </c>
      <c r="G101" s="83">
        <v>3386</v>
      </c>
      <c r="H101" s="13">
        <f t="shared" si="0"/>
        <v>0.41176470588235298</v>
      </c>
      <c r="I101" s="37">
        <v>44938</v>
      </c>
      <c r="J101" s="11">
        <v>4.1580000000000004</v>
      </c>
      <c r="K101" s="11">
        <v>4.1288999999999998</v>
      </c>
      <c r="L101" s="16">
        <f t="shared" si="1"/>
        <v>2.910000000000057E-2</v>
      </c>
      <c r="M101" s="17"/>
    </row>
    <row r="102" spans="1:15" ht="15" x14ac:dyDescent="0.5">
      <c r="A102" s="9">
        <f t="shared" si="6"/>
        <v>101</v>
      </c>
      <c r="B102" s="33" t="str">
        <f>'iphone scanner app'!C111</f>
        <v>279322</v>
      </c>
      <c r="C102" s="11" t="s">
        <v>123</v>
      </c>
      <c r="D102" s="27">
        <v>3.5990000000000002</v>
      </c>
      <c r="E102" s="12">
        <v>27.8</v>
      </c>
      <c r="F102" s="13">
        <v>241.06100000000001</v>
      </c>
      <c r="G102" s="83">
        <v>3335</v>
      </c>
      <c r="H102" s="13">
        <f t="shared" si="0"/>
        <v>1.911764705882353</v>
      </c>
      <c r="I102" s="37">
        <v>44938</v>
      </c>
      <c r="J102" s="11">
        <v>4.1505000000000001</v>
      </c>
      <c r="K102" s="11">
        <v>4.1242000000000001</v>
      </c>
      <c r="L102" s="16">
        <f t="shared" si="1"/>
        <v>2.629999999999999E-2</v>
      </c>
      <c r="M102" s="17" t="s">
        <v>105</v>
      </c>
      <c r="O102" s="40"/>
    </row>
    <row r="103" spans="1:15" ht="15" x14ac:dyDescent="0.5">
      <c r="A103" s="9">
        <f t="shared" si="6"/>
        <v>102</v>
      </c>
      <c r="B103" s="33" t="str">
        <f>'iphone scanner app'!C112</f>
        <v>279310</v>
      </c>
      <c r="C103" s="11" t="s">
        <v>124</v>
      </c>
      <c r="D103" s="27">
        <v>3.5994000000000002</v>
      </c>
      <c r="E103" s="12">
        <v>28</v>
      </c>
      <c r="F103" s="13">
        <v>268.29199999999997</v>
      </c>
      <c r="G103" s="83">
        <v>3332</v>
      </c>
      <c r="H103" s="13">
        <f t="shared" si="0"/>
        <v>2</v>
      </c>
      <c r="I103" s="37">
        <v>44938</v>
      </c>
      <c r="J103" s="11">
        <v>4.1504000000000003</v>
      </c>
      <c r="K103" s="11">
        <v>4.1241000000000003</v>
      </c>
      <c r="L103" s="16">
        <f t="shared" si="1"/>
        <v>2.629999999999999E-2</v>
      </c>
      <c r="M103" s="17" t="s">
        <v>105</v>
      </c>
    </row>
    <row r="104" spans="1:15" ht="15" x14ac:dyDescent="0.5">
      <c r="A104" s="9">
        <f t="shared" si="6"/>
        <v>103</v>
      </c>
      <c r="B104" s="33" t="str">
        <f>'iphone scanner app'!C113</f>
        <v>279295</v>
      </c>
      <c r="C104" s="11" t="s">
        <v>125</v>
      </c>
      <c r="D104" s="27">
        <v>3.5994000000000002</v>
      </c>
      <c r="E104" s="12">
        <v>27.8</v>
      </c>
      <c r="F104" s="13">
        <v>197.87100000000001</v>
      </c>
      <c r="G104" s="83">
        <v>3326</v>
      </c>
      <c r="H104" s="13">
        <f t="shared" si="0"/>
        <v>2.1764705882352939</v>
      </c>
      <c r="I104" s="37">
        <v>44938</v>
      </c>
      <c r="J104" s="11">
        <v>4.1492000000000004</v>
      </c>
      <c r="K104" s="11">
        <v>4.1234999999999999</v>
      </c>
      <c r="L104" s="16">
        <f t="shared" si="1"/>
        <v>2.57000000000005E-2</v>
      </c>
      <c r="M104" s="17"/>
    </row>
    <row r="105" spans="1:15" ht="15" x14ac:dyDescent="0.5">
      <c r="A105" s="9">
        <f t="shared" si="6"/>
        <v>104</v>
      </c>
      <c r="B105" s="33" t="str">
        <f>'iphone scanner app'!C114</f>
        <v>279266</v>
      </c>
      <c r="C105" s="11" t="s">
        <v>126</v>
      </c>
      <c r="D105" s="27">
        <v>3.5994000000000002</v>
      </c>
      <c r="E105" s="12">
        <v>27.9</v>
      </c>
      <c r="F105" s="13">
        <v>261.49400000000003</v>
      </c>
      <c r="G105" s="83">
        <v>3379</v>
      </c>
      <c r="H105" s="13">
        <f t="shared" si="0"/>
        <v>0.61764705882352933</v>
      </c>
      <c r="I105" s="37">
        <v>44938</v>
      </c>
      <c r="J105" s="11">
        <v>4.1475999999999997</v>
      </c>
      <c r="K105" s="11">
        <v>4.1226000000000003</v>
      </c>
      <c r="L105" s="16">
        <f t="shared" si="1"/>
        <v>2.4999999999999467E-2</v>
      </c>
      <c r="M105" s="17"/>
    </row>
    <row r="106" spans="1:15" ht="15" x14ac:dyDescent="0.5">
      <c r="A106" s="9">
        <f t="shared" si="6"/>
        <v>105</v>
      </c>
      <c r="B106" s="33" t="str">
        <f>'iphone scanner app'!C115</f>
        <v>279256</v>
      </c>
      <c r="C106" s="11" t="s">
        <v>127</v>
      </c>
      <c r="D106" s="27">
        <v>3.5992000000000002</v>
      </c>
      <c r="E106" s="12">
        <v>27.8</v>
      </c>
      <c r="F106" s="13">
        <v>222.732</v>
      </c>
      <c r="G106" s="83">
        <v>3344</v>
      </c>
      <c r="H106" s="13">
        <f t="shared" si="0"/>
        <v>1.6470588235294119</v>
      </c>
      <c r="I106" s="37">
        <v>44938</v>
      </c>
      <c r="J106" s="11">
        <v>4.1510999999999996</v>
      </c>
      <c r="K106" s="11">
        <v>4.1246999999999998</v>
      </c>
      <c r="L106" s="16">
        <f t="shared" si="1"/>
        <v>2.6399999999999757E-2</v>
      </c>
      <c r="M106" s="17"/>
    </row>
    <row r="107" spans="1:15" ht="15" x14ac:dyDescent="0.5">
      <c r="A107" s="9">
        <f t="shared" si="6"/>
        <v>106</v>
      </c>
      <c r="B107" s="33" t="str">
        <f>'iphone scanner app'!C116</f>
        <v>279279</v>
      </c>
      <c r="C107" s="11" t="s">
        <v>128</v>
      </c>
      <c r="D107" s="27">
        <v>3.5992999999999999</v>
      </c>
      <c r="E107" s="12">
        <v>27.7</v>
      </c>
      <c r="F107" s="13">
        <v>179.601</v>
      </c>
      <c r="G107" s="83">
        <v>3338</v>
      </c>
      <c r="H107" s="13">
        <f t="shared" si="0"/>
        <v>1.8235294117647058</v>
      </c>
      <c r="I107" s="37">
        <v>44938</v>
      </c>
      <c r="J107" s="11">
        <v>4.1508000000000003</v>
      </c>
      <c r="K107" s="11">
        <v>4.1242999999999999</v>
      </c>
      <c r="L107" s="16">
        <f t="shared" si="1"/>
        <v>2.6500000000000412E-2</v>
      </c>
      <c r="M107" s="17" t="s">
        <v>105</v>
      </c>
    </row>
    <row r="108" spans="1:15" ht="15" x14ac:dyDescent="0.5">
      <c r="A108" s="9">
        <f t="shared" si="6"/>
        <v>107</v>
      </c>
      <c r="B108" s="33" t="str">
        <f>'iphone scanner app'!C117</f>
        <v>275162</v>
      </c>
      <c r="C108" s="11" t="s">
        <v>129</v>
      </c>
      <c r="D108" s="27">
        <v>3.5992999999999999</v>
      </c>
      <c r="E108" s="12">
        <v>27.4</v>
      </c>
      <c r="F108" s="13">
        <v>208.386</v>
      </c>
      <c r="G108" s="83">
        <v>3328</v>
      </c>
      <c r="H108" s="13">
        <f t="shared" si="0"/>
        <v>2.1176470588235294</v>
      </c>
      <c r="I108" s="37">
        <v>44938</v>
      </c>
      <c r="J108" s="11">
        <v>4.1497000000000002</v>
      </c>
      <c r="K108" s="11">
        <v>4.1231999999999998</v>
      </c>
      <c r="L108" s="16">
        <f t="shared" si="1"/>
        <v>2.6500000000000412E-2</v>
      </c>
      <c r="M108" s="17" t="s">
        <v>105</v>
      </c>
    </row>
    <row r="109" spans="1:15" ht="15" x14ac:dyDescent="0.5">
      <c r="A109" s="9">
        <f t="shared" si="6"/>
        <v>108</v>
      </c>
      <c r="B109" s="33" t="str">
        <f>'iphone scanner app'!C118</f>
        <v>275208</v>
      </c>
      <c r="C109" s="11" t="s">
        <v>130</v>
      </c>
      <c r="D109" s="27">
        <v>3.5983000000000001</v>
      </c>
      <c r="E109" s="12">
        <v>27.6</v>
      </c>
      <c r="F109" s="13">
        <v>178.24600000000001</v>
      </c>
      <c r="G109" s="83">
        <v>3403</v>
      </c>
      <c r="H109" s="13">
        <f t="shared" si="0"/>
        <v>8.8235294117647065E-2</v>
      </c>
      <c r="I109" s="37">
        <v>44938</v>
      </c>
      <c r="J109" s="11">
        <v>4.1481000000000003</v>
      </c>
      <c r="K109" s="11">
        <v>4.1231999999999998</v>
      </c>
      <c r="L109" s="16">
        <f t="shared" si="1"/>
        <v>2.4900000000000588E-2</v>
      </c>
      <c r="M109" s="17" t="s">
        <v>105</v>
      </c>
    </row>
    <row r="110" spans="1:15" ht="15" x14ac:dyDescent="0.5">
      <c r="A110" s="9">
        <f t="shared" si="6"/>
        <v>109</v>
      </c>
      <c r="B110" s="33" t="str">
        <f>'iphone scanner app'!C119</f>
        <v>275216</v>
      </c>
      <c r="C110" s="11" t="s">
        <v>131</v>
      </c>
      <c r="D110" s="27">
        <v>3.5994999999999999</v>
      </c>
      <c r="E110" s="12">
        <v>27.3</v>
      </c>
      <c r="F110" s="13">
        <v>123.518</v>
      </c>
      <c r="G110" s="83">
        <v>3368</v>
      </c>
      <c r="H110" s="13">
        <f t="shared" si="0"/>
        <v>0.94117647058823517</v>
      </c>
      <c r="I110" s="37">
        <v>44938</v>
      </c>
      <c r="J110" s="11">
        <v>4.1527000000000003</v>
      </c>
      <c r="K110" s="11">
        <v>4.125</v>
      </c>
      <c r="L110" s="16">
        <f t="shared" si="1"/>
        <v>2.770000000000028E-2</v>
      </c>
      <c r="M110" s="17"/>
    </row>
    <row r="111" spans="1:15" ht="15" x14ac:dyDescent="0.5">
      <c r="A111" s="9">
        <f t="shared" si="6"/>
        <v>110</v>
      </c>
      <c r="B111" s="33" t="str">
        <f>'iphone scanner app'!C120</f>
        <v>239064</v>
      </c>
      <c r="C111" s="11" t="s">
        <v>132</v>
      </c>
      <c r="D111" s="27">
        <v>3.5992000000000002</v>
      </c>
      <c r="E111" s="12">
        <v>28</v>
      </c>
      <c r="F111" s="13">
        <v>121.27</v>
      </c>
      <c r="G111" s="83">
        <v>3336</v>
      </c>
      <c r="H111" s="13">
        <f t="shared" si="0"/>
        <v>1.8823529411764703</v>
      </c>
      <c r="I111" s="37">
        <v>44938</v>
      </c>
      <c r="J111" s="11">
        <v>4.1538000000000004</v>
      </c>
      <c r="K111" s="11">
        <v>4.1264000000000003</v>
      </c>
      <c r="L111" s="16">
        <f t="shared" si="1"/>
        <v>2.7400000000000091E-2</v>
      </c>
      <c r="M111" s="17"/>
    </row>
    <row r="112" spans="1:15" ht="15" x14ac:dyDescent="0.5">
      <c r="A112" s="9">
        <f t="shared" si="6"/>
        <v>111</v>
      </c>
      <c r="B112" s="33" t="str">
        <f>'iphone scanner app'!C121</f>
        <v>279318</v>
      </c>
      <c r="C112" s="11" t="s">
        <v>133</v>
      </c>
      <c r="D112" s="27">
        <v>3.5991</v>
      </c>
      <c r="E112" s="12">
        <v>27.7</v>
      </c>
      <c r="F112" s="13">
        <v>280.142</v>
      </c>
      <c r="G112" s="83">
        <v>3309</v>
      </c>
      <c r="H112" s="13">
        <f t="shared" si="0"/>
        <v>2.6764705882352939</v>
      </c>
      <c r="I112" s="37">
        <v>44938</v>
      </c>
      <c r="J112" s="11">
        <v>4.1516999999999999</v>
      </c>
      <c r="K112" s="11">
        <v>4.1247999999999996</v>
      </c>
      <c r="L112" s="16">
        <f t="shared" si="1"/>
        <v>2.6900000000000368E-2</v>
      </c>
      <c r="M112" s="17" t="s">
        <v>105</v>
      </c>
    </row>
    <row r="113" spans="1:36" ht="15" x14ac:dyDescent="0.5">
      <c r="A113" s="9">
        <f t="shared" si="6"/>
        <v>112</v>
      </c>
      <c r="B113" s="33" t="str">
        <f>'iphone scanner app'!C122</f>
        <v>279314</v>
      </c>
      <c r="C113" s="11" t="s">
        <v>134</v>
      </c>
      <c r="D113" s="27">
        <v>3.5998000000000001</v>
      </c>
      <c r="E113" s="12">
        <v>27.9</v>
      </c>
      <c r="F113" s="13">
        <v>227.82400000000001</v>
      </c>
      <c r="G113" s="83">
        <v>3381</v>
      </c>
      <c r="H113" s="13">
        <f t="shared" si="0"/>
        <v>0.55882352941176472</v>
      </c>
      <c r="I113" s="37">
        <v>44938</v>
      </c>
      <c r="J113" s="11">
        <v>4.1524000000000001</v>
      </c>
      <c r="K113" s="11">
        <v>4.1253000000000002</v>
      </c>
      <c r="L113" s="16">
        <f t="shared" si="1"/>
        <v>2.7099999999999902E-2</v>
      </c>
      <c r="M113" s="17"/>
    </row>
    <row r="114" spans="1:36" ht="16.5" x14ac:dyDescent="0.55000000000000004">
      <c r="A114" s="9">
        <f t="shared" si="6"/>
        <v>113</v>
      </c>
      <c r="B114" s="41" t="str">
        <f>'iphone scanner app'!C123</f>
        <v>279305</v>
      </c>
      <c r="C114" s="11" t="s">
        <v>135</v>
      </c>
      <c r="D114" s="27">
        <v>3.5994999999999999</v>
      </c>
      <c r="E114" s="12">
        <v>27.7</v>
      </c>
      <c r="F114" s="13">
        <v>283.51799999999997</v>
      </c>
      <c r="G114" s="83">
        <v>3358</v>
      </c>
      <c r="H114" s="13">
        <f t="shared" si="0"/>
        <v>1.2352941176470587</v>
      </c>
      <c r="I114" s="37">
        <v>44938</v>
      </c>
      <c r="J114" s="11">
        <v>4.1590999999999996</v>
      </c>
      <c r="K114" s="11">
        <v>4.1288</v>
      </c>
      <c r="L114" s="16">
        <f t="shared" si="1"/>
        <v>3.029999999999955E-2</v>
      </c>
      <c r="M114" s="17"/>
      <c r="N114" s="40"/>
      <c r="O114" s="40"/>
      <c r="P114" s="40"/>
      <c r="Q114" s="40"/>
      <c r="R114" s="40"/>
      <c r="S114" s="40"/>
      <c r="T114" s="42"/>
      <c r="U114" s="42"/>
      <c r="V114" s="42"/>
      <c r="W114" s="42"/>
    </row>
    <row r="115" spans="1:36" ht="15" x14ac:dyDescent="0.5">
      <c r="A115" s="9">
        <f t="shared" si="6"/>
        <v>114</v>
      </c>
      <c r="B115" s="33" t="str">
        <f>'iphone scanner app'!C124</f>
        <v>279270</v>
      </c>
      <c r="C115" s="11" t="s">
        <v>136</v>
      </c>
      <c r="D115" s="27">
        <v>3.5992999999999999</v>
      </c>
      <c r="E115" s="12">
        <v>27.8</v>
      </c>
      <c r="F115" s="13">
        <v>222.72399999999999</v>
      </c>
      <c r="G115" s="83">
        <v>3328</v>
      </c>
      <c r="H115" s="13">
        <f t="shared" si="0"/>
        <v>2.1176470588235294</v>
      </c>
      <c r="I115" s="37">
        <v>44938</v>
      </c>
      <c r="J115" s="11">
        <v>4.1589999999999998</v>
      </c>
      <c r="K115" s="11">
        <v>4.1288999999999998</v>
      </c>
      <c r="L115" s="16">
        <f t="shared" si="1"/>
        <v>3.0100000000000016E-2</v>
      </c>
      <c r="M115" s="17"/>
      <c r="N115" s="40"/>
      <c r="O115" s="40"/>
      <c r="P115" s="40"/>
      <c r="R115" s="40"/>
      <c r="S115" s="40"/>
      <c r="T115" s="43"/>
      <c r="U115" s="44"/>
      <c r="V115" s="43"/>
      <c r="W115" s="45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2"/>
    </row>
    <row r="116" spans="1:36" ht="15" x14ac:dyDescent="0.5">
      <c r="A116" s="9">
        <f t="shared" si="6"/>
        <v>115</v>
      </c>
      <c r="B116" s="33" t="str">
        <f>'iphone scanner app'!C125</f>
        <v>279260</v>
      </c>
      <c r="C116" s="11" t="s">
        <v>137</v>
      </c>
      <c r="D116" s="27">
        <v>3.5988000000000002</v>
      </c>
      <c r="E116" s="12">
        <v>27.7</v>
      </c>
      <c r="F116" s="13">
        <v>217.23699999999999</v>
      </c>
      <c r="G116" s="83">
        <v>3325</v>
      </c>
      <c r="H116" s="13">
        <f t="shared" si="0"/>
        <v>2.2058823529411766</v>
      </c>
      <c r="I116" s="37">
        <v>44938</v>
      </c>
      <c r="J116" s="11">
        <v>4.1589999999999998</v>
      </c>
      <c r="K116" s="11">
        <v>4.1292</v>
      </c>
      <c r="L116" s="16">
        <f t="shared" si="1"/>
        <v>2.9799999999999827E-2</v>
      </c>
      <c r="M116" s="17"/>
      <c r="N116" s="40"/>
      <c r="O116" s="40"/>
    </row>
    <row r="117" spans="1:36" ht="16.5" x14ac:dyDescent="0.55000000000000004">
      <c r="A117" s="9">
        <f t="shared" si="6"/>
        <v>116</v>
      </c>
      <c r="B117" s="41" t="str">
        <f>'iphone scanner app'!C126</f>
        <v>279289</v>
      </c>
      <c r="C117" s="11" t="s">
        <v>138</v>
      </c>
      <c r="D117" s="27">
        <v>3.5996999999999999</v>
      </c>
      <c r="E117" s="12">
        <v>27.7</v>
      </c>
      <c r="F117" s="13">
        <v>260.02699999999999</v>
      </c>
      <c r="G117" s="83">
        <v>3381</v>
      </c>
      <c r="H117" s="13">
        <f t="shared" si="0"/>
        <v>0.55882352941176472</v>
      </c>
      <c r="I117" s="37">
        <v>44938</v>
      </c>
      <c r="J117" s="11">
        <v>4.1589</v>
      </c>
      <c r="K117" s="11">
        <v>4.1288</v>
      </c>
      <c r="L117" s="16">
        <f t="shared" si="1"/>
        <v>3.0100000000000016E-2</v>
      </c>
      <c r="M117" s="17"/>
    </row>
    <row r="118" spans="1:36" ht="15" x14ac:dyDescent="0.5">
      <c r="A118" s="9">
        <f t="shared" si="6"/>
        <v>117</v>
      </c>
      <c r="B118" s="33" t="str">
        <f>'iphone scanner app'!C127</f>
        <v>275170</v>
      </c>
      <c r="C118" s="11" t="s">
        <v>139</v>
      </c>
      <c r="D118" s="27">
        <v>3.5992000000000002</v>
      </c>
      <c r="E118" s="12">
        <v>27.6</v>
      </c>
      <c r="F118" s="13">
        <v>202.578</v>
      </c>
      <c r="G118" s="83">
        <v>3357</v>
      </c>
      <c r="H118" s="13">
        <f t="shared" si="0"/>
        <v>1.2647058823529411</v>
      </c>
      <c r="I118" s="37">
        <v>44938</v>
      </c>
      <c r="J118" s="11">
        <v>4.1517999999999997</v>
      </c>
      <c r="K118" s="11">
        <v>4.1242000000000001</v>
      </c>
      <c r="L118" s="16">
        <f t="shared" si="1"/>
        <v>2.7599999999999625E-2</v>
      </c>
      <c r="M118" s="17"/>
    </row>
    <row r="119" spans="1:36" ht="15" x14ac:dyDescent="0.5">
      <c r="A119" s="9">
        <f t="shared" si="6"/>
        <v>118</v>
      </c>
      <c r="B119" s="33" t="str">
        <f>'iphone scanner app'!C128</f>
        <v>275179</v>
      </c>
      <c r="C119" s="11" t="s">
        <v>140</v>
      </c>
      <c r="D119" s="27">
        <v>3.5989</v>
      </c>
      <c r="E119" s="12">
        <v>27.3</v>
      </c>
      <c r="F119" s="13">
        <v>204.03</v>
      </c>
      <c r="G119" s="83">
        <v>3329</v>
      </c>
      <c r="H119" s="13">
        <f t="shared" si="0"/>
        <v>2.0882352941176472</v>
      </c>
      <c r="I119" s="37">
        <v>44938</v>
      </c>
      <c r="J119" s="11">
        <v>4.1515000000000004</v>
      </c>
      <c r="K119" s="11">
        <v>4.1238999999999999</v>
      </c>
      <c r="L119" s="16">
        <f t="shared" si="1"/>
        <v>2.7600000000000513E-2</v>
      </c>
      <c r="M119" s="17" t="s">
        <v>105</v>
      </c>
    </row>
    <row r="120" spans="1:36" ht="15" x14ac:dyDescent="0.5">
      <c r="A120" s="9">
        <f t="shared" si="6"/>
        <v>119</v>
      </c>
      <c r="B120" s="33" t="str">
        <f>'iphone scanner app'!C129</f>
        <v>239051</v>
      </c>
      <c r="C120" s="11" t="s">
        <v>141</v>
      </c>
      <c r="D120" s="27">
        <v>3.5981000000000001</v>
      </c>
      <c r="E120" s="12">
        <v>28.2</v>
      </c>
      <c r="F120" s="13">
        <v>133.93799999999999</v>
      </c>
      <c r="G120" s="83">
        <v>3273</v>
      </c>
      <c r="H120" s="13">
        <f t="shared" si="0"/>
        <v>3.7352941176470589</v>
      </c>
      <c r="I120" s="37">
        <v>44938</v>
      </c>
      <c r="J120" s="11">
        <v>4.1492000000000004</v>
      </c>
      <c r="K120" s="11">
        <v>4.1235999999999997</v>
      </c>
      <c r="L120" s="16">
        <f t="shared" si="1"/>
        <v>2.5600000000000733E-2</v>
      </c>
      <c r="M120" s="17"/>
    </row>
    <row r="121" spans="1:36" ht="16.5" x14ac:dyDescent="0.55000000000000004">
      <c r="A121" s="9">
        <f t="shared" si="6"/>
        <v>120</v>
      </c>
      <c r="B121" s="41" t="str">
        <f>'iphone scanner app'!C130</f>
        <v>239070</v>
      </c>
      <c r="C121" s="11" t="s">
        <v>142</v>
      </c>
      <c r="D121" s="27">
        <v>3.5983000000000001</v>
      </c>
      <c r="E121" s="12">
        <v>28.2</v>
      </c>
      <c r="F121" s="13">
        <v>170.011</v>
      </c>
      <c r="G121" s="83">
        <v>3347</v>
      </c>
      <c r="H121" s="13">
        <f t="shared" si="0"/>
        <v>1.5588235294117647</v>
      </c>
      <c r="I121" s="37">
        <v>44938</v>
      </c>
      <c r="J121" s="11">
        <v>4.1486999999999998</v>
      </c>
      <c r="K121" s="11">
        <v>4.1228999999999996</v>
      </c>
      <c r="L121" s="16">
        <f t="shared" si="1"/>
        <v>2.5800000000000267E-2</v>
      </c>
      <c r="M121" s="17"/>
    </row>
    <row r="122" spans="1:36" ht="15" x14ac:dyDescent="0.5">
      <c r="A122" s="9">
        <f t="shared" si="6"/>
        <v>121</v>
      </c>
      <c r="B122" s="33" t="str">
        <f>'iphone scanner app'!C131</f>
        <v>279321</v>
      </c>
      <c r="C122" s="11" t="s">
        <v>143</v>
      </c>
      <c r="D122" s="27">
        <v>3.5991</v>
      </c>
      <c r="E122" s="12">
        <v>27.7</v>
      </c>
      <c r="F122" s="13">
        <v>174.09399999999999</v>
      </c>
      <c r="G122" s="83">
        <v>3325</v>
      </c>
      <c r="H122" s="13">
        <f t="shared" si="0"/>
        <v>2.2058823529411766</v>
      </c>
      <c r="I122" s="37">
        <v>44938</v>
      </c>
      <c r="J122" s="11">
        <v>4.1508000000000003</v>
      </c>
      <c r="K122" s="11">
        <v>4.1234000000000002</v>
      </c>
      <c r="L122" s="16">
        <f t="shared" si="1"/>
        <v>2.7400000000000091E-2</v>
      </c>
      <c r="M122" s="17"/>
    </row>
    <row r="123" spans="1:36" ht="15" x14ac:dyDescent="0.5">
      <c r="A123" s="9">
        <f t="shared" si="6"/>
        <v>122</v>
      </c>
      <c r="B123" s="33" t="str">
        <f>'iphone scanner app'!C132</f>
        <v>279309</v>
      </c>
      <c r="C123" s="11" t="s">
        <v>144</v>
      </c>
      <c r="D123" s="27">
        <v>3.5994999999999999</v>
      </c>
      <c r="E123" s="12">
        <v>27.5</v>
      </c>
      <c r="F123" s="13">
        <v>221.02199999999999</v>
      </c>
      <c r="G123" s="83">
        <v>3321</v>
      </c>
      <c r="H123" s="13">
        <f t="shared" si="0"/>
        <v>2.3235294117647061</v>
      </c>
      <c r="I123" s="37">
        <v>44938</v>
      </c>
      <c r="J123" s="11">
        <v>4.1513999999999998</v>
      </c>
      <c r="K123" s="11">
        <v>4.1245000000000003</v>
      </c>
      <c r="L123" s="16">
        <f t="shared" si="1"/>
        <v>2.689999999999948E-2</v>
      </c>
      <c r="M123" s="17" t="s">
        <v>105</v>
      </c>
    </row>
    <row r="124" spans="1:36" ht="15" x14ac:dyDescent="0.5">
      <c r="A124" s="9">
        <f t="shared" si="6"/>
        <v>123</v>
      </c>
      <c r="B124" s="33" t="str">
        <f>'iphone scanner app'!C133</f>
        <v>279294</v>
      </c>
      <c r="C124" s="11" t="s">
        <v>145</v>
      </c>
      <c r="D124" s="27">
        <v>3.5994000000000002</v>
      </c>
      <c r="E124" s="12">
        <v>27.8</v>
      </c>
      <c r="F124" s="13">
        <v>236.578</v>
      </c>
      <c r="G124" s="83">
        <v>3309</v>
      </c>
      <c r="H124" s="13">
        <f t="shared" si="0"/>
        <v>2.6764705882352939</v>
      </c>
      <c r="I124" s="37">
        <v>44938</v>
      </c>
      <c r="J124" s="11">
        <v>4.1510999999999996</v>
      </c>
      <c r="K124" s="11">
        <v>4.1243999999999996</v>
      </c>
      <c r="L124" s="16">
        <f t="shared" si="1"/>
        <v>2.6699999999999946E-2</v>
      </c>
      <c r="M124" s="17" t="s">
        <v>105</v>
      </c>
    </row>
    <row r="125" spans="1:36" ht="16.5" x14ac:dyDescent="0.55000000000000004">
      <c r="A125" s="9">
        <f t="shared" si="6"/>
        <v>124</v>
      </c>
      <c r="B125" s="41" t="str">
        <f>'iphone scanner app'!C134</f>
        <v>279265</v>
      </c>
      <c r="C125" s="11" t="s">
        <v>146</v>
      </c>
      <c r="D125" s="27">
        <v>3.5994999999999999</v>
      </c>
      <c r="E125" s="12">
        <v>27.9</v>
      </c>
      <c r="F125" s="13">
        <v>157.45599999999999</v>
      </c>
      <c r="G125" s="83">
        <v>3363</v>
      </c>
      <c r="H125" s="13">
        <f t="shared" si="0"/>
        <v>1.088235294117647</v>
      </c>
      <c r="I125" s="37">
        <v>44938</v>
      </c>
      <c r="J125" s="11">
        <v>4.1502999999999997</v>
      </c>
      <c r="K125" s="11">
        <v>4.1238000000000001</v>
      </c>
      <c r="L125" s="16">
        <f t="shared" si="1"/>
        <v>2.6499999999999524E-2</v>
      </c>
      <c r="M125" s="17"/>
    </row>
    <row r="126" spans="1:36" ht="15" x14ac:dyDescent="0.5">
      <c r="A126" s="9">
        <f t="shared" si="6"/>
        <v>125</v>
      </c>
      <c r="B126" s="33" t="str">
        <f>'iphone scanner app'!C135</f>
        <v>279234</v>
      </c>
      <c r="C126" s="11" t="s">
        <v>147</v>
      </c>
      <c r="D126" s="27">
        <v>3.5985999999999998</v>
      </c>
      <c r="E126" s="12">
        <v>27.6</v>
      </c>
      <c r="F126" s="13">
        <v>134.828</v>
      </c>
      <c r="G126" s="83">
        <v>3331</v>
      </c>
      <c r="H126" s="13">
        <f t="shared" si="0"/>
        <v>2.0294117647058822</v>
      </c>
      <c r="I126" s="37">
        <v>44938</v>
      </c>
      <c r="J126" s="11">
        <v>4.1539000000000001</v>
      </c>
      <c r="K126" s="11">
        <v>4.1261999999999999</v>
      </c>
      <c r="L126" s="16">
        <f t="shared" si="1"/>
        <v>2.770000000000028E-2</v>
      </c>
      <c r="M126" s="17"/>
    </row>
    <row r="127" spans="1:36" ht="12.5" x14ac:dyDescent="0.25">
      <c r="A127" s="9">
        <f t="shared" si="6"/>
        <v>126</v>
      </c>
      <c r="B127" s="47" t="str">
        <f>'iphone scanner app'!C136</f>
        <v>279276</v>
      </c>
      <c r="C127" s="11" t="s">
        <v>148</v>
      </c>
      <c r="D127" s="27">
        <v>3.5991</v>
      </c>
      <c r="E127" s="12">
        <v>27.8</v>
      </c>
      <c r="F127" s="13">
        <v>235.56100000000001</v>
      </c>
      <c r="G127" s="83">
        <v>3322</v>
      </c>
      <c r="H127" s="13">
        <f t="shared" si="0"/>
        <v>2.2941176470588234</v>
      </c>
      <c r="I127" s="37">
        <v>44938</v>
      </c>
      <c r="J127" s="11">
        <v>4.1520999999999999</v>
      </c>
      <c r="K127" s="11">
        <v>4.1249000000000002</v>
      </c>
      <c r="L127" s="16">
        <f t="shared" si="1"/>
        <v>2.7199999999999669E-2</v>
      </c>
      <c r="M127" s="17"/>
    </row>
    <row r="128" spans="1:36" ht="16.5" x14ac:dyDescent="0.55000000000000004">
      <c r="A128" s="9">
        <f t="shared" si="6"/>
        <v>127</v>
      </c>
      <c r="B128" s="41" t="str">
        <f>'iphone scanner app'!C137</f>
        <v>275161</v>
      </c>
      <c r="C128" s="11" t="s">
        <v>149</v>
      </c>
      <c r="D128" s="27">
        <v>3.5996000000000001</v>
      </c>
      <c r="E128" s="12">
        <v>27.2</v>
      </c>
      <c r="F128" s="13">
        <v>253.32900000000001</v>
      </c>
      <c r="G128" s="83">
        <v>3298</v>
      </c>
      <c r="H128" s="13">
        <f t="shared" si="0"/>
        <v>3</v>
      </c>
      <c r="I128" s="37">
        <v>44938</v>
      </c>
      <c r="J128" s="11">
        <v>4.1531000000000002</v>
      </c>
      <c r="K128" s="11">
        <v>4.1246999999999998</v>
      </c>
      <c r="L128" s="16">
        <f t="shared" si="1"/>
        <v>2.8400000000000425E-2</v>
      </c>
      <c r="M128" s="17"/>
    </row>
    <row r="129" spans="1:15" ht="15" x14ac:dyDescent="0.5">
      <c r="A129" s="9">
        <f t="shared" si="6"/>
        <v>128</v>
      </c>
      <c r="B129" s="33" t="str">
        <f>'iphone scanner app'!C138</f>
        <v>275220</v>
      </c>
      <c r="C129" s="11" t="s">
        <v>150</v>
      </c>
      <c r="D129" s="27">
        <v>3.5987</v>
      </c>
      <c r="E129" s="12">
        <v>27.4</v>
      </c>
      <c r="F129" s="48">
        <v>144.416</v>
      </c>
      <c r="G129" s="83">
        <v>3360</v>
      </c>
      <c r="H129" s="13">
        <f t="shared" si="0"/>
        <v>1.1764705882352942</v>
      </c>
      <c r="I129" s="37">
        <v>44938</v>
      </c>
      <c r="J129" s="11">
        <v>4.1505999999999998</v>
      </c>
      <c r="K129" s="11">
        <v>4.1243999999999996</v>
      </c>
      <c r="L129" s="16">
        <f t="shared" si="1"/>
        <v>2.6200000000000223E-2</v>
      </c>
      <c r="M129" s="17"/>
    </row>
    <row r="130" spans="1:15" ht="12.5" x14ac:dyDescent="0.25">
      <c r="A130" s="9">
        <f t="shared" si="6"/>
        <v>129</v>
      </c>
      <c r="B130" s="47" t="str">
        <f>'iphone scanner app'!C139</f>
        <v>275215</v>
      </c>
      <c r="C130" s="11" t="s">
        <v>151</v>
      </c>
      <c r="D130" s="27">
        <v>3.5994000000000002</v>
      </c>
      <c r="E130" s="12">
        <v>27.3</v>
      </c>
      <c r="F130" s="13">
        <v>266.05599999999998</v>
      </c>
      <c r="G130" s="83">
        <v>3377</v>
      </c>
      <c r="H130" s="13">
        <f t="shared" si="0"/>
        <v>0.67647058823529405</v>
      </c>
      <c r="I130" s="37">
        <v>44938</v>
      </c>
      <c r="J130" s="11">
        <v>4.1596000000000002</v>
      </c>
      <c r="K130" s="11">
        <v>4.1280999999999999</v>
      </c>
      <c r="L130" s="16">
        <f t="shared" si="1"/>
        <v>3.1500000000000306E-2</v>
      </c>
      <c r="M130" s="17"/>
    </row>
    <row r="131" spans="1:15" ht="16.5" x14ac:dyDescent="0.55000000000000004">
      <c r="A131" s="9">
        <f t="shared" si="6"/>
        <v>130</v>
      </c>
      <c r="B131" s="41" t="str">
        <f>'iphone scanner app'!C140</f>
        <v>239062</v>
      </c>
      <c r="C131" s="11" t="s">
        <v>152</v>
      </c>
      <c r="D131" s="27">
        <v>3.5992000000000002</v>
      </c>
      <c r="E131" s="12">
        <v>28.1</v>
      </c>
      <c r="F131" s="13">
        <v>250.261</v>
      </c>
      <c r="G131" s="83">
        <v>3326</v>
      </c>
      <c r="H131" s="13">
        <f t="shared" si="0"/>
        <v>2.1764705882352939</v>
      </c>
      <c r="I131" s="37">
        <v>44938</v>
      </c>
      <c r="J131" s="11">
        <v>4.1589999999999998</v>
      </c>
      <c r="K131" s="11">
        <v>4.1287000000000003</v>
      </c>
      <c r="L131" s="16">
        <f t="shared" si="1"/>
        <v>3.029999999999955E-2</v>
      </c>
      <c r="M131" s="17"/>
    </row>
    <row r="132" spans="1:15" ht="15" x14ac:dyDescent="0.5">
      <c r="A132" s="9">
        <f t="shared" ref="A132:A195" si="7">A131+1</f>
        <v>131</v>
      </c>
      <c r="B132" s="33" t="str">
        <f>'iphone scanner app'!C141</f>
        <v>257308</v>
      </c>
      <c r="C132" s="11" t="s">
        <v>153</v>
      </c>
      <c r="D132" s="27">
        <v>3.6004999999999998</v>
      </c>
      <c r="E132" s="12">
        <v>27.8</v>
      </c>
      <c r="F132" s="13">
        <v>185.58500000000001</v>
      </c>
      <c r="G132" s="83">
        <v>3325</v>
      </c>
      <c r="H132" s="13">
        <f t="shared" si="0"/>
        <v>2.2058823529411766</v>
      </c>
      <c r="I132" s="37">
        <v>44938</v>
      </c>
      <c r="J132" s="11">
        <v>4.1597</v>
      </c>
      <c r="K132" s="11">
        <v>4.1303999999999998</v>
      </c>
      <c r="L132" s="16">
        <f t="shared" si="1"/>
        <v>2.9300000000000104E-2</v>
      </c>
      <c r="M132" s="17"/>
      <c r="N132" s="40"/>
      <c r="O132" s="40"/>
    </row>
    <row r="133" spans="1:15" ht="12.5" x14ac:dyDescent="0.25">
      <c r="A133" s="9">
        <f t="shared" si="7"/>
        <v>132</v>
      </c>
      <c r="B133" s="47" t="str">
        <f>'iphone scanner app'!C142</f>
        <v>279313</v>
      </c>
      <c r="C133" s="11" t="s">
        <v>154</v>
      </c>
      <c r="D133" s="27">
        <v>3.5996999999999999</v>
      </c>
      <c r="E133" s="12">
        <v>27.7</v>
      </c>
      <c r="F133" s="13">
        <v>176.56299999999999</v>
      </c>
      <c r="G133" s="83">
        <v>3383</v>
      </c>
      <c r="H133" s="13">
        <f t="shared" si="0"/>
        <v>0.5</v>
      </c>
      <c r="I133" s="37">
        <v>44938</v>
      </c>
      <c r="J133" s="11">
        <v>4.1608999999999998</v>
      </c>
      <c r="K133" s="11">
        <v>4.1295000000000002</v>
      </c>
      <c r="L133" s="16">
        <f t="shared" si="1"/>
        <v>3.139999999999965E-2</v>
      </c>
      <c r="M133" s="17"/>
    </row>
    <row r="134" spans="1:15" ht="16.5" x14ac:dyDescent="0.55000000000000004">
      <c r="A134" s="9">
        <f t="shared" si="7"/>
        <v>133</v>
      </c>
      <c r="B134" s="41" t="str">
        <f>'iphone scanner app'!C143</f>
        <v>279304</v>
      </c>
      <c r="C134" s="11" t="s">
        <v>155</v>
      </c>
      <c r="D134" s="11">
        <v>3.5996000000000001</v>
      </c>
      <c r="E134" s="12">
        <v>27.9</v>
      </c>
      <c r="F134" s="13">
        <v>146.595</v>
      </c>
      <c r="G134" s="83">
        <v>3346</v>
      </c>
      <c r="H134" s="13">
        <f t="shared" si="0"/>
        <v>1.588235294117647</v>
      </c>
      <c r="I134" s="37">
        <v>44938</v>
      </c>
      <c r="J134" s="11">
        <v>4.1543999999999999</v>
      </c>
      <c r="K134" s="11">
        <v>4.1257999999999999</v>
      </c>
      <c r="L134" s="16">
        <f t="shared" si="1"/>
        <v>2.8599999999999959E-2</v>
      </c>
      <c r="M134" s="17"/>
    </row>
    <row r="135" spans="1:15" ht="15" x14ac:dyDescent="0.5">
      <c r="A135" s="9">
        <f t="shared" si="7"/>
        <v>134</v>
      </c>
      <c r="B135" s="33" t="str">
        <f>'iphone scanner app'!C144</f>
        <v>279269</v>
      </c>
      <c r="C135" s="11" t="s">
        <v>156</v>
      </c>
      <c r="D135" s="11">
        <v>3.5994999999999999</v>
      </c>
      <c r="E135" s="12">
        <v>27.7</v>
      </c>
      <c r="F135" s="13">
        <v>113.97199999999999</v>
      </c>
      <c r="G135" s="83">
        <v>3349</v>
      </c>
      <c r="H135" s="13">
        <f t="shared" si="0"/>
        <v>1.5</v>
      </c>
      <c r="I135" s="37">
        <v>44938</v>
      </c>
      <c r="J135" s="11">
        <v>4.1513</v>
      </c>
      <c r="K135" s="11">
        <v>4.1238999999999999</v>
      </c>
      <c r="L135" s="16">
        <f t="shared" si="1"/>
        <v>2.7400000000000091E-2</v>
      </c>
      <c r="M135" s="17"/>
    </row>
    <row r="136" spans="1:15" ht="12.5" x14ac:dyDescent="0.25">
      <c r="A136" s="9">
        <f t="shared" si="7"/>
        <v>135</v>
      </c>
      <c r="B136" s="47" t="str">
        <f>'iphone scanner app'!C145</f>
        <v>279259</v>
      </c>
      <c r="C136" s="11" t="s">
        <v>157</v>
      </c>
      <c r="D136" s="11">
        <v>3.5994999999999999</v>
      </c>
      <c r="E136" s="12">
        <v>27.6</v>
      </c>
      <c r="F136" s="13">
        <v>114.745</v>
      </c>
      <c r="G136" s="83">
        <v>3322</v>
      </c>
      <c r="H136" s="13">
        <f t="shared" si="0"/>
        <v>2.2941176470588234</v>
      </c>
      <c r="I136" s="37">
        <v>44938</v>
      </c>
      <c r="J136" s="11">
        <v>4.1509</v>
      </c>
      <c r="K136" s="11">
        <v>4.1238999999999999</v>
      </c>
      <c r="L136" s="16">
        <f t="shared" si="1"/>
        <v>2.7000000000000135E-2</v>
      </c>
      <c r="M136" s="17"/>
    </row>
    <row r="137" spans="1:15" ht="16.5" x14ac:dyDescent="0.55000000000000004">
      <c r="A137" s="9">
        <f t="shared" si="7"/>
        <v>136</v>
      </c>
      <c r="B137" s="41" t="str">
        <f>'iphone scanner app'!C146</f>
        <v>279288</v>
      </c>
      <c r="C137" s="11" t="s">
        <v>158</v>
      </c>
      <c r="D137" s="11">
        <v>3.6002999999999998</v>
      </c>
      <c r="E137" s="12">
        <v>27.5</v>
      </c>
      <c r="F137" s="13">
        <v>190.238</v>
      </c>
      <c r="G137" s="83">
        <v>3378</v>
      </c>
      <c r="H137" s="13">
        <f t="shared" si="0"/>
        <v>0.6470588235294118</v>
      </c>
      <c r="I137" s="37">
        <v>44938</v>
      </c>
      <c r="J137" s="11">
        <v>4.1498999999999997</v>
      </c>
      <c r="K137" s="11">
        <v>4.1231</v>
      </c>
      <c r="L137" s="16">
        <f t="shared" si="1"/>
        <v>2.6799999999999713E-2</v>
      </c>
      <c r="M137" s="17"/>
    </row>
    <row r="138" spans="1:15" ht="12.5" x14ac:dyDescent="0.25">
      <c r="A138" s="9">
        <f t="shared" si="7"/>
        <v>137</v>
      </c>
      <c r="B138" s="47" t="str">
        <f>'iphone scanner app'!C148</f>
        <v>275218</v>
      </c>
      <c r="C138" s="11" t="s">
        <v>159</v>
      </c>
      <c r="D138" s="11">
        <v>3.5988000000000002</v>
      </c>
      <c r="E138" s="12">
        <v>27.7</v>
      </c>
      <c r="F138" s="13">
        <v>241.68799999999999</v>
      </c>
      <c r="G138" s="83">
        <v>3473</v>
      </c>
      <c r="H138" s="13">
        <f t="shared" ref="H138:H219" si="8">ABS((G138-3400)/3400)*100</f>
        <v>2.1470588235294117</v>
      </c>
      <c r="I138" s="37">
        <v>44938</v>
      </c>
      <c r="J138" s="11">
        <v>4.1496000000000004</v>
      </c>
      <c r="K138" s="11">
        <v>4.1235999999999997</v>
      </c>
      <c r="L138" s="16">
        <f t="shared" ref="L138:L219" si="9">J138-K138</f>
        <v>2.6000000000000689E-2</v>
      </c>
      <c r="M138" s="17" t="s">
        <v>105</v>
      </c>
    </row>
    <row r="139" spans="1:15" ht="16.5" x14ac:dyDescent="0.55000000000000004">
      <c r="A139" s="9">
        <f t="shared" si="7"/>
        <v>138</v>
      </c>
      <c r="B139" s="41" t="str">
        <f>'iphone scanner app'!C149</f>
        <v>239043</v>
      </c>
      <c r="C139" s="11" t="s">
        <v>160</v>
      </c>
      <c r="D139" s="11">
        <v>3.5988000000000002</v>
      </c>
      <c r="E139" s="12">
        <v>28.2</v>
      </c>
      <c r="F139" s="13">
        <v>219.46600000000001</v>
      </c>
      <c r="G139" s="83">
        <v>3442</v>
      </c>
      <c r="H139" s="13">
        <f t="shared" si="8"/>
        <v>1.2352941176470587</v>
      </c>
      <c r="I139" s="37">
        <v>44938</v>
      </c>
      <c r="J139" s="11">
        <v>4.1500000000000004</v>
      </c>
      <c r="K139" s="11">
        <v>4.1238000000000001</v>
      </c>
      <c r="L139" s="16">
        <f t="shared" si="9"/>
        <v>2.6200000000000223E-2</v>
      </c>
      <c r="M139" s="17"/>
    </row>
    <row r="140" spans="1:15" ht="12.5" x14ac:dyDescent="0.25">
      <c r="A140" s="9">
        <f t="shared" si="7"/>
        <v>139</v>
      </c>
      <c r="B140" s="47" t="str">
        <f>'iphone scanner app'!C150</f>
        <v>239069</v>
      </c>
      <c r="C140" s="11" t="s">
        <v>161</v>
      </c>
      <c r="D140" s="11">
        <v>3.5985</v>
      </c>
      <c r="E140" s="12">
        <v>27.8</v>
      </c>
      <c r="F140" s="13">
        <v>228.196</v>
      </c>
      <c r="G140" s="83">
        <v>3504</v>
      </c>
      <c r="H140" s="13">
        <f t="shared" si="8"/>
        <v>3.0588235294117649</v>
      </c>
      <c r="I140" s="37">
        <v>44938</v>
      </c>
      <c r="J140" s="11">
        <v>4.1506999999999996</v>
      </c>
      <c r="K140" s="11">
        <v>4.1238000000000001</v>
      </c>
      <c r="L140" s="16">
        <f t="shared" si="9"/>
        <v>2.689999999999948E-2</v>
      </c>
      <c r="M140" s="17"/>
    </row>
    <row r="141" spans="1:15" ht="16.5" x14ac:dyDescent="0.55000000000000004">
      <c r="A141" s="9">
        <f t="shared" si="7"/>
        <v>140</v>
      </c>
      <c r="B141" s="41" t="str">
        <f>'iphone scanner app'!C151</f>
        <v>279320</v>
      </c>
      <c r="C141" s="11" t="s">
        <v>162</v>
      </c>
      <c r="D141" s="11">
        <v>3.5996999999999999</v>
      </c>
      <c r="E141" s="12">
        <v>27.7</v>
      </c>
      <c r="F141" s="13">
        <v>260.11700000000002</v>
      </c>
      <c r="G141" s="83">
        <v>3344</v>
      </c>
      <c r="H141" s="13">
        <f t="shared" si="8"/>
        <v>1.6470588235294119</v>
      </c>
      <c r="I141" s="37">
        <v>44938</v>
      </c>
      <c r="J141" s="11">
        <v>4.1528</v>
      </c>
      <c r="K141" s="11">
        <v>4.1246</v>
      </c>
      <c r="L141" s="16">
        <f t="shared" si="9"/>
        <v>2.8200000000000003E-2</v>
      </c>
      <c r="M141" s="17" t="s">
        <v>105</v>
      </c>
    </row>
    <row r="142" spans="1:15" ht="12.5" x14ac:dyDescent="0.25">
      <c r="A142" s="9">
        <f t="shared" si="7"/>
        <v>141</v>
      </c>
      <c r="B142" s="47" t="str">
        <f>'iphone scanner app'!C152</f>
        <v>279308</v>
      </c>
      <c r="C142" s="11" t="s">
        <v>163</v>
      </c>
      <c r="D142" s="11">
        <v>3.5991</v>
      </c>
      <c r="E142" s="12">
        <v>27.5</v>
      </c>
      <c r="F142" s="13">
        <v>233.12</v>
      </c>
      <c r="G142" s="83">
        <v>3328</v>
      </c>
      <c r="H142" s="13">
        <f t="shared" si="8"/>
        <v>2.1176470588235294</v>
      </c>
      <c r="I142" s="37">
        <v>44938</v>
      </c>
      <c r="J142" s="11">
        <v>4.1531000000000002</v>
      </c>
      <c r="K142" s="11">
        <v>4.125</v>
      </c>
      <c r="L142" s="16">
        <f t="shared" si="9"/>
        <v>2.8100000000000236E-2</v>
      </c>
      <c r="M142" s="17"/>
    </row>
    <row r="143" spans="1:15" ht="15" x14ac:dyDescent="0.5">
      <c r="A143" s="9">
        <f t="shared" si="7"/>
        <v>142</v>
      </c>
      <c r="B143" s="33" t="str">
        <f>'iphone scanner app'!C153</f>
        <v>279293</v>
      </c>
      <c r="C143" s="11" t="s">
        <v>164</v>
      </c>
      <c r="D143" s="11">
        <v>3.5996000000000001</v>
      </c>
      <c r="E143" s="12">
        <v>27.8</v>
      </c>
      <c r="F143" s="13">
        <v>218.40799999999999</v>
      </c>
      <c r="G143" s="83">
        <v>3303</v>
      </c>
      <c r="H143" s="13">
        <f t="shared" si="8"/>
        <v>2.8529411764705883</v>
      </c>
      <c r="I143" s="37">
        <v>44938</v>
      </c>
      <c r="J143" s="11">
        <v>4.1542000000000003</v>
      </c>
      <c r="K143" s="11">
        <v>4.1257999999999999</v>
      </c>
      <c r="L143" s="16">
        <f t="shared" si="9"/>
        <v>2.8400000000000425E-2</v>
      </c>
      <c r="M143" s="17"/>
    </row>
    <row r="144" spans="1:15" ht="15" x14ac:dyDescent="0.5">
      <c r="A144" s="9">
        <f t="shared" si="7"/>
        <v>143</v>
      </c>
      <c r="B144" s="33" t="str">
        <f>'iphone scanner app'!C154</f>
        <v>279264</v>
      </c>
      <c r="C144" s="11" t="s">
        <v>165</v>
      </c>
      <c r="D144" s="11">
        <v>3.5994999999999999</v>
      </c>
      <c r="E144" s="12">
        <v>27.6</v>
      </c>
      <c r="F144" s="13">
        <v>269.30399999999997</v>
      </c>
      <c r="G144" s="83">
        <v>3362</v>
      </c>
      <c r="H144" s="13">
        <f t="shared" si="8"/>
        <v>1.1176470588235294</v>
      </c>
      <c r="I144" s="37">
        <v>44938</v>
      </c>
      <c r="J144" s="11">
        <v>4.1540999999999997</v>
      </c>
      <c r="K144" s="11">
        <v>4.1256000000000004</v>
      </c>
      <c r="L144" s="16">
        <f t="shared" si="9"/>
        <v>2.8499999999999304E-2</v>
      </c>
      <c r="M144" s="17"/>
    </row>
    <row r="145" spans="1:15" ht="15" x14ac:dyDescent="0.5">
      <c r="A145" s="9">
        <f t="shared" si="7"/>
        <v>144</v>
      </c>
      <c r="B145" s="33" t="str">
        <f>'iphone scanner app'!C155</f>
        <v>279198</v>
      </c>
      <c r="C145" s="11" t="s">
        <v>166</v>
      </c>
      <c r="D145" s="11">
        <v>3.5983999999999998</v>
      </c>
      <c r="E145" s="12">
        <v>27.9</v>
      </c>
      <c r="F145" s="13">
        <v>229.28399999999999</v>
      </c>
      <c r="G145" s="83">
        <v>3351</v>
      </c>
      <c r="H145" s="13">
        <f t="shared" si="8"/>
        <v>1.4411764705882353</v>
      </c>
      <c r="I145" s="37">
        <v>44939</v>
      </c>
      <c r="J145" s="11">
        <v>4.1641000000000004</v>
      </c>
      <c r="K145" s="11">
        <v>4.1289999999999996</v>
      </c>
      <c r="L145" s="16">
        <f t="shared" si="9"/>
        <v>3.5100000000000797E-2</v>
      </c>
      <c r="M145" s="17"/>
    </row>
    <row r="146" spans="1:15" ht="15" x14ac:dyDescent="0.5">
      <c r="A146" s="9">
        <f t="shared" si="7"/>
        <v>145</v>
      </c>
      <c r="B146" s="33" t="str">
        <f>'iphone scanner app'!C156</f>
        <v>279275</v>
      </c>
      <c r="C146" s="11" t="s">
        <v>167</v>
      </c>
      <c r="D146" s="11">
        <v>3.5998000000000001</v>
      </c>
      <c r="E146" s="12">
        <v>27.7</v>
      </c>
      <c r="F146" s="13">
        <v>121</v>
      </c>
      <c r="G146" s="83">
        <v>3327</v>
      </c>
      <c r="H146" s="13">
        <f t="shared" si="8"/>
        <v>2.1470588235294117</v>
      </c>
      <c r="I146" s="37">
        <v>44939</v>
      </c>
      <c r="J146" s="11">
        <v>4.1631999999999998</v>
      </c>
      <c r="K146" s="11">
        <v>4.1288</v>
      </c>
      <c r="L146" s="16">
        <f t="shared" si="9"/>
        <v>3.4399999999999764E-2</v>
      </c>
      <c r="M146" s="17"/>
    </row>
    <row r="147" spans="1:15" ht="15" x14ac:dyDescent="0.5">
      <c r="A147" s="9">
        <f t="shared" si="7"/>
        <v>146</v>
      </c>
      <c r="B147" s="33" t="str">
        <f>'iphone scanner app'!C157</f>
        <v>275160</v>
      </c>
      <c r="C147" s="11" t="s">
        <v>168</v>
      </c>
      <c r="D147" s="11">
        <v>3.5994999999999999</v>
      </c>
      <c r="E147" s="12">
        <v>27.6</v>
      </c>
      <c r="F147" s="13">
        <v>244.239</v>
      </c>
      <c r="G147" s="83">
        <v>3328</v>
      </c>
      <c r="H147" s="13">
        <f t="shared" si="8"/>
        <v>2.1176470588235294</v>
      </c>
      <c r="I147" s="37">
        <v>44939</v>
      </c>
      <c r="J147" s="11">
        <v>4.1615000000000002</v>
      </c>
      <c r="K147" s="11">
        <v>4.1265999999999998</v>
      </c>
      <c r="L147" s="16">
        <f t="shared" si="9"/>
        <v>3.4900000000000375E-2</v>
      </c>
      <c r="M147" s="17"/>
      <c r="N147" s="40"/>
      <c r="O147" s="40"/>
    </row>
    <row r="148" spans="1:15" ht="15" x14ac:dyDescent="0.5">
      <c r="A148" s="9">
        <f t="shared" si="7"/>
        <v>147</v>
      </c>
      <c r="B148" s="33" t="str">
        <f>'iphone scanner app'!C158</f>
        <v>275159</v>
      </c>
      <c r="C148" s="11" t="s">
        <v>169</v>
      </c>
      <c r="D148" s="11">
        <v>3.5994999999999999</v>
      </c>
      <c r="E148" s="12">
        <v>27.4</v>
      </c>
      <c r="F148" s="13">
        <v>270.46499999999997</v>
      </c>
      <c r="G148" s="83">
        <v>3397</v>
      </c>
      <c r="H148" s="13">
        <f t="shared" si="8"/>
        <v>8.8235294117647065E-2</v>
      </c>
      <c r="I148" s="37">
        <v>44939</v>
      </c>
      <c r="J148" s="11">
        <v>4.1642000000000001</v>
      </c>
      <c r="K148" s="11">
        <v>4.1281999999999996</v>
      </c>
      <c r="L148" s="16">
        <f t="shared" si="9"/>
        <v>3.6000000000000476E-2</v>
      </c>
      <c r="M148" s="17"/>
    </row>
    <row r="149" spans="1:15" ht="15" x14ac:dyDescent="0.5">
      <c r="A149" s="9">
        <f t="shared" si="7"/>
        <v>148</v>
      </c>
      <c r="B149" s="33" t="str">
        <f>'iphone scanner app'!C159</f>
        <v>275156</v>
      </c>
      <c r="C149" s="11" t="s">
        <v>170</v>
      </c>
      <c r="D149" s="11">
        <v>3.5990000000000002</v>
      </c>
      <c r="E149" s="12">
        <v>27.5</v>
      </c>
      <c r="F149" s="13">
        <v>201.917</v>
      </c>
      <c r="G149" s="83">
        <v>3352</v>
      </c>
      <c r="H149" s="13">
        <f t="shared" si="8"/>
        <v>1.411764705882353</v>
      </c>
      <c r="I149" s="37">
        <v>44939</v>
      </c>
      <c r="J149" s="11">
        <v>4.1543999999999999</v>
      </c>
      <c r="K149" s="11">
        <v>4.1242000000000001</v>
      </c>
      <c r="L149" s="16">
        <f t="shared" si="9"/>
        <v>3.0199999999999783E-2</v>
      </c>
      <c r="M149" s="17"/>
    </row>
    <row r="150" spans="1:15" ht="15" x14ac:dyDescent="0.5">
      <c r="A150" s="9">
        <f t="shared" si="7"/>
        <v>149</v>
      </c>
      <c r="B150" s="33" t="str">
        <f>'iphone scanner app'!C160</f>
        <v>239060</v>
      </c>
      <c r="C150" s="11" t="s">
        <v>171</v>
      </c>
      <c r="D150" s="11">
        <v>3.5987</v>
      </c>
      <c r="E150" s="12">
        <v>28.2</v>
      </c>
      <c r="F150" s="13">
        <v>193.947</v>
      </c>
      <c r="G150" s="83">
        <v>3333</v>
      </c>
      <c r="H150" s="13">
        <f t="shared" si="8"/>
        <v>1.9705882352941178</v>
      </c>
      <c r="I150" s="37">
        <v>44939</v>
      </c>
      <c r="J150" s="11">
        <v>4.1540999999999997</v>
      </c>
      <c r="K150" s="11">
        <v>4.1238999999999999</v>
      </c>
      <c r="L150" s="16">
        <f t="shared" si="9"/>
        <v>3.0199999999999783E-2</v>
      </c>
      <c r="M150" s="17"/>
    </row>
    <row r="151" spans="1:15" ht="16.5" x14ac:dyDescent="0.55000000000000004">
      <c r="A151" s="9">
        <f t="shared" si="7"/>
        <v>150</v>
      </c>
      <c r="B151" s="26" t="str">
        <f>'iphone scanner app'!C161</f>
        <v>204874</v>
      </c>
      <c r="C151" s="11" t="s">
        <v>172</v>
      </c>
      <c r="D151" s="11">
        <v>3.6006999999999998</v>
      </c>
      <c r="E151" s="12">
        <v>27.5</v>
      </c>
      <c r="F151" s="13">
        <v>167.702</v>
      </c>
      <c r="G151" s="83">
        <v>3296</v>
      </c>
      <c r="H151" s="13">
        <f t="shared" si="8"/>
        <v>3.0588235294117649</v>
      </c>
      <c r="I151" s="37">
        <v>44939</v>
      </c>
      <c r="J151" s="11">
        <v>4.1509999999999998</v>
      </c>
      <c r="K151" s="11">
        <v>4.1245000000000003</v>
      </c>
      <c r="L151" s="16">
        <f t="shared" si="9"/>
        <v>2.6499999999999524E-2</v>
      </c>
      <c r="M151" s="17"/>
    </row>
    <row r="152" spans="1:15" ht="16.5" x14ac:dyDescent="0.55000000000000004">
      <c r="A152" s="9">
        <f t="shared" si="7"/>
        <v>151</v>
      </c>
      <c r="B152" s="26" t="str">
        <f>'iphone scanner app'!C162</f>
        <v>204853</v>
      </c>
      <c r="C152" s="11" t="s">
        <v>173</v>
      </c>
      <c r="D152" s="11">
        <v>3.6</v>
      </c>
      <c r="E152" s="12">
        <v>27.3</v>
      </c>
      <c r="F152" s="13">
        <v>150.285</v>
      </c>
      <c r="G152" s="83">
        <v>3358</v>
      </c>
      <c r="H152" s="13">
        <f t="shared" si="8"/>
        <v>1.2352941176470587</v>
      </c>
      <c r="I152" s="37">
        <v>44939</v>
      </c>
      <c r="J152" s="11">
        <v>4.1513999999999998</v>
      </c>
      <c r="K152" s="11">
        <v>4.125</v>
      </c>
      <c r="L152" s="16">
        <f t="shared" si="9"/>
        <v>2.6399999999999757E-2</v>
      </c>
      <c r="M152" s="17"/>
    </row>
    <row r="153" spans="1:15" ht="16.5" x14ac:dyDescent="0.55000000000000004">
      <c r="A153" s="9">
        <f t="shared" si="7"/>
        <v>152</v>
      </c>
      <c r="B153" s="26" t="str">
        <f>'iphone scanner app'!C163</f>
        <v>204832</v>
      </c>
      <c r="C153" s="11" t="s">
        <v>174</v>
      </c>
      <c r="D153" s="11">
        <v>3.5994000000000002</v>
      </c>
      <c r="E153" s="12">
        <v>27.5</v>
      </c>
      <c r="F153" s="13">
        <v>149.24100000000001</v>
      </c>
      <c r="G153" s="83">
        <v>3318</v>
      </c>
      <c r="H153" s="13">
        <f t="shared" si="8"/>
        <v>2.4117647058823528</v>
      </c>
      <c r="I153" s="37">
        <v>44939</v>
      </c>
      <c r="J153" s="11">
        <v>4.1543000000000001</v>
      </c>
      <c r="K153" s="11">
        <v>4.1271000000000004</v>
      </c>
      <c r="L153" s="16">
        <f t="shared" si="9"/>
        <v>2.7199999999999669E-2</v>
      </c>
      <c r="M153" s="17"/>
    </row>
    <row r="154" spans="1:15" ht="16.5" x14ac:dyDescent="0.55000000000000004">
      <c r="A154" s="9">
        <f t="shared" si="7"/>
        <v>153</v>
      </c>
      <c r="B154" s="26" t="str">
        <f>'iphone scanner app'!C164</f>
        <v>248221</v>
      </c>
      <c r="C154" s="11" t="s">
        <v>175</v>
      </c>
      <c r="D154" s="11">
        <v>3.5975000000000001</v>
      </c>
      <c r="E154" s="12">
        <v>27.7</v>
      </c>
      <c r="F154" s="13">
        <v>163.37799999999999</v>
      </c>
      <c r="G154" s="83">
        <v>3333</v>
      </c>
      <c r="H154" s="13">
        <f t="shared" si="8"/>
        <v>1.9705882352941178</v>
      </c>
      <c r="I154" s="37">
        <v>44939</v>
      </c>
      <c r="J154" s="11">
        <v>4.1517999999999997</v>
      </c>
      <c r="K154" s="11">
        <v>4.1238000000000001</v>
      </c>
      <c r="L154" s="16">
        <f t="shared" si="9"/>
        <v>2.7999999999999581E-2</v>
      </c>
      <c r="M154" s="17"/>
    </row>
    <row r="155" spans="1:15" ht="15" x14ac:dyDescent="0.5">
      <c r="A155" s="9">
        <f t="shared" si="7"/>
        <v>154</v>
      </c>
      <c r="B155" s="33" t="str">
        <f>'iphone scanner app'!C165</f>
        <v>204904</v>
      </c>
      <c r="C155" s="11" t="s">
        <v>176</v>
      </c>
      <c r="D155" s="11">
        <v>3.601</v>
      </c>
      <c r="E155" s="12">
        <v>27.6</v>
      </c>
      <c r="F155" s="13">
        <v>256.00799999999998</v>
      </c>
      <c r="G155" s="83">
        <v>3282</v>
      </c>
      <c r="H155" s="13">
        <f t="shared" si="8"/>
        <v>3.4705882352941178</v>
      </c>
      <c r="I155" s="37">
        <v>44939</v>
      </c>
      <c r="J155" s="11">
        <v>4.1527000000000003</v>
      </c>
      <c r="K155" s="11">
        <v>4.1254999999999997</v>
      </c>
      <c r="L155" s="16">
        <f t="shared" si="9"/>
        <v>2.7200000000000557E-2</v>
      </c>
      <c r="M155" s="17"/>
    </row>
    <row r="156" spans="1:15" ht="15" x14ac:dyDescent="0.5">
      <c r="A156" s="9">
        <f t="shared" si="7"/>
        <v>155</v>
      </c>
      <c r="B156" s="33" t="str">
        <f>'iphone scanner app'!C166</f>
        <v>248183</v>
      </c>
      <c r="C156" s="11" t="s">
        <v>177</v>
      </c>
      <c r="D156" s="11">
        <v>3.5985999999999998</v>
      </c>
      <c r="E156" s="12">
        <v>27.3</v>
      </c>
      <c r="F156" s="13">
        <v>132.21899999999999</v>
      </c>
      <c r="G156" s="83">
        <v>3368</v>
      </c>
      <c r="H156" s="13">
        <f t="shared" si="8"/>
        <v>0.94117647058823517</v>
      </c>
      <c r="I156" s="37">
        <v>44939</v>
      </c>
      <c r="J156" s="11">
        <v>4.1508000000000003</v>
      </c>
      <c r="K156" s="11">
        <v>4.1227999999999998</v>
      </c>
      <c r="L156" s="16">
        <f t="shared" si="9"/>
        <v>2.8000000000000469E-2</v>
      </c>
      <c r="M156" s="17"/>
    </row>
    <row r="157" spans="1:15" ht="16.5" x14ac:dyDescent="0.55000000000000004">
      <c r="A157" s="9">
        <f t="shared" si="7"/>
        <v>156</v>
      </c>
      <c r="B157" s="26" t="str">
        <f>'iphone scanner app'!C167</f>
        <v>248167</v>
      </c>
      <c r="C157" s="11" t="s">
        <v>178</v>
      </c>
      <c r="D157" s="11">
        <v>3.5981999999999998</v>
      </c>
      <c r="E157" s="12">
        <v>27.4</v>
      </c>
      <c r="F157" s="13">
        <v>280.08699999999999</v>
      </c>
      <c r="G157" s="83">
        <v>3362</v>
      </c>
      <c r="H157" s="13">
        <f t="shared" si="8"/>
        <v>1.1176470588235294</v>
      </c>
      <c r="I157" s="37">
        <v>44939</v>
      </c>
      <c r="J157" s="11">
        <v>4.1517999999999997</v>
      </c>
      <c r="K157" s="11">
        <v>4.1234999999999999</v>
      </c>
      <c r="L157" s="16">
        <f t="shared" si="9"/>
        <v>2.829999999999977E-2</v>
      </c>
      <c r="M157" s="17"/>
    </row>
    <row r="158" spans="1:15" ht="16.5" x14ac:dyDescent="0.55000000000000004">
      <c r="A158" s="9">
        <f t="shared" si="7"/>
        <v>157</v>
      </c>
      <c r="B158" s="26" t="str">
        <f>'iphone scanner app'!C168</f>
        <v>248166</v>
      </c>
      <c r="C158" s="11" t="s">
        <v>179</v>
      </c>
      <c r="D158" s="11">
        <v>3.5979999999999999</v>
      </c>
      <c r="E158" s="12">
        <v>27.1</v>
      </c>
      <c r="F158" s="13">
        <v>212.98099999999999</v>
      </c>
      <c r="G158" s="83">
        <v>3354</v>
      </c>
      <c r="H158" s="13">
        <f t="shared" si="8"/>
        <v>1.3529411764705881</v>
      </c>
      <c r="I158" s="37">
        <v>44939</v>
      </c>
      <c r="J158" s="11">
        <v>4.1538000000000004</v>
      </c>
      <c r="K158" s="11">
        <v>4.1243999999999996</v>
      </c>
      <c r="L158" s="16">
        <f t="shared" si="9"/>
        <v>2.9400000000000759E-2</v>
      </c>
      <c r="M158" s="17"/>
    </row>
    <row r="159" spans="1:15" ht="16.5" x14ac:dyDescent="0.55000000000000004">
      <c r="A159" s="9">
        <f t="shared" si="7"/>
        <v>158</v>
      </c>
      <c r="B159" s="26" t="str">
        <f>'iphone scanner app'!C169</f>
        <v>248098</v>
      </c>
      <c r="C159" s="11" t="s">
        <v>180</v>
      </c>
      <c r="D159" s="11">
        <v>3.5981000000000001</v>
      </c>
      <c r="E159" s="12">
        <v>27.5</v>
      </c>
      <c r="F159" s="13">
        <v>199.69200000000001</v>
      </c>
      <c r="G159" s="83">
        <v>3303</v>
      </c>
      <c r="H159" s="13">
        <f t="shared" si="8"/>
        <v>2.8529411764705883</v>
      </c>
      <c r="I159" s="37">
        <v>44939</v>
      </c>
      <c r="J159" s="11">
        <v>4.1524000000000001</v>
      </c>
      <c r="K159" s="11">
        <v>4.1234000000000002</v>
      </c>
      <c r="L159" s="16">
        <f t="shared" si="9"/>
        <v>2.8999999999999915E-2</v>
      </c>
      <c r="M159" s="17"/>
    </row>
    <row r="160" spans="1:15" ht="16.5" x14ac:dyDescent="0.55000000000000004">
      <c r="A160" s="9">
        <f t="shared" si="7"/>
        <v>159</v>
      </c>
      <c r="B160" s="26" t="str">
        <f>'iphone scanner app'!C170</f>
        <v>248165</v>
      </c>
      <c r="C160" s="11" t="s">
        <v>181</v>
      </c>
      <c r="D160" s="11">
        <v>3.5981000000000001</v>
      </c>
      <c r="E160" s="12">
        <v>27.3</v>
      </c>
      <c r="F160" s="13">
        <v>171.32499999999999</v>
      </c>
      <c r="G160" s="83">
        <v>3366</v>
      </c>
      <c r="H160" s="13">
        <f t="shared" si="8"/>
        <v>1</v>
      </c>
      <c r="I160" s="37">
        <v>44939</v>
      </c>
      <c r="J160" s="11">
        <v>4.1539999999999999</v>
      </c>
      <c r="K160" s="11">
        <v>4.1246</v>
      </c>
      <c r="L160" s="16">
        <f t="shared" si="9"/>
        <v>2.9399999999999871E-2</v>
      </c>
      <c r="M160" s="17"/>
    </row>
    <row r="161" spans="1:15" ht="16.5" x14ac:dyDescent="0.55000000000000004">
      <c r="A161" s="9">
        <f t="shared" si="7"/>
        <v>160</v>
      </c>
      <c r="B161" s="26" t="str">
        <f>'iphone scanner app'!C171</f>
        <v>204879</v>
      </c>
      <c r="C161" s="11" t="s">
        <v>182</v>
      </c>
      <c r="D161" s="11">
        <v>3.6002999999999998</v>
      </c>
      <c r="E161" s="12">
        <v>27.7</v>
      </c>
      <c r="F161" s="13">
        <v>211.20099999999999</v>
      </c>
      <c r="G161" s="83">
        <v>3321</v>
      </c>
      <c r="H161" s="13">
        <f t="shared" si="8"/>
        <v>2.3235294117647061</v>
      </c>
      <c r="I161" s="37">
        <v>44939</v>
      </c>
      <c r="J161" s="11">
        <v>4.1603000000000003</v>
      </c>
      <c r="K161" s="11">
        <v>4.1318000000000001</v>
      </c>
      <c r="L161" s="16">
        <f t="shared" si="9"/>
        <v>2.8500000000000192E-2</v>
      </c>
      <c r="M161" s="17"/>
    </row>
    <row r="162" spans="1:15" ht="16.5" x14ac:dyDescent="0.55000000000000004">
      <c r="A162" s="9">
        <f t="shared" si="7"/>
        <v>161</v>
      </c>
      <c r="B162" s="26" t="str">
        <f>'iphone scanner app'!C172</f>
        <v>204859</v>
      </c>
      <c r="C162" s="11" t="s">
        <v>183</v>
      </c>
      <c r="D162" s="11">
        <v>3.6002000000000001</v>
      </c>
      <c r="E162" s="12">
        <v>27.9</v>
      </c>
      <c r="F162" s="13">
        <v>189.18600000000001</v>
      </c>
      <c r="G162" s="83">
        <v>3297</v>
      </c>
      <c r="H162" s="13">
        <f t="shared" si="8"/>
        <v>3.0294117647058822</v>
      </c>
      <c r="I162" s="37">
        <v>44939</v>
      </c>
      <c r="J162" s="11">
        <v>4.1620999999999997</v>
      </c>
      <c r="K162" s="11">
        <v>4.1315999999999997</v>
      </c>
      <c r="L162" s="16">
        <f t="shared" si="9"/>
        <v>3.0499999999999972E-2</v>
      </c>
      <c r="M162" s="17"/>
    </row>
    <row r="163" spans="1:15" ht="16.5" x14ac:dyDescent="0.55000000000000004">
      <c r="A163" s="9">
        <f t="shared" si="7"/>
        <v>162</v>
      </c>
      <c r="B163" s="26" t="str">
        <f>'iphone scanner app'!C173</f>
        <v>204841</v>
      </c>
      <c r="C163" s="11" t="s">
        <v>184</v>
      </c>
      <c r="D163" s="11">
        <v>3.6002999999999998</v>
      </c>
      <c r="E163" s="12">
        <v>27.6</v>
      </c>
      <c r="F163" s="13">
        <v>212.4</v>
      </c>
      <c r="G163" s="83">
        <v>3300</v>
      </c>
      <c r="H163" s="13">
        <f t="shared" si="8"/>
        <v>2.9411764705882351</v>
      </c>
      <c r="I163" s="37">
        <v>44939</v>
      </c>
      <c r="J163" s="11">
        <v>4.1609999999999996</v>
      </c>
      <c r="K163" s="11">
        <v>4.1307999999999998</v>
      </c>
      <c r="L163" s="16">
        <f t="shared" si="9"/>
        <v>3.0199999999999783E-2</v>
      </c>
      <c r="M163" s="17"/>
    </row>
    <row r="164" spans="1:15" ht="16.5" x14ac:dyDescent="0.55000000000000004">
      <c r="A164" s="9">
        <f t="shared" si="7"/>
        <v>163</v>
      </c>
      <c r="B164" s="26" t="str">
        <f>'iphone scanner app'!C174</f>
        <v>204872</v>
      </c>
      <c r="C164" s="11" t="s">
        <v>185</v>
      </c>
      <c r="D164" s="11">
        <v>3.6004</v>
      </c>
      <c r="E164" s="12">
        <v>27.8</v>
      </c>
      <c r="F164" s="13">
        <v>174.429</v>
      </c>
      <c r="G164" s="83">
        <v>3363</v>
      </c>
      <c r="H164" s="13">
        <f t="shared" si="8"/>
        <v>1.088235294117647</v>
      </c>
      <c r="I164" s="37">
        <v>44939</v>
      </c>
      <c r="J164" s="11">
        <v>4.1620999999999997</v>
      </c>
      <c r="K164" s="11">
        <v>4.1313000000000004</v>
      </c>
      <c r="L164" s="16">
        <f t="shared" si="9"/>
        <v>3.0799999999999272E-2</v>
      </c>
      <c r="M164" s="17"/>
    </row>
    <row r="165" spans="1:15" ht="16.5" x14ac:dyDescent="0.55000000000000004">
      <c r="A165" s="9">
        <f t="shared" si="7"/>
        <v>164</v>
      </c>
      <c r="B165" s="26" t="str">
        <f>'iphone scanner app'!C175</f>
        <v>274512</v>
      </c>
      <c r="C165" s="11" t="s">
        <v>186</v>
      </c>
      <c r="D165" s="11">
        <v>3.6000999999999999</v>
      </c>
      <c r="E165" s="12">
        <v>27.9</v>
      </c>
      <c r="F165" s="13">
        <v>223.78299999999999</v>
      </c>
      <c r="G165" s="83">
        <v>3361</v>
      </c>
      <c r="H165" s="13">
        <f t="shared" si="8"/>
        <v>1.1470588235294117</v>
      </c>
      <c r="I165" s="37">
        <v>44939</v>
      </c>
      <c r="J165" s="11">
        <v>4.1539000000000001</v>
      </c>
      <c r="K165" s="11">
        <v>4.1257000000000001</v>
      </c>
      <c r="L165" s="16">
        <f t="shared" si="9"/>
        <v>2.8200000000000003E-2</v>
      </c>
      <c r="M165" s="17"/>
      <c r="N165" s="40"/>
      <c r="O165" s="40"/>
    </row>
    <row r="166" spans="1:15" ht="16.5" x14ac:dyDescent="0.55000000000000004">
      <c r="A166" s="9">
        <f t="shared" si="7"/>
        <v>165</v>
      </c>
      <c r="B166" s="26" t="str">
        <f>'iphone scanner app'!C176</f>
        <v>274537</v>
      </c>
      <c r="C166" s="11" t="s">
        <v>187</v>
      </c>
      <c r="D166" s="11">
        <v>3.6000999999999999</v>
      </c>
      <c r="E166" s="12">
        <v>27.9</v>
      </c>
      <c r="F166" s="13">
        <v>250.142</v>
      </c>
      <c r="G166" s="83">
        <v>3354</v>
      </c>
      <c r="H166" s="13">
        <f t="shared" si="8"/>
        <v>1.3529411764705881</v>
      </c>
      <c r="I166" s="37">
        <v>44939</v>
      </c>
      <c r="J166" s="11">
        <v>4.1542000000000003</v>
      </c>
      <c r="K166" s="11">
        <v>4.1252000000000004</v>
      </c>
      <c r="L166" s="16">
        <f t="shared" si="9"/>
        <v>2.8999999999999915E-2</v>
      </c>
      <c r="M166" s="17"/>
    </row>
    <row r="167" spans="1:15" ht="16.5" x14ac:dyDescent="0.55000000000000004">
      <c r="A167" s="9">
        <f t="shared" si="7"/>
        <v>166</v>
      </c>
      <c r="B167" s="26" t="str">
        <f>'iphone scanner app'!C177</f>
        <v>248169</v>
      </c>
      <c r="C167" s="11" t="s">
        <v>188</v>
      </c>
      <c r="D167" s="11">
        <v>3.5981000000000001</v>
      </c>
      <c r="E167" s="12">
        <v>27.3</v>
      </c>
      <c r="F167" s="13">
        <v>226.16900000000001</v>
      </c>
      <c r="G167" s="83">
        <v>3319</v>
      </c>
      <c r="H167" s="13">
        <f t="shared" si="8"/>
        <v>2.3823529411764706</v>
      </c>
      <c r="I167" s="37">
        <v>44939</v>
      </c>
      <c r="J167" s="11">
        <v>4.1508000000000003</v>
      </c>
      <c r="K167" s="11">
        <v>4.1226000000000003</v>
      </c>
      <c r="L167" s="16">
        <f t="shared" si="9"/>
        <v>2.8200000000000003E-2</v>
      </c>
      <c r="M167" s="17"/>
    </row>
    <row r="168" spans="1:15" ht="16.5" x14ac:dyDescent="0.55000000000000004">
      <c r="A168" s="9">
        <f t="shared" si="7"/>
        <v>167</v>
      </c>
      <c r="B168" s="26" t="str">
        <f>'iphone scanner app'!C178</f>
        <v>248138</v>
      </c>
      <c r="C168" s="11" t="s">
        <v>189</v>
      </c>
      <c r="D168" s="11">
        <v>3.5985</v>
      </c>
      <c r="E168" s="12">
        <v>27.7</v>
      </c>
      <c r="F168" s="13">
        <v>238.97900000000001</v>
      </c>
      <c r="G168" s="83">
        <v>3386</v>
      </c>
      <c r="H168" s="13">
        <f t="shared" si="8"/>
        <v>0.41176470588235298</v>
      </c>
      <c r="I168" s="37">
        <v>44939</v>
      </c>
      <c r="J168" s="11">
        <v>4.1529999999999996</v>
      </c>
      <c r="K168" s="11">
        <v>4.1238000000000001</v>
      </c>
      <c r="L168" s="16">
        <f t="shared" si="9"/>
        <v>2.9199999999999449E-2</v>
      </c>
      <c r="M168" s="17"/>
    </row>
    <row r="169" spans="1:15" ht="16.5" x14ac:dyDescent="0.55000000000000004">
      <c r="A169" s="9">
        <f t="shared" si="7"/>
        <v>168</v>
      </c>
      <c r="B169" s="26" t="str">
        <f>'iphone scanner app'!C179</f>
        <v>248122</v>
      </c>
      <c r="C169" s="11" t="s">
        <v>190</v>
      </c>
      <c r="D169" s="11">
        <v>3.5983000000000001</v>
      </c>
      <c r="E169" s="12">
        <v>27.8</v>
      </c>
      <c r="F169" s="13">
        <v>234.077</v>
      </c>
      <c r="G169" s="83">
        <v>3331</v>
      </c>
      <c r="H169" s="13">
        <f t="shared" si="8"/>
        <v>2.0294117647058822</v>
      </c>
      <c r="I169" s="37">
        <v>44939</v>
      </c>
      <c r="J169" s="11">
        <v>4.1535000000000002</v>
      </c>
      <c r="K169" s="11">
        <v>4.1238999999999999</v>
      </c>
      <c r="L169" s="16">
        <f t="shared" si="9"/>
        <v>2.9600000000000293E-2</v>
      </c>
      <c r="M169" s="17"/>
    </row>
    <row r="170" spans="1:15" ht="16.5" x14ac:dyDescent="0.55000000000000004">
      <c r="A170" s="9">
        <f t="shared" si="7"/>
        <v>169</v>
      </c>
      <c r="B170" s="26" t="str">
        <f>'iphone scanner app'!C180</f>
        <v>248115</v>
      </c>
      <c r="C170" s="11" t="s">
        <v>191</v>
      </c>
      <c r="D170" s="11">
        <v>3.5983000000000001</v>
      </c>
      <c r="E170" s="12">
        <v>27.4</v>
      </c>
      <c r="F170" s="13">
        <v>275.40100000000001</v>
      </c>
      <c r="G170" s="83">
        <v>3319</v>
      </c>
      <c r="H170" s="13">
        <f t="shared" si="8"/>
        <v>2.3823529411764706</v>
      </c>
      <c r="I170" s="37">
        <v>44939</v>
      </c>
      <c r="J170" s="11">
        <v>4.1520000000000001</v>
      </c>
      <c r="K170" s="11">
        <v>4.1227</v>
      </c>
      <c r="L170" s="16">
        <f t="shared" si="9"/>
        <v>2.9300000000000104E-2</v>
      </c>
      <c r="M170" s="17" t="s">
        <v>192</v>
      </c>
    </row>
    <row r="171" spans="1:15" ht="16.5" x14ac:dyDescent="0.55000000000000004">
      <c r="A171" s="9">
        <f t="shared" si="7"/>
        <v>170</v>
      </c>
      <c r="B171" s="26" t="str">
        <f>'iphone scanner app'!C181</f>
        <v>204875</v>
      </c>
      <c r="C171" s="11" t="s">
        <v>193</v>
      </c>
      <c r="D171" s="11">
        <v>3.6011000000000002</v>
      </c>
      <c r="E171" s="12">
        <v>27.6</v>
      </c>
      <c r="F171" s="13">
        <v>164.55</v>
      </c>
      <c r="G171" s="83">
        <v>3283</v>
      </c>
      <c r="H171" s="13">
        <f t="shared" si="8"/>
        <v>3.4411764705882351</v>
      </c>
      <c r="I171" s="37">
        <v>44939</v>
      </c>
      <c r="J171" s="11">
        <v>4.1539000000000001</v>
      </c>
      <c r="K171" s="11">
        <v>4.1260000000000003</v>
      </c>
      <c r="L171" s="16">
        <f t="shared" si="9"/>
        <v>2.7899999999999814E-2</v>
      </c>
      <c r="M171" s="17" t="s">
        <v>192</v>
      </c>
    </row>
    <row r="172" spans="1:15" ht="16.5" x14ac:dyDescent="0.55000000000000004">
      <c r="A172" s="9">
        <f t="shared" si="7"/>
        <v>171</v>
      </c>
      <c r="B172" s="26" t="str">
        <f>'iphone scanner app'!C182</f>
        <v>204854</v>
      </c>
      <c r="C172" s="11" t="s">
        <v>194</v>
      </c>
      <c r="D172" s="11">
        <v>3.5998999999999999</v>
      </c>
      <c r="E172" s="12">
        <v>27.7</v>
      </c>
      <c r="F172" s="13">
        <v>188.172</v>
      </c>
      <c r="G172" s="83">
        <v>3341</v>
      </c>
      <c r="H172" s="13">
        <f t="shared" si="8"/>
        <v>1.7352941176470589</v>
      </c>
      <c r="I172" s="37">
        <v>44939</v>
      </c>
      <c r="J172" s="11">
        <v>4.1532999999999998</v>
      </c>
      <c r="K172" s="11">
        <v>4.1260000000000003</v>
      </c>
      <c r="L172" s="16">
        <f t="shared" si="9"/>
        <v>2.7299999999999436E-2</v>
      </c>
      <c r="M172" s="17"/>
    </row>
    <row r="173" spans="1:15" ht="16.5" x14ac:dyDescent="0.55000000000000004">
      <c r="A173" s="9">
        <f t="shared" si="7"/>
        <v>172</v>
      </c>
      <c r="B173" s="26" t="str">
        <f>'iphone scanner app'!C183</f>
        <v>204833</v>
      </c>
      <c r="C173" s="11" t="s">
        <v>195</v>
      </c>
      <c r="D173" s="11">
        <v>3.5998999999999999</v>
      </c>
      <c r="E173" s="12">
        <v>27.3</v>
      </c>
      <c r="F173" s="13">
        <v>188.79300000000001</v>
      </c>
      <c r="G173" s="83">
        <v>3321</v>
      </c>
      <c r="H173" s="13">
        <f t="shared" si="8"/>
        <v>2.3235294117647061</v>
      </c>
      <c r="I173" s="37">
        <v>44939</v>
      </c>
      <c r="J173" s="11">
        <v>4.1519000000000004</v>
      </c>
      <c r="K173" s="11">
        <v>4.1253000000000002</v>
      </c>
      <c r="L173" s="16">
        <f t="shared" si="9"/>
        <v>2.6600000000000179E-2</v>
      </c>
      <c r="M173" s="17"/>
    </row>
    <row r="174" spans="1:15" ht="16.5" x14ac:dyDescent="0.55000000000000004">
      <c r="A174" s="9">
        <f t="shared" si="7"/>
        <v>173</v>
      </c>
      <c r="B174" s="26" t="str">
        <f>'iphone scanner app'!C184</f>
        <v>204838</v>
      </c>
      <c r="C174" s="11" t="s">
        <v>196</v>
      </c>
      <c r="D174" s="11">
        <v>3.5996999999999999</v>
      </c>
      <c r="E174" s="12">
        <v>27.9</v>
      </c>
      <c r="F174" s="13">
        <v>211.107</v>
      </c>
      <c r="G174" s="83">
        <v>3310</v>
      </c>
      <c r="H174" s="13">
        <f t="shared" si="8"/>
        <v>2.6470588235294117</v>
      </c>
      <c r="I174" s="37">
        <v>44939</v>
      </c>
      <c r="J174" s="11">
        <v>4.1548999999999996</v>
      </c>
      <c r="K174" s="11">
        <v>4.1269</v>
      </c>
      <c r="L174" s="16">
        <f t="shared" si="9"/>
        <v>2.7999999999999581E-2</v>
      </c>
      <c r="M174" s="17"/>
    </row>
    <row r="175" spans="1:15" ht="16.5" x14ac:dyDescent="0.55000000000000004">
      <c r="A175" s="9">
        <f t="shared" si="7"/>
        <v>174</v>
      </c>
      <c r="B175" s="26" t="str">
        <f>'iphone scanner app'!C185</f>
        <v>204905</v>
      </c>
      <c r="C175" s="11" t="s">
        <v>197</v>
      </c>
      <c r="D175" s="11">
        <v>3.6006999999999998</v>
      </c>
      <c r="E175" s="12">
        <v>27.7</v>
      </c>
      <c r="F175" s="13">
        <v>229.45400000000001</v>
      </c>
      <c r="G175" s="83">
        <v>3281</v>
      </c>
      <c r="H175" s="13">
        <f t="shared" si="8"/>
        <v>3.5000000000000004</v>
      </c>
      <c r="I175" s="37">
        <v>44939</v>
      </c>
      <c r="J175" s="11">
        <v>4.1551999999999998</v>
      </c>
      <c r="K175" s="11">
        <v>4.1272000000000002</v>
      </c>
      <c r="L175" s="16">
        <f t="shared" si="9"/>
        <v>2.7999999999999581E-2</v>
      </c>
      <c r="M175" s="17"/>
    </row>
    <row r="176" spans="1:15" ht="16.5" x14ac:dyDescent="0.55000000000000004">
      <c r="A176" s="9">
        <f t="shared" si="7"/>
        <v>175</v>
      </c>
      <c r="B176" s="26" t="str">
        <f>'iphone scanner app'!C186</f>
        <v>248184</v>
      </c>
      <c r="C176" s="11" t="s">
        <v>198</v>
      </c>
      <c r="D176" s="11">
        <v>3.5985</v>
      </c>
      <c r="E176" s="12">
        <v>27.8</v>
      </c>
      <c r="F176" s="13">
        <v>251.4845</v>
      </c>
      <c r="G176" s="83">
        <v>3370</v>
      </c>
      <c r="H176" s="13">
        <f t="shared" si="8"/>
        <v>0.88235294117647056</v>
      </c>
      <c r="I176" s="37">
        <v>44939</v>
      </c>
      <c r="J176" s="11">
        <v>4.1542000000000003</v>
      </c>
      <c r="K176" s="11">
        <v>4.1242999999999999</v>
      </c>
      <c r="L176" s="16">
        <f t="shared" si="9"/>
        <v>2.9900000000000482E-2</v>
      </c>
      <c r="M176" s="17"/>
    </row>
    <row r="177" spans="1:15" ht="16.5" x14ac:dyDescent="0.55000000000000004">
      <c r="A177" s="9">
        <f t="shared" si="7"/>
        <v>176</v>
      </c>
      <c r="B177" s="26" t="str">
        <f>'iphone scanner app'!C187</f>
        <v>248170</v>
      </c>
      <c r="C177" s="11" t="s">
        <v>199</v>
      </c>
      <c r="D177" s="11">
        <v>3.5983000000000001</v>
      </c>
      <c r="E177" s="12">
        <v>27.5</v>
      </c>
      <c r="F177" s="13">
        <v>260.98500000000001</v>
      </c>
      <c r="G177" s="83">
        <v>3368</v>
      </c>
      <c r="H177" s="13">
        <f t="shared" si="8"/>
        <v>0.94117647058823517</v>
      </c>
      <c r="I177" s="37">
        <v>44939</v>
      </c>
      <c r="J177" s="11">
        <v>4.1614000000000004</v>
      </c>
      <c r="K177" s="11">
        <v>4.1277999999999997</v>
      </c>
      <c r="L177" s="16">
        <f t="shared" si="9"/>
        <v>3.360000000000074E-2</v>
      </c>
      <c r="M177" s="17"/>
    </row>
    <row r="178" spans="1:15" ht="16.5" x14ac:dyDescent="0.55000000000000004">
      <c r="A178" s="9">
        <f t="shared" si="7"/>
        <v>177</v>
      </c>
      <c r="B178" s="26" t="str">
        <f>'iphone scanner app'!C188</f>
        <v>248139</v>
      </c>
      <c r="C178" s="11" t="s">
        <v>200</v>
      </c>
      <c r="D178" s="11">
        <v>3.5981999999999998</v>
      </c>
      <c r="E178" s="12">
        <v>27.3</v>
      </c>
      <c r="F178" s="13">
        <v>265.81799999999998</v>
      </c>
      <c r="G178" s="83">
        <v>3337</v>
      </c>
      <c r="H178" s="13">
        <f t="shared" si="8"/>
        <v>1.8529411764705881</v>
      </c>
      <c r="I178" s="37">
        <v>44939</v>
      </c>
      <c r="J178" s="11">
        <v>4.1604000000000001</v>
      </c>
      <c r="K178" s="11">
        <v>4.1273999999999997</v>
      </c>
      <c r="L178" s="16">
        <f t="shared" si="9"/>
        <v>3.3000000000000362E-2</v>
      </c>
      <c r="M178" s="17"/>
    </row>
    <row r="179" spans="1:15" ht="16.5" x14ac:dyDescent="0.55000000000000004">
      <c r="A179" s="9">
        <f t="shared" si="7"/>
        <v>178</v>
      </c>
      <c r="B179" s="26" t="str">
        <f>'iphone scanner app'!C189</f>
        <v>248101</v>
      </c>
      <c r="C179" s="11" t="s">
        <v>201</v>
      </c>
      <c r="D179" s="11">
        <v>3.5985999999999998</v>
      </c>
      <c r="E179" s="12">
        <v>27.1</v>
      </c>
      <c r="F179" s="13">
        <v>280.12</v>
      </c>
      <c r="G179" s="83">
        <v>3337</v>
      </c>
      <c r="H179" s="13">
        <f t="shared" si="8"/>
        <v>1.8529411764705881</v>
      </c>
      <c r="I179" s="37">
        <v>44939</v>
      </c>
      <c r="J179" s="11">
        <v>4.1597</v>
      </c>
      <c r="K179" s="11">
        <v>4.1269999999999998</v>
      </c>
      <c r="L179" s="16">
        <f t="shared" si="9"/>
        <v>3.2700000000000173E-2</v>
      </c>
      <c r="M179" s="17"/>
    </row>
    <row r="180" spans="1:15" ht="16.5" x14ac:dyDescent="0.55000000000000004">
      <c r="A180" s="9">
        <f t="shared" si="7"/>
        <v>179</v>
      </c>
      <c r="B180" s="26" t="str">
        <f>'iphone scanner app'!C190</f>
        <v>248116</v>
      </c>
      <c r="C180" s="11" t="s">
        <v>202</v>
      </c>
      <c r="D180" s="11">
        <v>3.5983999999999998</v>
      </c>
      <c r="E180" s="12">
        <v>27.3</v>
      </c>
      <c r="F180" s="13">
        <v>139.828</v>
      </c>
      <c r="G180" s="83">
        <v>3407</v>
      </c>
      <c r="H180" s="13">
        <f t="shared" si="8"/>
        <v>0.20588235294117649</v>
      </c>
      <c r="I180" s="37">
        <v>44939</v>
      </c>
      <c r="J180" s="11">
        <v>4.1604999999999999</v>
      </c>
      <c r="K180" s="11">
        <v>4.1273999999999997</v>
      </c>
      <c r="L180" s="16">
        <f t="shared" si="9"/>
        <v>3.3100000000000129E-2</v>
      </c>
      <c r="M180" s="17"/>
      <c r="N180" s="49"/>
      <c r="O180" s="49"/>
    </row>
    <row r="181" spans="1:15" ht="16.5" x14ac:dyDescent="0.55000000000000004">
      <c r="A181" s="9">
        <f t="shared" si="7"/>
        <v>180</v>
      </c>
      <c r="B181" s="26" t="str">
        <f>'iphone scanner app'!C191</f>
        <v>204848</v>
      </c>
      <c r="C181" s="11" t="s">
        <v>203</v>
      </c>
      <c r="D181" s="11">
        <v>3.6002000000000001</v>
      </c>
      <c r="E181" s="12">
        <v>27.6</v>
      </c>
      <c r="F181" s="13">
        <v>194.2</v>
      </c>
      <c r="G181" s="83">
        <v>3339</v>
      </c>
      <c r="H181" s="13">
        <f t="shared" si="8"/>
        <v>1.7941176470588234</v>
      </c>
      <c r="I181" s="37">
        <v>44939</v>
      </c>
      <c r="J181" s="11">
        <v>4.1561000000000003</v>
      </c>
      <c r="K181" s="11">
        <v>4.1273</v>
      </c>
      <c r="L181" s="16">
        <f t="shared" si="9"/>
        <v>2.8800000000000381E-2</v>
      </c>
      <c r="M181" s="17"/>
    </row>
    <row r="182" spans="1:15" ht="16.5" x14ac:dyDescent="0.55000000000000004">
      <c r="A182" s="9">
        <f t="shared" si="7"/>
        <v>181</v>
      </c>
      <c r="B182" s="26" t="str">
        <f>'iphone scanner app'!C192</f>
        <v>204860</v>
      </c>
      <c r="C182" s="11" t="s">
        <v>204</v>
      </c>
      <c r="D182" s="11">
        <v>3.6006</v>
      </c>
      <c r="E182" s="12">
        <v>27.3</v>
      </c>
      <c r="F182" s="13">
        <v>224.17500000000001</v>
      </c>
      <c r="G182" s="83">
        <v>3321</v>
      </c>
      <c r="H182" s="13">
        <f t="shared" si="8"/>
        <v>2.3235294117647061</v>
      </c>
      <c r="I182" s="37">
        <v>44939</v>
      </c>
      <c r="J182" s="11">
        <v>4.1558000000000002</v>
      </c>
      <c r="K182" s="11">
        <v>4.1273999999999997</v>
      </c>
      <c r="L182" s="16">
        <f t="shared" si="9"/>
        <v>2.8400000000000425E-2</v>
      </c>
      <c r="M182" s="17" t="s">
        <v>105</v>
      </c>
      <c r="N182" s="40"/>
      <c r="O182" s="40"/>
    </row>
    <row r="183" spans="1:15" ht="16.5" x14ac:dyDescent="0.55000000000000004">
      <c r="A183" s="9">
        <f t="shared" si="7"/>
        <v>182</v>
      </c>
      <c r="B183" s="26" t="str">
        <f>'iphone scanner app'!C193</f>
        <v>204842</v>
      </c>
      <c r="C183" s="11" t="s">
        <v>205</v>
      </c>
      <c r="D183" s="11">
        <v>3.6000999999999999</v>
      </c>
      <c r="E183" s="12">
        <v>27.3</v>
      </c>
      <c r="F183" s="13">
        <v>209.88</v>
      </c>
      <c r="G183" s="83">
        <v>3304</v>
      </c>
      <c r="H183" s="13">
        <f t="shared" si="8"/>
        <v>2.8235294117647061</v>
      </c>
      <c r="I183" s="37">
        <v>44939</v>
      </c>
      <c r="J183" s="11">
        <v>4.1534000000000004</v>
      </c>
      <c r="K183" s="11">
        <v>4.1258999999999997</v>
      </c>
      <c r="L183" s="16">
        <f t="shared" si="9"/>
        <v>2.7500000000000746E-2</v>
      </c>
      <c r="M183" s="17"/>
    </row>
    <row r="184" spans="1:15" ht="16.5" x14ac:dyDescent="0.55000000000000004">
      <c r="A184" s="9">
        <f t="shared" si="7"/>
        <v>183</v>
      </c>
      <c r="B184" s="26" t="str">
        <f>'iphone scanner app'!C194</f>
        <v>204873</v>
      </c>
      <c r="C184" s="11" t="s">
        <v>206</v>
      </c>
      <c r="D184" s="11">
        <v>3.6008</v>
      </c>
      <c r="E184" s="12">
        <v>27.1</v>
      </c>
      <c r="F184" s="13">
        <v>227.059</v>
      </c>
      <c r="G184" s="83">
        <v>3376</v>
      </c>
      <c r="H184" s="13">
        <f t="shared" si="8"/>
        <v>0.70588235294117652</v>
      </c>
      <c r="I184" s="37">
        <v>44939</v>
      </c>
      <c r="J184" s="11">
        <v>4.1543000000000001</v>
      </c>
      <c r="K184" s="11">
        <v>4.1261999999999999</v>
      </c>
      <c r="L184" s="16">
        <f t="shared" si="9"/>
        <v>2.8100000000000236E-2</v>
      </c>
      <c r="M184" s="17"/>
    </row>
    <row r="185" spans="1:15" ht="16.5" x14ac:dyDescent="0.55000000000000004">
      <c r="A185" s="9">
        <f t="shared" si="7"/>
        <v>184</v>
      </c>
      <c r="B185" s="26" t="str">
        <f>'iphone scanner app'!C195</f>
        <v>274520</v>
      </c>
      <c r="C185" s="11" t="s">
        <v>207</v>
      </c>
      <c r="D185" s="11">
        <v>3.6004999999999998</v>
      </c>
      <c r="E185" s="12">
        <v>28</v>
      </c>
      <c r="F185" s="13">
        <v>102.877</v>
      </c>
      <c r="G185" s="83">
        <v>3348</v>
      </c>
      <c r="H185" s="13">
        <f t="shared" si="8"/>
        <v>1.5294117647058825</v>
      </c>
      <c r="I185" s="37">
        <v>44939</v>
      </c>
      <c r="J185" s="11">
        <v>4.1561000000000003</v>
      </c>
      <c r="K185" s="11">
        <v>4.1265000000000001</v>
      </c>
      <c r="L185" s="16">
        <f t="shared" si="9"/>
        <v>2.9600000000000293E-2</v>
      </c>
      <c r="M185" s="17"/>
    </row>
    <row r="186" spans="1:15" ht="16.5" x14ac:dyDescent="0.55000000000000004">
      <c r="A186" s="9">
        <f t="shared" si="7"/>
        <v>185</v>
      </c>
      <c r="B186" s="26" t="str">
        <f>'iphone scanner app'!C196</f>
        <v>248174</v>
      </c>
      <c r="C186" s="11" t="s">
        <v>208</v>
      </c>
      <c r="D186" s="11">
        <v>3.5979999999999999</v>
      </c>
      <c r="E186" s="12">
        <v>27.2</v>
      </c>
      <c r="F186" s="13">
        <v>172.96899999999999</v>
      </c>
      <c r="G186" s="83">
        <v>3364</v>
      </c>
      <c r="H186" s="13">
        <f t="shared" si="8"/>
        <v>1.0588235294117647</v>
      </c>
      <c r="I186" s="37">
        <v>44939</v>
      </c>
      <c r="J186" s="11">
        <v>4.1544999999999996</v>
      </c>
      <c r="K186" s="11">
        <v>4.1241000000000003</v>
      </c>
      <c r="L186" s="16">
        <f t="shared" si="9"/>
        <v>3.0399999999999316E-2</v>
      </c>
      <c r="M186" s="17"/>
    </row>
    <row r="187" spans="1:15" ht="16.5" x14ac:dyDescent="0.55000000000000004">
      <c r="A187" s="9">
        <f t="shared" si="7"/>
        <v>186</v>
      </c>
      <c r="B187" s="26" t="str">
        <f>'iphone scanner app'!C197</f>
        <v>248171</v>
      </c>
      <c r="C187" s="11" t="s">
        <v>209</v>
      </c>
      <c r="D187" s="11">
        <v>3.5981000000000001</v>
      </c>
      <c r="E187" s="12">
        <v>27.3</v>
      </c>
      <c r="F187" s="13">
        <v>212.392</v>
      </c>
      <c r="G187" s="83">
        <v>3323</v>
      </c>
      <c r="H187" s="13">
        <f t="shared" si="8"/>
        <v>2.2647058823529411</v>
      </c>
      <c r="I187" s="37">
        <v>44939</v>
      </c>
      <c r="J187" s="11">
        <v>4.1528</v>
      </c>
      <c r="K187" s="11">
        <v>4.1233000000000004</v>
      </c>
      <c r="L187" s="16">
        <f t="shared" si="9"/>
        <v>2.9499999999999638E-2</v>
      </c>
      <c r="M187" s="17"/>
    </row>
    <row r="188" spans="1:15" ht="16.5" x14ac:dyDescent="0.55000000000000004">
      <c r="A188" s="9">
        <f t="shared" si="7"/>
        <v>187</v>
      </c>
      <c r="B188" s="26" t="str">
        <f>'iphone scanner app'!C198</f>
        <v>248140</v>
      </c>
      <c r="C188" s="11" t="s">
        <v>210</v>
      </c>
      <c r="D188" s="11">
        <v>3.5983000000000001</v>
      </c>
      <c r="E188" s="12">
        <v>26.9</v>
      </c>
      <c r="F188" s="13">
        <v>182.70500000000001</v>
      </c>
      <c r="G188" s="83">
        <v>3387</v>
      </c>
      <c r="H188" s="13">
        <f t="shared" si="8"/>
        <v>0.38235294117647062</v>
      </c>
      <c r="I188" s="37">
        <v>44939</v>
      </c>
      <c r="J188" s="11">
        <v>4.1520999999999999</v>
      </c>
      <c r="K188" s="11">
        <v>4.1231</v>
      </c>
      <c r="L188" s="16">
        <f t="shared" si="9"/>
        <v>2.8999999999999915E-2</v>
      </c>
      <c r="M188" s="17" t="s">
        <v>105</v>
      </c>
    </row>
    <row r="189" spans="1:15" ht="16.5" x14ac:dyDescent="0.55000000000000004">
      <c r="A189" s="9">
        <f t="shared" si="7"/>
        <v>188</v>
      </c>
      <c r="B189" s="26" t="str">
        <f>'iphone scanner app'!C199</f>
        <v>248094</v>
      </c>
      <c r="C189" s="11" t="s">
        <v>211</v>
      </c>
      <c r="D189" s="11">
        <v>3.5981000000000001</v>
      </c>
      <c r="E189" s="12">
        <v>27</v>
      </c>
      <c r="F189" s="13">
        <v>250.82</v>
      </c>
      <c r="G189" s="83">
        <v>3374</v>
      </c>
      <c r="H189" s="13">
        <f t="shared" si="8"/>
        <v>0.76470588235294124</v>
      </c>
      <c r="I189" s="37">
        <v>44939</v>
      </c>
      <c r="J189" s="11">
        <v>4.1557000000000004</v>
      </c>
      <c r="K189" s="11">
        <v>4.1246999999999998</v>
      </c>
      <c r="L189" s="16">
        <f t="shared" si="9"/>
        <v>3.1000000000000583E-2</v>
      </c>
      <c r="M189" s="17"/>
    </row>
    <row r="190" spans="1:15" ht="16.5" x14ac:dyDescent="0.55000000000000004">
      <c r="A190" s="9">
        <f t="shared" si="7"/>
        <v>189</v>
      </c>
      <c r="B190" s="26" t="str">
        <f>'iphone scanner app'!C200</f>
        <v>248120</v>
      </c>
      <c r="C190" s="11" t="s">
        <v>212</v>
      </c>
      <c r="D190" s="11">
        <v>3.5981999999999998</v>
      </c>
      <c r="E190" s="12">
        <v>27.4</v>
      </c>
      <c r="F190" s="13">
        <v>216.36699999999999</v>
      </c>
      <c r="G190" s="83">
        <v>3347</v>
      </c>
      <c r="H190" s="13">
        <f t="shared" si="8"/>
        <v>1.5588235294117647</v>
      </c>
      <c r="I190" s="37">
        <v>44939</v>
      </c>
      <c r="J190" s="11">
        <v>4.1558999999999999</v>
      </c>
      <c r="K190" s="11">
        <v>4.1249000000000002</v>
      </c>
      <c r="L190" s="16">
        <f t="shared" si="9"/>
        <v>3.0999999999999694E-2</v>
      </c>
      <c r="M190" s="17" t="s">
        <v>105</v>
      </c>
    </row>
    <row r="191" spans="1:15" ht="16.5" x14ac:dyDescent="0.55000000000000004">
      <c r="A191" s="9">
        <f t="shared" si="7"/>
        <v>190</v>
      </c>
      <c r="B191" s="26" t="str">
        <f>'iphone scanner app'!C201</f>
        <v>204876</v>
      </c>
      <c r="C191" s="11" t="s">
        <v>213</v>
      </c>
      <c r="D191" s="11">
        <v>3.6002999999999998</v>
      </c>
      <c r="E191" s="12">
        <v>27.5</v>
      </c>
      <c r="F191" s="13">
        <v>230.816</v>
      </c>
      <c r="G191" s="83">
        <v>3304</v>
      </c>
      <c r="H191" s="13">
        <f t="shared" si="8"/>
        <v>2.8235294117647061</v>
      </c>
      <c r="I191" s="37">
        <v>44939</v>
      </c>
      <c r="J191" s="11">
        <v>4.1571999999999996</v>
      </c>
      <c r="K191" s="11">
        <v>4.1280999999999999</v>
      </c>
      <c r="L191" s="16">
        <f t="shared" si="9"/>
        <v>2.9099999999999682E-2</v>
      </c>
      <c r="M191" s="17"/>
    </row>
    <row r="192" spans="1:15" ht="16.5" x14ac:dyDescent="0.55000000000000004">
      <c r="A192" s="9">
        <f t="shared" si="7"/>
        <v>191</v>
      </c>
      <c r="B192" s="26" t="str">
        <f>'iphone scanner app'!C202</f>
        <v>204855</v>
      </c>
      <c r="C192" s="11" t="s">
        <v>214</v>
      </c>
      <c r="D192" s="11">
        <v>3.6</v>
      </c>
      <c r="E192" s="12">
        <v>27.2</v>
      </c>
      <c r="F192" s="13">
        <v>203.09700000000001</v>
      </c>
      <c r="G192" s="83">
        <v>3354</v>
      </c>
      <c r="H192" s="13">
        <f t="shared" si="8"/>
        <v>1.3529411764705881</v>
      </c>
      <c r="I192" s="37">
        <v>44939</v>
      </c>
      <c r="J192" s="11">
        <v>4.1779999999999999</v>
      </c>
      <c r="K192" s="11">
        <v>4.1284000000000001</v>
      </c>
      <c r="L192" s="16">
        <f t="shared" si="9"/>
        <v>4.9599999999999866E-2</v>
      </c>
      <c r="M192" s="17"/>
    </row>
    <row r="193" spans="1:15" ht="16.5" x14ac:dyDescent="0.55000000000000004">
      <c r="A193" s="9">
        <f t="shared" si="7"/>
        <v>192</v>
      </c>
      <c r="B193" s="26" t="str">
        <f>'iphone scanner app'!C203</f>
        <v>204834</v>
      </c>
      <c r="C193" s="11" t="s">
        <v>215</v>
      </c>
      <c r="D193" s="11">
        <v>3.5998000000000001</v>
      </c>
      <c r="E193" s="12">
        <v>27.4</v>
      </c>
      <c r="F193" s="13">
        <v>248.66399999999999</v>
      </c>
      <c r="G193" s="83">
        <v>3360</v>
      </c>
      <c r="H193" s="13">
        <f t="shared" si="8"/>
        <v>1.1764705882352942</v>
      </c>
      <c r="I193" s="15">
        <v>44575</v>
      </c>
      <c r="J193" s="11">
        <v>4.1665000000000001</v>
      </c>
      <c r="K193" s="11">
        <v>4.1330999999999998</v>
      </c>
      <c r="L193" s="16">
        <f t="shared" si="9"/>
        <v>3.3400000000000318E-2</v>
      </c>
      <c r="M193" s="17" t="s">
        <v>105</v>
      </c>
    </row>
    <row r="194" spans="1:15" ht="16.5" x14ac:dyDescent="0.55000000000000004">
      <c r="A194" s="9">
        <f t="shared" si="7"/>
        <v>193</v>
      </c>
      <c r="B194" s="26" t="str">
        <f>'iphone scanner app'!C204</f>
        <v>204839</v>
      </c>
      <c r="C194" s="11" t="s">
        <v>216</v>
      </c>
      <c r="D194" s="11">
        <v>3.5996999999999999</v>
      </c>
      <c r="E194" s="12">
        <v>27.3</v>
      </c>
      <c r="F194" s="13">
        <v>187.99600000000001</v>
      </c>
      <c r="G194" s="83">
        <v>3323</v>
      </c>
      <c r="H194" s="13">
        <f t="shared" si="8"/>
        <v>2.2647058823529411</v>
      </c>
      <c r="I194" s="15">
        <v>44575</v>
      </c>
      <c r="J194" s="11">
        <v>4.1654999999999998</v>
      </c>
      <c r="K194" s="11">
        <v>4.1323999999999996</v>
      </c>
      <c r="L194" s="16">
        <f t="shared" si="9"/>
        <v>3.3100000000000129E-2</v>
      </c>
      <c r="M194" s="17"/>
    </row>
    <row r="195" spans="1:15" ht="16.5" x14ac:dyDescent="0.55000000000000004">
      <c r="A195" s="9">
        <f t="shared" si="7"/>
        <v>194</v>
      </c>
      <c r="B195" s="26" t="str">
        <f>'iphone scanner app'!C205</f>
        <v>248200</v>
      </c>
      <c r="C195" s="11" t="s">
        <v>217</v>
      </c>
      <c r="D195" s="11">
        <v>3.5985999999999998</v>
      </c>
      <c r="E195" s="12">
        <v>27.3</v>
      </c>
      <c r="F195" s="13">
        <v>252.864</v>
      </c>
      <c r="G195" s="83">
        <v>3333</v>
      </c>
      <c r="H195" s="13">
        <f t="shared" si="8"/>
        <v>1.9705882352941178</v>
      </c>
      <c r="I195" s="15">
        <v>44575</v>
      </c>
      <c r="J195" s="11">
        <v>4.1620999999999997</v>
      </c>
      <c r="K195" s="11">
        <v>4.1280000000000001</v>
      </c>
      <c r="L195" s="16">
        <f t="shared" si="9"/>
        <v>3.4099999999999575E-2</v>
      </c>
      <c r="M195" s="17"/>
    </row>
    <row r="196" spans="1:15" ht="16.5" x14ac:dyDescent="0.55000000000000004">
      <c r="A196" s="9">
        <f t="shared" ref="A196:A259" si="10">A195+1</f>
        <v>195</v>
      </c>
      <c r="B196" s="26" t="str">
        <f>'iphone scanner app'!C206</f>
        <v>248186</v>
      </c>
      <c r="C196" s="11" t="s">
        <v>218</v>
      </c>
      <c r="D196" s="11">
        <v>3.5983000000000001</v>
      </c>
      <c r="E196" s="12">
        <v>27.7</v>
      </c>
      <c r="F196" s="13">
        <v>244.97399999999999</v>
      </c>
      <c r="G196" s="83">
        <v>3410</v>
      </c>
      <c r="H196" s="13">
        <f t="shared" si="8"/>
        <v>0.29411764705882354</v>
      </c>
      <c r="I196" s="15">
        <v>44575</v>
      </c>
      <c r="J196" s="11">
        <v>4.1639999999999997</v>
      </c>
      <c r="K196" s="11">
        <v>4.1288999999999998</v>
      </c>
      <c r="L196" s="16">
        <f t="shared" si="9"/>
        <v>3.5099999999999909E-2</v>
      </c>
      <c r="M196" s="17"/>
    </row>
    <row r="197" spans="1:15" ht="16.5" x14ac:dyDescent="0.55000000000000004">
      <c r="A197" s="9">
        <f t="shared" si="10"/>
        <v>196</v>
      </c>
      <c r="B197" s="26" t="str">
        <f>'iphone scanner app'!C207</f>
        <v>248172</v>
      </c>
      <c r="C197" s="11" t="s">
        <v>219</v>
      </c>
      <c r="D197" s="11">
        <v>3.5983000000000001</v>
      </c>
      <c r="E197" s="12">
        <v>26.7</v>
      </c>
      <c r="F197" s="13">
        <v>217.54900000000001</v>
      </c>
      <c r="G197" s="83">
        <v>3338</v>
      </c>
      <c r="H197" s="13">
        <f t="shared" si="8"/>
        <v>1.8235294117647058</v>
      </c>
      <c r="I197" s="15">
        <v>44575</v>
      </c>
      <c r="J197" s="11">
        <v>4.1562000000000001</v>
      </c>
      <c r="K197" s="11">
        <v>4.1246</v>
      </c>
      <c r="L197" s="16">
        <f t="shared" si="9"/>
        <v>3.1600000000000072E-2</v>
      </c>
      <c r="M197" s="17"/>
    </row>
    <row r="198" spans="1:15" ht="16.5" x14ac:dyDescent="0.55000000000000004">
      <c r="A198" s="9">
        <f t="shared" si="10"/>
        <v>197</v>
      </c>
      <c r="B198" s="26" t="str">
        <f>'iphone scanner app'!C208</f>
        <v>248141</v>
      </c>
      <c r="C198" s="11" t="s">
        <v>220</v>
      </c>
      <c r="D198" s="11">
        <v>3.5981000000000001</v>
      </c>
      <c r="E198" s="12">
        <v>27.3</v>
      </c>
      <c r="F198" s="13">
        <v>231.381</v>
      </c>
      <c r="G198" s="83">
        <v>3341</v>
      </c>
      <c r="H198" s="13">
        <f t="shared" si="8"/>
        <v>1.7352941176470589</v>
      </c>
      <c r="I198" s="15">
        <v>44575</v>
      </c>
      <c r="J198" s="11">
        <v>4.1539999999999999</v>
      </c>
      <c r="K198" s="11">
        <v>4.1231999999999998</v>
      </c>
      <c r="L198" s="16">
        <f t="shared" si="9"/>
        <v>3.0800000000000161E-2</v>
      </c>
      <c r="M198" s="17"/>
      <c r="N198" s="40"/>
      <c r="O198" s="40"/>
    </row>
    <row r="199" spans="1:15" ht="16.5" x14ac:dyDescent="0.55000000000000004">
      <c r="A199" s="9">
        <f t="shared" si="10"/>
        <v>198</v>
      </c>
      <c r="B199" s="26" t="str">
        <f>'iphone scanner app'!C209</f>
        <v>248103</v>
      </c>
      <c r="C199" s="11" t="s">
        <v>221</v>
      </c>
      <c r="D199" s="11">
        <v>3.5983999999999998</v>
      </c>
      <c r="E199" s="12">
        <v>27.6</v>
      </c>
      <c r="F199" s="13">
        <v>206.874</v>
      </c>
      <c r="G199" s="83">
        <v>3322</v>
      </c>
      <c r="H199" s="13">
        <f t="shared" si="8"/>
        <v>2.2941176470588234</v>
      </c>
      <c r="I199" s="15">
        <v>44575</v>
      </c>
      <c r="J199" s="11">
        <v>4.1536</v>
      </c>
      <c r="K199" s="11">
        <v>4.1233000000000004</v>
      </c>
      <c r="L199" s="16">
        <f t="shared" si="9"/>
        <v>3.029999999999955E-2</v>
      </c>
      <c r="M199" s="17"/>
    </row>
    <row r="200" spans="1:15" ht="16.5" x14ac:dyDescent="0.55000000000000004">
      <c r="A200" s="9">
        <f t="shared" si="10"/>
        <v>199</v>
      </c>
      <c r="B200" s="26" t="str">
        <f>'iphone scanner app'!C210</f>
        <v>248121</v>
      </c>
      <c r="C200" s="11" t="s">
        <v>222</v>
      </c>
      <c r="D200" s="11">
        <v>3.5981999999999998</v>
      </c>
      <c r="E200" s="12">
        <v>27.2</v>
      </c>
      <c r="F200" s="13">
        <v>218.15700000000001</v>
      </c>
      <c r="G200" s="83">
        <v>3377</v>
      </c>
      <c r="H200" s="13">
        <f t="shared" si="8"/>
        <v>0.67647058823529405</v>
      </c>
      <c r="I200" s="15">
        <v>44575</v>
      </c>
      <c r="J200" s="11">
        <v>4.1529999999999996</v>
      </c>
      <c r="K200" s="11">
        <v>4.1230000000000002</v>
      </c>
      <c r="L200" s="16">
        <f t="shared" si="9"/>
        <v>2.9999999999999361E-2</v>
      </c>
      <c r="M200" s="17"/>
    </row>
    <row r="201" spans="1:15" ht="16.5" x14ac:dyDescent="0.55000000000000004">
      <c r="A201" s="9">
        <f t="shared" si="10"/>
        <v>200</v>
      </c>
      <c r="B201" s="26" t="str">
        <f>'iphone scanner app'!C211</f>
        <v>204849</v>
      </c>
      <c r="C201" s="11" t="s">
        <v>223</v>
      </c>
      <c r="D201" s="11">
        <v>3.6002000000000001</v>
      </c>
      <c r="E201" s="12">
        <v>27.3</v>
      </c>
      <c r="F201" s="13">
        <v>248.66300000000001</v>
      </c>
      <c r="G201" s="83">
        <v>3313</v>
      </c>
      <c r="H201" s="13">
        <f t="shared" si="8"/>
        <v>2.5588235294117649</v>
      </c>
      <c r="I201" s="15">
        <v>44575</v>
      </c>
      <c r="J201" s="11">
        <v>4.1585999999999999</v>
      </c>
      <c r="K201" s="11">
        <v>4.1281999999999996</v>
      </c>
      <c r="L201" s="16">
        <f t="shared" si="9"/>
        <v>3.0400000000000205E-2</v>
      </c>
      <c r="M201" s="17"/>
    </row>
    <row r="202" spans="1:15" ht="16.5" x14ac:dyDescent="0.55000000000000004">
      <c r="A202" s="9">
        <f t="shared" si="10"/>
        <v>201</v>
      </c>
      <c r="B202" s="26" t="str">
        <f>'iphone scanner app'!C212</f>
        <v>204861</v>
      </c>
      <c r="C202" s="11" t="s">
        <v>224</v>
      </c>
      <c r="D202" s="11">
        <v>3.6</v>
      </c>
      <c r="E202" s="12">
        <v>27.3</v>
      </c>
      <c r="F202" s="13">
        <v>211.566</v>
      </c>
      <c r="G202" s="83">
        <v>3305</v>
      </c>
      <c r="H202" s="13">
        <f t="shared" si="8"/>
        <v>2.7941176470588238</v>
      </c>
      <c r="I202" s="15">
        <v>44575</v>
      </c>
      <c r="J202" s="11">
        <v>4.1577999999999999</v>
      </c>
      <c r="K202" s="11">
        <v>4.1280000000000001</v>
      </c>
      <c r="L202" s="16">
        <f t="shared" si="9"/>
        <v>2.9799999999999827E-2</v>
      </c>
      <c r="M202" s="17"/>
    </row>
    <row r="203" spans="1:15" ht="16.5" x14ac:dyDescent="0.55000000000000004">
      <c r="A203" s="9">
        <f t="shared" si="10"/>
        <v>202</v>
      </c>
      <c r="B203" s="26" t="str">
        <f>'iphone scanner app'!C213</f>
        <v>204843</v>
      </c>
      <c r="C203" s="11" t="s">
        <v>225</v>
      </c>
      <c r="D203" s="11">
        <v>3.6000999999999999</v>
      </c>
      <c r="E203" s="12">
        <v>27.5</v>
      </c>
      <c r="F203" s="13">
        <v>245.489</v>
      </c>
      <c r="G203" s="83">
        <v>3294</v>
      </c>
      <c r="H203" s="13">
        <f t="shared" si="8"/>
        <v>3.1176470588235294</v>
      </c>
      <c r="I203" s="15">
        <v>44575</v>
      </c>
      <c r="J203" s="11">
        <v>4.1576000000000004</v>
      </c>
      <c r="K203" s="11">
        <v>4.1277999999999997</v>
      </c>
      <c r="L203" s="16">
        <f t="shared" si="9"/>
        <v>2.9800000000000715E-2</v>
      </c>
      <c r="M203" s="17"/>
    </row>
    <row r="204" spans="1:15" ht="16.5" x14ac:dyDescent="0.55000000000000004">
      <c r="A204" s="9">
        <f t="shared" si="10"/>
        <v>203</v>
      </c>
      <c r="B204" s="26" t="str">
        <f>'iphone scanner app'!C214</f>
        <v>204858</v>
      </c>
      <c r="C204" s="11" t="s">
        <v>226</v>
      </c>
      <c r="D204" s="11">
        <v>3.6002000000000001</v>
      </c>
      <c r="E204" s="12">
        <v>27.6</v>
      </c>
      <c r="F204" s="13">
        <v>155.52199999999999</v>
      </c>
      <c r="G204" s="83">
        <v>3343</v>
      </c>
      <c r="H204" s="13">
        <f t="shared" si="8"/>
        <v>1.6764705882352942</v>
      </c>
      <c r="I204" s="15">
        <v>44575</v>
      </c>
      <c r="J204" s="11">
        <v>4.1570999999999998</v>
      </c>
      <c r="K204" s="11">
        <v>4.1276999999999999</v>
      </c>
      <c r="L204" s="16">
        <f t="shared" si="9"/>
        <v>2.9399999999999871E-2</v>
      </c>
      <c r="M204" s="17"/>
    </row>
    <row r="205" spans="1:15" ht="16.5" x14ac:dyDescent="0.55000000000000004">
      <c r="A205" s="9">
        <f t="shared" si="10"/>
        <v>204</v>
      </c>
      <c r="B205" s="26" t="str">
        <f>'iphone scanner app'!C215</f>
        <v>204901</v>
      </c>
      <c r="C205" s="11" t="s">
        <v>227</v>
      </c>
      <c r="D205" s="11">
        <v>3.6002999999999998</v>
      </c>
      <c r="E205" s="12">
        <v>27.5</v>
      </c>
      <c r="F205" s="13">
        <v>217.833</v>
      </c>
      <c r="G205" s="83">
        <v>3324</v>
      </c>
      <c r="H205" s="13">
        <f t="shared" si="8"/>
        <v>2.2352941176470589</v>
      </c>
      <c r="I205" s="15">
        <v>44575</v>
      </c>
      <c r="J205" s="11">
        <v>4.1589999999999998</v>
      </c>
      <c r="K205" s="11">
        <v>4.1277999999999997</v>
      </c>
      <c r="L205" s="16">
        <f t="shared" si="9"/>
        <v>3.1200000000000117E-2</v>
      </c>
      <c r="M205" s="17"/>
    </row>
    <row r="206" spans="1:15" ht="16.5" x14ac:dyDescent="0.55000000000000004">
      <c r="A206" s="9">
        <f t="shared" si="10"/>
        <v>205</v>
      </c>
      <c r="B206" s="26" t="str">
        <f>'iphone scanner app'!C216</f>
        <v>248175</v>
      </c>
      <c r="C206" s="11" t="s">
        <v>228</v>
      </c>
      <c r="D206" s="11">
        <v>3.5981999999999998</v>
      </c>
      <c r="E206" s="12">
        <v>27.4</v>
      </c>
      <c r="F206" s="13">
        <v>245.93299999999999</v>
      </c>
      <c r="G206" s="83">
        <v>3343</v>
      </c>
      <c r="H206" s="13">
        <f t="shared" si="8"/>
        <v>1.6764705882352942</v>
      </c>
      <c r="I206" s="15">
        <v>44575</v>
      </c>
      <c r="J206" s="11">
        <v>4.1581999999999999</v>
      </c>
      <c r="K206" s="11">
        <v>4.1257000000000001</v>
      </c>
      <c r="L206" s="16">
        <f t="shared" si="9"/>
        <v>3.2499999999999751E-2</v>
      </c>
      <c r="M206" s="17"/>
    </row>
    <row r="207" spans="1:15" ht="16.5" x14ac:dyDescent="0.55000000000000004">
      <c r="A207" s="9">
        <f t="shared" si="10"/>
        <v>206</v>
      </c>
      <c r="B207" s="26" t="str">
        <f>'iphone scanner app'!C217</f>
        <v>248173</v>
      </c>
      <c r="C207" s="11" t="s">
        <v>229</v>
      </c>
      <c r="D207" s="11">
        <v>3.5981000000000001</v>
      </c>
      <c r="E207" s="12">
        <v>27.4</v>
      </c>
      <c r="F207" s="13">
        <v>197.16300000000001</v>
      </c>
      <c r="G207" s="83">
        <v>3317</v>
      </c>
      <c r="H207" s="13">
        <f t="shared" si="8"/>
        <v>2.4411764705882351</v>
      </c>
      <c r="I207" s="15">
        <v>44575</v>
      </c>
      <c r="J207" s="11">
        <v>4.1550000000000002</v>
      </c>
      <c r="K207" s="11">
        <v>4.1238000000000001</v>
      </c>
      <c r="L207" s="16">
        <f t="shared" si="9"/>
        <v>3.1200000000000117E-2</v>
      </c>
      <c r="M207" s="17"/>
    </row>
    <row r="208" spans="1:15" ht="16.5" x14ac:dyDescent="0.55000000000000004">
      <c r="A208" s="9">
        <f t="shared" si="10"/>
        <v>207</v>
      </c>
      <c r="B208" s="26" t="str">
        <f>'iphone scanner app'!C218</f>
        <v>248110</v>
      </c>
      <c r="C208" s="11" t="s">
        <v>230</v>
      </c>
      <c r="D208" s="11">
        <v>3.5979000000000001</v>
      </c>
      <c r="E208" s="12">
        <v>27.4</v>
      </c>
      <c r="F208" s="13">
        <v>235.94499999999999</v>
      </c>
      <c r="G208" s="83">
        <v>3366</v>
      </c>
      <c r="H208" s="13">
        <f t="shared" si="8"/>
        <v>1</v>
      </c>
      <c r="I208" s="15">
        <v>44575</v>
      </c>
      <c r="J208" s="11">
        <v>4.157</v>
      </c>
      <c r="K208" s="11">
        <v>4.125</v>
      </c>
      <c r="L208" s="16">
        <f t="shared" si="9"/>
        <v>3.2000000000000028E-2</v>
      </c>
      <c r="M208" s="17"/>
    </row>
    <row r="209" spans="1:15" ht="16.5" x14ac:dyDescent="0.55000000000000004">
      <c r="A209" s="9">
        <f t="shared" si="10"/>
        <v>208</v>
      </c>
      <c r="B209" s="26" t="str">
        <f>'iphone scanner app'!C219</f>
        <v>248095</v>
      </c>
      <c r="C209" s="11" t="s">
        <v>231</v>
      </c>
      <c r="D209" s="11">
        <v>3.5989</v>
      </c>
      <c r="E209" s="12">
        <v>27.2</v>
      </c>
      <c r="F209" s="13">
        <v>288.02699999999999</v>
      </c>
      <c r="G209" s="83">
        <v>3367</v>
      </c>
      <c r="H209" s="13">
        <f t="shared" si="8"/>
        <v>0.97058823529411775</v>
      </c>
      <c r="I209" s="15">
        <v>44575</v>
      </c>
      <c r="J209" s="11">
        <v>4.1736000000000004</v>
      </c>
      <c r="K209" s="11">
        <v>4.1279000000000003</v>
      </c>
      <c r="L209" s="16">
        <f t="shared" si="9"/>
        <v>4.5700000000000074E-2</v>
      </c>
      <c r="M209" s="17"/>
    </row>
    <row r="210" spans="1:15" ht="16.5" x14ac:dyDescent="0.55000000000000004">
      <c r="A210" s="9">
        <f t="shared" si="10"/>
        <v>209</v>
      </c>
      <c r="B210" s="26" t="str">
        <f>'iphone scanner app'!C220</f>
        <v>274525</v>
      </c>
      <c r="C210" s="11" t="s">
        <v>232</v>
      </c>
      <c r="D210" s="11">
        <v>3.6002999999999998</v>
      </c>
      <c r="E210" s="12">
        <v>28</v>
      </c>
      <c r="F210" s="13">
        <v>213.173</v>
      </c>
      <c r="G210" s="83">
        <v>3334</v>
      </c>
      <c r="H210" s="13">
        <f t="shared" si="8"/>
        <v>1.9411764705882355</v>
      </c>
      <c r="I210" s="15">
        <v>44575</v>
      </c>
      <c r="J210" s="11">
        <v>4.1738999999999997</v>
      </c>
      <c r="K210" s="11">
        <v>4.1307999999999998</v>
      </c>
      <c r="L210" s="16">
        <f t="shared" si="9"/>
        <v>4.3099999999999916E-2</v>
      </c>
      <c r="M210" s="17"/>
    </row>
    <row r="211" spans="1:15" ht="16.5" x14ac:dyDescent="0.55000000000000004">
      <c r="A211" s="9">
        <f t="shared" si="10"/>
        <v>210</v>
      </c>
      <c r="B211" s="26" t="str">
        <f>'iphone scanner app'!C221</f>
        <v>204877</v>
      </c>
      <c r="C211" s="11" t="s">
        <v>233</v>
      </c>
      <c r="D211" s="11">
        <v>3.6004999999999998</v>
      </c>
      <c r="E211" s="12">
        <v>27.3</v>
      </c>
      <c r="F211" s="13">
        <v>187.79400000000001</v>
      </c>
      <c r="G211" s="83">
        <v>3303</v>
      </c>
      <c r="H211" s="13">
        <f t="shared" si="8"/>
        <v>2.8529411764705883</v>
      </c>
      <c r="I211" s="15">
        <v>44575</v>
      </c>
      <c r="J211" s="11">
        <v>4.1727999999999996</v>
      </c>
      <c r="K211" s="11">
        <v>4.1311999999999998</v>
      </c>
      <c r="L211" s="16">
        <f t="shared" si="9"/>
        <v>4.1599999999999859E-2</v>
      </c>
      <c r="M211" s="17"/>
    </row>
    <row r="212" spans="1:15" ht="16.5" x14ac:dyDescent="0.55000000000000004">
      <c r="A212" s="9">
        <f t="shared" si="10"/>
        <v>211</v>
      </c>
      <c r="B212" s="26" t="str">
        <f>'iphone scanner app'!C222</f>
        <v>204856</v>
      </c>
      <c r="C212" s="11" t="s">
        <v>234</v>
      </c>
      <c r="D212" s="11">
        <v>3.6004</v>
      </c>
      <c r="E212" s="12">
        <v>27.8</v>
      </c>
      <c r="F212" s="13">
        <v>198.79400000000001</v>
      </c>
      <c r="G212" s="83">
        <v>3369</v>
      </c>
      <c r="H212" s="13">
        <f t="shared" si="8"/>
        <v>0.91176470588235292</v>
      </c>
      <c r="I212" s="15">
        <v>44575</v>
      </c>
      <c r="J212" s="11">
        <v>4.1731999999999996</v>
      </c>
      <c r="K212" s="11">
        <v>4.1308999999999996</v>
      </c>
      <c r="L212" s="16">
        <f t="shared" si="9"/>
        <v>4.2300000000000004E-2</v>
      </c>
      <c r="M212" s="17"/>
    </row>
    <row r="213" spans="1:15" ht="16.5" x14ac:dyDescent="0.55000000000000004">
      <c r="A213" s="9">
        <f t="shared" si="10"/>
        <v>212</v>
      </c>
      <c r="B213" s="26" t="str">
        <f>'iphone scanner app'!C223</f>
        <v>204835</v>
      </c>
      <c r="C213" s="11" t="s">
        <v>235</v>
      </c>
      <c r="D213" s="11">
        <v>3.6</v>
      </c>
      <c r="E213" s="12">
        <v>27.7</v>
      </c>
      <c r="F213" s="13">
        <v>210.58</v>
      </c>
      <c r="G213" s="83">
        <v>3334</v>
      </c>
      <c r="H213" s="13">
        <f t="shared" si="8"/>
        <v>1.9411764705882355</v>
      </c>
      <c r="I213" s="15">
        <v>44575</v>
      </c>
      <c r="J213" s="11">
        <v>4.1642000000000001</v>
      </c>
      <c r="K213" s="11">
        <v>4.1262999999999996</v>
      </c>
      <c r="L213" s="16">
        <f t="shared" si="9"/>
        <v>3.7900000000000489E-2</v>
      </c>
      <c r="M213" s="17"/>
    </row>
    <row r="214" spans="1:15" ht="16.5" x14ac:dyDescent="0.55000000000000004">
      <c r="A214" s="9">
        <f t="shared" si="10"/>
        <v>213</v>
      </c>
      <c r="B214" s="26" t="str">
        <f>'iphone scanner app'!C224</f>
        <v>204840</v>
      </c>
      <c r="C214" s="11" t="s">
        <v>236</v>
      </c>
      <c r="D214" s="11">
        <v>3.5996000000000001</v>
      </c>
      <c r="E214" s="12">
        <v>27.7</v>
      </c>
      <c r="F214" s="13">
        <v>230.946</v>
      </c>
      <c r="G214" s="83">
        <v>3316</v>
      </c>
      <c r="H214" s="13">
        <f t="shared" si="8"/>
        <v>2.4705882352941173</v>
      </c>
      <c r="I214" s="15">
        <v>44575</v>
      </c>
      <c r="J214" s="11">
        <v>4.1645000000000003</v>
      </c>
      <c r="K214" s="11">
        <v>4.1265999999999998</v>
      </c>
      <c r="L214" s="16">
        <f t="shared" si="9"/>
        <v>3.7900000000000489E-2</v>
      </c>
      <c r="M214" s="17"/>
      <c r="N214" s="40"/>
      <c r="O214" s="40"/>
    </row>
    <row r="215" spans="1:15" ht="16.5" x14ac:dyDescent="0.55000000000000004">
      <c r="A215" s="9">
        <f t="shared" si="10"/>
        <v>214</v>
      </c>
      <c r="B215" s="26" t="str">
        <f>'iphone scanner app'!C225</f>
        <v>248202</v>
      </c>
      <c r="C215" s="11" t="s">
        <v>237</v>
      </c>
      <c r="D215" s="11">
        <v>3.5981000000000001</v>
      </c>
      <c r="E215" s="12">
        <v>27.3</v>
      </c>
      <c r="F215" s="13">
        <v>217.21299999999999</v>
      </c>
      <c r="G215" s="83">
        <v>3318</v>
      </c>
      <c r="H215" s="13">
        <f t="shared" si="8"/>
        <v>2.4117647058823528</v>
      </c>
      <c r="I215" s="15">
        <v>44575</v>
      </c>
      <c r="J215" s="11">
        <v>4.1616</v>
      </c>
      <c r="K215" s="11">
        <v>4.1227999999999998</v>
      </c>
      <c r="L215" s="16">
        <f t="shared" si="9"/>
        <v>3.8800000000000168E-2</v>
      </c>
      <c r="M215" s="17"/>
    </row>
    <row r="216" spans="1:15" ht="16.5" x14ac:dyDescent="0.55000000000000004">
      <c r="A216" s="9">
        <f t="shared" si="10"/>
        <v>215</v>
      </c>
      <c r="B216" s="26" t="str">
        <f>'iphone scanner app'!C226</f>
        <v>248188</v>
      </c>
      <c r="C216" s="11" t="s">
        <v>238</v>
      </c>
      <c r="D216" s="11">
        <v>3.5983000000000001</v>
      </c>
      <c r="E216" s="12">
        <v>27.4</v>
      </c>
      <c r="F216" s="13">
        <v>283.03399999999999</v>
      </c>
      <c r="G216" s="83">
        <v>3382</v>
      </c>
      <c r="H216" s="13">
        <f t="shared" si="8"/>
        <v>0.52941176470588236</v>
      </c>
      <c r="I216" s="15">
        <v>44575</v>
      </c>
      <c r="J216" s="11">
        <v>4.1609999999999996</v>
      </c>
      <c r="K216" s="11">
        <v>4.1223999999999998</v>
      </c>
      <c r="L216" s="16">
        <f t="shared" si="9"/>
        <v>3.8599999999999746E-2</v>
      </c>
      <c r="M216" s="17"/>
    </row>
    <row r="217" spans="1:15" ht="16.5" x14ac:dyDescent="0.55000000000000004">
      <c r="A217" s="9">
        <f t="shared" si="10"/>
        <v>216</v>
      </c>
      <c r="B217" s="26" t="str">
        <f>'iphone scanner app'!C227</f>
        <v>248145</v>
      </c>
      <c r="C217" s="11" t="s">
        <v>239</v>
      </c>
      <c r="D217" s="11">
        <v>3.5981000000000001</v>
      </c>
      <c r="E217" s="12">
        <v>27.5</v>
      </c>
      <c r="F217" s="13">
        <v>224.22399999999999</v>
      </c>
      <c r="G217" s="83">
        <v>3498</v>
      </c>
      <c r="H217" s="13">
        <f t="shared" si="8"/>
        <v>2.8823529411764706</v>
      </c>
      <c r="I217" s="15">
        <v>44575</v>
      </c>
      <c r="J217" s="11">
        <v>4.1634000000000002</v>
      </c>
      <c r="K217" s="11">
        <v>4.1234999999999999</v>
      </c>
      <c r="L217" s="16">
        <f t="shared" si="9"/>
        <v>3.9900000000000269E-2</v>
      </c>
      <c r="M217" s="17"/>
    </row>
    <row r="218" spans="1:15" ht="16.5" x14ac:dyDescent="0.55000000000000004">
      <c r="A218" s="9">
        <f t="shared" si="10"/>
        <v>217</v>
      </c>
      <c r="B218" s="26" t="str">
        <f>'iphone scanner app'!C228</f>
        <v>248111</v>
      </c>
      <c r="C218" s="11" t="s">
        <v>240</v>
      </c>
      <c r="D218" s="11">
        <v>3.5979000000000001</v>
      </c>
      <c r="E218" s="12">
        <v>27.5</v>
      </c>
      <c r="F218" s="13">
        <v>227.58799999999999</v>
      </c>
      <c r="G218" s="83">
        <v>3495</v>
      </c>
      <c r="H218" s="13">
        <f t="shared" si="8"/>
        <v>2.7941176470588238</v>
      </c>
      <c r="I218" s="15">
        <v>44575</v>
      </c>
      <c r="J218" s="11">
        <v>4.1425000000000001</v>
      </c>
      <c r="K218" s="11">
        <v>4.1123000000000003</v>
      </c>
      <c r="L218" s="16">
        <f t="shared" si="9"/>
        <v>3.0199999999999783E-2</v>
      </c>
      <c r="M218" s="17"/>
    </row>
    <row r="219" spans="1:15" ht="16.5" x14ac:dyDescent="0.55000000000000004">
      <c r="A219" s="9">
        <f t="shared" si="10"/>
        <v>218</v>
      </c>
      <c r="B219" s="26" t="str">
        <f>'iphone scanner app'!C229</f>
        <v>248104</v>
      </c>
      <c r="C219" s="11" t="s">
        <v>241</v>
      </c>
      <c r="D219" s="11">
        <v>3.5983000000000001</v>
      </c>
      <c r="E219" s="12">
        <v>27.6</v>
      </c>
      <c r="F219" s="13">
        <v>203.65700000000001</v>
      </c>
      <c r="G219" s="83">
        <v>3478</v>
      </c>
      <c r="H219" s="13">
        <f t="shared" si="8"/>
        <v>2.2941176470588234</v>
      </c>
      <c r="I219" s="15">
        <v>44575</v>
      </c>
      <c r="J219" s="11">
        <v>4.1637000000000004</v>
      </c>
      <c r="K219" s="11">
        <v>4.1239999999999997</v>
      </c>
      <c r="L219" s="16">
        <f t="shared" si="9"/>
        <v>3.9700000000000735E-2</v>
      </c>
      <c r="M219" s="17"/>
    </row>
    <row r="220" spans="1:15" ht="16.5" x14ac:dyDescent="0.55000000000000004">
      <c r="A220" s="9">
        <f t="shared" si="10"/>
        <v>219</v>
      </c>
      <c r="B220" s="26" t="str">
        <f>'iphone scanner app'!C231</f>
        <v>204851</v>
      </c>
      <c r="C220" s="11" t="s">
        <v>242</v>
      </c>
      <c r="D220" s="11">
        <v>3.6002999999999998</v>
      </c>
      <c r="E220" s="12">
        <v>27.5</v>
      </c>
      <c r="F220" s="13">
        <v>233.79900000000001</v>
      </c>
      <c r="G220" s="83">
        <v>3313</v>
      </c>
      <c r="H220" s="13">
        <f t="shared" ref="H220:H257" si="11">ABS((G220-3400)/3400)*100</f>
        <v>2.5588235294117649</v>
      </c>
      <c r="I220" s="15">
        <v>44575</v>
      </c>
      <c r="J220" s="11">
        <v>4.1657999999999999</v>
      </c>
      <c r="K220" s="11">
        <v>4.1269</v>
      </c>
      <c r="L220" s="16">
        <f t="shared" ref="L220:L257" si="12">J220-K220</f>
        <v>3.8899999999999935E-2</v>
      </c>
      <c r="M220" s="17"/>
    </row>
    <row r="221" spans="1:15" ht="16.5" x14ac:dyDescent="0.55000000000000004">
      <c r="A221" s="9">
        <f t="shared" si="10"/>
        <v>220</v>
      </c>
      <c r="B221" s="26" t="str">
        <f>'iphone scanner app'!C232</f>
        <v>204862</v>
      </c>
      <c r="C221" s="11" t="s">
        <v>243</v>
      </c>
      <c r="D221" s="11">
        <v>3.6004</v>
      </c>
      <c r="E221" s="12">
        <v>27.3</v>
      </c>
      <c r="F221" s="13">
        <v>199.34700000000001</v>
      </c>
      <c r="G221" s="83">
        <v>3329</v>
      </c>
      <c r="H221" s="13">
        <f t="shared" si="11"/>
        <v>2.0882352941176472</v>
      </c>
      <c r="I221" s="15">
        <v>44575</v>
      </c>
      <c r="J221" s="11">
        <v>4.1670999999999996</v>
      </c>
      <c r="K221" s="11">
        <v>4.1284999999999998</v>
      </c>
      <c r="L221" s="16">
        <f t="shared" si="12"/>
        <v>3.8599999999999746E-2</v>
      </c>
      <c r="M221" s="17"/>
    </row>
    <row r="222" spans="1:15" ht="16.5" x14ac:dyDescent="0.55000000000000004">
      <c r="A222" s="9">
        <f t="shared" si="10"/>
        <v>221</v>
      </c>
      <c r="B222" s="26" t="str">
        <f>'iphone scanner app'!C233</f>
        <v>204844</v>
      </c>
      <c r="C222" s="11" t="s">
        <v>244</v>
      </c>
      <c r="D222" s="11">
        <v>3.6004</v>
      </c>
      <c r="E222" s="12">
        <v>27.6</v>
      </c>
      <c r="F222" s="13">
        <v>207.14099999999999</v>
      </c>
      <c r="G222" s="83">
        <v>3286</v>
      </c>
      <c r="H222" s="13">
        <f t="shared" si="11"/>
        <v>3.3529411764705883</v>
      </c>
      <c r="I222" s="15">
        <v>44575</v>
      </c>
      <c r="J222" s="11">
        <v>4.1669</v>
      </c>
      <c r="K222" s="11">
        <v>4.1277999999999997</v>
      </c>
      <c r="L222" s="16">
        <f t="shared" si="12"/>
        <v>3.9100000000000357E-2</v>
      </c>
      <c r="M222" s="17"/>
    </row>
    <row r="223" spans="1:15" ht="16.5" x14ac:dyDescent="0.55000000000000004">
      <c r="A223" s="9">
        <f t="shared" si="10"/>
        <v>222</v>
      </c>
      <c r="B223" s="26" t="str">
        <f>'iphone scanner app'!C234</f>
        <v>204837</v>
      </c>
      <c r="C223" s="11" t="s">
        <v>245</v>
      </c>
      <c r="D223" s="11">
        <v>3.5998999999999999</v>
      </c>
      <c r="E223" s="12">
        <v>27.5</v>
      </c>
      <c r="F223" s="13">
        <v>194.744</v>
      </c>
      <c r="G223" s="83">
        <v>3343</v>
      </c>
      <c r="H223" s="13">
        <f t="shared" si="11"/>
        <v>1.6764705882352942</v>
      </c>
      <c r="I223" s="15">
        <v>44575</v>
      </c>
      <c r="J223" s="11">
        <v>4.1675000000000004</v>
      </c>
      <c r="K223" s="11">
        <v>4.1284000000000001</v>
      </c>
      <c r="L223" s="16">
        <f t="shared" si="12"/>
        <v>3.9100000000000357E-2</v>
      </c>
      <c r="M223" s="17"/>
    </row>
    <row r="224" spans="1:15" ht="16.5" x14ac:dyDescent="0.55000000000000004">
      <c r="A224" s="9">
        <f t="shared" si="10"/>
        <v>223</v>
      </c>
      <c r="B224" s="26" t="str">
        <f>'iphone scanner app'!C235</f>
        <v>204902</v>
      </c>
      <c r="C224" s="11" t="s">
        <v>246</v>
      </c>
      <c r="D224" s="11">
        <v>3.6</v>
      </c>
      <c r="E224" s="12">
        <v>27.7</v>
      </c>
      <c r="F224" s="13">
        <v>261.34500000000003</v>
      </c>
      <c r="G224" s="83">
        <v>3341</v>
      </c>
      <c r="H224" s="13">
        <f t="shared" si="11"/>
        <v>1.7352941176470589</v>
      </c>
      <c r="I224" s="15">
        <v>44941</v>
      </c>
      <c r="J224" s="11">
        <v>4.1784999999999997</v>
      </c>
      <c r="K224" s="11">
        <v>4.1322999999999999</v>
      </c>
      <c r="L224" s="16">
        <f t="shared" si="12"/>
        <v>4.6199999999999797E-2</v>
      </c>
      <c r="M224" s="17" t="s">
        <v>105</v>
      </c>
    </row>
    <row r="225" spans="1:15" ht="16.5" x14ac:dyDescent="0.55000000000000004">
      <c r="A225" s="9">
        <f t="shared" si="10"/>
        <v>224</v>
      </c>
      <c r="B225" s="26" t="str">
        <f>'iphone scanner app'!C236</f>
        <v>248177</v>
      </c>
      <c r="C225" s="11" t="s">
        <v>247</v>
      </c>
      <c r="D225" s="11">
        <v>3.5981000000000001</v>
      </c>
      <c r="E225" s="12">
        <v>27.8</v>
      </c>
      <c r="F225" s="13">
        <v>238.922</v>
      </c>
      <c r="G225" s="83">
        <v>3355</v>
      </c>
      <c r="H225" s="13">
        <f t="shared" si="11"/>
        <v>1.3235294117647058</v>
      </c>
      <c r="I225" s="15">
        <v>44941</v>
      </c>
      <c r="J225" s="11">
        <v>4.1759000000000004</v>
      </c>
      <c r="K225" s="11">
        <v>4.1281999999999996</v>
      </c>
      <c r="L225" s="16">
        <f t="shared" si="12"/>
        <v>4.7700000000000742E-2</v>
      </c>
      <c r="M225" s="17"/>
    </row>
    <row r="226" spans="1:15" ht="16.5" x14ac:dyDescent="0.55000000000000004">
      <c r="A226" s="9">
        <f t="shared" si="10"/>
        <v>225</v>
      </c>
      <c r="B226" s="26" t="str">
        <f>'iphone scanner app'!C237</f>
        <v>248153</v>
      </c>
      <c r="C226" s="11" t="s">
        <v>248</v>
      </c>
      <c r="D226" s="11">
        <v>3.5979999999999999</v>
      </c>
      <c r="E226" s="12">
        <v>27.7</v>
      </c>
      <c r="F226" s="13">
        <v>238.774</v>
      </c>
      <c r="G226" s="83">
        <v>3337</v>
      </c>
      <c r="H226" s="13">
        <f t="shared" si="11"/>
        <v>1.8529411764705881</v>
      </c>
      <c r="I226" s="15">
        <v>44941</v>
      </c>
      <c r="J226" s="11">
        <v>4.1749999999999998</v>
      </c>
      <c r="K226" s="11">
        <v>4.1272000000000002</v>
      </c>
      <c r="L226" s="16">
        <f t="shared" si="12"/>
        <v>4.7799999999999621E-2</v>
      </c>
      <c r="M226" s="17"/>
    </row>
    <row r="227" spans="1:15" ht="16.5" x14ac:dyDescent="0.55000000000000004">
      <c r="A227" s="9">
        <f t="shared" si="10"/>
        <v>226</v>
      </c>
      <c r="B227" s="26" t="str">
        <f>'iphone scanner app'!C238</f>
        <v>248112</v>
      </c>
      <c r="C227" s="11" t="s">
        <v>249</v>
      </c>
      <c r="D227" s="11">
        <v>3.5981999999999998</v>
      </c>
      <c r="E227" s="12">
        <v>27.7</v>
      </c>
      <c r="F227" s="13">
        <v>211.72399999999999</v>
      </c>
      <c r="G227" s="83">
        <v>3399</v>
      </c>
      <c r="H227" s="13">
        <f t="shared" si="11"/>
        <v>2.9411764705882349E-2</v>
      </c>
      <c r="I227" s="15">
        <v>44941</v>
      </c>
      <c r="J227" s="11">
        <v>4.1763000000000003</v>
      </c>
      <c r="K227" s="11">
        <v>4.1277999999999997</v>
      </c>
      <c r="L227" s="16">
        <f t="shared" si="12"/>
        <v>4.8500000000000654E-2</v>
      </c>
      <c r="M227" s="17" t="s">
        <v>105</v>
      </c>
      <c r="N227" s="50"/>
      <c r="O227" s="50"/>
    </row>
    <row r="228" spans="1:15" ht="16.5" x14ac:dyDescent="0.55000000000000004">
      <c r="A228" s="9">
        <f t="shared" si="10"/>
        <v>227</v>
      </c>
      <c r="B228" s="26" t="str">
        <f>'iphone scanner app'!C239</f>
        <v>248096</v>
      </c>
      <c r="C228" s="11" t="s">
        <v>250</v>
      </c>
      <c r="D228" s="11">
        <v>3.5983000000000001</v>
      </c>
      <c r="E228" s="12">
        <v>27.8</v>
      </c>
      <c r="F228" s="13">
        <v>257.39999999999998</v>
      </c>
      <c r="G228" s="83">
        <v>3374</v>
      </c>
      <c r="H228" s="13">
        <f t="shared" si="11"/>
        <v>0.76470588235294124</v>
      </c>
      <c r="I228" s="15">
        <v>44941</v>
      </c>
      <c r="J228" s="11">
        <v>4.1669999999999998</v>
      </c>
      <c r="K228" s="11">
        <v>4.1235999999999997</v>
      </c>
      <c r="L228" s="16">
        <f t="shared" si="12"/>
        <v>4.3400000000000105E-2</v>
      </c>
      <c r="M228" s="17"/>
      <c r="N228" s="51"/>
      <c r="O228" s="52"/>
    </row>
    <row r="229" spans="1:15" ht="16.5" x14ac:dyDescent="0.55000000000000004">
      <c r="A229" s="9">
        <f t="shared" si="10"/>
        <v>228</v>
      </c>
      <c r="B229" s="26" t="str">
        <f>'iphone scanner app'!C240</f>
        <v>274531</v>
      </c>
      <c r="C229" s="11" t="s">
        <v>251</v>
      </c>
      <c r="D229" s="11">
        <v>3.6006</v>
      </c>
      <c r="E229" s="12">
        <v>28</v>
      </c>
      <c r="F229" s="13">
        <v>131.00200000000001</v>
      </c>
      <c r="G229" s="83">
        <v>3351</v>
      </c>
      <c r="H229" s="13">
        <f t="shared" si="11"/>
        <v>1.4411764705882353</v>
      </c>
      <c r="I229" s="15">
        <v>44576</v>
      </c>
      <c r="J229" s="11">
        <v>4.1664000000000003</v>
      </c>
      <c r="K229" s="11">
        <v>4.1245000000000003</v>
      </c>
      <c r="L229" s="16">
        <f t="shared" si="12"/>
        <v>4.1900000000000048E-2</v>
      </c>
      <c r="M229" s="17"/>
      <c r="N229" s="52"/>
      <c r="O229" s="52"/>
    </row>
    <row r="230" spans="1:15" ht="16.5" x14ac:dyDescent="0.55000000000000004">
      <c r="A230" s="9">
        <f t="shared" si="10"/>
        <v>229</v>
      </c>
      <c r="B230" s="26" t="str">
        <f>'iphone scanner app'!C241</f>
        <v>204878</v>
      </c>
      <c r="C230" s="11" t="s">
        <v>252</v>
      </c>
      <c r="D230" s="11">
        <v>3.6008</v>
      </c>
      <c r="E230" s="12">
        <v>27.5</v>
      </c>
      <c r="F230" s="13">
        <v>184.328</v>
      </c>
      <c r="G230" s="83">
        <v>3312</v>
      </c>
      <c r="H230" s="13">
        <f t="shared" si="11"/>
        <v>2.5882352941176472</v>
      </c>
      <c r="I230" s="15">
        <v>44941</v>
      </c>
      <c r="J230" s="11">
        <v>4.1658999999999997</v>
      </c>
      <c r="K230" s="11">
        <v>4.1252000000000004</v>
      </c>
      <c r="L230" s="16">
        <f t="shared" si="12"/>
        <v>4.0699999999999292E-2</v>
      </c>
      <c r="M230" s="17"/>
      <c r="N230" s="53"/>
      <c r="O230" s="54"/>
    </row>
    <row r="231" spans="1:15" ht="16.5" x14ac:dyDescent="0.55000000000000004">
      <c r="A231" s="9">
        <f t="shared" si="10"/>
        <v>230</v>
      </c>
      <c r="B231" s="26" t="str">
        <f>'iphone scanner app'!C242</f>
        <v>204857</v>
      </c>
      <c r="C231" s="11" t="s">
        <v>253</v>
      </c>
      <c r="D231" s="11">
        <v>3.6002999999999998</v>
      </c>
      <c r="E231" s="12">
        <v>27.5</v>
      </c>
      <c r="F231" s="13">
        <v>235.643</v>
      </c>
      <c r="G231" s="83">
        <v>3377</v>
      </c>
      <c r="H231" s="13">
        <f t="shared" si="11"/>
        <v>0.67647058823529405</v>
      </c>
      <c r="I231" s="15">
        <v>44941</v>
      </c>
      <c r="J231" s="11">
        <v>4.1681999999999997</v>
      </c>
      <c r="K231" s="11">
        <v>4.1273</v>
      </c>
      <c r="L231" s="16">
        <f t="shared" si="12"/>
        <v>4.0899999999999714E-2</v>
      </c>
      <c r="M231" s="17"/>
    </row>
    <row r="232" spans="1:15" ht="16.5" x14ac:dyDescent="0.55000000000000004">
      <c r="A232" s="9">
        <f t="shared" si="10"/>
        <v>231</v>
      </c>
      <c r="B232" s="26" t="str">
        <f>'iphone scanner app'!C243</f>
        <v>204836</v>
      </c>
      <c r="C232" s="11" t="s">
        <v>254</v>
      </c>
      <c r="D232" s="11">
        <v>3.5996000000000001</v>
      </c>
      <c r="E232" s="12">
        <v>27.3</v>
      </c>
      <c r="F232" s="13">
        <v>263.40300000000002</v>
      </c>
      <c r="G232" s="83">
        <v>3321</v>
      </c>
      <c r="H232" s="13">
        <f t="shared" si="11"/>
        <v>2.3235294117647061</v>
      </c>
      <c r="I232" s="15">
        <v>44941</v>
      </c>
      <c r="J232" s="11">
        <v>4.1673999999999998</v>
      </c>
      <c r="K232" s="11">
        <v>4.1266999999999996</v>
      </c>
      <c r="L232" s="16">
        <f t="shared" si="12"/>
        <v>4.070000000000018E-2</v>
      </c>
      <c r="M232" s="17"/>
    </row>
    <row r="233" spans="1:15" ht="16.5" x14ac:dyDescent="0.55000000000000004">
      <c r="A233" s="9">
        <f t="shared" si="10"/>
        <v>232</v>
      </c>
      <c r="B233" s="26" t="str">
        <f>'iphone scanner app'!C244</f>
        <v>204847</v>
      </c>
      <c r="C233" s="11" t="s">
        <v>255</v>
      </c>
      <c r="D233" s="11">
        <v>3.5998999999999999</v>
      </c>
      <c r="E233" s="12">
        <v>27.7</v>
      </c>
      <c r="F233" s="13">
        <v>253.80699999999999</v>
      </c>
      <c r="G233" s="83">
        <v>3323</v>
      </c>
      <c r="H233" s="13">
        <f t="shared" si="11"/>
        <v>2.2647058823529411</v>
      </c>
      <c r="I233" s="15">
        <v>44941</v>
      </c>
      <c r="J233" s="11">
        <v>4.1687000000000003</v>
      </c>
      <c r="K233" s="11">
        <v>4.1275000000000004</v>
      </c>
      <c r="L233" s="16">
        <f t="shared" si="12"/>
        <v>4.1199999999999903E-2</v>
      </c>
      <c r="M233" s="17" t="s">
        <v>105</v>
      </c>
    </row>
    <row r="234" spans="1:15" ht="16.5" x14ac:dyDescent="0.55000000000000004">
      <c r="A234" s="9">
        <f t="shared" si="10"/>
        <v>233</v>
      </c>
      <c r="B234" s="26" t="str">
        <f>'iphone scanner app'!C245</f>
        <v>248203</v>
      </c>
      <c r="C234" s="11" t="s">
        <v>256</v>
      </c>
      <c r="D234" s="11">
        <v>3.5985</v>
      </c>
      <c r="E234" s="12">
        <v>27.8</v>
      </c>
      <c r="F234" s="13">
        <v>229.69900000000001</v>
      </c>
      <c r="G234" s="83">
        <v>3321</v>
      </c>
      <c r="H234" s="13">
        <f t="shared" si="11"/>
        <v>2.3235294117647061</v>
      </c>
      <c r="I234" s="15">
        <v>44941</v>
      </c>
      <c r="J234" s="11">
        <v>4.1642999999999999</v>
      </c>
      <c r="K234" s="11">
        <v>4.1224999999999996</v>
      </c>
      <c r="L234" s="16">
        <f t="shared" si="12"/>
        <v>4.1800000000000281E-2</v>
      </c>
      <c r="M234" s="17" t="s">
        <v>105</v>
      </c>
    </row>
    <row r="235" spans="1:15" ht="16.5" x14ac:dyDescent="0.55000000000000004">
      <c r="A235" s="9">
        <f t="shared" si="10"/>
        <v>234</v>
      </c>
      <c r="B235" s="26" t="str">
        <f>'iphone scanner app'!C246</f>
        <v>248189</v>
      </c>
      <c r="C235" s="11" t="s">
        <v>257</v>
      </c>
      <c r="D235" s="11">
        <v>3.5983000000000001</v>
      </c>
      <c r="E235" s="12">
        <v>27</v>
      </c>
      <c r="F235" s="13">
        <v>230.637</v>
      </c>
      <c r="G235" s="83">
        <v>3389</v>
      </c>
      <c r="H235" s="13">
        <f t="shared" si="11"/>
        <v>0.3235294117647059</v>
      </c>
      <c r="I235" s="15">
        <v>44941</v>
      </c>
      <c r="J235" s="11">
        <v>4.1673</v>
      </c>
      <c r="K235" s="11">
        <v>4.1238000000000001</v>
      </c>
      <c r="L235" s="16">
        <f t="shared" si="12"/>
        <v>4.3499999999999872E-2</v>
      </c>
      <c r="M235" s="17" t="s">
        <v>105</v>
      </c>
    </row>
    <row r="236" spans="1:15" ht="16.5" x14ac:dyDescent="0.55000000000000004">
      <c r="A236" s="9">
        <f t="shared" si="10"/>
        <v>235</v>
      </c>
      <c r="B236" s="26" t="str">
        <f>'iphone scanner app'!C247</f>
        <v>248155</v>
      </c>
      <c r="C236" s="11" t="s">
        <v>258</v>
      </c>
      <c r="D236" s="11">
        <v>3.5983000000000001</v>
      </c>
      <c r="E236" s="12">
        <v>27.4</v>
      </c>
      <c r="F236" s="13">
        <v>215.11500000000001</v>
      </c>
      <c r="G236" s="83">
        <v>3357</v>
      </c>
      <c r="H236" s="13">
        <f t="shared" si="11"/>
        <v>1.2647058823529411</v>
      </c>
      <c r="I236" s="15">
        <v>44941</v>
      </c>
      <c r="J236" s="11">
        <v>4.1680999999999999</v>
      </c>
      <c r="K236" s="11">
        <v>4.1242000000000001</v>
      </c>
      <c r="L236" s="16">
        <f t="shared" si="12"/>
        <v>4.3899999999999828E-2</v>
      </c>
      <c r="M236" s="17"/>
    </row>
    <row r="237" spans="1:15" ht="16.5" x14ac:dyDescent="0.55000000000000004">
      <c r="A237" s="9">
        <f t="shared" si="10"/>
        <v>236</v>
      </c>
      <c r="B237" s="26" t="str">
        <f>'iphone scanner app'!C248</f>
        <v>248113</v>
      </c>
      <c r="C237" s="11" t="s">
        <v>259</v>
      </c>
      <c r="D237" s="11">
        <v>3.5983000000000001</v>
      </c>
      <c r="E237" s="12">
        <v>27.6</v>
      </c>
      <c r="F237" s="13">
        <v>217.66900000000001</v>
      </c>
      <c r="G237" s="83">
        <v>3363</v>
      </c>
      <c r="H237" s="13">
        <f t="shared" si="11"/>
        <v>1.088235294117647</v>
      </c>
      <c r="I237" s="15">
        <v>44941</v>
      </c>
      <c r="J237" s="11">
        <v>4.1626000000000003</v>
      </c>
      <c r="K237" s="11">
        <v>4.1218000000000004</v>
      </c>
      <c r="L237" s="16">
        <f t="shared" si="12"/>
        <v>4.0799999999999947E-2</v>
      </c>
      <c r="M237" s="17"/>
    </row>
    <row r="238" spans="1:15" ht="16.5" x14ac:dyDescent="0.55000000000000004">
      <c r="A238" s="9">
        <f t="shared" si="10"/>
        <v>237</v>
      </c>
      <c r="B238" s="26" t="str">
        <f>'iphone scanner app'!C249</f>
        <v>248107</v>
      </c>
      <c r="C238" s="11" t="s">
        <v>260</v>
      </c>
      <c r="D238" s="11">
        <v>3.5979999999999999</v>
      </c>
      <c r="E238" s="12">
        <v>27.5</v>
      </c>
      <c r="F238" s="13">
        <v>233.67599999999999</v>
      </c>
      <c r="G238" s="83">
        <v>3335</v>
      </c>
      <c r="H238" s="13">
        <f t="shared" si="11"/>
        <v>1.911764705882353</v>
      </c>
      <c r="I238" s="15">
        <v>44941</v>
      </c>
      <c r="J238" s="11">
        <v>4.1691000000000003</v>
      </c>
      <c r="K238" s="11">
        <v>4.1242999999999999</v>
      </c>
      <c r="L238" s="16">
        <f t="shared" si="12"/>
        <v>4.4800000000000395E-2</v>
      </c>
      <c r="M238" s="17"/>
    </row>
    <row r="239" spans="1:15" ht="16.5" x14ac:dyDescent="0.55000000000000004">
      <c r="A239" s="9">
        <f t="shared" si="10"/>
        <v>238</v>
      </c>
      <c r="B239" s="26" t="str">
        <f>'iphone scanner app'!C250</f>
        <v>248159</v>
      </c>
      <c r="C239" s="11" t="s">
        <v>261</v>
      </c>
      <c r="D239" s="11">
        <v>3.5979999999999999</v>
      </c>
      <c r="E239" s="12">
        <v>27.9</v>
      </c>
      <c r="F239" s="13">
        <v>235.09200000000001</v>
      </c>
      <c r="G239" s="83">
        <v>3395</v>
      </c>
      <c r="H239" s="13">
        <f t="shared" si="11"/>
        <v>0.14705882352941177</v>
      </c>
      <c r="I239" s="15">
        <v>44941</v>
      </c>
      <c r="J239" s="11">
        <v>4.1687000000000003</v>
      </c>
      <c r="K239" s="11">
        <v>4.1242000000000001</v>
      </c>
      <c r="L239" s="16">
        <f t="shared" si="12"/>
        <v>4.4500000000000206E-2</v>
      </c>
      <c r="M239" s="17"/>
    </row>
    <row r="240" spans="1:15" ht="16.5" x14ac:dyDescent="0.55000000000000004">
      <c r="A240" s="9">
        <f t="shared" si="10"/>
        <v>239</v>
      </c>
      <c r="B240" s="26" t="str">
        <f>'iphone scanner app'!C251</f>
        <v>204852</v>
      </c>
      <c r="C240" s="11" t="s">
        <v>262</v>
      </c>
      <c r="D240" s="11">
        <v>3.5996000000000001</v>
      </c>
      <c r="E240" s="35">
        <v>27.4</v>
      </c>
      <c r="F240" s="13">
        <v>261.18400000000003</v>
      </c>
      <c r="G240" s="83">
        <v>3348</v>
      </c>
      <c r="H240" s="13">
        <f t="shared" si="11"/>
        <v>1.5294117647058825</v>
      </c>
      <c r="I240" s="15">
        <v>44941</v>
      </c>
      <c r="J240" s="11">
        <v>4.1879999999999997</v>
      </c>
      <c r="K240" s="11">
        <v>4.1322000000000001</v>
      </c>
      <c r="L240" s="16">
        <f t="shared" si="12"/>
        <v>5.5799999999999628E-2</v>
      </c>
      <c r="M240" s="17"/>
    </row>
    <row r="241" spans="1:15" ht="16.5" x14ac:dyDescent="0.55000000000000004">
      <c r="A241" s="9">
        <f t="shared" si="10"/>
        <v>240</v>
      </c>
      <c r="B241" s="26" t="str">
        <f>'iphone scanner app'!C252</f>
        <v>204863</v>
      </c>
      <c r="C241" s="11" t="s">
        <v>263</v>
      </c>
      <c r="D241" s="11">
        <v>3.6000999999999999</v>
      </c>
      <c r="E241" s="55">
        <v>27.8</v>
      </c>
      <c r="F241" s="13">
        <v>232.934</v>
      </c>
      <c r="G241" s="83">
        <v>3332</v>
      </c>
      <c r="H241" s="13">
        <f t="shared" si="11"/>
        <v>2</v>
      </c>
      <c r="I241" s="15">
        <v>44941</v>
      </c>
      <c r="J241" s="11">
        <v>4.1845999999999997</v>
      </c>
      <c r="K241" s="11">
        <v>4.1311999999999998</v>
      </c>
      <c r="L241" s="16">
        <f t="shared" si="12"/>
        <v>5.3399999999999892E-2</v>
      </c>
      <c r="M241" s="17"/>
    </row>
    <row r="242" spans="1:15" ht="16.5" x14ac:dyDescent="0.55000000000000004">
      <c r="A242" s="9">
        <f t="shared" si="10"/>
        <v>241</v>
      </c>
      <c r="B242" s="26" t="str">
        <f>'iphone scanner app'!C253</f>
        <v>204846</v>
      </c>
      <c r="C242" s="11" t="s">
        <v>264</v>
      </c>
      <c r="D242" s="11">
        <v>3.6002999999999998</v>
      </c>
      <c r="E242" s="55">
        <v>27.7</v>
      </c>
      <c r="F242" s="13">
        <v>282.60700000000003</v>
      </c>
      <c r="G242" s="83">
        <v>3314</v>
      </c>
      <c r="H242" s="13">
        <f t="shared" si="11"/>
        <v>2.5294117647058822</v>
      </c>
      <c r="I242" s="15">
        <v>44941</v>
      </c>
      <c r="J242" s="11">
        <v>4.1844999999999999</v>
      </c>
      <c r="K242" s="11">
        <v>4.1307</v>
      </c>
      <c r="L242" s="16">
        <f t="shared" si="12"/>
        <v>5.3799999999999848E-2</v>
      </c>
      <c r="M242" s="17"/>
    </row>
    <row r="243" spans="1:15" ht="16.5" x14ac:dyDescent="0.55000000000000004">
      <c r="A243" s="9">
        <f t="shared" si="10"/>
        <v>242</v>
      </c>
      <c r="B243" s="26" t="str">
        <f>'iphone scanner app'!C254</f>
        <v>248192</v>
      </c>
      <c r="C243" s="11" t="s">
        <v>265</v>
      </c>
      <c r="D243" s="11">
        <v>3.5981999999999998</v>
      </c>
      <c r="E243" s="55">
        <v>27.5</v>
      </c>
      <c r="F243" s="13">
        <v>220.15899999999999</v>
      </c>
      <c r="G243" s="83">
        <v>3405</v>
      </c>
      <c r="H243" s="13">
        <f t="shared" si="11"/>
        <v>0.14705882352941177</v>
      </c>
      <c r="I243" s="15">
        <v>44941</v>
      </c>
      <c r="J243" s="11">
        <v>4.1848999999999998</v>
      </c>
      <c r="K243" s="11">
        <v>4.1279000000000003</v>
      </c>
      <c r="L243" s="16">
        <f t="shared" si="12"/>
        <v>5.6999999999999496E-2</v>
      </c>
      <c r="M243" s="17"/>
    </row>
    <row r="244" spans="1:15" ht="16.5" x14ac:dyDescent="0.55000000000000004">
      <c r="A244" s="9">
        <f t="shared" si="10"/>
        <v>243</v>
      </c>
      <c r="B244" s="26" t="str">
        <f>'iphone scanner app'!C255</f>
        <v>204903</v>
      </c>
      <c r="C244" s="11" t="s">
        <v>266</v>
      </c>
      <c r="D244" s="11">
        <v>3.6004999999999998</v>
      </c>
      <c r="E244" s="55">
        <v>27.4</v>
      </c>
      <c r="F244" s="13">
        <v>174.42500000000001</v>
      </c>
      <c r="G244" s="83">
        <v>3345</v>
      </c>
      <c r="H244" s="13">
        <f t="shared" si="11"/>
        <v>1.6176470588235297</v>
      </c>
      <c r="I244" s="15">
        <v>44941</v>
      </c>
      <c r="J244" s="11">
        <v>4.1764999999999999</v>
      </c>
      <c r="K244" s="11">
        <v>4.1275000000000004</v>
      </c>
      <c r="L244" s="16">
        <f t="shared" si="12"/>
        <v>4.8999999999999488E-2</v>
      </c>
      <c r="M244" s="17" t="s">
        <v>105</v>
      </c>
    </row>
    <row r="245" spans="1:15" ht="16.5" x14ac:dyDescent="0.55000000000000004">
      <c r="A245" s="9">
        <f t="shared" si="10"/>
        <v>244</v>
      </c>
      <c r="B245" s="26" t="str">
        <f>'iphone scanner app'!C256</f>
        <v>248182</v>
      </c>
      <c r="C245" s="11" t="s">
        <v>267</v>
      </c>
      <c r="D245" s="11">
        <v>3.5979999999999999</v>
      </c>
      <c r="E245" s="55">
        <v>27.8</v>
      </c>
      <c r="F245" s="13">
        <v>256.54899999999998</v>
      </c>
      <c r="G245" s="83">
        <v>3342</v>
      </c>
      <c r="H245" s="13">
        <f t="shared" si="11"/>
        <v>1.7058823529411766</v>
      </c>
      <c r="I245" s="15">
        <v>44941</v>
      </c>
      <c r="J245" s="11">
        <v>4.1760000000000002</v>
      </c>
      <c r="K245" s="11">
        <v>4.1238999999999999</v>
      </c>
      <c r="L245" s="16">
        <f t="shared" si="12"/>
        <v>5.2100000000000257E-2</v>
      </c>
      <c r="M245" s="17"/>
    </row>
    <row r="246" spans="1:15" ht="16.5" x14ac:dyDescent="0.55000000000000004">
      <c r="A246" s="9">
        <f t="shared" si="10"/>
        <v>245</v>
      </c>
      <c r="B246" s="26" t="str">
        <f>'iphone scanner app'!C257</f>
        <v>248126</v>
      </c>
      <c r="C246" s="11" t="s">
        <v>268</v>
      </c>
      <c r="D246" s="11">
        <v>3.5977000000000001</v>
      </c>
      <c r="E246" s="55">
        <v>27.1</v>
      </c>
      <c r="F246" s="13">
        <v>188.626</v>
      </c>
      <c r="G246" s="83">
        <v>3332</v>
      </c>
      <c r="H246" s="13">
        <f t="shared" si="11"/>
        <v>2</v>
      </c>
      <c r="I246" s="15">
        <v>44941</v>
      </c>
      <c r="J246" s="11">
        <v>4.1738</v>
      </c>
      <c r="K246" s="11">
        <v>4.1234000000000002</v>
      </c>
      <c r="L246" s="16">
        <f t="shared" si="12"/>
        <v>5.0399999999999778E-2</v>
      </c>
      <c r="M246" s="17"/>
    </row>
    <row r="247" spans="1:15" ht="16.5" x14ac:dyDescent="0.55000000000000004">
      <c r="A247" s="9">
        <f t="shared" si="10"/>
        <v>246</v>
      </c>
      <c r="B247" s="26" t="str">
        <f>'iphone scanner app'!C258</f>
        <v>248114</v>
      </c>
      <c r="C247" s="11" t="s">
        <v>269</v>
      </c>
      <c r="D247" s="11">
        <v>3.5979999999999999</v>
      </c>
      <c r="E247" s="55">
        <v>27.8</v>
      </c>
      <c r="F247" s="13">
        <v>260.30500000000001</v>
      </c>
      <c r="G247" s="83">
        <v>3384</v>
      </c>
      <c r="H247" s="13">
        <f t="shared" si="11"/>
        <v>0.47058823529411759</v>
      </c>
      <c r="I247" s="15">
        <v>44941</v>
      </c>
      <c r="J247" s="11">
        <v>4.1763000000000003</v>
      </c>
      <c r="K247" s="11">
        <v>4.1238000000000001</v>
      </c>
      <c r="L247" s="16">
        <f t="shared" si="12"/>
        <v>5.2500000000000213E-2</v>
      </c>
      <c r="M247" s="17"/>
      <c r="N247" s="40"/>
      <c r="O247" s="40"/>
    </row>
    <row r="248" spans="1:15" ht="16.5" x14ac:dyDescent="0.55000000000000004">
      <c r="A248" s="9">
        <f t="shared" si="10"/>
        <v>247</v>
      </c>
      <c r="B248" s="26" t="str">
        <f>'iphone scanner app'!C259</f>
        <v>248097</v>
      </c>
      <c r="C248" s="11" t="s">
        <v>270</v>
      </c>
      <c r="D248" s="11">
        <v>3.5979999999999999</v>
      </c>
      <c r="E248" s="55">
        <v>27.7</v>
      </c>
      <c r="F248" s="13">
        <v>196.04499999999999</v>
      </c>
      <c r="G248" s="83">
        <v>3338</v>
      </c>
      <c r="H248" s="13">
        <f t="shared" si="11"/>
        <v>1.8235294117647058</v>
      </c>
      <c r="I248" s="15">
        <v>44941</v>
      </c>
      <c r="J248" s="11">
        <v>4.1756000000000002</v>
      </c>
      <c r="K248" s="11">
        <v>4.1238999999999999</v>
      </c>
      <c r="L248" s="16">
        <f t="shared" si="12"/>
        <v>5.1700000000000301E-2</v>
      </c>
      <c r="M248" s="17"/>
    </row>
    <row r="249" spans="1:15" ht="16.5" x14ac:dyDescent="0.55000000000000004">
      <c r="A249" s="9">
        <f t="shared" si="10"/>
        <v>248</v>
      </c>
      <c r="B249" s="26" t="str">
        <f>'iphone scanner app'!C260</f>
        <v>283244</v>
      </c>
      <c r="C249" s="11" t="s">
        <v>271</v>
      </c>
      <c r="D249" s="11">
        <v>3.5983999999999998</v>
      </c>
      <c r="E249" s="55">
        <v>27.6</v>
      </c>
      <c r="F249" s="13">
        <v>231.91300000000001</v>
      </c>
      <c r="G249" s="83">
        <v>3326</v>
      </c>
      <c r="H249" s="13">
        <f t="shared" si="11"/>
        <v>2.1764705882352939</v>
      </c>
      <c r="I249" s="15">
        <v>44941</v>
      </c>
      <c r="J249" s="11">
        <v>4.1763000000000003</v>
      </c>
      <c r="K249" s="11">
        <v>4.1257000000000001</v>
      </c>
      <c r="L249" s="16">
        <f t="shared" si="12"/>
        <v>5.06000000000002E-2</v>
      </c>
      <c r="M249" s="17"/>
    </row>
    <row r="250" spans="1:15" ht="16.5" x14ac:dyDescent="0.55000000000000004">
      <c r="A250" s="9">
        <f t="shared" si="10"/>
        <v>249</v>
      </c>
      <c r="B250" s="26" t="str">
        <f>'iphone scanner app'!C261</f>
        <v>252712</v>
      </c>
      <c r="C250" s="11" t="s">
        <v>272</v>
      </c>
      <c r="D250" s="11">
        <v>3.5996000000000001</v>
      </c>
      <c r="E250" s="55">
        <v>27.5</v>
      </c>
      <c r="F250" s="13">
        <v>197.04499999999999</v>
      </c>
      <c r="G250" s="83">
        <v>3282</v>
      </c>
      <c r="H250" s="13">
        <f t="shared" si="11"/>
        <v>3.4705882352941178</v>
      </c>
      <c r="I250" s="15">
        <v>44941</v>
      </c>
      <c r="J250" s="11">
        <v>4.1769999999999996</v>
      </c>
      <c r="K250" s="11">
        <v>4.1234000000000002</v>
      </c>
      <c r="L250" s="16">
        <f t="shared" si="12"/>
        <v>5.3599999999999426E-2</v>
      </c>
      <c r="M250" s="17"/>
    </row>
    <row r="251" spans="1:15" ht="16.5" x14ac:dyDescent="0.55000000000000004">
      <c r="A251" s="9">
        <f t="shared" si="10"/>
        <v>250</v>
      </c>
      <c r="B251" s="26" t="str">
        <f>'iphone scanner app'!C262</f>
        <v>252731</v>
      </c>
      <c r="C251" s="11" t="s">
        <v>273</v>
      </c>
      <c r="D251" s="11">
        <v>3.5998000000000001</v>
      </c>
      <c r="E251" s="55">
        <v>27.8</v>
      </c>
      <c r="F251" s="13">
        <v>254.81399999999999</v>
      </c>
      <c r="G251" s="83">
        <v>3369</v>
      </c>
      <c r="H251" s="13">
        <f t="shared" si="11"/>
        <v>0.91176470588235292</v>
      </c>
      <c r="I251" s="15">
        <v>44941</v>
      </c>
      <c r="J251" s="11">
        <v>4.1763000000000003</v>
      </c>
      <c r="K251" s="11">
        <v>4.1245000000000003</v>
      </c>
      <c r="L251" s="16">
        <f t="shared" si="12"/>
        <v>5.1800000000000068E-2</v>
      </c>
      <c r="M251" s="17" t="s">
        <v>105</v>
      </c>
    </row>
    <row r="252" spans="1:15" ht="16.5" x14ac:dyDescent="0.55000000000000004">
      <c r="A252" s="9">
        <f t="shared" si="10"/>
        <v>251</v>
      </c>
      <c r="B252" s="26" t="str">
        <f>'iphone scanner app'!C263</f>
        <v>200848</v>
      </c>
      <c r="C252" s="11" t="s">
        <v>274</v>
      </c>
      <c r="D252" s="11">
        <v>3.6002000000000001</v>
      </c>
      <c r="E252" s="55">
        <v>27.9</v>
      </c>
      <c r="F252" s="13">
        <v>197.101</v>
      </c>
      <c r="G252" s="83">
        <v>3322</v>
      </c>
      <c r="H252" s="13">
        <f t="shared" si="11"/>
        <v>2.2941176470588234</v>
      </c>
      <c r="I252" s="15">
        <v>44941</v>
      </c>
      <c r="J252" s="11">
        <v>4.1782000000000004</v>
      </c>
      <c r="K252" s="11">
        <v>4.1279000000000003</v>
      </c>
      <c r="L252" s="16">
        <f t="shared" si="12"/>
        <v>5.0300000000000011E-2</v>
      </c>
      <c r="M252" s="17" t="s">
        <v>105</v>
      </c>
    </row>
    <row r="253" spans="1:15" ht="16.5" x14ac:dyDescent="0.55000000000000004">
      <c r="A253" s="9">
        <f t="shared" si="10"/>
        <v>252</v>
      </c>
      <c r="B253" s="26" t="str">
        <f>'iphone scanner app'!C264</f>
        <v>200827</v>
      </c>
      <c r="C253" s="11" t="s">
        <v>275</v>
      </c>
      <c r="D253" s="11">
        <v>3.6008</v>
      </c>
      <c r="E253" s="55">
        <v>27.7</v>
      </c>
      <c r="F253" s="13">
        <v>245.096</v>
      </c>
      <c r="G253" s="83">
        <v>3319</v>
      </c>
      <c r="H253" s="13">
        <f t="shared" si="11"/>
        <v>2.3823529411764706</v>
      </c>
      <c r="I253" s="15">
        <v>44941</v>
      </c>
      <c r="J253" s="11">
        <v>4.1801000000000004</v>
      </c>
      <c r="K253" s="11">
        <v>4.1296999999999997</v>
      </c>
      <c r="L253" s="16">
        <f t="shared" si="12"/>
        <v>5.0400000000000666E-2</v>
      </c>
      <c r="M253" s="17"/>
    </row>
    <row r="254" spans="1:15" ht="16.5" x14ac:dyDescent="0.55000000000000004">
      <c r="A254" s="9">
        <f t="shared" si="10"/>
        <v>253</v>
      </c>
      <c r="B254" s="26" t="str">
        <f>'iphone scanner app'!C265</f>
        <v>200784</v>
      </c>
      <c r="C254" s="11" t="s">
        <v>276</v>
      </c>
      <c r="D254" s="11">
        <v>3.6009000000000002</v>
      </c>
      <c r="E254" s="55">
        <v>27.2</v>
      </c>
      <c r="F254" s="13">
        <v>243.22</v>
      </c>
      <c r="G254" s="83">
        <v>3285</v>
      </c>
      <c r="H254" s="13">
        <f t="shared" si="11"/>
        <v>3.3823529411764706</v>
      </c>
      <c r="I254" s="15">
        <v>44941</v>
      </c>
      <c r="J254" s="11">
        <v>4.1787000000000001</v>
      </c>
      <c r="K254" s="11">
        <v>4.1272000000000002</v>
      </c>
      <c r="L254" s="16">
        <f t="shared" si="12"/>
        <v>5.1499999999999879E-2</v>
      </c>
      <c r="M254" s="17"/>
    </row>
    <row r="255" spans="1:15" ht="16.5" x14ac:dyDescent="0.55000000000000004">
      <c r="A255" s="9">
        <f t="shared" si="10"/>
        <v>254</v>
      </c>
      <c r="B255" s="26" t="str">
        <f>'iphone scanner app'!C266</f>
        <v>200778</v>
      </c>
      <c r="C255" s="11" t="s">
        <v>277</v>
      </c>
      <c r="D255" s="11">
        <v>3.601</v>
      </c>
      <c r="E255" s="55">
        <v>27.8</v>
      </c>
      <c r="F255" s="13">
        <v>193.892</v>
      </c>
      <c r="G255" s="83">
        <v>3341</v>
      </c>
      <c r="H255" s="13">
        <f t="shared" si="11"/>
        <v>1.7352941176470589</v>
      </c>
      <c r="I255" s="15">
        <v>44941</v>
      </c>
      <c r="J255" s="11">
        <v>4.1782000000000004</v>
      </c>
      <c r="K255" s="11">
        <v>4.1276000000000002</v>
      </c>
      <c r="L255" s="16">
        <f t="shared" si="12"/>
        <v>5.06000000000002E-2</v>
      </c>
      <c r="M255" s="17"/>
    </row>
    <row r="256" spans="1:15" ht="16.5" x14ac:dyDescent="0.55000000000000004">
      <c r="A256" s="9">
        <f t="shared" si="10"/>
        <v>255</v>
      </c>
      <c r="B256" s="26" t="str">
        <f>'iphone scanner app'!C267</f>
        <v>200759</v>
      </c>
      <c r="C256" s="11" t="s">
        <v>278</v>
      </c>
      <c r="D256" s="11">
        <v>3.6006999999999998</v>
      </c>
      <c r="E256" s="12">
        <v>27.7</v>
      </c>
      <c r="F256" s="13">
        <v>242.42400000000001</v>
      </c>
      <c r="G256" s="83">
        <v>3473</v>
      </c>
      <c r="H256" s="13">
        <f t="shared" si="11"/>
        <v>2.1470588235294117</v>
      </c>
      <c r="I256" s="15">
        <v>44941</v>
      </c>
      <c r="J256" s="11">
        <v>4.1885000000000003</v>
      </c>
      <c r="K256" s="11">
        <v>4.1333000000000002</v>
      </c>
      <c r="L256" s="16">
        <f t="shared" si="12"/>
        <v>5.5200000000000138E-2</v>
      </c>
      <c r="M256" s="17"/>
    </row>
    <row r="257" spans="1:15" ht="16.5" x14ac:dyDescent="0.55000000000000004">
      <c r="A257" s="9">
        <f t="shared" si="10"/>
        <v>256</v>
      </c>
      <c r="B257" s="26" t="str">
        <f>'iphone scanner app'!C268</f>
        <v>200745</v>
      </c>
      <c r="C257" s="11" t="s">
        <v>279</v>
      </c>
      <c r="D257" s="11">
        <v>3.6012</v>
      </c>
      <c r="E257" s="12">
        <v>27.6</v>
      </c>
      <c r="F257" s="13">
        <v>228.18799999999999</v>
      </c>
      <c r="G257" s="83">
        <v>3459</v>
      </c>
      <c r="H257" s="13">
        <f t="shared" si="11"/>
        <v>1.7352941176470589</v>
      </c>
      <c r="I257" s="15">
        <v>44941</v>
      </c>
      <c r="J257" s="11">
        <v>4.1870000000000003</v>
      </c>
      <c r="K257" s="11">
        <v>4.1323999999999996</v>
      </c>
      <c r="L257" s="16">
        <f t="shared" si="12"/>
        <v>5.4600000000000648E-2</v>
      </c>
      <c r="M257" s="17" t="s">
        <v>105</v>
      </c>
    </row>
    <row r="258" spans="1:15" ht="16.5" x14ac:dyDescent="0.55000000000000004">
      <c r="A258" s="9">
        <f t="shared" si="10"/>
        <v>257</v>
      </c>
      <c r="B258" s="26" t="str">
        <f>'iphone scanner app'!C270</f>
        <v>200789</v>
      </c>
      <c r="C258" s="11" t="s">
        <v>280</v>
      </c>
      <c r="D258" s="11">
        <v>3.6011000000000002</v>
      </c>
      <c r="E258" s="12">
        <v>27.9</v>
      </c>
      <c r="F258" s="13">
        <v>259.24700000000001</v>
      </c>
      <c r="G258" s="83">
        <v>3499</v>
      </c>
      <c r="H258" s="13">
        <f t="shared" ref="H258:H397" si="13">ABS((G258-3400)/3400)*100</f>
        <v>2.9117647058823528</v>
      </c>
      <c r="I258" s="15">
        <v>44941</v>
      </c>
      <c r="J258" s="11">
        <v>4.1897000000000002</v>
      </c>
      <c r="K258" s="11">
        <v>4.1341999999999999</v>
      </c>
      <c r="L258" s="16">
        <f t="shared" ref="L258:L397" si="14">J258-K258</f>
        <v>5.5500000000000327E-2</v>
      </c>
      <c r="M258" s="17" t="s">
        <v>105</v>
      </c>
    </row>
    <row r="259" spans="1:15" ht="16.5" x14ac:dyDescent="0.55000000000000004">
      <c r="A259" s="9">
        <f t="shared" si="10"/>
        <v>258</v>
      </c>
      <c r="B259" s="26" t="str">
        <f>'iphone scanner app'!C271</f>
        <v>252713</v>
      </c>
      <c r="C259" s="11" t="s">
        <v>281</v>
      </c>
      <c r="D259" s="11">
        <v>3.5996999999999999</v>
      </c>
      <c r="E259" s="12">
        <v>27.6</v>
      </c>
      <c r="F259" s="13">
        <v>214.03800000000001</v>
      </c>
      <c r="G259" s="83">
        <v>3342</v>
      </c>
      <c r="H259" s="13">
        <f t="shared" si="13"/>
        <v>1.7058823529411766</v>
      </c>
      <c r="I259" s="15">
        <v>44941</v>
      </c>
      <c r="J259" s="11">
        <v>4.1801000000000004</v>
      </c>
      <c r="K259" s="11">
        <v>4.1260000000000003</v>
      </c>
      <c r="L259" s="16">
        <f t="shared" si="14"/>
        <v>5.4100000000000037E-2</v>
      </c>
      <c r="M259" s="17" t="s">
        <v>105</v>
      </c>
    </row>
    <row r="260" spans="1:15" ht="16.5" x14ac:dyDescent="0.55000000000000004">
      <c r="A260" s="9">
        <f t="shared" ref="A260:A323" si="15">A259+1</f>
        <v>259</v>
      </c>
      <c r="B260" s="26" t="str">
        <f>'iphone scanner app'!C272</f>
        <v>252732</v>
      </c>
      <c r="C260" s="11" t="s">
        <v>282</v>
      </c>
      <c r="D260" s="11">
        <v>3.5996000000000001</v>
      </c>
      <c r="E260" s="12">
        <v>27.4</v>
      </c>
      <c r="F260" s="13">
        <v>258.60599999999999</v>
      </c>
      <c r="G260" s="83">
        <v>3328</v>
      </c>
      <c r="H260" s="13">
        <f t="shared" si="13"/>
        <v>2.1176470588235294</v>
      </c>
      <c r="I260" s="15">
        <v>44941</v>
      </c>
      <c r="J260" s="11">
        <v>4.1802999999999999</v>
      </c>
      <c r="K260" s="11">
        <v>4.1256000000000004</v>
      </c>
      <c r="L260" s="16">
        <f t="shared" si="14"/>
        <v>5.4699999999999527E-2</v>
      </c>
      <c r="M260" s="17" t="s">
        <v>105</v>
      </c>
      <c r="N260" s="40"/>
      <c r="O260" s="40"/>
    </row>
    <row r="261" spans="1:15" ht="16.5" x14ac:dyDescent="0.55000000000000004">
      <c r="A261" s="9">
        <f t="shared" si="15"/>
        <v>260</v>
      </c>
      <c r="B261" s="26" t="str">
        <f>'iphone scanner app'!C273</f>
        <v>200849</v>
      </c>
      <c r="C261" s="11" t="s">
        <v>283</v>
      </c>
      <c r="D261" s="11">
        <v>3.6004999999999998</v>
      </c>
      <c r="E261" s="12">
        <v>27.9</v>
      </c>
      <c r="F261" s="13">
        <v>245.947</v>
      </c>
      <c r="G261" s="83">
        <v>3306</v>
      </c>
      <c r="H261" s="13">
        <f t="shared" si="13"/>
        <v>2.7647058823529411</v>
      </c>
      <c r="I261" s="15">
        <v>44941</v>
      </c>
      <c r="J261" s="11">
        <v>4.1760999999999999</v>
      </c>
      <c r="K261" s="11">
        <v>4.1276000000000002</v>
      </c>
      <c r="L261" s="16">
        <f t="shared" si="14"/>
        <v>4.8499999999999766E-2</v>
      </c>
      <c r="M261" s="17" t="s">
        <v>105</v>
      </c>
    </row>
    <row r="262" spans="1:15" ht="16.5" x14ac:dyDescent="0.55000000000000004">
      <c r="A262" s="9">
        <f t="shared" si="15"/>
        <v>261</v>
      </c>
      <c r="B262" s="26" t="str">
        <f>'iphone scanner app'!C274</f>
        <v>200828</v>
      </c>
      <c r="C262" s="11" t="s">
        <v>284</v>
      </c>
      <c r="D262" s="11">
        <v>3.6008</v>
      </c>
      <c r="E262" s="12">
        <v>27.7</v>
      </c>
      <c r="F262" s="13">
        <v>227.40199999999999</v>
      </c>
      <c r="G262" s="83">
        <v>3362</v>
      </c>
      <c r="H262" s="13">
        <f t="shared" si="13"/>
        <v>1.1176470588235294</v>
      </c>
      <c r="I262" s="15">
        <v>44941</v>
      </c>
      <c r="J262" s="11">
        <v>4.1791999999999998</v>
      </c>
      <c r="K262" s="11">
        <v>4.1276999999999999</v>
      </c>
      <c r="L262" s="16">
        <f t="shared" si="14"/>
        <v>5.1499999999999879E-2</v>
      </c>
      <c r="M262" s="17"/>
    </row>
    <row r="263" spans="1:15" ht="16.5" x14ac:dyDescent="0.55000000000000004">
      <c r="A263" s="9">
        <f t="shared" si="15"/>
        <v>262</v>
      </c>
      <c r="B263" s="26" t="str">
        <f>'iphone scanner app'!C275</f>
        <v>200785</v>
      </c>
      <c r="C263" s="11" t="s">
        <v>285</v>
      </c>
      <c r="D263" s="11">
        <v>3.6006</v>
      </c>
      <c r="E263" s="12">
        <v>27.8</v>
      </c>
      <c r="F263" s="13">
        <v>226.005</v>
      </c>
      <c r="G263" s="83">
        <v>3295</v>
      </c>
      <c r="H263" s="13">
        <f t="shared" si="13"/>
        <v>3.0882352941176472</v>
      </c>
      <c r="I263" s="15">
        <v>44941</v>
      </c>
      <c r="J263" s="11">
        <v>4.1779000000000002</v>
      </c>
      <c r="K263" s="11">
        <v>4.1284999999999998</v>
      </c>
      <c r="L263" s="16">
        <f t="shared" si="14"/>
        <v>4.9400000000000333E-2</v>
      </c>
      <c r="M263" s="17"/>
    </row>
    <row r="264" spans="1:15" ht="16.5" x14ac:dyDescent="0.55000000000000004">
      <c r="A264" s="9">
        <f t="shared" si="15"/>
        <v>263</v>
      </c>
      <c r="B264" s="26" t="str">
        <f>'iphone scanner app'!C276</f>
        <v>200779</v>
      </c>
      <c r="C264" s="11" t="s">
        <v>286</v>
      </c>
      <c r="D264" s="11">
        <v>3.6013000000000002</v>
      </c>
      <c r="E264" s="12">
        <v>27.8</v>
      </c>
      <c r="F264" s="13">
        <v>244.596</v>
      </c>
      <c r="G264" s="83">
        <v>3301</v>
      </c>
      <c r="H264" s="13">
        <f t="shared" si="13"/>
        <v>2.9117647058823528</v>
      </c>
      <c r="I264" s="15">
        <v>44941</v>
      </c>
      <c r="J264" s="11">
        <v>4.1795999999999998</v>
      </c>
      <c r="K264" s="11">
        <v>4.1288</v>
      </c>
      <c r="L264" s="16">
        <f t="shared" si="14"/>
        <v>5.0799999999999734E-2</v>
      </c>
      <c r="M264" s="17" t="s">
        <v>105</v>
      </c>
    </row>
    <row r="265" spans="1:15" ht="16.5" x14ac:dyDescent="0.55000000000000004">
      <c r="A265" s="9">
        <f t="shared" si="15"/>
        <v>264</v>
      </c>
      <c r="B265" s="26" t="str">
        <f>'iphone scanner app'!C277</f>
        <v>200760</v>
      </c>
      <c r="C265" s="11" t="s">
        <v>287</v>
      </c>
      <c r="D265" s="11">
        <v>3.6012</v>
      </c>
      <c r="E265" s="12">
        <v>27.7</v>
      </c>
      <c r="F265" s="13">
        <v>228.28399999999999</v>
      </c>
      <c r="G265" s="83">
        <v>3270</v>
      </c>
      <c r="H265" s="13">
        <f t="shared" si="13"/>
        <v>3.8235294117647061</v>
      </c>
      <c r="I265" s="15">
        <v>44941</v>
      </c>
      <c r="J265" s="11">
        <v>4.1778000000000004</v>
      </c>
      <c r="K265" s="11">
        <v>4.1281999999999996</v>
      </c>
      <c r="L265" s="16">
        <f t="shared" si="14"/>
        <v>4.9600000000000755E-2</v>
      </c>
      <c r="M265" s="17" t="s">
        <v>105</v>
      </c>
    </row>
    <row r="266" spans="1:15" ht="16.5" x14ac:dyDescent="0.55000000000000004">
      <c r="A266" s="9">
        <f t="shared" si="15"/>
        <v>265</v>
      </c>
      <c r="B266" s="26" t="str">
        <f>'iphone scanner app'!C278</f>
        <v>200746</v>
      </c>
      <c r="C266" s="11" t="s">
        <v>288</v>
      </c>
      <c r="D266" s="11">
        <v>3.6012</v>
      </c>
      <c r="E266" s="12">
        <v>27.4</v>
      </c>
      <c r="F266" s="13">
        <v>199.10499999999999</v>
      </c>
      <c r="G266" s="83">
        <v>3345</v>
      </c>
      <c r="H266" s="13">
        <f t="shared" si="13"/>
        <v>1.6176470588235297</v>
      </c>
      <c r="I266" s="15">
        <v>44941</v>
      </c>
      <c r="J266" s="11">
        <v>4.1792999999999996</v>
      </c>
      <c r="K266" s="11">
        <v>4.1284000000000001</v>
      </c>
      <c r="L266" s="16">
        <f t="shared" si="14"/>
        <v>5.0899999999999501E-2</v>
      </c>
      <c r="M266" s="17" t="s">
        <v>105</v>
      </c>
    </row>
    <row r="267" spans="1:15" ht="16.5" x14ac:dyDescent="0.55000000000000004">
      <c r="A267" s="9">
        <f t="shared" si="15"/>
        <v>266</v>
      </c>
      <c r="B267" s="26" t="str">
        <f>'iphone scanner app'!C279</f>
        <v>200770</v>
      </c>
      <c r="C267" s="11" t="s">
        <v>289</v>
      </c>
      <c r="D267" s="11">
        <v>3.6013000000000002</v>
      </c>
      <c r="E267" s="12">
        <v>28.1</v>
      </c>
      <c r="F267" s="13">
        <v>230.87200000000001</v>
      </c>
      <c r="G267" s="83">
        <v>3330</v>
      </c>
      <c r="H267" s="13">
        <f t="shared" si="13"/>
        <v>2.0588235294117645</v>
      </c>
      <c r="I267" s="15">
        <v>44941</v>
      </c>
      <c r="J267" s="11">
        <v>4.1853999999999996</v>
      </c>
      <c r="K267" s="11">
        <v>4.1313000000000004</v>
      </c>
      <c r="L267" s="16">
        <f t="shared" si="14"/>
        <v>5.4099999999999149E-2</v>
      </c>
      <c r="M267" s="17"/>
    </row>
    <row r="268" spans="1:15" ht="16.5" x14ac:dyDescent="0.55000000000000004">
      <c r="A268" s="9">
        <f t="shared" si="15"/>
        <v>267</v>
      </c>
      <c r="B268" s="26" t="str">
        <f>'iphone scanner app'!C280</f>
        <v>200790</v>
      </c>
      <c r="C268" s="11" t="s">
        <v>290</v>
      </c>
      <c r="D268" s="11">
        <v>3.6008</v>
      </c>
      <c r="E268" s="12">
        <v>27.6</v>
      </c>
      <c r="F268" s="13">
        <v>196.96799999999999</v>
      </c>
      <c r="G268" s="83">
        <v>3321</v>
      </c>
      <c r="H268" s="13">
        <f t="shared" si="13"/>
        <v>2.3235294117647061</v>
      </c>
      <c r="I268" s="15">
        <v>44941</v>
      </c>
      <c r="J268" s="11">
        <v>4.1813000000000002</v>
      </c>
      <c r="K268" s="11">
        <v>4.1279000000000003</v>
      </c>
      <c r="L268" s="16">
        <f t="shared" si="14"/>
        <v>5.3399999999999892E-2</v>
      </c>
      <c r="M268" s="17"/>
    </row>
    <row r="269" spans="1:15" ht="16.5" x14ac:dyDescent="0.55000000000000004">
      <c r="A269" s="9">
        <f t="shared" si="15"/>
        <v>268</v>
      </c>
      <c r="B269" s="26" t="str">
        <f>'iphone scanner app'!C281</f>
        <v>252704</v>
      </c>
      <c r="C269" s="11" t="s">
        <v>291</v>
      </c>
      <c r="D269" s="11">
        <v>3.5994000000000002</v>
      </c>
      <c r="E269" s="12">
        <v>27.8</v>
      </c>
      <c r="F269" s="13">
        <v>216.87799999999999</v>
      </c>
      <c r="G269" s="83">
        <v>3305</v>
      </c>
      <c r="H269" s="13">
        <f t="shared" si="13"/>
        <v>2.7941176470588238</v>
      </c>
      <c r="I269" s="15">
        <v>44941</v>
      </c>
      <c r="J269" s="11">
        <v>4.1813000000000002</v>
      </c>
      <c r="K269" s="11">
        <v>4.1266999999999996</v>
      </c>
      <c r="L269" s="16">
        <f t="shared" si="14"/>
        <v>5.4600000000000648E-2</v>
      </c>
      <c r="M269" s="17" t="s">
        <v>105</v>
      </c>
    </row>
    <row r="270" spans="1:15" ht="16.5" x14ac:dyDescent="0.55000000000000004">
      <c r="A270" s="9">
        <f t="shared" si="15"/>
        <v>269</v>
      </c>
      <c r="B270" s="26" t="str">
        <f>'iphone scanner app'!C282</f>
        <v>252726</v>
      </c>
      <c r="C270" s="11" t="s">
        <v>292</v>
      </c>
      <c r="D270" s="11">
        <v>3.6000999999999999</v>
      </c>
      <c r="E270" s="12">
        <v>27.5</v>
      </c>
      <c r="F270" s="13">
        <v>238.446</v>
      </c>
      <c r="G270" s="83">
        <v>3366</v>
      </c>
      <c r="H270" s="13">
        <f t="shared" si="13"/>
        <v>1</v>
      </c>
      <c r="I270" s="15">
        <v>44941</v>
      </c>
      <c r="J270" s="11">
        <v>4.1814</v>
      </c>
      <c r="K270" s="11">
        <v>4.1266999999999996</v>
      </c>
      <c r="L270" s="16">
        <f t="shared" si="14"/>
        <v>5.4700000000000415E-2</v>
      </c>
      <c r="M270" s="17"/>
    </row>
    <row r="271" spans="1:15" ht="16.5" x14ac:dyDescent="0.55000000000000004">
      <c r="A271" s="9">
        <f t="shared" si="15"/>
        <v>270</v>
      </c>
      <c r="B271" s="26" t="str">
        <f>'iphone scanner app'!C283</f>
        <v>200853</v>
      </c>
      <c r="C271" s="11" t="s">
        <v>293</v>
      </c>
      <c r="D271" s="11">
        <v>3.6004</v>
      </c>
      <c r="E271" s="12">
        <v>28</v>
      </c>
      <c r="F271" s="13">
        <v>288.7</v>
      </c>
      <c r="G271" s="83">
        <v>3360</v>
      </c>
      <c r="H271" s="13">
        <f t="shared" si="13"/>
        <v>1.1764705882352942</v>
      </c>
      <c r="I271" s="15">
        <v>44577</v>
      </c>
      <c r="J271" s="11">
        <v>4.1775000000000002</v>
      </c>
      <c r="K271" s="11">
        <v>4.1334</v>
      </c>
      <c r="L271" s="16">
        <f t="shared" si="14"/>
        <v>4.410000000000025E-2</v>
      </c>
      <c r="M271" s="17"/>
    </row>
    <row r="272" spans="1:15" ht="16.5" x14ac:dyDescent="0.55000000000000004">
      <c r="A272" s="9">
        <f t="shared" si="15"/>
        <v>271</v>
      </c>
      <c r="B272" s="26" t="str">
        <f>'iphone scanner app'!C284</f>
        <v>200822</v>
      </c>
      <c r="C272" s="11" t="s">
        <v>294</v>
      </c>
      <c r="D272" s="11">
        <v>3.6008</v>
      </c>
      <c r="E272" s="12">
        <v>28</v>
      </c>
      <c r="F272" s="13">
        <v>239.46199999999999</v>
      </c>
      <c r="G272" s="83">
        <v>3300</v>
      </c>
      <c r="H272" s="13">
        <f t="shared" si="13"/>
        <v>2.9411764705882351</v>
      </c>
      <c r="I272" s="15">
        <v>44577</v>
      </c>
      <c r="J272" s="11">
        <v>4.1749999999999998</v>
      </c>
      <c r="K272" s="11">
        <v>4.1318999999999999</v>
      </c>
      <c r="L272" s="16">
        <f t="shared" si="14"/>
        <v>4.3099999999999916E-2</v>
      </c>
      <c r="M272" s="17"/>
    </row>
    <row r="273" spans="1:15" ht="16.5" x14ac:dyDescent="0.55000000000000004">
      <c r="A273" s="9">
        <f t="shared" si="15"/>
        <v>272</v>
      </c>
      <c r="B273" s="26" t="str">
        <f>'iphone scanner app'!C285</f>
        <v>200795</v>
      </c>
      <c r="C273" s="11" t="s">
        <v>295</v>
      </c>
      <c r="D273" s="11">
        <v>3.6011000000000002</v>
      </c>
      <c r="E273" s="12">
        <v>27.6</v>
      </c>
      <c r="F273" s="13">
        <v>129.673</v>
      </c>
      <c r="G273" s="83">
        <v>3293</v>
      </c>
      <c r="H273" s="13">
        <f t="shared" si="13"/>
        <v>3.1470588235294117</v>
      </c>
      <c r="I273" s="15">
        <v>44577</v>
      </c>
      <c r="J273" s="11">
        <v>4.1744000000000003</v>
      </c>
      <c r="K273" s="11">
        <v>4.1321000000000003</v>
      </c>
      <c r="L273" s="16">
        <f t="shared" si="14"/>
        <v>4.2300000000000004E-2</v>
      </c>
      <c r="M273" s="17"/>
    </row>
    <row r="274" spans="1:15" ht="16.5" x14ac:dyDescent="0.55000000000000004">
      <c r="A274" s="9">
        <f t="shared" si="15"/>
        <v>273</v>
      </c>
      <c r="B274" s="26" t="str">
        <f>'iphone scanner app'!C286</f>
        <v>200753</v>
      </c>
      <c r="C274" s="11" t="s">
        <v>296</v>
      </c>
      <c r="D274" s="11">
        <v>3.6008</v>
      </c>
      <c r="E274" s="12">
        <v>28</v>
      </c>
      <c r="F274" s="13">
        <v>210.95699999999999</v>
      </c>
      <c r="G274" s="83">
        <v>3360</v>
      </c>
      <c r="H274" s="13">
        <f t="shared" si="13"/>
        <v>1.1764705882352942</v>
      </c>
      <c r="I274" s="15">
        <v>44577</v>
      </c>
      <c r="J274" s="11">
        <v>4.1771000000000003</v>
      </c>
      <c r="K274" s="11">
        <v>4.1333000000000002</v>
      </c>
      <c r="L274" s="16">
        <f t="shared" si="14"/>
        <v>4.3800000000000061E-2</v>
      </c>
      <c r="M274" s="17"/>
    </row>
    <row r="275" spans="1:15" ht="16.5" x14ac:dyDescent="0.55000000000000004">
      <c r="A275" s="9">
        <f t="shared" si="15"/>
        <v>274</v>
      </c>
      <c r="B275" s="26" t="str">
        <f>'iphone scanner app'!C287</f>
        <v>200764</v>
      </c>
      <c r="C275" s="11" t="s">
        <v>297</v>
      </c>
      <c r="D275" s="11">
        <v>3.6008</v>
      </c>
      <c r="E275" s="12">
        <v>28</v>
      </c>
      <c r="F275" s="13">
        <v>238.351</v>
      </c>
      <c r="G275" s="83">
        <v>3305</v>
      </c>
      <c r="H275" s="13">
        <f t="shared" si="13"/>
        <v>2.7941176470588238</v>
      </c>
      <c r="I275" s="15">
        <v>44577</v>
      </c>
      <c r="J275" s="11">
        <v>4.1666999999999996</v>
      </c>
      <c r="K275" s="11">
        <v>4.1280999999999999</v>
      </c>
      <c r="L275" s="16">
        <f t="shared" si="14"/>
        <v>3.8599999999999746E-2</v>
      </c>
      <c r="M275" s="17"/>
    </row>
    <row r="276" spans="1:15" ht="16.5" x14ac:dyDescent="0.55000000000000004">
      <c r="A276" s="9">
        <f t="shared" si="15"/>
        <v>275</v>
      </c>
      <c r="B276" s="26" t="str">
        <f>'iphone scanner app'!C288</f>
        <v>200741</v>
      </c>
      <c r="C276" s="11" t="s">
        <v>298</v>
      </c>
      <c r="D276" s="11">
        <v>3.6004999999999998</v>
      </c>
      <c r="E276" s="12">
        <v>27.9</v>
      </c>
      <c r="F276" s="13">
        <v>177.18899999999999</v>
      </c>
      <c r="G276" s="83">
        <v>3287</v>
      </c>
      <c r="H276" s="13">
        <f t="shared" si="13"/>
        <v>3.3235294117647056</v>
      </c>
      <c r="I276" s="15">
        <v>44577</v>
      </c>
      <c r="J276" s="11">
        <v>4.1656000000000004</v>
      </c>
      <c r="K276" s="11">
        <v>4.1266999999999996</v>
      </c>
      <c r="L276" s="16">
        <f t="shared" si="14"/>
        <v>3.8900000000000823E-2</v>
      </c>
      <c r="M276" s="17"/>
    </row>
    <row r="277" spans="1:15" ht="16.5" x14ac:dyDescent="0.55000000000000004">
      <c r="A277" s="9">
        <f t="shared" si="15"/>
        <v>276</v>
      </c>
      <c r="B277" s="26" t="str">
        <f>'iphone scanner app'!C289</f>
        <v>200774</v>
      </c>
      <c r="C277" s="11" t="s">
        <v>299</v>
      </c>
      <c r="D277" s="11">
        <v>3.601</v>
      </c>
      <c r="E277" s="12">
        <v>27.9</v>
      </c>
      <c r="F277" s="13">
        <v>181.40700000000001</v>
      </c>
      <c r="G277" s="83">
        <v>3279</v>
      </c>
      <c r="H277" s="13">
        <f t="shared" si="13"/>
        <v>3.5588235294117649</v>
      </c>
      <c r="I277" s="15">
        <v>44577</v>
      </c>
      <c r="J277" s="11">
        <v>4.1647999999999996</v>
      </c>
      <c r="K277" s="11">
        <v>4.1273</v>
      </c>
      <c r="L277" s="16">
        <f t="shared" si="14"/>
        <v>3.7499999999999645E-2</v>
      </c>
      <c r="M277" s="17"/>
    </row>
    <row r="278" spans="1:15" ht="16.5" x14ac:dyDescent="0.55000000000000004">
      <c r="A278" s="9">
        <f t="shared" si="15"/>
        <v>277</v>
      </c>
      <c r="B278" s="26" t="str">
        <f>'iphone scanner app'!C290</f>
        <v>226145</v>
      </c>
      <c r="C278" s="11" t="s">
        <v>300</v>
      </c>
      <c r="D278" s="11">
        <v>3.6008</v>
      </c>
      <c r="E278" s="12">
        <v>27.4</v>
      </c>
      <c r="F278" s="13">
        <v>210.91</v>
      </c>
      <c r="G278" s="83">
        <v>3363</v>
      </c>
      <c r="H278" s="13">
        <f t="shared" si="13"/>
        <v>1.088235294117647</v>
      </c>
      <c r="I278" s="15">
        <v>44577</v>
      </c>
      <c r="J278" s="11">
        <v>4.1673999999999998</v>
      </c>
      <c r="K278" s="11">
        <v>4.1275000000000004</v>
      </c>
      <c r="L278" s="16">
        <f t="shared" si="14"/>
        <v>3.989999999999938E-2</v>
      </c>
      <c r="M278" s="17"/>
    </row>
    <row r="279" spans="1:15" ht="16.5" x14ac:dyDescent="0.55000000000000004">
      <c r="A279" s="9">
        <f t="shared" si="15"/>
        <v>278</v>
      </c>
      <c r="B279" s="26" t="str">
        <f>'iphone scanner app'!C291</f>
        <v>252714</v>
      </c>
      <c r="C279" s="11" t="s">
        <v>301</v>
      </c>
      <c r="D279" s="11">
        <v>3.5994000000000002</v>
      </c>
      <c r="E279" s="12">
        <v>27.9</v>
      </c>
      <c r="F279" s="13">
        <v>235.99</v>
      </c>
      <c r="G279" s="83">
        <v>3291</v>
      </c>
      <c r="H279" s="13">
        <f t="shared" si="13"/>
        <v>3.2058823529411766</v>
      </c>
      <c r="I279" s="15">
        <v>44577</v>
      </c>
      <c r="J279" s="11">
        <v>4.1653000000000002</v>
      </c>
      <c r="K279" s="11">
        <v>4.1252000000000004</v>
      </c>
      <c r="L279" s="16">
        <f t="shared" si="14"/>
        <v>4.0099999999999802E-2</v>
      </c>
      <c r="M279" s="17"/>
    </row>
    <row r="280" spans="1:15" ht="16.5" x14ac:dyDescent="0.55000000000000004">
      <c r="A280" s="9">
        <f t="shared" si="15"/>
        <v>279</v>
      </c>
      <c r="B280" s="26" t="str">
        <f>'iphone scanner app'!C292</f>
        <v>252733</v>
      </c>
      <c r="C280" s="11" t="s">
        <v>302</v>
      </c>
      <c r="D280" s="11">
        <v>3.5998000000000001</v>
      </c>
      <c r="E280" s="12">
        <v>27.8</v>
      </c>
      <c r="F280" s="13">
        <v>278.36200000000002</v>
      </c>
      <c r="G280" s="83">
        <v>3297</v>
      </c>
      <c r="H280" s="13">
        <f t="shared" si="13"/>
        <v>3.0294117647058822</v>
      </c>
      <c r="I280" s="15">
        <v>44577</v>
      </c>
      <c r="J280" s="11">
        <v>4.1664000000000003</v>
      </c>
      <c r="K280" s="11">
        <v>4.1256000000000004</v>
      </c>
      <c r="L280" s="16">
        <f t="shared" si="14"/>
        <v>4.0799999999999947E-2</v>
      </c>
      <c r="M280" s="17"/>
    </row>
    <row r="281" spans="1:15" ht="16.5" x14ac:dyDescent="0.55000000000000004">
      <c r="A281" s="9">
        <f t="shared" si="15"/>
        <v>280</v>
      </c>
      <c r="B281" s="26" t="str">
        <f>'iphone scanner app'!C293</f>
        <v>200850</v>
      </c>
      <c r="C281" s="11" t="s">
        <v>303</v>
      </c>
      <c r="D281" s="11">
        <v>3.601</v>
      </c>
      <c r="E281" s="12">
        <v>27.9</v>
      </c>
      <c r="F281" s="13">
        <v>235.25200000000001</v>
      </c>
      <c r="G281" s="83">
        <v>3261</v>
      </c>
      <c r="H281" s="13">
        <f t="shared" si="13"/>
        <v>4.0882352941176476</v>
      </c>
      <c r="I281" s="15">
        <v>44577</v>
      </c>
      <c r="J281" s="11">
        <v>4.1662999999999997</v>
      </c>
      <c r="K281" s="11">
        <v>4.1280000000000001</v>
      </c>
      <c r="L281" s="16">
        <f t="shared" si="14"/>
        <v>3.8299999999999557E-2</v>
      </c>
      <c r="M281" s="17"/>
    </row>
    <row r="282" spans="1:15" ht="16.5" x14ac:dyDescent="0.55000000000000004">
      <c r="A282" s="9">
        <f t="shared" si="15"/>
        <v>281</v>
      </c>
      <c r="B282" s="26" t="str">
        <f>'iphone scanner app'!C294</f>
        <v>200829</v>
      </c>
      <c r="C282" s="11" t="s">
        <v>304</v>
      </c>
      <c r="D282" s="11">
        <v>3.6004</v>
      </c>
      <c r="E282" s="12">
        <v>27.8</v>
      </c>
      <c r="F282" s="13">
        <v>187.15299999999999</v>
      </c>
      <c r="G282" s="83">
        <v>3312</v>
      </c>
      <c r="H282" s="13">
        <f t="shared" si="13"/>
        <v>2.5882352941176472</v>
      </c>
      <c r="I282" s="15">
        <v>44577</v>
      </c>
      <c r="J282" s="11">
        <v>4.1661999999999999</v>
      </c>
      <c r="K282" s="11">
        <v>4.1275000000000004</v>
      </c>
      <c r="L282" s="16">
        <f t="shared" si="14"/>
        <v>3.8699999999999513E-2</v>
      </c>
      <c r="M282" s="17"/>
    </row>
    <row r="283" spans="1:15" ht="16.5" x14ac:dyDescent="0.55000000000000004">
      <c r="A283" s="9">
        <f t="shared" si="15"/>
        <v>282</v>
      </c>
      <c r="B283" s="26" t="str">
        <f>'iphone scanner app'!C295</f>
        <v>200786</v>
      </c>
      <c r="C283" s="11" t="s">
        <v>305</v>
      </c>
      <c r="D283" s="11">
        <v>3.6009000000000002</v>
      </c>
      <c r="E283" s="12">
        <v>27.6</v>
      </c>
      <c r="F283" s="13">
        <v>274.858</v>
      </c>
      <c r="G283" s="83">
        <v>3310</v>
      </c>
      <c r="H283" s="13">
        <f t="shared" si="13"/>
        <v>2.6470588235294117</v>
      </c>
      <c r="I283" s="15">
        <v>44577</v>
      </c>
      <c r="J283" s="11">
        <v>4.1677999999999997</v>
      </c>
      <c r="K283" s="11">
        <v>4.1280999999999999</v>
      </c>
      <c r="L283" s="16">
        <f t="shared" si="14"/>
        <v>3.9699999999999847E-2</v>
      </c>
      <c r="M283" s="17"/>
      <c r="N283" s="40"/>
      <c r="O283" s="40"/>
    </row>
    <row r="284" spans="1:15" ht="16.5" x14ac:dyDescent="0.55000000000000004">
      <c r="A284" s="9">
        <f t="shared" si="15"/>
        <v>283</v>
      </c>
      <c r="B284" s="26" t="str">
        <f>'iphone scanner app'!C296</f>
        <v>200780</v>
      </c>
      <c r="C284" s="11" t="s">
        <v>306</v>
      </c>
      <c r="D284" s="11">
        <v>3.601</v>
      </c>
      <c r="E284" s="12">
        <v>27.8</v>
      </c>
      <c r="F284" s="13">
        <v>240.89500000000001</v>
      </c>
      <c r="G284" s="83">
        <v>3319</v>
      </c>
      <c r="H284" s="13">
        <f t="shared" si="13"/>
        <v>2.3823529411764706</v>
      </c>
      <c r="I284" s="15">
        <v>44577</v>
      </c>
      <c r="J284" s="11">
        <v>4.1702000000000004</v>
      </c>
      <c r="K284" s="11">
        <v>4.1298000000000004</v>
      </c>
      <c r="L284" s="16">
        <f t="shared" si="14"/>
        <v>4.0399999999999991E-2</v>
      </c>
      <c r="M284" s="17"/>
    </row>
    <row r="285" spans="1:15" ht="16.5" x14ac:dyDescent="0.55000000000000004">
      <c r="A285" s="9">
        <f t="shared" si="15"/>
        <v>284</v>
      </c>
      <c r="B285" s="26" t="str">
        <f>'iphone scanner app'!C297</f>
        <v>200761</v>
      </c>
      <c r="C285" s="11" t="s">
        <v>307</v>
      </c>
      <c r="D285" s="11">
        <v>3.6009000000000002</v>
      </c>
      <c r="E285" s="12">
        <v>27.8</v>
      </c>
      <c r="F285" s="13">
        <v>250.03700000000001</v>
      </c>
      <c r="G285" s="83">
        <v>3282</v>
      </c>
      <c r="H285" s="13">
        <f t="shared" si="13"/>
        <v>3.4705882352941178</v>
      </c>
      <c r="I285" s="15">
        <v>44577</v>
      </c>
      <c r="J285" s="11">
        <v>4.1683000000000003</v>
      </c>
      <c r="K285" s="11">
        <v>4.1283000000000003</v>
      </c>
      <c r="L285" s="16">
        <f t="shared" si="14"/>
        <v>4.0000000000000036E-2</v>
      </c>
      <c r="M285" s="17"/>
    </row>
    <row r="286" spans="1:15" ht="16.5" x14ac:dyDescent="0.55000000000000004">
      <c r="A286" s="9">
        <f t="shared" si="15"/>
        <v>285</v>
      </c>
      <c r="B286" s="26" t="str">
        <f>'iphone scanner app'!C298</f>
        <v>200747</v>
      </c>
      <c r="C286" s="11" t="s">
        <v>308</v>
      </c>
      <c r="D286" s="11">
        <v>3.6006</v>
      </c>
      <c r="E286" s="12">
        <v>27.9</v>
      </c>
      <c r="F286" s="13">
        <v>275.03699999999998</v>
      </c>
      <c r="G286" s="83">
        <v>3336</v>
      </c>
      <c r="H286" s="13">
        <f t="shared" si="13"/>
        <v>1.8823529411764703</v>
      </c>
      <c r="I286" s="15">
        <v>44577</v>
      </c>
      <c r="J286" s="11">
        <v>4.1681999999999997</v>
      </c>
      <c r="K286" s="11">
        <v>4.1281999999999996</v>
      </c>
      <c r="L286" s="16">
        <f t="shared" si="14"/>
        <v>4.0000000000000036E-2</v>
      </c>
      <c r="M286" s="17"/>
    </row>
    <row r="287" spans="1:15" ht="16.5" x14ac:dyDescent="0.55000000000000004">
      <c r="A287" s="9">
        <f t="shared" si="15"/>
        <v>286</v>
      </c>
      <c r="B287" s="26" t="str">
        <f>'iphone scanner app'!C299</f>
        <v>200771</v>
      </c>
      <c r="C287" s="11" t="s">
        <v>309</v>
      </c>
      <c r="D287" s="11">
        <v>3.6011000000000002</v>
      </c>
      <c r="E287" s="12">
        <v>27.2</v>
      </c>
      <c r="F287" s="13">
        <v>233.95500000000001</v>
      </c>
      <c r="G287" s="83">
        <v>3311</v>
      </c>
      <c r="H287" s="13">
        <f t="shared" si="13"/>
        <v>2.6176470588235294</v>
      </c>
      <c r="I287" s="15">
        <v>44577</v>
      </c>
      <c r="J287" s="11">
        <v>4.1745999999999999</v>
      </c>
      <c r="K287" s="11">
        <v>4.1330999999999998</v>
      </c>
      <c r="L287" s="16">
        <f t="shared" si="14"/>
        <v>4.1500000000000092E-2</v>
      </c>
      <c r="M287" s="17"/>
    </row>
    <row r="288" spans="1:15" ht="16.5" x14ac:dyDescent="0.55000000000000004">
      <c r="A288" s="9">
        <f t="shared" si="15"/>
        <v>287</v>
      </c>
      <c r="B288" s="26" t="str">
        <f>'iphone scanner app'!C300</f>
        <v>200791</v>
      </c>
      <c r="C288" s="11" t="s">
        <v>310</v>
      </c>
      <c r="D288" s="11">
        <v>3.6011000000000002</v>
      </c>
      <c r="E288" s="12">
        <v>27.6</v>
      </c>
      <c r="F288" s="13">
        <v>188.649</v>
      </c>
      <c r="G288" s="83">
        <v>3304</v>
      </c>
      <c r="H288" s="13">
        <f t="shared" si="13"/>
        <v>2.8235294117647061</v>
      </c>
      <c r="I288" s="15">
        <v>44577</v>
      </c>
      <c r="J288" s="11">
        <v>4.1726000000000001</v>
      </c>
      <c r="K288" s="11">
        <v>4.1322000000000001</v>
      </c>
      <c r="L288" s="16">
        <f t="shared" si="14"/>
        <v>4.0399999999999991E-2</v>
      </c>
      <c r="M288" s="17"/>
    </row>
    <row r="289" spans="1:15" ht="16.5" x14ac:dyDescent="0.55000000000000004">
      <c r="A289" s="9">
        <f t="shared" si="15"/>
        <v>288</v>
      </c>
      <c r="B289" s="26" t="str">
        <f>'iphone scanner app'!C301</f>
        <v>252707</v>
      </c>
      <c r="C289" s="11" t="s">
        <v>311</v>
      </c>
      <c r="D289" s="11">
        <v>3.5994999999999999</v>
      </c>
      <c r="E289" s="12">
        <v>27.5</v>
      </c>
      <c r="F289" s="13">
        <v>211.06</v>
      </c>
      <c r="G289" s="83">
        <v>3298</v>
      </c>
      <c r="H289" s="13">
        <f t="shared" si="13"/>
        <v>3</v>
      </c>
      <c r="I289" s="15">
        <v>44577</v>
      </c>
      <c r="J289" s="11">
        <v>4.1711999999999998</v>
      </c>
      <c r="K289" s="11">
        <v>4.1295999999999999</v>
      </c>
      <c r="L289" s="16">
        <f t="shared" si="14"/>
        <v>4.1599999999999859E-2</v>
      </c>
      <c r="M289" s="17"/>
    </row>
    <row r="290" spans="1:15" ht="16.5" x14ac:dyDescent="0.55000000000000004">
      <c r="A290" s="9">
        <f t="shared" si="15"/>
        <v>289</v>
      </c>
      <c r="B290" s="26" t="str">
        <f>'iphone scanner app'!C302</f>
        <v>252727</v>
      </c>
      <c r="C290" s="11" t="s">
        <v>312</v>
      </c>
      <c r="D290" s="11">
        <v>3.5998000000000001</v>
      </c>
      <c r="E290" s="12">
        <v>27.6</v>
      </c>
      <c r="F290" s="13">
        <v>237.56700000000001</v>
      </c>
      <c r="G290" s="83">
        <v>3358</v>
      </c>
      <c r="H290" s="13">
        <f t="shared" si="13"/>
        <v>1.2352941176470587</v>
      </c>
      <c r="I290" s="15">
        <v>44577</v>
      </c>
      <c r="J290" s="11">
        <v>4.1746999999999996</v>
      </c>
      <c r="K290" s="11">
        <v>4.1317000000000004</v>
      </c>
      <c r="L290" s="16">
        <f t="shared" si="14"/>
        <v>4.2999999999999261E-2</v>
      </c>
      <c r="M290" s="17"/>
    </row>
    <row r="291" spans="1:15" ht="16.5" x14ac:dyDescent="0.55000000000000004">
      <c r="A291" s="9">
        <f t="shared" si="15"/>
        <v>290</v>
      </c>
      <c r="B291" s="26" t="str">
        <f>'iphone scanner app'!C303</f>
        <v>200854</v>
      </c>
      <c r="C291" s="11" t="s">
        <v>313</v>
      </c>
      <c r="D291" s="11">
        <v>3.6006999999999998</v>
      </c>
      <c r="E291" s="12">
        <v>27.8</v>
      </c>
      <c r="F291" s="13">
        <v>234.44</v>
      </c>
      <c r="G291" s="83">
        <v>3300</v>
      </c>
      <c r="H291" s="13">
        <f t="shared" si="13"/>
        <v>2.9411764705882351</v>
      </c>
      <c r="I291" s="15">
        <v>44577</v>
      </c>
      <c r="J291" s="11">
        <v>4.1657999999999999</v>
      </c>
      <c r="K291" s="11">
        <v>4.1299000000000001</v>
      </c>
      <c r="L291" s="16">
        <f t="shared" si="14"/>
        <v>3.5899999999999821E-2</v>
      </c>
      <c r="M291" s="17"/>
    </row>
    <row r="292" spans="1:15" ht="16.5" x14ac:dyDescent="0.55000000000000004">
      <c r="A292" s="9">
        <f t="shared" si="15"/>
        <v>291</v>
      </c>
      <c r="B292" s="26" t="str">
        <f>'iphone scanner app'!C304</f>
        <v>200823</v>
      </c>
      <c r="C292" s="11" t="s">
        <v>314</v>
      </c>
      <c r="D292" s="11">
        <v>3.6008</v>
      </c>
      <c r="E292" s="12">
        <v>27.7</v>
      </c>
      <c r="F292" s="13">
        <v>211.434</v>
      </c>
      <c r="G292" s="83">
        <v>3293</v>
      </c>
      <c r="H292" s="13">
        <f t="shared" si="13"/>
        <v>3.1470588235294117</v>
      </c>
      <c r="I292" s="15">
        <v>44577</v>
      </c>
      <c r="J292" s="11">
        <v>4.1624999999999996</v>
      </c>
      <c r="K292" s="11">
        <v>4.1273999999999997</v>
      </c>
      <c r="L292" s="16">
        <f t="shared" si="14"/>
        <v>3.5099999999999909E-2</v>
      </c>
      <c r="M292" s="17" t="s">
        <v>105</v>
      </c>
    </row>
    <row r="293" spans="1:15" ht="16.5" x14ac:dyDescent="0.55000000000000004">
      <c r="A293" s="9">
        <f t="shared" si="15"/>
        <v>292</v>
      </c>
      <c r="B293" s="26" t="str">
        <f>'iphone scanner app'!C305</f>
        <v>200796</v>
      </c>
      <c r="C293" s="11" t="s">
        <v>315</v>
      </c>
      <c r="D293" s="11">
        <v>3.601</v>
      </c>
      <c r="E293" s="12">
        <v>27.7</v>
      </c>
      <c r="F293" s="13">
        <v>210.28200000000001</v>
      </c>
      <c r="G293" s="83">
        <v>3264</v>
      </c>
      <c r="H293" s="13">
        <f t="shared" si="13"/>
        <v>4</v>
      </c>
      <c r="I293" s="15">
        <v>44577</v>
      </c>
      <c r="J293" s="11">
        <v>4.1627999999999998</v>
      </c>
      <c r="K293" s="11">
        <v>4.1277999999999997</v>
      </c>
      <c r="L293" s="16">
        <f t="shared" si="14"/>
        <v>3.5000000000000142E-2</v>
      </c>
      <c r="M293" s="17"/>
    </row>
    <row r="294" spans="1:15" ht="16.5" x14ac:dyDescent="0.55000000000000004">
      <c r="A294" s="9">
        <f t="shared" si="15"/>
        <v>293</v>
      </c>
      <c r="B294" s="26" t="str">
        <f>'iphone scanner app'!C306</f>
        <v>200755</v>
      </c>
      <c r="C294" s="11" t="s">
        <v>316</v>
      </c>
      <c r="D294" s="11">
        <v>3.6000999999999999</v>
      </c>
      <c r="E294" s="12">
        <v>27.8</v>
      </c>
      <c r="F294" s="13">
        <v>247.20400000000001</v>
      </c>
      <c r="G294" s="83">
        <v>3311</v>
      </c>
      <c r="H294" s="13">
        <f t="shared" si="13"/>
        <v>2.6176470588235294</v>
      </c>
      <c r="I294" s="15">
        <v>44577</v>
      </c>
      <c r="J294" s="11">
        <v>4.1646999999999998</v>
      </c>
      <c r="K294" s="11">
        <v>4.1280000000000001</v>
      </c>
      <c r="L294" s="16">
        <f t="shared" si="14"/>
        <v>3.6699999999999733E-2</v>
      </c>
      <c r="M294" s="17"/>
      <c r="N294" s="40"/>
      <c r="O294" s="40"/>
    </row>
    <row r="295" spans="1:15" ht="16.5" x14ac:dyDescent="0.55000000000000004">
      <c r="A295" s="9">
        <f t="shared" si="15"/>
        <v>294</v>
      </c>
      <c r="B295" s="26" t="str">
        <f>'iphone scanner app'!C307</f>
        <v>200765</v>
      </c>
      <c r="C295" s="11" t="s">
        <v>317</v>
      </c>
      <c r="D295" s="11">
        <v>3.6013000000000002</v>
      </c>
      <c r="E295" s="12">
        <v>27.6</v>
      </c>
      <c r="F295" s="13">
        <v>201.55699999999999</v>
      </c>
      <c r="G295" s="83">
        <v>3266</v>
      </c>
      <c r="H295" s="13">
        <f t="shared" si="13"/>
        <v>3.9411764705882355</v>
      </c>
      <c r="I295" s="15">
        <v>44577</v>
      </c>
      <c r="J295" s="11">
        <v>4.165</v>
      </c>
      <c r="K295" s="11">
        <v>4.1294000000000004</v>
      </c>
      <c r="L295" s="16">
        <f t="shared" si="14"/>
        <v>3.5599999999999632E-2</v>
      </c>
      <c r="M295" s="17"/>
    </row>
    <row r="296" spans="1:15" ht="16.5" x14ac:dyDescent="0.55000000000000004">
      <c r="A296" s="9">
        <f t="shared" si="15"/>
        <v>295</v>
      </c>
      <c r="B296" s="26" t="str">
        <f>'iphone scanner app'!C308</f>
        <v>200742</v>
      </c>
      <c r="C296" s="11" t="s">
        <v>318</v>
      </c>
      <c r="D296" s="11">
        <v>3.5996999999999999</v>
      </c>
      <c r="E296" s="12">
        <v>27.8</v>
      </c>
      <c r="F296" s="13">
        <v>271.77499999999998</v>
      </c>
      <c r="G296" s="83">
        <v>3265</v>
      </c>
      <c r="H296" s="13">
        <f t="shared" si="13"/>
        <v>3.9705882352941173</v>
      </c>
      <c r="I296" s="15">
        <v>44577</v>
      </c>
      <c r="J296" s="11">
        <v>4.1642999999999999</v>
      </c>
      <c r="K296" s="11">
        <v>4.1277999999999997</v>
      </c>
      <c r="L296" s="16">
        <f t="shared" si="14"/>
        <v>3.6500000000000199E-2</v>
      </c>
      <c r="M296" s="17"/>
    </row>
    <row r="297" spans="1:15" ht="16.5" x14ac:dyDescent="0.55000000000000004">
      <c r="A297" s="9">
        <f t="shared" si="15"/>
        <v>296</v>
      </c>
      <c r="B297" s="26" t="str">
        <f>'iphone scanner app'!C309</f>
        <v>200775</v>
      </c>
      <c r="C297" s="11" t="s">
        <v>319</v>
      </c>
      <c r="D297" s="11">
        <v>3.6013999999999999</v>
      </c>
      <c r="E297" s="12">
        <v>27.6</v>
      </c>
      <c r="F297" s="13">
        <v>258.39299999999997</v>
      </c>
      <c r="G297" s="83">
        <v>3240</v>
      </c>
      <c r="H297" s="13">
        <f t="shared" si="13"/>
        <v>4.7058823529411766</v>
      </c>
      <c r="I297" s="15">
        <v>44577</v>
      </c>
      <c r="J297" s="11">
        <v>4.1627999999999998</v>
      </c>
      <c r="K297" s="11">
        <v>4.1275000000000004</v>
      </c>
      <c r="L297" s="16">
        <f t="shared" si="14"/>
        <v>3.5299999999999443E-2</v>
      </c>
      <c r="M297" s="17" t="s">
        <v>105</v>
      </c>
    </row>
    <row r="298" spans="1:15" ht="16.5" x14ac:dyDescent="0.55000000000000004">
      <c r="A298" s="9">
        <f t="shared" si="15"/>
        <v>297</v>
      </c>
      <c r="B298" s="26" t="str">
        <f>'iphone scanner app'!C310</f>
        <v>226146</v>
      </c>
      <c r="C298" s="11" t="s">
        <v>320</v>
      </c>
      <c r="D298" s="11">
        <v>3.6004</v>
      </c>
      <c r="E298" s="12">
        <v>27.1</v>
      </c>
      <c r="F298" s="13">
        <v>257.375</v>
      </c>
      <c r="G298" s="83">
        <v>3323</v>
      </c>
      <c r="H298" s="13">
        <f t="shared" si="13"/>
        <v>2.2647058823529411</v>
      </c>
      <c r="I298" s="15">
        <v>44577</v>
      </c>
      <c r="J298" s="11">
        <v>4.1622000000000003</v>
      </c>
      <c r="K298" s="11">
        <v>4.1264000000000003</v>
      </c>
      <c r="L298" s="16">
        <f t="shared" si="14"/>
        <v>3.5800000000000054E-2</v>
      </c>
      <c r="M298" s="17"/>
    </row>
    <row r="299" spans="1:15" ht="16.5" x14ac:dyDescent="0.55000000000000004">
      <c r="A299" s="9">
        <f t="shared" si="15"/>
        <v>298</v>
      </c>
      <c r="B299" s="26" t="str">
        <f>'iphone scanner app'!C311</f>
        <v>252715</v>
      </c>
      <c r="C299" s="11" t="s">
        <v>321</v>
      </c>
      <c r="D299" s="11">
        <v>3.5998000000000001</v>
      </c>
      <c r="E299" s="12">
        <v>27.5</v>
      </c>
      <c r="F299" s="13">
        <v>198.48400000000001</v>
      </c>
      <c r="G299" s="83">
        <v>3294</v>
      </c>
      <c r="H299" s="13">
        <f t="shared" si="13"/>
        <v>3.1176470588235294</v>
      </c>
      <c r="I299" s="15">
        <v>44577</v>
      </c>
      <c r="J299" s="11">
        <v>4.1661999999999999</v>
      </c>
      <c r="K299" s="11">
        <v>4.1272000000000002</v>
      </c>
      <c r="L299" s="16">
        <f t="shared" si="14"/>
        <v>3.8999999999999702E-2</v>
      </c>
      <c r="M299" s="17"/>
    </row>
    <row r="300" spans="1:15" ht="16.5" x14ac:dyDescent="0.55000000000000004">
      <c r="A300" s="9">
        <f t="shared" si="15"/>
        <v>299</v>
      </c>
      <c r="B300" s="26" t="str">
        <f>'iphone scanner app'!C312</f>
        <v>252703</v>
      </c>
      <c r="C300" s="11" t="s">
        <v>322</v>
      </c>
      <c r="D300" s="11">
        <v>3.5994999999999999</v>
      </c>
      <c r="E300" s="12">
        <v>27.5</v>
      </c>
      <c r="F300" s="13">
        <v>187.32400000000001</v>
      </c>
      <c r="G300" s="83">
        <v>3301</v>
      </c>
      <c r="H300" s="13">
        <f t="shared" si="13"/>
        <v>2.9117647058823528</v>
      </c>
      <c r="I300" s="15">
        <v>44577</v>
      </c>
      <c r="J300" s="11">
        <v>4.1673999999999998</v>
      </c>
      <c r="K300" s="11">
        <v>4.1279000000000003</v>
      </c>
      <c r="L300" s="16">
        <f t="shared" si="14"/>
        <v>3.9499999999999424E-2</v>
      </c>
      <c r="M300" s="17"/>
    </row>
    <row r="301" spans="1:15" ht="16.5" x14ac:dyDescent="0.55000000000000004">
      <c r="A301" s="9">
        <f t="shared" si="15"/>
        <v>300</v>
      </c>
      <c r="B301" s="26" t="str">
        <f>'iphone scanner app'!C313</f>
        <v>200851</v>
      </c>
      <c r="C301" s="11" t="s">
        <v>323</v>
      </c>
      <c r="D301" s="11">
        <v>3.6006</v>
      </c>
      <c r="E301" s="12">
        <v>27.8</v>
      </c>
      <c r="F301" s="13">
        <v>244.67599999999999</v>
      </c>
      <c r="G301" s="83">
        <v>3255</v>
      </c>
      <c r="H301" s="13">
        <f t="shared" si="13"/>
        <v>4.2647058823529411</v>
      </c>
      <c r="I301" s="15">
        <v>44577</v>
      </c>
      <c r="J301" s="11">
        <v>4.1673999999999998</v>
      </c>
      <c r="K301" s="11">
        <v>4.1300999999999997</v>
      </c>
      <c r="L301" s="16">
        <f t="shared" si="14"/>
        <v>3.7300000000000111E-2</v>
      </c>
      <c r="M301" s="17"/>
    </row>
    <row r="302" spans="1:15" ht="16.5" x14ac:dyDescent="0.55000000000000004">
      <c r="A302" s="9">
        <f t="shared" si="15"/>
        <v>301</v>
      </c>
      <c r="B302" s="26" t="str">
        <f>'iphone scanner app'!C314</f>
        <v>200830</v>
      </c>
      <c r="C302" s="11" t="s">
        <v>324</v>
      </c>
      <c r="D302" s="11">
        <v>3.6004</v>
      </c>
      <c r="E302" s="12">
        <v>27.9</v>
      </c>
      <c r="F302" s="13">
        <v>241.64599999999999</v>
      </c>
      <c r="G302" s="83">
        <v>3304</v>
      </c>
      <c r="H302" s="13">
        <f t="shared" si="13"/>
        <v>2.8235294117647061</v>
      </c>
      <c r="I302" s="15">
        <v>44577</v>
      </c>
      <c r="J302" s="11">
        <v>4.1650999999999998</v>
      </c>
      <c r="K302" s="11">
        <v>4.1287000000000003</v>
      </c>
      <c r="L302" s="16">
        <f t="shared" si="14"/>
        <v>3.6399999999999544E-2</v>
      </c>
      <c r="M302" s="17"/>
    </row>
    <row r="303" spans="1:15" ht="16.5" x14ac:dyDescent="0.55000000000000004">
      <c r="A303" s="9">
        <f t="shared" si="15"/>
        <v>302</v>
      </c>
      <c r="B303" s="26" t="str">
        <f>'iphone scanner app'!C315</f>
        <v>200787</v>
      </c>
      <c r="C303" s="11" t="s">
        <v>325</v>
      </c>
      <c r="D303" s="11">
        <v>3.6015000000000001</v>
      </c>
      <c r="E303" s="12">
        <v>27.6</v>
      </c>
      <c r="F303" s="13">
        <v>257.70100000000002</v>
      </c>
      <c r="G303" s="82">
        <v>3361</v>
      </c>
      <c r="H303" s="13">
        <f t="shared" si="13"/>
        <v>1.1470588235294117</v>
      </c>
      <c r="I303" s="15">
        <v>44577</v>
      </c>
      <c r="J303" s="11">
        <v>4.1776999999999997</v>
      </c>
      <c r="K303" s="11">
        <v>4.1337999999999999</v>
      </c>
      <c r="L303" s="16">
        <f t="shared" si="14"/>
        <v>4.3899999999999828E-2</v>
      </c>
      <c r="M303" s="17"/>
    </row>
    <row r="304" spans="1:15" ht="16.5" x14ac:dyDescent="0.55000000000000004">
      <c r="A304" s="9">
        <f t="shared" si="15"/>
        <v>303</v>
      </c>
      <c r="B304" s="26" t="str">
        <f>'iphone scanner app'!C316</f>
        <v>200781</v>
      </c>
      <c r="C304" s="11" t="s">
        <v>326</v>
      </c>
      <c r="D304" s="11">
        <v>3.601</v>
      </c>
      <c r="E304" s="12">
        <v>27.5</v>
      </c>
      <c r="F304" s="13">
        <v>291.5</v>
      </c>
      <c r="G304" s="84">
        <v>3325</v>
      </c>
      <c r="H304" s="13">
        <f t="shared" si="13"/>
        <v>2.2058823529411766</v>
      </c>
      <c r="I304" s="15">
        <v>44577</v>
      </c>
      <c r="J304" s="11">
        <v>4.1746999999999996</v>
      </c>
      <c r="K304" s="11">
        <v>4.1321000000000003</v>
      </c>
      <c r="L304" s="16">
        <f t="shared" si="14"/>
        <v>4.2599999999999305E-2</v>
      </c>
      <c r="M304" s="17"/>
    </row>
    <row r="305" spans="1:15" ht="16.5" x14ac:dyDescent="0.55000000000000004">
      <c r="A305" s="9">
        <f t="shared" si="15"/>
        <v>304</v>
      </c>
      <c r="B305" s="26" t="str">
        <f>'iphone scanner app'!C317</f>
        <v>200762</v>
      </c>
      <c r="C305" s="11" t="s">
        <v>327</v>
      </c>
      <c r="D305" s="11">
        <v>3.6012</v>
      </c>
      <c r="E305" s="12">
        <v>27.5</v>
      </c>
      <c r="F305" s="13">
        <v>250.72200000000001</v>
      </c>
      <c r="G305" s="84">
        <v>3317</v>
      </c>
      <c r="H305" s="13">
        <f t="shared" si="13"/>
        <v>2.4411764705882351</v>
      </c>
      <c r="I305" s="15">
        <v>44577</v>
      </c>
      <c r="J305" s="11">
        <v>4.1753999999999998</v>
      </c>
      <c r="K305" s="11">
        <v>4.133</v>
      </c>
      <c r="L305" s="16">
        <f t="shared" si="14"/>
        <v>4.2399999999999771E-2</v>
      </c>
      <c r="M305" s="17"/>
    </row>
    <row r="306" spans="1:15" ht="16.5" x14ac:dyDescent="0.55000000000000004">
      <c r="A306" s="9">
        <f t="shared" si="15"/>
        <v>305</v>
      </c>
      <c r="B306" s="26" t="str">
        <f>'iphone scanner app'!C318</f>
        <v>200748</v>
      </c>
      <c r="C306" s="11" t="s">
        <v>328</v>
      </c>
      <c r="D306" s="11">
        <v>3.6006999999999998</v>
      </c>
      <c r="E306" s="12">
        <v>27.5</v>
      </c>
      <c r="F306" s="13">
        <v>249.60300000000001</v>
      </c>
      <c r="G306" s="84">
        <v>3385</v>
      </c>
      <c r="H306" s="13">
        <f t="shared" si="13"/>
        <v>0.44117647058823528</v>
      </c>
      <c r="I306" s="15">
        <v>44577</v>
      </c>
      <c r="J306" s="11">
        <v>4.1764999999999999</v>
      </c>
      <c r="K306" s="11">
        <v>4.1333000000000002</v>
      </c>
      <c r="L306" s="16">
        <f t="shared" si="14"/>
        <v>4.3199999999999683E-2</v>
      </c>
      <c r="M306" s="17"/>
    </row>
    <row r="307" spans="1:15" ht="16.5" x14ac:dyDescent="0.55000000000000004">
      <c r="A307" s="9">
        <f t="shared" si="15"/>
        <v>306</v>
      </c>
      <c r="B307" s="26" t="str">
        <f>'iphone scanner app'!C319</f>
        <v>200772</v>
      </c>
      <c r="C307" s="11" t="s">
        <v>329</v>
      </c>
      <c r="D307" s="11">
        <v>3.6013000000000002</v>
      </c>
      <c r="E307" s="12">
        <v>27.4</v>
      </c>
      <c r="F307" s="13">
        <v>225.584</v>
      </c>
      <c r="G307" s="84">
        <v>3319</v>
      </c>
      <c r="H307" s="13">
        <f t="shared" si="13"/>
        <v>2.3823529411764706</v>
      </c>
      <c r="I307" s="15">
        <v>44577</v>
      </c>
      <c r="J307" s="11">
        <v>4.1666999999999996</v>
      </c>
      <c r="K307" s="11">
        <v>4.1273</v>
      </c>
      <c r="L307" s="16">
        <f t="shared" si="14"/>
        <v>3.9399999999999658E-2</v>
      </c>
      <c r="M307" s="17"/>
    </row>
    <row r="308" spans="1:15" ht="16.5" x14ac:dyDescent="0.55000000000000004">
      <c r="A308" s="9">
        <f t="shared" si="15"/>
        <v>307</v>
      </c>
      <c r="B308" s="26" t="str">
        <f>'iphone scanner app'!C320</f>
        <v>200792</v>
      </c>
      <c r="C308" s="11" t="s">
        <v>330</v>
      </c>
      <c r="D308" s="11">
        <v>3.601</v>
      </c>
      <c r="E308" s="12">
        <v>27.6</v>
      </c>
      <c r="F308" s="13">
        <v>228.86699999999999</v>
      </c>
      <c r="G308" s="84">
        <v>3325</v>
      </c>
      <c r="H308" s="13">
        <f t="shared" si="13"/>
        <v>2.2058823529411766</v>
      </c>
      <c r="I308" s="15">
        <v>44577</v>
      </c>
      <c r="J308" s="11">
        <v>4.1642999999999999</v>
      </c>
      <c r="K308" s="11">
        <v>4.1261999999999999</v>
      </c>
      <c r="L308" s="16">
        <f t="shared" si="14"/>
        <v>3.8100000000000023E-2</v>
      </c>
      <c r="M308" s="17" t="s">
        <v>105</v>
      </c>
    </row>
    <row r="309" spans="1:15" ht="16.5" x14ac:dyDescent="0.55000000000000004">
      <c r="A309" s="9">
        <f t="shared" si="15"/>
        <v>308</v>
      </c>
      <c r="B309" s="26" t="str">
        <f>'iphone scanner app'!C321</f>
        <v>252709</v>
      </c>
      <c r="C309" s="11" t="s">
        <v>331</v>
      </c>
      <c r="D309" s="11">
        <v>3.5945999999999998</v>
      </c>
      <c r="E309" s="12">
        <v>27.3</v>
      </c>
      <c r="F309" s="13">
        <v>225.755</v>
      </c>
      <c r="G309" s="84">
        <v>3309</v>
      </c>
      <c r="H309" s="13">
        <f t="shared" si="13"/>
        <v>2.6764705882352939</v>
      </c>
      <c r="I309" s="15">
        <v>44577</v>
      </c>
      <c r="J309" s="11">
        <v>4.1638000000000002</v>
      </c>
      <c r="K309" s="11">
        <v>4.1234000000000002</v>
      </c>
      <c r="L309" s="16">
        <f t="shared" si="14"/>
        <v>4.0399999999999991E-2</v>
      </c>
      <c r="M309" s="17"/>
    </row>
    <row r="310" spans="1:15" ht="16.5" x14ac:dyDescent="0.55000000000000004">
      <c r="A310" s="9">
        <f t="shared" si="15"/>
        <v>309</v>
      </c>
      <c r="B310" s="26" t="str">
        <f>'iphone scanner app'!C322</f>
        <v>252728</v>
      </c>
      <c r="C310" s="11" t="s">
        <v>332</v>
      </c>
      <c r="D310" s="11">
        <v>3.5996000000000001</v>
      </c>
      <c r="E310" s="12">
        <v>27.2</v>
      </c>
      <c r="F310" s="13">
        <v>257.31900000000002</v>
      </c>
      <c r="G310" s="84">
        <v>3382</v>
      </c>
      <c r="H310" s="13">
        <f t="shared" si="13"/>
        <v>0.52941176470588236</v>
      </c>
      <c r="I310" s="15">
        <v>44577</v>
      </c>
      <c r="J310" s="11">
        <v>4.1647999999999996</v>
      </c>
      <c r="K310" s="11">
        <v>4.1249000000000002</v>
      </c>
      <c r="L310" s="16">
        <f t="shared" si="14"/>
        <v>3.989999999999938E-2</v>
      </c>
      <c r="M310" s="17"/>
      <c r="N310" s="40"/>
      <c r="O310" s="40"/>
    </row>
    <row r="311" spans="1:15" ht="16.5" x14ac:dyDescent="0.55000000000000004">
      <c r="A311" s="9">
        <f t="shared" si="15"/>
        <v>310</v>
      </c>
      <c r="B311" s="26" t="str">
        <f>'iphone scanner app'!C324</f>
        <v>200855</v>
      </c>
      <c r="C311" s="11" t="s">
        <v>333</v>
      </c>
      <c r="D311" s="11">
        <v>3.6006</v>
      </c>
      <c r="E311" s="12">
        <v>27.6</v>
      </c>
      <c r="F311" s="13">
        <v>205.70500000000001</v>
      </c>
      <c r="G311" s="84">
        <v>3328</v>
      </c>
      <c r="H311" s="13">
        <f t="shared" si="13"/>
        <v>2.1176470588235294</v>
      </c>
      <c r="I311" s="15">
        <v>44577</v>
      </c>
      <c r="J311" s="11">
        <v>4.1657999999999999</v>
      </c>
      <c r="K311" s="11">
        <v>4.1273999999999997</v>
      </c>
      <c r="L311" s="16">
        <f t="shared" si="14"/>
        <v>3.8400000000000212E-2</v>
      </c>
      <c r="M311" s="17"/>
    </row>
    <row r="312" spans="1:15" ht="16.5" x14ac:dyDescent="0.55000000000000004">
      <c r="A312" s="9">
        <f t="shared" si="15"/>
        <v>311</v>
      </c>
      <c r="B312" s="26" t="str">
        <f>'iphone scanner app'!C325</f>
        <v>200824</v>
      </c>
      <c r="C312" s="11" t="s">
        <v>334</v>
      </c>
      <c r="D312" s="11">
        <v>3.6004999999999998</v>
      </c>
      <c r="E312" s="12">
        <v>27.4</v>
      </c>
      <c r="F312" s="13">
        <v>230.65899999999999</v>
      </c>
      <c r="G312" s="84">
        <v>3319</v>
      </c>
      <c r="H312" s="13">
        <f t="shared" si="13"/>
        <v>2.3823529411764706</v>
      </c>
      <c r="I312" s="15">
        <v>44577</v>
      </c>
      <c r="J312" s="11">
        <v>4.1658999999999997</v>
      </c>
      <c r="K312" s="11">
        <v>4.1277999999999997</v>
      </c>
      <c r="L312" s="16">
        <f t="shared" si="14"/>
        <v>3.8100000000000023E-2</v>
      </c>
      <c r="M312" s="17"/>
    </row>
    <row r="313" spans="1:15" ht="16.5" x14ac:dyDescent="0.55000000000000004">
      <c r="A313" s="9">
        <f t="shared" si="15"/>
        <v>312</v>
      </c>
      <c r="B313" s="26" t="str">
        <f>'iphone scanner app'!C326</f>
        <v>200797</v>
      </c>
      <c r="C313" s="11" t="s">
        <v>335</v>
      </c>
      <c r="D313" s="11">
        <v>3.6011000000000002</v>
      </c>
      <c r="E313" s="12">
        <v>27.6</v>
      </c>
      <c r="F313" s="13">
        <v>237.34</v>
      </c>
      <c r="G313" s="84">
        <v>3294</v>
      </c>
      <c r="H313" s="13">
        <f t="shared" si="13"/>
        <v>3.1176470588235294</v>
      </c>
      <c r="I313" s="15">
        <v>44577</v>
      </c>
      <c r="J313" s="11">
        <v>4.1645000000000003</v>
      </c>
      <c r="K313" s="11">
        <v>4.1266999999999996</v>
      </c>
      <c r="L313" s="16">
        <f t="shared" si="14"/>
        <v>3.7800000000000722E-2</v>
      </c>
      <c r="M313" s="17"/>
    </row>
    <row r="314" spans="1:15" ht="16.5" x14ac:dyDescent="0.55000000000000004">
      <c r="A314" s="9">
        <f t="shared" si="15"/>
        <v>313</v>
      </c>
      <c r="B314" s="26" t="str">
        <f>'iphone scanner app'!C327</f>
        <v>200756</v>
      </c>
      <c r="C314" s="11" t="s">
        <v>336</v>
      </c>
      <c r="D314" s="11">
        <v>3.6004</v>
      </c>
      <c r="E314" s="12">
        <v>27.8</v>
      </c>
      <c r="F314" s="13">
        <v>231.619</v>
      </c>
      <c r="G314" s="84">
        <v>3362</v>
      </c>
      <c r="H314" s="13">
        <f t="shared" si="13"/>
        <v>1.1176470588235294</v>
      </c>
      <c r="I314" s="15">
        <v>44577</v>
      </c>
      <c r="J314" s="11">
        <v>4.1654</v>
      </c>
      <c r="K314" s="11">
        <v>4.1271000000000004</v>
      </c>
      <c r="L314" s="16">
        <f t="shared" si="14"/>
        <v>3.8299999999999557E-2</v>
      </c>
      <c r="M314" s="17"/>
    </row>
    <row r="315" spans="1:15" ht="16.5" x14ac:dyDescent="0.55000000000000004">
      <c r="A315" s="9">
        <f t="shared" si="15"/>
        <v>314</v>
      </c>
      <c r="B315" s="26" t="str">
        <f>'iphone scanner app'!C328</f>
        <v>200766</v>
      </c>
      <c r="C315" s="11" t="s">
        <v>337</v>
      </c>
      <c r="D315" s="11">
        <v>3.6004</v>
      </c>
      <c r="E315" s="12">
        <v>27.7</v>
      </c>
      <c r="F315" s="13">
        <v>197.08500000000001</v>
      </c>
      <c r="G315" s="84">
        <v>3332</v>
      </c>
      <c r="H315" s="13">
        <f t="shared" si="13"/>
        <v>2</v>
      </c>
      <c r="I315" s="15">
        <v>44577</v>
      </c>
      <c r="J315" s="11">
        <v>4.1696999999999997</v>
      </c>
      <c r="K315" s="11">
        <v>4.1295999999999999</v>
      </c>
      <c r="L315" s="16">
        <f t="shared" si="14"/>
        <v>4.0099999999999802E-2</v>
      </c>
      <c r="M315" s="17"/>
    </row>
    <row r="316" spans="1:15" ht="16.5" x14ac:dyDescent="0.55000000000000004">
      <c r="A316" s="9">
        <f t="shared" si="15"/>
        <v>315</v>
      </c>
      <c r="B316" s="26" t="str">
        <f>'iphone scanner app'!C329</f>
        <v>200743</v>
      </c>
      <c r="C316" s="11" t="s">
        <v>338</v>
      </c>
      <c r="D316" s="11">
        <v>3.6000999999999999</v>
      </c>
      <c r="E316" s="12">
        <v>27.6</v>
      </c>
      <c r="F316" s="13">
        <v>234.67599999999999</v>
      </c>
      <c r="G316" s="84">
        <v>3342</v>
      </c>
      <c r="H316" s="13">
        <f t="shared" si="13"/>
        <v>1.7058823529411766</v>
      </c>
      <c r="I316" s="15">
        <v>44577</v>
      </c>
      <c r="J316" s="11">
        <v>4.1688000000000001</v>
      </c>
      <c r="K316" s="11">
        <v>4.1292</v>
      </c>
      <c r="L316" s="16">
        <f t="shared" si="14"/>
        <v>3.960000000000008E-2</v>
      </c>
      <c r="M316" s="17"/>
    </row>
    <row r="317" spans="1:15" ht="16.5" x14ac:dyDescent="0.55000000000000004">
      <c r="A317" s="9">
        <f t="shared" si="15"/>
        <v>316</v>
      </c>
      <c r="B317" s="26" t="str">
        <f>'iphone scanner app'!C330</f>
        <v>200776</v>
      </c>
      <c r="C317" s="11" t="s">
        <v>339</v>
      </c>
      <c r="D317" s="11">
        <v>3.6012</v>
      </c>
      <c r="E317" s="12">
        <v>27.4</v>
      </c>
      <c r="F317" s="13">
        <v>212.047</v>
      </c>
      <c r="G317" s="84">
        <v>3300</v>
      </c>
      <c r="H317" s="13">
        <f t="shared" si="13"/>
        <v>2.9411764705882351</v>
      </c>
      <c r="I317" s="15">
        <v>44577</v>
      </c>
      <c r="J317" s="11">
        <v>4.1662999999999997</v>
      </c>
      <c r="K317" s="11">
        <v>4.1273</v>
      </c>
      <c r="L317" s="16">
        <f t="shared" si="14"/>
        <v>3.8999999999999702E-2</v>
      </c>
      <c r="M317" s="17" t="s">
        <v>105</v>
      </c>
    </row>
    <row r="318" spans="1:15" ht="16.5" x14ac:dyDescent="0.55000000000000004">
      <c r="A318" s="9">
        <f t="shared" si="15"/>
        <v>317</v>
      </c>
      <c r="B318" s="26" t="str">
        <f>'iphone scanner app'!C331</f>
        <v>226147</v>
      </c>
      <c r="C318" s="11" t="s">
        <v>340</v>
      </c>
      <c r="D318" s="11">
        <v>3.6002000000000001</v>
      </c>
      <c r="E318" s="12">
        <v>27.2</v>
      </c>
      <c r="F318" s="13">
        <v>227.422</v>
      </c>
      <c r="G318" s="84">
        <v>3394</v>
      </c>
      <c r="H318" s="13">
        <f t="shared" si="13"/>
        <v>0.17647058823529413</v>
      </c>
      <c r="I318" s="15">
        <v>44577</v>
      </c>
      <c r="J318" s="11">
        <v>4.1679000000000004</v>
      </c>
      <c r="K318" s="11">
        <v>4.1272000000000002</v>
      </c>
      <c r="L318" s="16">
        <f t="shared" si="14"/>
        <v>4.070000000000018E-2</v>
      </c>
      <c r="M318" s="17"/>
    </row>
    <row r="319" spans="1:15" ht="16.5" x14ac:dyDescent="0.55000000000000004">
      <c r="A319" s="9">
        <f t="shared" si="15"/>
        <v>318</v>
      </c>
      <c r="B319" s="26" t="str">
        <f>'iphone scanner app'!C332</f>
        <v>252716</v>
      </c>
      <c r="C319" s="11" t="s">
        <v>341</v>
      </c>
      <c r="D319" s="11">
        <v>3.5996000000000001</v>
      </c>
      <c r="E319" s="12">
        <v>27.5</v>
      </c>
      <c r="F319" s="13">
        <v>257.16300000000001</v>
      </c>
      <c r="G319" s="83">
        <v>3350</v>
      </c>
      <c r="H319" s="13">
        <f t="shared" si="13"/>
        <v>1.4705882352941175</v>
      </c>
      <c r="I319" s="15">
        <v>44578</v>
      </c>
      <c r="J319" s="11">
        <v>4.1863000000000001</v>
      </c>
      <c r="K319" s="11">
        <v>4.1307999999999998</v>
      </c>
      <c r="L319" s="16">
        <f t="shared" si="14"/>
        <v>5.5500000000000327E-2</v>
      </c>
      <c r="M319" s="17" t="s">
        <v>105</v>
      </c>
    </row>
    <row r="320" spans="1:15" ht="16.5" x14ac:dyDescent="0.55000000000000004">
      <c r="A320" s="9">
        <f t="shared" si="15"/>
        <v>319</v>
      </c>
      <c r="B320" s="26" t="str">
        <f>'iphone scanner app'!C333</f>
        <v>252717</v>
      </c>
      <c r="C320" s="11" t="s">
        <v>342</v>
      </c>
      <c r="D320" s="11">
        <v>3.5992999999999999</v>
      </c>
      <c r="E320" s="12">
        <v>27.5</v>
      </c>
      <c r="F320" s="13">
        <v>213.26900000000001</v>
      </c>
      <c r="G320" s="83">
        <v>3326</v>
      </c>
      <c r="H320" s="13">
        <f t="shared" si="13"/>
        <v>2.1764705882352939</v>
      </c>
      <c r="I320" s="15">
        <v>44578</v>
      </c>
      <c r="J320" s="11">
        <v>4.1841999999999997</v>
      </c>
      <c r="K320" s="11">
        <v>4.1295999999999999</v>
      </c>
      <c r="L320" s="16">
        <f t="shared" si="14"/>
        <v>5.459999999999976E-2</v>
      </c>
      <c r="M320" s="17"/>
    </row>
    <row r="321" spans="1:15" ht="16.5" x14ac:dyDescent="0.55000000000000004">
      <c r="A321" s="9">
        <f t="shared" si="15"/>
        <v>320</v>
      </c>
      <c r="B321" s="26" t="str">
        <f>'iphone scanner app'!C334</f>
        <v>200852</v>
      </c>
      <c r="C321" s="11" t="s">
        <v>343</v>
      </c>
      <c r="D321" s="11">
        <v>3.6002999999999998</v>
      </c>
      <c r="E321" s="12">
        <v>28.1</v>
      </c>
      <c r="F321" s="13">
        <v>209.52199999999999</v>
      </c>
      <c r="G321" s="83">
        <v>3305</v>
      </c>
      <c r="H321" s="13">
        <f t="shared" si="13"/>
        <v>2.7941176470588238</v>
      </c>
      <c r="I321" s="15">
        <v>44578</v>
      </c>
      <c r="J321" s="11">
        <v>4.1841999999999997</v>
      </c>
      <c r="K321" s="11">
        <v>4.1326000000000001</v>
      </c>
      <c r="L321" s="16">
        <f t="shared" si="14"/>
        <v>5.1599999999999646E-2</v>
      </c>
      <c r="M321" s="17"/>
    </row>
    <row r="322" spans="1:15" ht="16.5" x14ac:dyDescent="0.55000000000000004">
      <c r="A322" s="9">
        <f t="shared" si="15"/>
        <v>321</v>
      </c>
      <c r="B322" s="26" t="str">
        <f>'iphone scanner app'!C335</f>
        <v>200831</v>
      </c>
      <c r="C322" s="11" t="s">
        <v>344</v>
      </c>
      <c r="D322" s="11">
        <v>3.6008</v>
      </c>
      <c r="E322" s="12">
        <v>27.6</v>
      </c>
      <c r="F322" s="13">
        <v>265.59699999999998</v>
      </c>
      <c r="G322" s="83">
        <v>3376</v>
      </c>
      <c r="H322" s="13">
        <f t="shared" si="13"/>
        <v>0.70588235294117652</v>
      </c>
      <c r="I322" s="15">
        <v>44578</v>
      </c>
      <c r="J322" s="11">
        <v>4.1871</v>
      </c>
      <c r="K322" s="11">
        <v>4.1338999999999997</v>
      </c>
      <c r="L322" s="16">
        <f t="shared" si="14"/>
        <v>5.3200000000000358E-2</v>
      </c>
      <c r="M322" s="17"/>
      <c r="N322" s="40"/>
      <c r="O322" s="40"/>
    </row>
    <row r="323" spans="1:15" ht="16.5" x14ac:dyDescent="0.55000000000000004">
      <c r="A323" s="9">
        <f t="shared" si="15"/>
        <v>322</v>
      </c>
      <c r="B323" s="26" t="str">
        <f>'iphone scanner app'!C336</f>
        <v>200788</v>
      </c>
      <c r="C323" s="11" t="s">
        <v>345</v>
      </c>
      <c r="D323" s="11">
        <v>3.6009000000000002</v>
      </c>
      <c r="E323" s="12">
        <v>27.8</v>
      </c>
      <c r="F323" s="13">
        <v>250.72</v>
      </c>
      <c r="G323" s="83">
        <v>3329</v>
      </c>
      <c r="H323" s="13">
        <f t="shared" si="13"/>
        <v>2.0882352941176472</v>
      </c>
      <c r="I323" s="15">
        <v>44578</v>
      </c>
      <c r="J323" s="11">
        <v>4.1753</v>
      </c>
      <c r="K323" s="11">
        <v>4.1281999999999996</v>
      </c>
      <c r="L323" s="16">
        <f t="shared" si="14"/>
        <v>4.7100000000000364E-2</v>
      </c>
      <c r="M323" s="17" t="s">
        <v>105</v>
      </c>
    </row>
    <row r="324" spans="1:15" ht="16.5" x14ac:dyDescent="0.55000000000000004">
      <c r="A324" s="9">
        <f t="shared" ref="A324:A387" si="16">A323+1</f>
        <v>323</v>
      </c>
      <c r="B324" s="26" t="str">
        <f>'iphone scanner app'!C337</f>
        <v>200782</v>
      </c>
      <c r="C324" s="11" t="s">
        <v>346</v>
      </c>
      <c r="D324" s="11">
        <v>3.6011000000000002</v>
      </c>
      <c r="E324" s="12">
        <v>27.5</v>
      </c>
      <c r="F324" s="13">
        <v>200.839</v>
      </c>
      <c r="G324" s="83">
        <v>3322</v>
      </c>
      <c r="H324" s="13">
        <f t="shared" si="13"/>
        <v>2.2941176470588234</v>
      </c>
      <c r="I324" s="15">
        <v>44578</v>
      </c>
      <c r="J324" s="11">
        <v>4.1738</v>
      </c>
      <c r="K324" s="11">
        <v>4.1264000000000003</v>
      </c>
      <c r="L324" s="16">
        <f t="shared" si="14"/>
        <v>4.7399999999999665E-2</v>
      </c>
      <c r="M324" s="17" t="s">
        <v>105</v>
      </c>
    </row>
    <row r="325" spans="1:15" ht="16.5" x14ac:dyDescent="0.55000000000000004">
      <c r="A325" s="9">
        <f t="shared" si="16"/>
        <v>324</v>
      </c>
      <c r="B325" s="26" t="str">
        <f>'iphone scanner app'!C338</f>
        <v>200763</v>
      </c>
      <c r="C325" s="11" t="s">
        <v>347</v>
      </c>
      <c r="D325" s="11">
        <v>3.6008</v>
      </c>
      <c r="E325" s="12">
        <v>28</v>
      </c>
      <c r="F325" s="13">
        <v>207.23500000000001</v>
      </c>
      <c r="G325" s="83">
        <v>3305</v>
      </c>
      <c r="H325" s="13">
        <f t="shared" si="13"/>
        <v>2.7941176470588238</v>
      </c>
      <c r="I325" s="15">
        <v>44578</v>
      </c>
      <c r="J325" s="11">
        <v>4.1738</v>
      </c>
      <c r="K325" s="11">
        <v>4.1279000000000003</v>
      </c>
      <c r="L325" s="16">
        <f t="shared" si="14"/>
        <v>4.5899999999999608E-2</v>
      </c>
      <c r="M325" s="17"/>
    </row>
    <row r="326" spans="1:15" ht="16.5" x14ac:dyDescent="0.55000000000000004">
      <c r="A326" s="9">
        <f t="shared" si="16"/>
        <v>325</v>
      </c>
      <c r="B326" s="26" t="str">
        <f>'iphone scanner app'!C339</f>
        <v>200749</v>
      </c>
      <c r="C326" s="11" t="s">
        <v>348</v>
      </c>
      <c r="D326" s="11">
        <v>3.6009000000000002</v>
      </c>
      <c r="E326" s="12">
        <v>27.7</v>
      </c>
      <c r="F326" s="13">
        <v>213.59299999999999</v>
      </c>
      <c r="G326" s="83">
        <v>3376</v>
      </c>
      <c r="H326" s="13">
        <f t="shared" si="13"/>
        <v>0.70588235294117652</v>
      </c>
      <c r="I326" s="15">
        <v>44578</v>
      </c>
      <c r="J326" s="11">
        <v>4.1757</v>
      </c>
      <c r="K326" s="11">
        <v>4.1280000000000001</v>
      </c>
      <c r="L326" s="16">
        <f t="shared" si="14"/>
        <v>4.7699999999999854E-2</v>
      </c>
      <c r="M326" s="17"/>
    </row>
    <row r="327" spans="1:15" ht="16.5" x14ac:dyDescent="0.55000000000000004">
      <c r="A327" s="9">
        <f t="shared" si="16"/>
        <v>326</v>
      </c>
      <c r="B327" s="26" t="str">
        <f>'iphone scanner app'!C340</f>
        <v>200773</v>
      </c>
      <c r="C327" s="11" t="s">
        <v>349</v>
      </c>
      <c r="D327" s="11">
        <v>3.6009000000000002</v>
      </c>
      <c r="E327" s="12">
        <v>27.7</v>
      </c>
      <c r="F327" s="13">
        <v>234.08</v>
      </c>
      <c r="G327" s="83">
        <v>3320</v>
      </c>
      <c r="H327" s="13">
        <f t="shared" si="13"/>
        <v>2.3529411764705883</v>
      </c>
      <c r="I327" s="15">
        <v>44578</v>
      </c>
      <c r="J327" s="11">
        <v>4.1778000000000004</v>
      </c>
      <c r="K327" s="11">
        <v>4.1289999999999996</v>
      </c>
      <c r="L327" s="16">
        <f t="shared" si="14"/>
        <v>4.8800000000000843E-2</v>
      </c>
      <c r="M327" s="17"/>
    </row>
    <row r="328" spans="1:15" ht="16.5" x14ac:dyDescent="0.55000000000000004">
      <c r="A328" s="9">
        <f t="shared" si="16"/>
        <v>327</v>
      </c>
      <c r="B328" s="26" t="str">
        <f>'iphone scanner app'!C341</f>
        <v>200793</v>
      </c>
      <c r="C328" s="11" t="s">
        <v>350</v>
      </c>
      <c r="D328" s="11">
        <v>3.601</v>
      </c>
      <c r="E328" s="12">
        <v>27.7</v>
      </c>
      <c r="F328" s="13">
        <v>230.678</v>
      </c>
      <c r="G328" s="83">
        <v>3320</v>
      </c>
      <c r="H328" s="13">
        <f t="shared" si="13"/>
        <v>2.3529411764705883</v>
      </c>
      <c r="I328" s="15">
        <v>44578</v>
      </c>
      <c r="J328" s="11">
        <v>4.1756000000000002</v>
      </c>
      <c r="K328" s="11">
        <v>4.1288</v>
      </c>
      <c r="L328" s="16">
        <f t="shared" si="14"/>
        <v>4.6800000000000175E-2</v>
      </c>
      <c r="M328" s="17"/>
    </row>
    <row r="329" spans="1:15" ht="16.5" x14ac:dyDescent="0.55000000000000004">
      <c r="A329" s="9">
        <f t="shared" si="16"/>
        <v>328</v>
      </c>
      <c r="B329" s="26" t="str">
        <f>'iphone scanner app'!C342</f>
        <v>252710</v>
      </c>
      <c r="C329" s="11" t="s">
        <v>351</v>
      </c>
      <c r="D329" s="11">
        <v>3.5994999999999999</v>
      </c>
      <c r="E329" s="12">
        <v>27.7</v>
      </c>
      <c r="F329" s="13">
        <v>203.69399999999999</v>
      </c>
      <c r="G329" s="83">
        <v>3307</v>
      </c>
      <c r="H329" s="13">
        <f t="shared" si="13"/>
        <v>2.7352941176470589</v>
      </c>
      <c r="I329" s="15">
        <v>44578</v>
      </c>
      <c r="J329" s="11">
        <v>4.1760000000000002</v>
      </c>
      <c r="K329" s="11">
        <v>4.1261000000000001</v>
      </c>
      <c r="L329" s="16">
        <f t="shared" si="14"/>
        <v>4.9900000000000055E-2</v>
      </c>
      <c r="M329" s="17"/>
    </row>
    <row r="330" spans="1:15" ht="16.5" x14ac:dyDescent="0.55000000000000004">
      <c r="A330" s="9">
        <f t="shared" si="16"/>
        <v>329</v>
      </c>
      <c r="B330" s="26" t="str">
        <f>'iphone scanner app'!C343</f>
        <v>252729</v>
      </c>
      <c r="C330" s="11" t="s">
        <v>352</v>
      </c>
      <c r="D330" s="11">
        <v>3.5994000000000002</v>
      </c>
      <c r="E330" s="12">
        <v>27.5</v>
      </c>
      <c r="F330" s="13">
        <v>270.67700000000002</v>
      </c>
      <c r="G330" s="83">
        <v>3368</v>
      </c>
      <c r="H330" s="13">
        <f t="shared" si="13"/>
        <v>0.94117647058823517</v>
      </c>
      <c r="I330" s="15">
        <v>44578</v>
      </c>
      <c r="J330" s="11">
        <v>4.1761999999999997</v>
      </c>
      <c r="K330" s="11">
        <v>4.1254999999999997</v>
      </c>
      <c r="L330" s="16">
        <f t="shared" si="14"/>
        <v>5.0699999999999967E-2</v>
      </c>
      <c r="M330" s="17"/>
    </row>
    <row r="331" spans="1:15" ht="16.5" x14ac:dyDescent="0.55000000000000004">
      <c r="A331" s="9">
        <f t="shared" si="16"/>
        <v>330</v>
      </c>
      <c r="B331" s="26" t="str">
        <f>'iphone scanner app'!C344</f>
        <v>200856</v>
      </c>
      <c r="C331" s="11" t="s">
        <v>353</v>
      </c>
      <c r="D331" s="11">
        <v>3.6004</v>
      </c>
      <c r="E331" s="12">
        <v>27.9</v>
      </c>
      <c r="F331" s="13">
        <v>209.53100000000001</v>
      </c>
      <c r="G331" s="83">
        <v>3328</v>
      </c>
      <c r="H331" s="13">
        <f t="shared" si="13"/>
        <v>2.1176470588235294</v>
      </c>
      <c r="I331" s="15">
        <v>44578</v>
      </c>
      <c r="J331" s="11">
        <v>4.1775000000000002</v>
      </c>
      <c r="K331" s="11">
        <v>4.1291000000000002</v>
      </c>
      <c r="L331" s="16">
        <f t="shared" si="14"/>
        <v>4.8399999999999999E-2</v>
      </c>
      <c r="M331" s="17"/>
    </row>
    <row r="332" spans="1:15" ht="16.5" x14ac:dyDescent="0.55000000000000004">
      <c r="A332" s="9">
        <f t="shared" si="16"/>
        <v>331</v>
      </c>
      <c r="B332" s="26" t="str">
        <f>'iphone scanner app'!C345</f>
        <v>200825</v>
      </c>
      <c r="C332" s="11" t="s">
        <v>354</v>
      </c>
      <c r="D332" s="11">
        <v>3.6006999999999998</v>
      </c>
      <c r="E332" s="12">
        <v>27.8</v>
      </c>
      <c r="F332" s="13">
        <v>231.19</v>
      </c>
      <c r="G332" s="83">
        <v>3333</v>
      </c>
      <c r="H332" s="13">
        <f t="shared" si="13"/>
        <v>1.9705882352941178</v>
      </c>
      <c r="I332" s="15">
        <v>44578</v>
      </c>
      <c r="J332" s="11">
        <v>4.1787000000000001</v>
      </c>
      <c r="K332" s="11">
        <v>4.1298000000000004</v>
      </c>
      <c r="L332" s="16">
        <f t="shared" si="14"/>
        <v>4.8899999999999721E-2</v>
      </c>
      <c r="M332" s="17" t="s">
        <v>355</v>
      </c>
    </row>
    <row r="333" spans="1:15" ht="16.5" x14ac:dyDescent="0.55000000000000004">
      <c r="A333" s="9">
        <f t="shared" si="16"/>
        <v>332</v>
      </c>
      <c r="B333" s="26" t="str">
        <f>'iphone scanner app'!C346</f>
        <v>200798</v>
      </c>
      <c r="C333" s="11" t="s">
        <v>356</v>
      </c>
      <c r="D333" s="11">
        <v>3.6009000000000002</v>
      </c>
      <c r="E333" s="12">
        <v>27.8</v>
      </c>
      <c r="F333" s="13">
        <v>245.483</v>
      </c>
      <c r="G333" s="83">
        <v>3300</v>
      </c>
      <c r="H333" s="13">
        <f t="shared" si="13"/>
        <v>2.9411764705882351</v>
      </c>
      <c r="I333" s="15">
        <v>44578</v>
      </c>
      <c r="J333" s="11">
        <v>4.1778000000000004</v>
      </c>
      <c r="K333" s="11">
        <v>4.1283000000000003</v>
      </c>
      <c r="L333" s="16">
        <f t="shared" si="14"/>
        <v>4.9500000000000099E-2</v>
      </c>
      <c r="M333" s="17"/>
    </row>
    <row r="334" spans="1:15" ht="16.5" x14ac:dyDescent="0.55000000000000004">
      <c r="A334" s="9">
        <f t="shared" si="16"/>
        <v>333</v>
      </c>
      <c r="B334" s="26" t="str">
        <f>'iphone scanner app'!C347</f>
        <v>200757</v>
      </c>
      <c r="C334" s="11" t="s">
        <v>357</v>
      </c>
      <c r="D334" s="11">
        <v>3.6002000000000001</v>
      </c>
      <c r="E334" s="12">
        <v>27.7</v>
      </c>
      <c r="F334" s="13">
        <v>214.434</v>
      </c>
      <c r="G334" s="83">
        <v>3363</v>
      </c>
      <c r="H334" s="13">
        <f t="shared" si="13"/>
        <v>1.088235294117647</v>
      </c>
      <c r="I334" s="15">
        <v>44578</v>
      </c>
      <c r="J334" s="11">
        <v>4.1788999999999996</v>
      </c>
      <c r="K334" s="11">
        <v>4.1299000000000001</v>
      </c>
      <c r="L334" s="16">
        <f t="shared" si="14"/>
        <v>4.8999999999999488E-2</v>
      </c>
      <c r="M334" s="17"/>
    </row>
    <row r="335" spans="1:15" ht="16.5" x14ac:dyDescent="0.55000000000000004">
      <c r="A335" s="9">
        <f t="shared" si="16"/>
        <v>334</v>
      </c>
      <c r="B335" s="26" t="str">
        <f>'iphone scanner app'!C348</f>
        <v>200767</v>
      </c>
      <c r="C335" s="11" t="s">
        <v>358</v>
      </c>
      <c r="D335" s="11">
        <v>3.6008</v>
      </c>
      <c r="E335" s="12">
        <v>27.7</v>
      </c>
      <c r="F335" s="13">
        <v>238.93100000000001</v>
      </c>
      <c r="G335" s="83">
        <v>3329</v>
      </c>
      <c r="H335" s="13">
        <f t="shared" si="13"/>
        <v>2.0882352941176472</v>
      </c>
      <c r="I335" s="15">
        <v>44578</v>
      </c>
      <c r="J335" s="11">
        <v>4.1898999999999997</v>
      </c>
      <c r="K335" s="11">
        <v>4.1340000000000003</v>
      </c>
      <c r="L335" s="16">
        <f t="shared" si="14"/>
        <v>5.5899999999999395E-2</v>
      </c>
      <c r="M335" s="17"/>
    </row>
    <row r="336" spans="1:15" ht="15" x14ac:dyDescent="0.5">
      <c r="A336" s="9">
        <f t="shared" si="16"/>
        <v>335</v>
      </c>
      <c r="B336" s="33" t="str">
        <f>'iphone scanner app'!C349</f>
        <v>200744</v>
      </c>
      <c r="C336" s="11" t="s">
        <v>359</v>
      </c>
      <c r="D336" s="11">
        <v>3.6011000000000002</v>
      </c>
      <c r="E336" s="12">
        <v>28</v>
      </c>
      <c r="F336" s="13">
        <v>223.85300000000001</v>
      </c>
      <c r="G336" s="83">
        <v>3294</v>
      </c>
      <c r="H336" s="13">
        <f t="shared" si="13"/>
        <v>3.1176470588235294</v>
      </c>
      <c r="I336" s="15">
        <v>44578</v>
      </c>
      <c r="J336" s="11">
        <v>4.1863999999999999</v>
      </c>
      <c r="K336" s="11">
        <v>4.1333000000000002</v>
      </c>
      <c r="L336" s="16">
        <f t="shared" si="14"/>
        <v>5.3099999999999703E-2</v>
      </c>
      <c r="M336" s="17"/>
    </row>
    <row r="337" spans="1:15" ht="15" x14ac:dyDescent="0.5">
      <c r="A337" s="9">
        <f t="shared" si="16"/>
        <v>336</v>
      </c>
      <c r="B337" s="33" t="str">
        <f>'iphone scanner app'!C350</f>
        <v>200777</v>
      </c>
      <c r="C337" s="11" t="s">
        <v>360</v>
      </c>
      <c r="D337" s="11">
        <v>3.6011000000000002</v>
      </c>
      <c r="E337" s="12">
        <v>27.7</v>
      </c>
      <c r="F337" s="13">
        <v>247.48099999999999</v>
      </c>
      <c r="G337" s="83">
        <v>3294</v>
      </c>
      <c r="H337" s="13">
        <f t="shared" si="13"/>
        <v>3.1176470588235294</v>
      </c>
      <c r="I337" s="15">
        <v>44578</v>
      </c>
      <c r="J337" s="11">
        <v>4.1867999999999999</v>
      </c>
      <c r="K337" s="11">
        <v>4.1337000000000002</v>
      </c>
      <c r="L337" s="16">
        <f t="shared" si="14"/>
        <v>5.3099999999999703E-2</v>
      </c>
      <c r="M337" s="17"/>
    </row>
    <row r="338" spans="1:15" ht="15" x14ac:dyDescent="0.5">
      <c r="A338" s="9">
        <f t="shared" si="16"/>
        <v>337</v>
      </c>
      <c r="B338" s="33" t="str">
        <f>'iphone scanner app'!C351</f>
        <v>226148</v>
      </c>
      <c r="C338" s="11" t="s">
        <v>361</v>
      </c>
      <c r="D338" s="11">
        <v>3.6008</v>
      </c>
      <c r="E338" s="12">
        <v>27.3</v>
      </c>
      <c r="F338" s="13">
        <v>207.03800000000001</v>
      </c>
      <c r="G338" s="83">
        <v>3390</v>
      </c>
      <c r="H338" s="13">
        <f t="shared" si="13"/>
        <v>0.29411764705882354</v>
      </c>
      <c r="I338" s="15">
        <v>44578</v>
      </c>
      <c r="J338" s="11">
        <v>4.1891999999999996</v>
      </c>
      <c r="K338" s="11">
        <v>4.1327999999999996</v>
      </c>
      <c r="L338" s="16">
        <f t="shared" si="14"/>
        <v>5.6400000000000006E-2</v>
      </c>
      <c r="M338" s="17" t="s">
        <v>362</v>
      </c>
    </row>
    <row r="339" spans="1:15" ht="15" x14ac:dyDescent="0.5">
      <c r="A339" s="9">
        <f t="shared" si="16"/>
        <v>338</v>
      </c>
      <c r="B339" s="33" t="str">
        <f>'iphone scanner app'!C352</f>
        <v>252711</v>
      </c>
      <c r="C339" s="11" t="s">
        <v>363</v>
      </c>
      <c r="D339" s="11">
        <v>3.5996999999999999</v>
      </c>
      <c r="E339" s="12">
        <v>27.4</v>
      </c>
      <c r="F339" s="13">
        <v>229.48099999999999</v>
      </c>
      <c r="G339" s="83">
        <v>3320</v>
      </c>
      <c r="H339" s="13">
        <f t="shared" si="13"/>
        <v>2.3529411764705883</v>
      </c>
      <c r="I339" s="15">
        <v>44578</v>
      </c>
      <c r="J339" s="11">
        <v>4.1783000000000001</v>
      </c>
      <c r="K339" s="11">
        <v>4.1265000000000001</v>
      </c>
      <c r="L339" s="16">
        <f t="shared" si="14"/>
        <v>5.1800000000000068E-2</v>
      </c>
      <c r="M339" s="17"/>
    </row>
    <row r="340" spans="1:15" ht="15" x14ac:dyDescent="0.5">
      <c r="A340" s="9">
        <f t="shared" si="16"/>
        <v>339</v>
      </c>
      <c r="B340" s="33" t="str">
        <f>'iphone scanner app'!C353</f>
        <v>252730</v>
      </c>
      <c r="C340" s="11" t="s">
        <v>364</v>
      </c>
      <c r="D340" s="11">
        <v>3.5998999999999999</v>
      </c>
      <c r="E340" s="12">
        <v>27.6</v>
      </c>
      <c r="F340" s="13">
        <v>208.5</v>
      </c>
      <c r="G340" s="83">
        <v>3327</v>
      </c>
      <c r="H340" s="13">
        <f t="shared" si="13"/>
        <v>2.1470588235294117</v>
      </c>
      <c r="I340" s="15">
        <v>44578</v>
      </c>
      <c r="J340" s="11">
        <v>4.1794000000000002</v>
      </c>
      <c r="K340" s="11">
        <v>4.1269999999999998</v>
      </c>
      <c r="L340" s="16">
        <f t="shared" si="14"/>
        <v>5.2400000000000446E-2</v>
      </c>
      <c r="M340" s="17"/>
    </row>
    <row r="341" spans="1:15" ht="15" x14ac:dyDescent="0.5">
      <c r="A341" s="9">
        <f t="shared" si="16"/>
        <v>340</v>
      </c>
      <c r="B341" s="33" t="str">
        <f>'iphone scanner app'!C354</f>
        <v>200857</v>
      </c>
      <c r="C341" s="11" t="s">
        <v>365</v>
      </c>
      <c r="D341" s="11">
        <v>3.6006999999999998</v>
      </c>
      <c r="E341" s="12">
        <v>27.8</v>
      </c>
      <c r="F341" s="13">
        <v>205.30799999999999</v>
      </c>
      <c r="G341" s="83">
        <v>3292</v>
      </c>
      <c r="H341" s="13">
        <f t="shared" si="13"/>
        <v>3.1764705882352939</v>
      </c>
      <c r="I341" s="15">
        <v>44578</v>
      </c>
      <c r="J341" s="11">
        <v>4.1771000000000003</v>
      </c>
      <c r="K341" s="11">
        <v>4.1275000000000004</v>
      </c>
      <c r="L341" s="16">
        <f t="shared" si="14"/>
        <v>4.9599999999999866E-2</v>
      </c>
      <c r="M341" s="17"/>
      <c r="N341" s="40"/>
      <c r="O341" s="40"/>
    </row>
    <row r="342" spans="1:15" ht="15" x14ac:dyDescent="0.5">
      <c r="A342" s="9">
        <f t="shared" si="16"/>
        <v>341</v>
      </c>
      <c r="B342" s="33" t="str">
        <f>'iphone scanner app'!C355</f>
        <v>200826</v>
      </c>
      <c r="C342" s="11" t="s">
        <v>366</v>
      </c>
      <c r="D342" s="11">
        <v>3.601</v>
      </c>
      <c r="E342" s="12">
        <v>27.4</v>
      </c>
      <c r="F342" s="13">
        <v>229.155</v>
      </c>
      <c r="G342" s="83">
        <v>3354</v>
      </c>
      <c r="H342" s="13">
        <f t="shared" si="13"/>
        <v>1.3529411764705881</v>
      </c>
      <c r="I342" s="15">
        <v>44578</v>
      </c>
      <c r="J342" s="11">
        <v>4.1780999999999997</v>
      </c>
      <c r="K342" s="11">
        <v>4.1285999999999996</v>
      </c>
      <c r="L342" s="16">
        <f t="shared" si="14"/>
        <v>4.9500000000000099E-2</v>
      </c>
      <c r="M342" s="17"/>
    </row>
    <row r="343" spans="1:15" ht="15" x14ac:dyDescent="0.5">
      <c r="A343" s="9">
        <f t="shared" si="16"/>
        <v>342</v>
      </c>
      <c r="B343" s="33" t="str">
        <f>'iphone scanner app'!C356</f>
        <v>200799</v>
      </c>
      <c r="C343" s="11" t="s">
        <v>367</v>
      </c>
      <c r="D343" s="11">
        <v>3.6009000000000002</v>
      </c>
      <c r="E343" s="12">
        <v>27.6</v>
      </c>
      <c r="F343" s="13">
        <v>193.376</v>
      </c>
      <c r="G343" s="83">
        <v>3303</v>
      </c>
      <c r="H343" s="13">
        <f t="shared" si="13"/>
        <v>2.8529411764705883</v>
      </c>
      <c r="I343" s="15">
        <v>44578</v>
      </c>
      <c r="J343" s="11">
        <v>4.1773999999999996</v>
      </c>
      <c r="K343" s="11">
        <v>4.1289999999999996</v>
      </c>
      <c r="L343" s="16">
        <f t="shared" si="14"/>
        <v>4.8399999999999999E-2</v>
      </c>
      <c r="M343" s="17"/>
    </row>
    <row r="344" spans="1:15" ht="15" x14ac:dyDescent="0.5">
      <c r="A344" s="9">
        <f t="shared" si="16"/>
        <v>343</v>
      </c>
      <c r="B344" s="33" t="str">
        <f>'iphone scanner app'!C357</f>
        <v>200758</v>
      </c>
      <c r="C344" s="11" t="s">
        <v>368</v>
      </c>
      <c r="D344" s="11">
        <v>3.6004999999999998</v>
      </c>
      <c r="E344" s="12">
        <v>27.9</v>
      </c>
      <c r="F344" s="13">
        <v>227.26300000000001</v>
      </c>
      <c r="G344" s="83">
        <v>3302</v>
      </c>
      <c r="H344" s="13">
        <f t="shared" si="13"/>
        <v>2.8823529411764706</v>
      </c>
      <c r="I344" s="15">
        <v>44578</v>
      </c>
      <c r="J344" s="11">
        <v>4.1788999999999996</v>
      </c>
      <c r="K344" s="11">
        <v>4.1289999999999996</v>
      </c>
      <c r="L344" s="16">
        <f t="shared" si="14"/>
        <v>4.9900000000000055E-2</v>
      </c>
      <c r="M344" s="17"/>
    </row>
    <row r="345" spans="1:15" ht="15" x14ac:dyDescent="0.5">
      <c r="A345" s="9">
        <f t="shared" si="16"/>
        <v>344</v>
      </c>
      <c r="B345" s="33" t="str">
        <f>'iphone scanner app'!C358</f>
        <v>200736</v>
      </c>
      <c r="C345" s="11" t="s">
        <v>369</v>
      </c>
      <c r="D345" s="11">
        <v>3.5998999999999999</v>
      </c>
      <c r="E345" s="12">
        <v>27.9</v>
      </c>
      <c r="F345" s="13">
        <v>226.31700000000001</v>
      </c>
      <c r="G345" s="83">
        <v>3296</v>
      </c>
      <c r="H345" s="13">
        <f t="shared" si="13"/>
        <v>3.0588235294117649</v>
      </c>
      <c r="I345" s="15">
        <v>44578</v>
      </c>
      <c r="J345" s="11">
        <v>4.1787000000000001</v>
      </c>
      <c r="K345" s="11">
        <v>4.1287000000000003</v>
      </c>
      <c r="L345" s="16">
        <f t="shared" si="14"/>
        <v>4.9999999999999822E-2</v>
      </c>
      <c r="M345" s="17"/>
    </row>
    <row r="346" spans="1:15" ht="15" x14ac:dyDescent="0.5">
      <c r="A346" s="9">
        <f t="shared" si="16"/>
        <v>345</v>
      </c>
      <c r="B346" s="33" t="str">
        <f>'iphone scanner app'!C359</f>
        <v>200751</v>
      </c>
      <c r="C346" s="11" t="s">
        <v>370</v>
      </c>
      <c r="D346" s="11">
        <v>3.601</v>
      </c>
      <c r="E346" s="12">
        <v>27.5</v>
      </c>
      <c r="F346" s="13">
        <v>237.47200000000001</v>
      </c>
      <c r="G346" s="83">
        <v>3355</v>
      </c>
      <c r="H346" s="13">
        <f t="shared" si="13"/>
        <v>1.3235294117647058</v>
      </c>
      <c r="I346" s="15">
        <v>44578</v>
      </c>
      <c r="J346" s="11">
        <v>4.1783000000000001</v>
      </c>
      <c r="K346" s="11">
        <v>4.1284999999999998</v>
      </c>
      <c r="L346" s="16">
        <f t="shared" si="14"/>
        <v>4.9800000000000288E-2</v>
      </c>
      <c r="M346" s="17" t="s">
        <v>105</v>
      </c>
    </row>
    <row r="347" spans="1:15" ht="15" x14ac:dyDescent="0.5">
      <c r="A347" s="9">
        <f t="shared" si="16"/>
        <v>346</v>
      </c>
      <c r="B347" s="33" t="str">
        <f>'iphone scanner app'!C360</f>
        <v>200783</v>
      </c>
      <c r="C347" s="11" t="s">
        <v>371</v>
      </c>
      <c r="D347" s="11">
        <v>3.6004999999999998</v>
      </c>
      <c r="E347" s="12">
        <v>27.8</v>
      </c>
      <c r="F347" s="13">
        <v>253.58199999999999</v>
      </c>
      <c r="G347" s="83">
        <v>3281</v>
      </c>
      <c r="H347" s="13">
        <f t="shared" si="13"/>
        <v>3.5000000000000004</v>
      </c>
      <c r="I347" s="15">
        <v>44578</v>
      </c>
      <c r="J347" s="11">
        <v>4.1791999999999998</v>
      </c>
      <c r="K347" s="11">
        <v>4.1284999999999998</v>
      </c>
      <c r="L347" s="16">
        <f t="shared" si="14"/>
        <v>5.0699999999999967E-2</v>
      </c>
      <c r="M347" s="17"/>
    </row>
    <row r="348" spans="1:15" ht="15" x14ac:dyDescent="0.5">
      <c r="A348" s="9">
        <f t="shared" si="16"/>
        <v>347</v>
      </c>
      <c r="B348" s="33" t="str">
        <f>'iphone scanner app'!C361</f>
        <v>226150</v>
      </c>
      <c r="C348" s="11" t="s">
        <v>372</v>
      </c>
      <c r="D348" s="11">
        <v>3.6006999999999998</v>
      </c>
      <c r="E348" s="12">
        <v>27.3</v>
      </c>
      <c r="F348" s="13">
        <v>226.251</v>
      </c>
      <c r="G348" s="83">
        <v>3320</v>
      </c>
      <c r="H348" s="13">
        <f t="shared" si="13"/>
        <v>2.3529411764705883</v>
      </c>
      <c r="I348" s="15">
        <v>44578</v>
      </c>
      <c r="J348" s="11">
        <v>4.1825999999999999</v>
      </c>
      <c r="K348" s="11">
        <v>4.1281999999999996</v>
      </c>
      <c r="L348" s="16">
        <f t="shared" si="14"/>
        <v>5.4400000000000226E-2</v>
      </c>
      <c r="M348" s="17" t="s">
        <v>105</v>
      </c>
    </row>
    <row r="349" spans="1:15" ht="15" x14ac:dyDescent="0.5">
      <c r="A349" s="9">
        <f t="shared" si="16"/>
        <v>348</v>
      </c>
      <c r="B349" s="33" t="str">
        <f>'iphone scanner app'!C362</f>
        <v>271479</v>
      </c>
      <c r="C349" s="14" t="s">
        <v>373</v>
      </c>
      <c r="D349" s="11">
        <v>3.5966</v>
      </c>
      <c r="E349" s="12">
        <v>27.6</v>
      </c>
      <c r="F349" s="13">
        <v>230.054</v>
      </c>
      <c r="G349" s="83">
        <v>3276</v>
      </c>
      <c r="H349" s="13">
        <f t="shared" si="13"/>
        <v>3.6470588235294117</v>
      </c>
      <c r="I349" s="15">
        <v>44578</v>
      </c>
      <c r="J349" s="11">
        <v>4.1811999999999996</v>
      </c>
      <c r="K349" s="11">
        <v>4.1273999999999997</v>
      </c>
      <c r="L349" s="16">
        <f t="shared" si="14"/>
        <v>5.3799999999999848E-2</v>
      </c>
      <c r="M349" s="17" t="s">
        <v>105</v>
      </c>
    </row>
    <row r="350" spans="1:15" ht="15" x14ac:dyDescent="0.5">
      <c r="A350" s="9">
        <f t="shared" si="16"/>
        <v>349</v>
      </c>
      <c r="B350" s="33" t="str">
        <f>'iphone scanner app'!C363</f>
        <v>271513</v>
      </c>
      <c r="C350" s="14" t="s">
        <v>374</v>
      </c>
      <c r="D350" s="11">
        <v>3.597</v>
      </c>
      <c r="E350" s="12">
        <v>27.5</v>
      </c>
      <c r="F350" s="13">
        <v>240.483</v>
      </c>
      <c r="G350" s="83">
        <v>3335</v>
      </c>
      <c r="H350" s="13">
        <f t="shared" si="13"/>
        <v>1.911764705882353</v>
      </c>
      <c r="I350" s="15">
        <v>44578</v>
      </c>
      <c r="J350" s="11">
        <v>4.1820000000000004</v>
      </c>
      <c r="K350" s="11">
        <v>4.1284000000000001</v>
      </c>
      <c r="L350" s="16">
        <f t="shared" si="14"/>
        <v>5.3600000000000314E-2</v>
      </c>
      <c r="M350" s="17"/>
    </row>
    <row r="351" spans="1:15" ht="15" x14ac:dyDescent="0.5">
      <c r="A351" s="9">
        <f t="shared" si="16"/>
        <v>350</v>
      </c>
      <c r="B351" s="33" t="str">
        <f>'iphone scanner app'!C364</f>
        <v>271485</v>
      </c>
      <c r="C351" s="14" t="s">
        <v>375</v>
      </c>
      <c r="D351" s="11">
        <v>3.5979999999999999</v>
      </c>
      <c r="E351" s="12">
        <v>27.5</v>
      </c>
      <c r="F351" s="13">
        <v>209.089</v>
      </c>
      <c r="G351" s="83">
        <v>3366</v>
      </c>
      <c r="H351" s="13">
        <f t="shared" si="13"/>
        <v>1</v>
      </c>
      <c r="I351" s="15">
        <v>44579</v>
      </c>
      <c r="J351" s="11">
        <v>4.1877000000000004</v>
      </c>
      <c r="K351" s="11">
        <v>4.1315</v>
      </c>
      <c r="L351" s="16">
        <f t="shared" si="14"/>
        <v>5.6200000000000472E-2</v>
      </c>
      <c r="M351" s="17"/>
    </row>
    <row r="352" spans="1:15" ht="15" x14ac:dyDescent="0.5">
      <c r="A352" s="9">
        <f t="shared" si="16"/>
        <v>351</v>
      </c>
      <c r="B352" s="33" t="str">
        <f>'iphone scanner app'!C365</f>
        <v>248940</v>
      </c>
      <c r="C352" s="14" t="s">
        <v>376</v>
      </c>
      <c r="D352" s="11">
        <v>3.6004</v>
      </c>
      <c r="E352" s="12">
        <v>27.4</v>
      </c>
      <c r="F352" s="13">
        <v>211.69900000000001</v>
      </c>
      <c r="G352" s="83">
        <v>3368</v>
      </c>
      <c r="H352" s="13">
        <f t="shared" si="13"/>
        <v>0.94117647058823517</v>
      </c>
      <c r="I352" s="15">
        <v>44579</v>
      </c>
      <c r="J352" s="11">
        <v>4.1852999999999998</v>
      </c>
      <c r="K352" s="11">
        <v>4.1295000000000002</v>
      </c>
      <c r="L352" s="16">
        <f t="shared" si="14"/>
        <v>5.5799999999999628E-2</v>
      </c>
      <c r="M352" s="17"/>
    </row>
    <row r="353" spans="1:15" ht="15" x14ac:dyDescent="0.5">
      <c r="A353" s="9">
        <f t="shared" si="16"/>
        <v>352</v>
      </c>
      <c r="B353" s="33" t="str">
        <f>'iphone scanner app'!C366</f>
        <v>248927</v>
      </c>
      <c r="C353" s="14" t="s">
        <v>377</v>
      </c>
      <c r="D353" s="11">
        <v>3.6006999999999998</v>
      </c>
      <c r="E353" s="12">
        <v>27</v>
      </c>
      <c r="F353" s="13">
        <v>216.24799999999999</v>
      </c>
      <c r="G353" s="83">
        <v>3365</v>
      </c>
      <c r="H353" s="13">
        <f t="shared" si="13"/>
        <v>1.0294117647058822</v>
      </c>
      <c r="I353" s="15">
        <v>44579</v>
      </c>
      <c r="J353" s="11">
        <v>4.1848999999999998</v>
      </c>
      <c r="K353" s="11">
        <v>4.1285999999999996</v>
      </c>
      <c r="L353" s="16">
        <f t="shared" si="14"/>
        <v>5.6300000000000239E-2</v>
      </c>
      <c r="M353" s="17"/>
    </row>
    <row r="354" spans="1:15" ht="15" x14ac:dyDescent="0.5">
      <c r="A354" s="9">
        <f t="shared" si="16"/>
        <v>353</v>
      </c>
      <c r="B354" s="33" t="str">
        <f>'iphone scanner app'!C367</f>
        <v>190846</v>
      </c>
      <c r="C354" s="14" t="s">
        <v>378</v>
      </c>
      <c r="D354" s="11">
        <v>3.5988000000000002</v>
      </c>
      <c r="E354" s="12">
        <v>28.3</v>
      </c>
      <c r="F354" s="13">
        <v>228.45400000000001</v>
      </c>
      <c r="G354" s="83">
        <v>3422</v>
      </c>
      <c r="H354" s="13">
        <f t="shared" si="13"/>
        <v>0.6470588235294118</v>
      </c>
      <c r="I354" s="15">
        <v>44579</v>
      </c>
      <c r="J354" s="11">
        <v>4.1872999999999996</v>
      </c>
      <c r="K354" s="11">
        <v>4.1298000000000004</v>
      </c>
      <c r="L354" s="16">
        <f t="shared" si="14"/>
        <v>5.7499999999999218E-2</v>
      </c>
      <c r="M354" s="17"/>
    </row>
    <row r="355" spans="1:15" ht="15" x14ac:dyDescent="0.5">
      <c r="A355" s="9">
        <f t="shared" si="16"/>
        <v>354</v>
      </c>
      <c r="B355" s="33" t="str">
        <f>'iphone scanner app'!C368</f>
        <v>271463</v>
      </c>
      <c r="C355" s="14" t="s">
        <v>379</v>
      </c>
      <c r="D355" s="11">
        <v>3.5956000000000001</v>
      </c>
      <c r="E355" s="12">
        <v>27.7</v>
      </c>
      <c r="F355" s="13">
        <v>210.137</v>
      </c>
      <c r="G355" s="83">
        <v>3334</v>
      </c>
      <c r="H355" s="13">
        <f t="shared" si="13"/>
        <v>1.9411764705882355</v>
      </c>
      <c r="I355" s="15">
        <v>44579</v>
      </c>
      <c r="J355" s="11">
        <v>4.1765999999999996</v>
      </c>
      <c r="K355" s="11">
        <v>4.1261000000000001</v>
      </c>
      <c r="L355" s="16">
        <f t="shared" si="14"/>
        <v>5.0499999999999545E-2</v>
      </c>
      <c r="M355" s="17"/>
    </row>
    <row r="356" spans="1:15" ht="15" x14ac:dyDescent="0.5">
      <c r="A356" s="9">
        <f t="shared" si="16"/>
        <v>355</v>
      </c>
      <c r="B356" s="33" t="str">
        <f>'iphone scanner app'!C369</f>
        <v>190757</v>
      </c>
      <c r="C356" s="14" t="s">
        <v>380</v>
      </c>
      <c r="D356" s="11">
        <v>3.5988000000000002</v>
      </c>
      <c r="E356" s="12">
        <v>28</v>
      </c>
      <c r="F356" s="13">
        <v>199.709</v>
      </c>
      <c r="G356" s="83">
        <v>3348</v>
      </c>
      <c r="H356" s="13">
        <f t="shared" si="13"/>
        <v>1.5294117647058825</v>
      </c>
      <c r="I356" s="15">
        <v>44579</v>
      </c>
      <c r="J356" s="11">
        <v>4.1787000000000001</v>
      </c>
      <c r="K356" s="11">
        <v>4.1249000000000002</v>
      </c>
      <c r="L356" s="16">
        <f t="shared" si="14"/>
        <v>5.3799999999999848E-2</v>
      </c>
      <c r="M356" s="17"/>
    </row>
    <row r="357" spans="1:15" ht="15" x14ac:dyDescent="0.5">
      <c r="A357" s="9">
        <f t="shared" si="16"/>
        <v>356</v>
      </c>
      <c r="B357" s="33" t="str">
        <f>'iphone scanner app'!C370</f>
        <v>190826</v>
      </c>
      <c r="C357" s="14" t="s">
        <v>381</v>
      </c>
      <c r="D357" s="11">
        <v>3.5985999999999998</v>
      </c>
      <c r="E357" s="12">
        <v>28.1</v>
      </c>
      <c r="F357" s="13">
        <v>211.499</v>
      </c>
      <c r="G357" s="83">
        <v>3344</v>
      </c>
      <c r="H357" s="13">
        <f t="shared" si="13"/>
        <v>1.6470588235294119</v>
      </c>
      <c r="I357" s="15">
        <v>44579</v>
      </c>
      <c r="J357" s="11">
        <v>4.1745999999999999</v>
      </c>
      <c r="K357" s="11">
        <v>4.1242000000000001</v>
      </c>
      <c r="L357" s="16">
        <f t="shared" si="14"/>
        <v>5.0399999999999778E-2</v>
      </c>
      <c r="M357" s="17"/>
      <c r="O357" s="40"/>
    </row>
    <row r="358" spans="1:15" ht="15" x14ac:dyDescent="0.5">
      <c r="A358" s="9">
        <f t="shared" si="16"/>
        <v>357</v>
      </c>
      <c r="B358" s="33" t="str">
        <f>'iphone scanner app'!C371</f>
        <v>281432</v>
      </c>
      <c r="C358" s="14" t="s">
        <v>382</v>
      </c>
      <c r="D358" s="11">
        <v>3.5988000000000002</v>
      </c>
      <c r="E358" s="12">
        <v>27.6</v>
      </c>
      <c r="F358" s="13">
        <v>226.875</v>
      </c>
      <c r="G358" s="83">
        <v>3397</v>
      </c>
      <c r="H358" s="13">
        <f t="shared" si="13"/>
        <v>8.8235294117647065E-2</v>
      </c>
      <c r="I358" s="15">
        <v>44579</v>
      </c>
      <c r="J358" s="11">
        <v>4.1764999999999999</v>
      </c>
      <c r="K358" s="11">
        <v>4.1254</v>
      </c>
      <c r="L358" s="16">
        <f t="shared" si="14"/>
        <v>5.1099999999999923E-2</v>
      </c>
      <c r="M358" s="17"/>
    </row>
    <row r="359" spans="1:15" ht="15" x14ac:dyDescent="0.5">
      <c r="A359" s="9">
        <f t="shared" si="16"/>
        <v>358</v>
      </c>
      <c r="B359" s="33" t="str">
        <f>'iphone scanner app'!C372</f>
        <v>271445</v>
      </c>
      <c r="C359" s="11" t="s">
        <v>383</v>
      </c>
      <c r="D359" s="11">
        <v>3.5962000000000001</v>
      </c>
      <c r="E359" s="12">
        <v>27.4</v>
      </c>
      <c r="F359" s="13">
        <v>193.726</v>
      </c>
      <c r="G359" s="83">
        <v>3337</v>
      </c>
      <c r="H359" s="13">
        <f t="shared" si="13"/>
        <v>1.8529411764705881</v>
      </c>
      <c r="I359" s="15">
        <v>44579</v>
      </c>
      <c r="J359" s="11">
        <v>4.1778000000000004</v>
      </c>
      <c r="K359" s="11">
        <v>4.1280999999999999</v>
      </c>
      <c r="L359" s="16">
        <f t="shared" si="14"/>
        <v>4.9700000000000522E-2</v>
      </c>
      <c r="M359" s="17"/>
    </row>
    <row r="360" spans="1:15" ht="15" x14ac:dyDescent="0.5">
      <c r="A360" s="9">
        <f t="shared" si="16"/>
        <v>359</v>
      </c>
      <c r="B360" s="33" t="str">
        <f>'iphone scanner app'!C373</f>
        <v>271504</v>
      </c>
      <c r="C360" s="11" t="s">
        <v>384</v>
      </c>
      <c r="D360" s="11">
        <v>3.5977999999999999</v>
      </c>
      <c r="E360" s="12">
        <v>27.4</v>
      </c>
      <c r="F360" s="13">
        <v>219.67500000000001</v>
      </c>
      <c r="G360" s="83">
        <v>3343</v>
      </c>
      <c r="H360" s="13">
        <f t="shared" si="13"/>
        <v>1.6764705882352942</v>
      </c>
      <c r="I360" s="15">
        <v>44579</v>
      </c>
      <c r="J360" s="11">
        <v>4.1760999999999999</v>
      </c>
      <c r="K360" s="11">
        <v>4.1265999999999998</v>
      </c>
      <c r="L360" s="16">
        <f t="shared" si="14"/>
        <v>4.9500000000000099E-2</v>
      </c>
      <c r="M360" s="17"/>
    </row>
    <row r="361" spans="1:15" ht="15" x14ac:dyDescent="0.5">
      <c r="A361" s="9">
        <f t="shared" si="16"/>
        <v>360</v>
      </c>
      <c r="B361" s="33" t="str">
        <f>'iphone scanner app'!C374</f>
        <v>271469</v>
      </c>
      <c r="C361" s="11" t="s">
        <v>385</v>
      </c>
      <c r="D361" s="11">
        <v>3.5979999999999999</v>
      </c>
      <c r="E361" s="12">
        <v>27.5</v>
      </c>
      <c r="F361" s="13">
        <v>191.60300000000001</v>
      </c>
      <c r="G361" s="83">
        <v>3317</v>
      </c>
      <c r="H361" s="13">
        <f t="shared" si="13"/>
        <v>2.4411764705882351</v>
      </c>
      <c r="I361" s="15">
        <v>44579</v>
      </c>
      <c r="J361" s="11">
        <v>4.1769999999999996</v>
      </c>
      <c r="K361" s="11">
        <v>4.1254999999999997</v>
      </c>
      <c r="L361" s="16">
        <f t="shared" si="14"/>
        <v>5.1499999999999879E-2</v>
      </c>
      <c r="M361" s="17"/>
    </row>
    <row r="362" spans="1:15" ht="15" x14ac:dyDescent="0.5">
      <c r="A362" s="9">
        <f t="shared" si="16"/>
        <v>361</v>
      </c>
      <c r="B362" s="33" t="str">
        <f>'iphone scanner app'!C375</f>
        <v>248956</v>
      </c>
      <c r="C362" s="11" t="s">
        <v>386</v>
      </c>
      <c r="D362" s="11">
        <v>3.6000999999999999</v>
      </c>
      <c r="E362" s="12">
        <v>27</v>
      </c>
      <c r="F362" s="13">
        <v>246.68299999999999</v>
      </c>
      <c r="G362" s="83">
        <v>3388</v>
      </c>
      <c r="H362" s="13">
        <f t="shared" si="13"/>
        <v>0.35294117647058826</v>
      </c>
      <c r="I362" s="15">
        <v>44579</v>
      </c>
      <c r="J362" s="11">
        <v>4.1772999999999998</v>
      </c>
      <c r="K362" s="11">
        <v>4.1237000000000004</v>
      </c>
      <c r="L362" s="16">
        <f t="shared" si="14"/>
        <v>5.3599999999999426E-2</v>
      </c>
      <c r="M362" s="17"/>
    </row>
    <row r="363" spans="1:15" ht="15" x14ac:dyDescent="0.5">
      <c r="A363" s="9">
        <f t="shared" si="16"/>
        <v>362</v>
      </c>
      <c r="B363" s="33" t="str">
        <f>'iphone scanner app'!C376</f>
        <v>248932</v>
      </c>
      <c r="C363" s="11" t="s">
        <v>387</v>
      </c>
      <c r="D363" s="11">
        <v>3.6002999999999998</v>
      </c>
      <c r="E363" s="12">
        <v>27.3</v>
      </c>
      <c r="F363" s="13">
        <v>246.75</v>
      </c>
      <c r="G363" s="83">
        <v>3356</v>
      </c>
      <c r="H363" s="13">
        <f t="shared" si="13"/>
        <v>1.2941176470588236</v>
      </c>
      <c r="I363" s="15">
        <v>44579</v>
      </c>
      <c r="J363" s="11">
        <v>4.1795</v>
      </c>
      <c r="K363" s="11">
        <v>4.1250999999999998</v>
      </c>
      <c r="L363" s="16">
        <f t="shared" si="14"/>
        <v>5.4400000000000226E-2</v>
      </c>
      <c r="M363" s="17"/>
    </row>
    <row r="364" spans="1:15" ht="15" x14ac:dyDescent="0.5">
      <c r="A364" s="9">
        <f t="shared" si="16"/>
        <v>363</v>
      </c>
      <c r="B364" s="33" t="str">
        <f>'iphone scanner app'!C377</f>
        <v>190804</v>
      </c>
      <c r="C364" s="11" t="s">
        <v>388</v>
      </c>
      <c r="D364" s="11">
        <v>3.5988000000000002</v>
      </c>
      <c r="E364" s="12">
        <v>28</v>
      </c>
      <c r="F364" s="13">
        <v>231.607</v>
      </c>
      <c r="G364" s="83">
        <v>3359</v>
      </c>
      <c r="H364" s="13">
        <f t="shared" si="13"/>
        <v>1.2058823529411764</v>
      </c>
      <c r="I364" s="15">
        <v>44579</v>
      </c>
      <c r="J364" s="11">
        <v>4.1806999999999999</v>
      </c>
      <c r="K364" s="11">
        <v>4.1269</v>
      </c>
      <c r="L364" s="16">
        <f t="shared" si="14"/>
        <v>5.3799999999999848E-2</v>
      </c>
      <c r="M364" s="17"/>
    </row>
    <row r="365" spans="1:15" ht="15" x14ac:dyDescent="0.5">
      <c r="A365" s="9">
        <f t="shared" si="16"/>
        <v>364</v>
      </c>
      <c r="B365" s="33" t="str">
        <f>'iphone scanner app'!C378</f>
        <v>271468</v>
      </c>
      <c r="C365" s="11" t="s">
        <v>389</v>
      </c>
      <c r="D365" s="11">
        <v>3.5983000000000001</v>
      </c>
      <c r="E365" s="12">
        <v>27.7</v>
      </c>
      <c r="F365" s="13">
        <v>194.518</v>
      </c>
      <c r="G365" s="83">
        <v>3307</v>
      </c>
      <c r="H365" s="13">
        <f t="shared" si="13"/>
        <v>2.7352941176470589</v>
      </c>
      <c r="I365" s="15">
        <v>44579</v>
      </c>
      <c r="J365" s="11">
        <v>4.1783999999999999</v>
      </c>
      <c r="K365" s="11">
        <v>4.1273</v>
      </c>
      <c r="L365" s="16">
        <f t="shared" si="14"/>
        <v>5.1099999999999923E-2</v>
      </c>
      <c r="M365" s="17"/>
    </row>
    <row r="366" spans="1:15" ht="15" x14ac:dyDescent="0.5">
      <c r="A366" s="9">
        <f t="shared" si="16"/>
        <v>365</v>
      </c>
      <c r="B366" s="33" t="str">
        <f>'iphone scanner app'!C379</f>
        <v>190774</v>
      </c>
      <c r="C366" s="11" t="s">
        <v>390</v>
      </c>
      <c r="D366" s="11">
        <v>3.5989</v>
      </c>
      <c r="E366" s="12">
        <v>28.3</v>
      </c>
      <c r="F366" s="13">
        <v>232.4</v>
      </c>
      <c r="G366" s="83">
        <v>3383</v>
      </c>
      <c r="H366" s="13">
        <f t="shared" si="13"/>
        <v>0.5</v>
      </c>
      <c r="I366" s="15">
        <v>44579</v>
      </c>
      <c r="J366" s="11">
        <v>4.1775000000000002</v>
      </c>
      <c r="K366" s="11">
        <v>4.1246</v>
      </c>
      <c r="L366" s="16">
        <f t="shared" si="14"/>
        <v>5.2900000000000169E-2</v>
      </c>
      <c r="M366" s="17"/>
    </row>
    <row r="367" spans="1:15" ht="15" x14ac:dyDescent="0.5">
      <c r="A367" s="9">
        <f t="shared" si="16"/>
        <v>366</v>
      </c>
      <c r="B367" s="33" t="str">
        <f>'iphone scanner app'!C380</f>
        <v>190831</v>
      </c>
      <c r="C367" s="11" t="s">
        <v>391</v>
      </c>
      <c r="D367" s="11">
        <v>3.5989</v>
      </c>
      <c r="E367" s="12">
        <v>28</v>
      </c>
      <c r="F367" s="13">
        <v>233.566</v>
      </c>
      <c r="G367" s="83">
        <v>3373</v>
      </c>
      <c r="H367" s="13">
        <f t="shared" si="13"/>
        <v>0.79411764705882348</v>
      </c>
      <c r="I367" s="15">
        <v>44579</v>
      </c>
      <c r="J367" s="11">
        <v>4.1844999999999999</v>
      </c>
      <c r="K367" s="11">
        <v>4.1303999999999998</v>
      </c>
      <c r="L367" s="16">
        <f t="shared" si="14"/>
        <v>5.4100000000000037E-2</v>
      </c>
      <c r="M367" s="17"/>
    </row>
    <row r="368" spans="1:15" ht="15" x14ac:dyDescent="0.5">
      <c r="A368" s="9">
        <f t="shared" si="16"/>
        <v>367</v>
      </c>
      <c r="B368" s="33" t="str">
        <f>'iphone scanner app'!C381</f>
        <v>281431</v>
      </c>
      <c r="C368" s="11" t="s">
        <v>392</v>
      </c>
      <c r="D368" s="11">
        <v>3.5985999999999998</v>
      </c>
      <c r="E368" s="12">
        <v>28.1</v>
      </c>
      <c r="F368" s="13">
        <v>238.089</v>
      </c>
      <c r="G368" s="83">
        <v>3345</v>
      </c>
      <c r="H368" s="13">
        <f t="shared" si="13"/>
        <v>1.6176470588235297</v>
      </c>
      <c r="I368" s="15">
        <v>44579</v>
      </c>
      <c r="J368" s="11">
        <v>4.1825000000000001</v>
      </c>
      <c r="K368" s="11">
        <v>4.1300999999999997</v>
      </c>
      <c r="L368" s="16">
        <f t="shared" si="14"/>
        <v>5.2400000000000446E-2</v>
      </c>
      <c r="M368" s="17"/>
    </row>
    <row r="369" spans="1:15" ht="15" x14ac:dyDescent="0.5">
      <c r="A369" s="9">
        <f t="shared" si="16"/>
        <v>368</v>
      </c>
      <c r="B369" s="33" t="str">
        <f>'iphone scanner app'!C382</f>
        <v>271480</v>
      </c>
      <c r="C369" s="11" t="s">
        <v>393</v>
      </c>
      <c r="D369" s="11">
        <v>3.5977999999999999</v>
      </c>
      <c r="E369" s="12">
        <v>27.9</v>
      </c>
      <c r="F369" s="13">
        <v>239.625</v>
      </c>
      <c r="G369" s="83">
        <v>3318</v>
      </c>
      <c r="H369" s="13">
        <f t="shared" si="13"/>
        <v>2.4117647058823528</v>
      </c>
      <c r="I369" s="15">
        <v>44579</v>
      </c>
      <c r="J369" s="11">
        <v>4.1821999999999999</v>
      </c>
      <c r="K369" s="11">
        <v>4.1310000000000002</v>
      </c>
      <c r="L369" s="16">
        <f t="shared" si="14"/>
        <v>5.119999999999969E-2</v>
      </c>
      <c r="M369" s="17"/>
    </row>
    <row r="370" spans="1:15" ht="15" x14ac:dyDescent="0.5">
      <c r="A370" s="9">
        <f t="shared" si="16"/>
        <v>369</v>
      </c>
      <c r="B370" s="33" t="str">
        <f>'iphone scanner app'!C383</f>
        <v>271514</v>
      </c>
      <c r="C370" s="11" t="s">
        <v>394</v>
      </c>
      <c r="D370" s="11">
        <v>3.5985</v>
      </c>
      <c r="E370" s="12">
        <v>27.6</v>
      </c>
      <c r="F370" s="13">
        <v>239.143</v>
      </c>
      <c r="G370" s="83">
        <v>3373</v>
      </c>
      <c r="H370" s="13">
        <f t="shared" si="13"/>
        <v>0.79411764705882348</v>
      </c>
      <c r="I370" s="15">
        <v>44579</v>
      </c>
      <c r="J370" s="11">
        <v>4.1847000000000003</v>
      </c>
      <c r="K370" s="11">
        <v>4.1315999999999997</v>
      </c>
      <c r="L370" s="16">
        <f t="shared" si="14"/>
        <v>5.3100000000000591E-2</v>
      </c>
      <c r="M370" s="17"/>
    </row>
    <row r="371" spans="1:15" ht="15" x14ac:dyDescent="0.5">
      <c r="A371" s="9">
        <f t="shared" si="16"/>
        <v>370</v>
      </c>
      <c r="B371" s="33" t="str">
        <f>'iphone scanner app'!C384</f>
        <v>271496</v>
      </c>
      <c r="C371" s="11" t="s">
        <v>395</v>
      </c>
      <c r="D371" s="11">
        <v>3.5985</v>
      </c>
      <c r="E371" s="12">
        <v>27.5</v>
      </c>
      <c r="F371" s="13">
        <v>257.63</v>
      </c>
      <c r="G371" s="83">
        <v>3334</v>
      </c>
      <c r="H371" s="13">
        <f t="shared" si="13"/>
        <v>1.9411764705882355</v>
      </c>
      <c r="I371" s="15">
        <v>44579</v>
      </c>
      <c r="J371" s="11">
        <v>4.1749000000000001</v>
      </c>
      <c r="K371" s="11">
        <v>4.1268000000000002</v>
      </c>
      <c r="L371" s="16">
        <f t="shared" si="14"/>
        <v>4.809999999999981E-2</v>
      </c>
      <c r="M371" s="17"/>
    </row>
    <row r="372" spans="1:15" ht="15" x14ac:dyDescent="0.5">
      <c r="A372" s="9">
        <f t="shared" si="16"/>
        <v>371</v>
      </c>
      <c r="B372" s="33" t="str">
        <f>'iphone scanner app'!C385</f>
        <v>248941</v>
      </c>
      <c r="C372" s="11" t="s">
        <v>396</v>
      </c>
      <c r="D372" s="11">
        <v>3.6000999999999999</v>
      </c>
      <c r="E372" s="12">
        <v>27.5</v>
      </c>
      <c r="F372" s="13">
        <v>210.52199999999999</v>
      </c>
      <c r="G372" s="83">
        <v>3353</v>
      </c>
      <c r="H372" s="13">
        <f t="shared" si="13"/>
        <v>1.3823529411764706</v>
      </c>
      <c r="I372" s="15">
        <v>44579</v>
      </c>
      <c r="J372" s="11">
        <v>4.1761999999999997</v>
      </c>
      <c r="K372" s="11">
        <v>4.1258999999999997</v>
      </c>
      <c r="L372" s="16">
        <f t="shared" si="14"/>
        <v>5.0300000000000011E-2</v>
      </c>
      <c r="M372" s="17"/>
    </row>
    <row r="373" spans="1:15" ht="15" x14ac:dyDescent="0.5">
      <c r="A373" s="9">
        <f t="shared" si="16"/>
        <v>372</v>
      </c>
      <c r="B373" s="33" t="str">
        <f>'iphone scanner app'!C386</f>
        <v>248928</v>
      </c>
      <c r="C373" s="11" t="s">
        <v>397</v>
      </c>
      <c r="D373" s="11">
        <v>3.6004999999999998</v>
      </c>
      <c r="E373" s="12">
        <v>27.4</v>
      </c>
      <c r="F373" s="13">
        <v>244.40600000000001</v>
      </c>
      <c r="G373" s="83">
        <v>3332</v>
      </c>
      <c r="H373" s="13">
        <f t="shared" si="13"/>
        <v>2</v>
      </c>
      <c r="I373" s="15">
        <v>44579</v>
      </c>
      <c r="J373" s="11">
        <v>4.1722000000000001</v>
      </c>
      <c r="K373" s="11">
        <v>4.1246999999999998</v>
      </c>
      <c r="L373" s="16">
        <f t="shared" si="14"/>
        <v>4.750000000000032E-2</v>
      </c>
      <c r="M373" s="17"/>
      <c r="N373" s="40"/>
      <c r="O373" s="40"/>
    </row>
    <row r="374" spans="1:15" ht="15" x14ac:dyDescent="0.5">
      <c r="A374" s="9">
        <f t="shared" si="16"/>
        <v>373</v>
      </c>
      <c r="B374" s="33" t="str">
        <f>'iphone scanner app'!C387</f>
        <v>261953</v>
      </c>
      <c r="C374" s="11" t="s">
        <v>398</v>
      </c>
      <c r="D374" s="11">
        <v>3.5981999999999998</v>
      </c>
      <c r="E374" s="12">
        <v>27.3</v>
      </c>
      <c r="F374" s="13">
        <v>221.83799999999999</v>
      </c>
      <c r="G374" s="83">
        <v>3383</v>
      </c>
      <c r="H374" s="13">
        <f t="shared" si="13"/>
        <v>0.5</v>
      </c>
      <c r="I374" s="15">
        <v>44579</v>
      </c>
      <c r="J374" s="11">
        <v>4.1722999999999999</v>
      </c>
      <c r="K374" s="11">
        <v>4.1254999999999997</v>
      </c>
      <c r="L374" s="16">
        <f t="shared" si="14"/>
        <v>4.6800000000000175E-2</v>
      </c>
      <c r="M374" s="17"/>
    </row>
    <row r="375" spans="1:15" ht="15" x14ac:dyDescent="0.5">
      <c r="A375" s="9">
        <f t="shared" si="16"/>
        <v>374</v>
      </c>
      <c r="B375" s="33" t="str">
        <f>'iphone scanner app'!C388</f>
        <v>271464</v>
      </c>
      <c r="C375" s="11" t="s">
        <v>399</v>
      </c>
      <c r="D375" s="11">
        <v>3.5960000000000001</v>
      </c>
      <c r="E375" s="12">
        <v>27.5</v>
      </c>
      <c r="F375" s="13">
        <v>210.57300000000001</v>
      </c>
      <c r="G375" s="83">
        <v>3317</v>
      </c>
      <c r="H375" s="13">
        <f t="shared" si="13"/>
        <v>2.4411764705882351</v>
      </c>
      <c r="I375" s="15">
        <v>44579</v>
      </c>
      <c r="J375" s="11">
        <v>4.1740000000000004</v>
      </c>
      <c r="K375" s="11">
        <v>4.1269</v>
      </c>
      <c r="L375" s="16">
        <f t="shared" si="14"/>
        <v>4.7100000000000364E-2</v>
      </c>
      <c r="M375" s="17"/>
    </row>
    <row r="376" spans="1:15" ht="15" x14ac:dyDescent="0.5">
      <c r="A376" s="9">
        <f t="shared" si="16"/>
        <v>375</v>
      </c>
      <c r="B376" s="33" t="str">
        <f>'iphone scanner app'!C389</f>
        <v>190758</v>
      </c>
      <c r="C376" s="11" t="s">
        <v>400</v>
      </c>
      <c r="D376" s="11">
        <v>3.5988000000000002</v>
      </c>
      <c r="E376" s="12">
        <v>28.1</v>
      </c>
      <c r="F376" s="13">
        <v>218.51599999999999</v>
      </c>
      <c r="G376" s="83">
        <v>3334</v>
      </c>
      <c r="H376" s="13">
        <f t="shared" si="13"/>
        <v>1.9411764705882355</v>
      </c>
      <c r="I376" s="15">
        <v>44579</v>
      </c>
      <c r="J376" s="11">
        <v>4.1734</v>
      </c>
      <c r="K376" s="11">
        <v>4.1252000000000004</v>
      </c>
      <c r="L376" s="16">
        <f t="shared" si="14"/>
        <v>4.8199999999999577E-2</v>
      </c>
      <c r="M376" s="17"/>
    </row>
    <row r="377" spans="1:15" ht="15" x14ac:dyDescent="0.5">
      <c r="A377" s="9">
        <f t="shared" si="16"/>
        <v>376</v>
      </c>
      <c r="B377" s="33" t="str">
        <f>'iphone scanner app'!C390</f>
        <v>190827</v>
      </c>
      <c r="C377" s="11" t="s">
        <v>401</v>
      </c>
      <c r="D377" s="11">
        <v>3.5988000000000002</v>
      </c>
      <c r="E377" s="12">
        <v>28.2</v>
      </c>
      <c r="F377" s="13">
        <v>248.703</v>
      </c>
      <c r="G377" s="83">
        <v>3297</v>
      </c>
      <c r="H377" s="13">
        <f t="shared" si="13"/>
        <v>3.0294117647058822</v>
      </c>
      <c r="I377" s="15">
        <v>44579</v>
      </c>
      <c r="J377" s="11">
        <v>4.1715999999999998</v>
      </c>
      <c r="K377" s="11">
        <v>4.1241000000000003</v>
      </c>
      <c r="L377" s="16">
        <f t="shared" si="14"/>
        <v>4.7499999999999432E-2</v>
      </c>
      <c r="M377" s="17"/>
    </row>
    <row r="378" spans="1:15" ht="15" x14ac:dyDescent="0.5">
      <c r="A378" s="9">
        <f t="shared" si="16"/>
        <v>377</v>
      </c>
      <c r="B378" s="33" t="str">
        <f>'iphone scanner app'!C391</f>
        <v>190842</v>
      </c>
      <c r="C378" s="11" t="s">
        <v>402</v>
      </c>
      <c r="D378" s="11">
        <v>3.5990000000000002</v>
      </c>
      <c r="E378" s="12">
        <v>27.9</v>
      </c>
      <c r="F378" s="13">
        <v>234.89400000000001</v>
      </c>
      <c r="G378" s="83">
        <v>3372</v>
      </c>
      <c r="H378" s="13">
        <f t="shared" si="13"/>
        <v>0.82352941176470595</v>
      </c>
      <c r="I378" s="15">
        <v>44579</v>
      </c>
      <c r="J378" s="11">
        <v>4.1737000000000002</v>
      </c>
      <c r="K378" s="11">
        <v>4.1250999999999998</v>
      </c>
      <c r="L378" s="16">
        <f t="shared" si="14"/>
        <v>4.8600000000000421E-2</v>
      </c>
      <c r="M378" s="17"/>
    </row>
    <row r="379" spans="1:15" ht="15" x14ac:dyDescent="0.5">
      <c r="A379" s="9">
        <f t="shared" si="16"/>
        <v>378</v>
      </c>
      <c r="B379" s="33" t="str">
        <f>'iphone scanner app'!C392</f>
        <v>271446</v>
      </c>
      <c r="C379" s="11" t="s">
        <v>403</v>
      </c>
      <c r="D379" s="11">
        <v>3.5962999999999998</v>
      </c>
      <c r="E379" s="12">
        <v>27.8</v>
      </c>
      <c r="F379" s="13">
        <v>225.06</v>
      </c>
      <c r="G379" s="83">
        <v>3338</v>
      </c>
      <c r="H379" s="13">
        <f t="shared" si="13"/>
        <v>1.8235294117647058</v>
      </c>
      <c r="I379" s="15">
        <v>44579</v>
      </c>
      <c r="J379" s="11">
        <v>4.1760999999999999</v>
      </c>
      <c r="K379" s="11">
        <v>4.1277999999999997</v>
      </c>
      <c r="L379" s="16">
        <f t="shared" si="14"/>
        <v>4.8300000000000232E-2</v>
      </c>
      <c r="M379" s="17"/>
    </row>
    <row r="380" spans="1:15" ht="15" x14ac:dyDescent="0.5">
      <c r="A380" s="9">
        <f t="shared" si="16"/>
        <v>379</v>
      </c>
      <c r="B380" s="33" t="str">
        <f>'iphone scanner app'!C393</f>
        <v>271506</v>
      </c>
      <c r="C380" s="11" t="s">
        <v>404</v>
      </c>
      <c r="D380" s="11">
        <v>3.5979000000000001</v>
      </c>
      <c r="E380" s="12">
        <v>27.7</v>
      </c>
      <c r="F380" s="13">
        <v>215.565</v>
      </c>
      <c r="G380" s="83">
        <v>3338</v>
      </c>
      <c r="H380" s="13">
        <f t="shared" si="13"/>
        <v>1.8235294117647058</v>
      </c>
      <c r="I380" s="15">
        <v>44579</v>
      </c>
      <c r="J380" s="11">
        <v>4.1760000000000002</v>
      </c>
      <c r="K380" s="11">
        <v>4.1271000000000004</v>
      </c>
      <c r="L380" s="16">
        <f t="shared" si="14"/>
        <v>4.8899999999999721E-2</v>
      </c>
      <c r="M380" s="17" t="s">
        <v>105</v>
      </c>
    </row>
    <row r="381" spans="1:15" ht="15" x14ac:dyDescent="0.5">
      <c r="A381" s="9">
        <f t="shared" si="16"/>
        <v>380</v>
      </c>
      <c r="B381" s="33" t="str">
        <f>'iphone scanner app'!C394</f>
        <v>271470</v>
      </c>
      <c r="C381" s="11" t="s">
        <v>405</v>
      </c>
      <c r="D381" s="11">
        <v>3.5983000000000001</v>
      </c>
      <c r="E381" s="12">
        <v>27.6</v>
      </c>
      <c r="F381" s="13">
        <v>210.04900000000001</v>
      </c>
      <c r="G381" s="83">
        <v>3309</v>
      </c>
      <c r="H381" s="13">
        <f t="shared" si="13"/>
        <v>2.6764705882352939</v>
      </c>
      <c r="I381" s="15">
        <v>44579</v>
      </c>
      <c r="J381" s="11">
        <v>4.1764000000000001</v>
      </c>
      <c r="K381" s="11">
        <v>4.1273999999999997</v>
      </c>
      <c r="L381" s="16">
        <f t="shared" si="14"/>
        <v>4.9000000000000377E-2</v>
      </c>
      <c r="M381" s="17" t="s">
        <v>105</v>
      </c>
    </row>
    <row r="382" spans="1:15" ht="15" x14ac:dyDescent="0.5">
      <c r="A382" s="9">
        <f t="shared" si="16"/>
        <v>381</v>
      </c>
      <c r="B382" s="33" t="str">
        <f>'iphone scanner app'!C395</f>
        <v>248957</v>
      </c>
      <c r="C382" s="11" t="s">
        <v>406</v>
      </c>
      <c r="D382" s="11">
        <v>3.6002999999999998</v>
      </c>
      <c r="E382" s="12">
        <v>27.6</v>
      </c>
      <c r="F382" s="13">
        <v>249.27500000000001</v>
      </c>
      <c r="G382" s="83">
        <v>3395</v>
      </c>
      <c r="H382" s="13">
        <f t="shared" si="13"/>
        <v>0.14705882352941177</v>
      </c>
      <c r="I382" s="15">
        <v>44579</v>
      </c>
      <c r="J382" s="11">
        <v>4.1771000000000003</v>
      </c>
      <c r="K382" s="11">
        <v>4.1257999999999999</v>
      </c>
      <c r="L382" s="16">
        <f t="shared" si="14"/>
        <v>5.1300000000000345E-2</v>
      </c>
      <c r="M382" s="17"/>
    </row>
    <row r="383" spans="1:15" ht="15" x14ac:dyDescent="0.5">
      <c r="A383" s="9">
        <f t="shared" si="16"/>
        <v>382</v>
      </c>
      <c r="B383" s="33" t="str">
        <f>'iphone scanner app'!C396</f>
        <v>248933</v>
      </c>
      <c r="C383" s="11" t="s">
        <v>407</v>
      </c>
      <c r="D383" s="11">
        <v>3.6002999999999998</v>
      </c>
      <c r="E383" s="12">
        <v>27.2</v>
      </c>
      <c r="F383" s="13">
        <v>212.20099999999999</v>
      </c>
      <c r="G383" s="83">
        <v>3378</v>
      </c>
      <c r="H383" s="13">
        <f t="shared" si="13"/>
        <v>0.6470588235294118</v>
      </c>
      <c r="I383" s="15">
        <v>44579</v>
      </c>
      <c r="J383" s="11">
        <v>4.1828000000000003</v>
      </c>
      <c r="K383" s="11">
        <v>4.13</v>
      </c>
      <c r="L383" s="16">
        <f t="shared" si="14"/>
        <v>5.2800000000000402E-2</v>
      </c>
      <c r="M383" s="17"/>
    </row>
    <row r="384" spans="1:15" ht="15" x14ac:dyDescent="0.5">
      <c r="A384" s="9">
        <f t="shared" si="16"/>
        <v>383</v>
      </c>
      <c r="B384" s="33" t="str">
        <f>'iphone scanner app'!C397</f>
        <v>248946</v>
      </c>
      <c r="C384" s="11" t="s">
        <v>408</v>
      </c>
      <c r="D384" s="11">
        <v>3.6002999999999998</v>
      </c>
      <c r="E384" s="12">
        <v>27.2</v>
      </c>
      <c r="F384" s="13">
        <v>213.35599999999999</v>
      </c>
      <c r="G384" s="83">
        <v>3353</v>
      </c>
      <c r="H384" s="13">
        <f t="shared" si="13"/>
        <v>1.3823529411764706</v>
      </c>
      <c r="I384" s="15">
        <v>44579</v>
      </c>
      <c r="J384" s="11">
        <v>4.181</v>
      </c>
      <c r="K384" s="11">
        <v>4.1294000000000004</v>
      </c>
      <c r="L384" s="16">
        <f t="shared" si="14"/>
        <v>5.1599999999999646E-2</v>
      </c>
      <c r="M384" s="17"/>
    </row>
    <row r="385" spans="1:15" ht="15" x14ac:dyDescent="0.5">
      <c r="A385" s="9">
        <f t="shared" si="16"/>
        <v>384</v>
      </c>
      <c r="B385" s="33" t="str">
        <f>'iphone scanner app'!C398</f>
        <v>271405</v>
      </c>
      <c r="C385" s="11" t="s">
        <v>409</v>
      </c>
      <c r="D385" s="11">
        <v>3.5956000000000001</v>
      </c>
      <c r="E385" s="12">
        <v>27.3</v>
      </c>
      <c r="F385" s="13">
        <v>212.36099999999999</v>
      </c>
      <c r="G385" s="83">
        <v>3322</v>
      </c>
      <c r="H385" s="13">
        <f t="shared" si="13"/>
        <v>2.2941176470588234</v>
      </c>
      <c r="I385" s="15">
        <v>44579</v>
      </c>
      <c r="J385" s="11">
        <v>4.18</v>
      </c>
      <c r="K385" s="11">
        <v>4.1315</v>
      </c>
      <c r="L385" s="16">
        <f t="shared" si="14"/>
        <v>4.8499999999999766E-2</v>
      </c>
      <c r="M385" s="17"/>
    </row>
    <row r="386" spans="1:15" ht="15" x14ac:dyDescent="0.5">
      <c r="A386" s="9">
        <f t="shared" si="16"/>
        <v>385</v>
      </c>
      <c r="B386" s="33" t="str">
        <f>'iphone scanner app'!C399</f>
        <v>190780</v>
      </c>
      <c r="C386" s="11" t="s">
        <v>410</v>
      </c>
      <c r="D386" s="11">
        <v>3.5990000000000002</v>
      </c>
      <c r="E386" s="12">
        <v>27.9</v>
      </c>
      <c r="F386" s="13">
        <v>239.1</v>
      </c>
      <c r="G386" s="83">
        <v>3414</v>
      </c>
      <c r="H386" s="13">
        <f t="shared" si="13"/>
        <v>0.41176470588235298</v>
      </c>
      <c r="I386" s="15">
        <v>44579</v>
      </c>
      <c r="J386" s="11">
        <v>4.1817000000000002</v>
      </c>
      <c r="K386" s="11">
        <v>4.1303999999999998</v>
      </c>
      <c r="L386" s="16">
        <f t="shared" si="14"/>
        <v>5.1300000000000345E-2</v>
      </c>
      <c r="M386" s="17"/>
    </row>
    <row r="387" spans="1:15" ht="15" x14ac:dyDescent="0.5">
      <c r="A387" s="9">
        <f t="shared" si="16"/>
        <v>386</v>
      </c>
      <c r="B387" s="33" t="str">
        <f>'iphone scanner app'!C400</f>
        <v>190816</v>
      </c>
      <c r="C387" s="11" t="s">
        <v>411</v>
      </c>
      <c r="D387" s="11">
        <v>3.5990000000000002</v>
      </c>
      <c r="E387" s="12">
        <v>28</v>
      </c>
      <c r="F387" s="13">
        <v>205.089</v>
      </c>
      <c r="G387" s="83">
        <v>3362</v>
      </c>
      <c r="H387" s="13">
        <f t="shared" si="13"/>
        <v>1.1176470588235294</v>
      </c>
      <c r="I387" s="15">
        <v>44579</v>
      </c>
      <c r="J387" s="11">
        <v>4.1712999999999996</v>
      </c>
      <c r="K387" s="11">
        <v>4.1254999999999997</v>
      </c>
      <c r="L387" s="16">
        <f t="shared" si="14"/>
        <v>4.5799999999999841E-2</v>
      </c>
      <c r="M387" s="17"/>
      <c r="N387" s="40"/>
      <c r="O387" s="40"/>
    </row>
    <row r="388" spans="1:15" ht="15" x14ac:dyDescent="0.5">
      <c r="A388" s="9">
        <f t="shared" ref="A388:A445" si="17">A387+1</f>
        <v>387</v>
      </c>
      <c r="B388" s="33" t="str">
        <f>'iphone scanner app'!C401</f>
        <v>190847</v>
      </c>
      <c r="C388" s="11" t="s">
        <v>412</v>
      </c>
      <c r="D388" s="11">
        <v>3.5990000000000002</v>
      </c>
      <c r="E388" s="12">
        <v>27.8</v>
      </c>
      <c r="F388" s="13">
        <v>198.40299999999999</v>
      </c>
      <c r="G388" s="83">
        <v>3348</v>
      </c>
      <c r="H388" s="13">
        <f t="shared" si="13"/>
        <v>1.5294117647058825</v>
      </c>
      <c r="I388" s="15">
        <v>44579</v>
      </c>
      <c r="J388" s="11">
        <v>4.1717000000000004</v>
      </c>
      <c r="K388" s="11">
        <v>4.1257999999999999</v>
      </c>
      <c r="L388" s="16">
        <f t="shared" si="14"/>
        <v>4.5900000000000496E-2</v>
      </c>
      <c r="M388" s="17" t="s">
        <v>105</v>
      </c>
    </row>
    <row r="389" spans="1:15" ht="15" x14ac:dyDescent="0.5">
      <c r="A389" s="9">
        <f t="shared" si="17"/>
        <v>388</v>
      </c>
      <c r="B389" s="33" t="str">
        <f>'iphone scanner app'!C402</f>
        <v>271481</v>
      </c>
      <c r="C389" s="11" t="s">
        <v>413</v>
      </c>
      <c r="D389" s="11">
        <v>3.5964</v>
      </c>
      <c r="E389" s="12">
        <v>27.5</v>
      </c>
      <c r="F389" s="13">
        <v>231.09200000000001</v>
      </c>
      <c r="G389" s="83">
        <v>3302</v>
      </c>
      <c r="H389" s="13">
        <f t="shared" si="13"/>
        <v>2.8823529411764706</v>
      </c>
      <c r="I389" s="15">
        <v>44579</v>
      </c>
      <c r="J389" s="11">
        <v>4.1688000000000001</v>
      </c>
      <c r="K389" s="11">
        <v>4.1256000000000004</v>
      </c>
      <c r="L389" s="16">
        <f t="shared" si="14"/>
        <v>4.3199999999999683E-2</v>
      </c>
      <c r="M389" s="17" t="s">
        <v>105</v>
      </c>
    </row>
    <row r="390" spans="1:15" ht="15" x14ac:dyDescent="0.5">
      <c r="A390" s="9">
        <f t="shared" si="17"/>
        <v>389</v>
      </c>
      <c r="B390" s="33" t="str">
        <f>'iphone scanner app'!C403</f>
        <v>271515</v>
      </c>
      <c r="C390" s="11" t="s">
        <v>414</v>
      </c>
      <c r="D390" s="11">
        <v>3.5964</v>
      </c>
      <c r="E390" s="12">
        <v>27.4</v>
      </c>
      <c r="F390" s="13">
        <v>257.089</v>
      </c>
      <c r="G390" s="83">
        <v>3361</v>
      </c>
      <c r="H390" s="13">
        <f t="shared" si="13"/>
        <v>1.1470588235294117</v>
      </c>
      <c r="I390" s="15">
        <v>44579</v>
      </c>
      <c r="J390" s="11">
        <v>4.1706000000000003</v>
      </c>
      <c r="K390" s="11">
        <v>4.1261000000000001</v>
      </c>
      <c r="L390" s="16">
        <f t="shared" si="14"/>
        <v>4.4500000000000206E-2</v>
      </c>
      <c r="M390" s="17"/>
    </row>
    <row r="391" spans="1:15" ht="15" x14ac:dyDescent="0.5">
      <c r="A391" s="9">
        <f t="shared" si="17"/>
        <v>390</v>
      </c>
      <c r="B391" s="33" t="str">
        <f>'iphone scanner app'!C404</f>
        <v>271497</v>
      </c>
      <c r="C391" s="11" t="s">
        <v>415</v>
      </c>
      <c r="D391" s="11">
        <v>3.5969000000000002</v>
      </c>
      <c r="E391" s="12">
        <v>27.1</v>
      </c>
      <c r="F391" s="13">
        <v>211.583</v>
      </c>
      <c r="G391" s="83">
        <v>3326</v>
      </c>
      <c r="H391" s="13">
        <f t="shared" si="13"/>
        <v>2.1764705882352939</v>
      </c>
      <c r="I391" s="15">
        <v>44579</v>
      </c>
      <c r="J391" s="11">
        <v>4.1717000000000004</v>
      </c>
      <c r="K391" s="11">
        <v>4.1273</v>
      </c>
      <c r="L391" s="16">
        <f t="shared" si="14"/>
        <v>4.4400000000000439E-2</v>
      </c>
      <c r="M391" s="17" t="s">
        <v>105</v>
      </c>
    </row>
    <row r="392" spans="1:15" ht="15" x14ac:dyDescent="0.5">
      <c r="A392" s="9">
        <f t="shared" si="17"/>
        <v>391</v>
      </c>
      <c r="B392" s="33" t="str">
        <f>'iphone scanner app'!C405</f>
        <v>248912</v>
      </c>
      <c r="C392" s="11" t="s">
        <v>416</v>
      </c>
      <c r="D392" s="11">
        <v>3.6006999999999998</v>
      </c>
      <c r="E392" s="12">
        <v>27.4</v>
      </c>
      <c r="F392" s="13">
        <v>242.49700000000001</v>
      </c>
      <c r="G392" s="83">
        <v>3338</v>
      </c>
      <c r="H392" s="13">
        <f t="shared" si="13"/>
        <v>1.8235294117647058</v>
      </c>
      <c r="I392" s="15">
        <v>44579</v>
      </c>
      <c r="J392" s="11">
        <v>4.1715</v>
      </c>
      <c r="K392" s="11">
        <v>4.1252000000000004</v>
      </c>
      <c r="L392" s="16">
        <f t="shared" si="14"/>
        <v>4.6299999999999564E-2</v>
      </c>
      <c r="M392" s="17" t="s">
        <v>105</v>
      </c>
    </row>
    <row r="393" spans="1:15" ht="15" x14ac:dyDescent="0.5">
      <c r="A393" s="9">
        <f t="shared" si="17"/>
        <v>392</v>
      </c>
      <c r="B393" s="33" t="str">
        <f>'iphone scanner app'!C406</f>
        <v>248929</v>
      </c>
      <c r="C393" s="11" t="s">
        <v>417</v>
      </c>
      <c r="D393" s="11">
        <v>3.6006</v>
      </c>
      <c r="E393" s="12">
        <v>27.3</v>
      </c>
      <c r="F393" s="13">
        <v>231.03399999999999</v>
      </c>
      <c r="G393" s="83">
        <v>3324</v>
      </c>
      <c r="H393" s="13">
        <f t="shared" si="13"/>
        <v>2.2352941176470589</v>
      </c>
      <c r="I393" s="15">
        <v>44579</v>
      </c>
      <c r="J393" s="11">
        <v>4.1711</v>
      </c>
      <c r="K393" s="11">
        <v>4.1254</v>
      </c>
      <c r="L393" s="16">
        <f t="shared" si="14"/>
        <v>4.5700000000000074E-2</v>
      </c>
      <c r="M393" s="17" t="s">
        <v>105</v>
      </c>
    </row>
    <row r="394" spans="1:15" ht="15" x14ac:dyDescent="0.5">
      <c r="A394" s="9">
        <f t="shared" si="17"/>
        <v>393</v>
      </c>
      <c r="B394" s="33" t="str">
        <f>'iphone scanner app'!C407</f>
        <v>190805</v>
      </c>
      <c r="C394" s="11" t="s">
        <v>418</v>
      </c>
      <c r="D394" s="11">
        <v>3.5989</v>
      </c>
      <c r="E394" s="12">
        <v>28.1</v>
      </c>
      <c r="F394" s="13">
        <v>192.35599999999999</v>
      </c>
      <c r="G394" s="83">
        <v>3375</v>
      </c>
      <c r="H394" s="13">
        <f t="shared" si="13"/>
        <v>0.73529411764705876</v>
      </c>
      <c r="I394" s="15">
        <v>44579</v>
      </c>
      <c r="J394" s="11">
        <v>4.1710000000000003</v>
      </c>
      <c r="K394" s="11">
        <v>4.1252000000000004</v>
      </c>
      <c r="L394" s="16">
        <f t="shared" si="14"/>
        <v>4.5799999999999841E-2</v>
      </c>
      <c r="M394" s="17"/>
    </row>
    <row r="395" spans="1:15" ht="15" x14ac:dyDescent="0.5">
      <c r="A395" s="9">
        <f t="shared" si="17"/>
        <v>394</v>
      </c>
      <c r="B395" s="33" t="str">
        <f>'iphone scanner app'!C408</f>
        <v>271465</v>
      </c>
      <c r="C395" s="11" t="s">
        <v>419</v>
      </c>
      <c r="D395" s="11">
        <v>3.5979000000000001</v>
      </c>
      <c r="E395" s="12">
        <v>27.6</v>
      </c>
      <c r="F395" s="13">
        <v>221.19200000000001</v>
      </c>
      <c r="G395" s="83">
        <v>3354</v>
      </c>
      <c r="H395" s="13">
        <f t="shared" si="13"/>
        <v>1.3529411764705881</v>
      </c>
      <c r="I395" s="15">
        <v>44579</v>
      </c>
      <c r="J395" s="11">
        <v>4.1733000000000002</v>
      </c>
      <c r="K395" s="11">
        <v>4.1271000000000004</v>
      </c>
      <c r="L395" s="16">
        <f t="shared" si="14"/>
        <v>4.6199999999999797E-2</v>
      </c>
      <c r="M395" s="17"/>
    </row>
    <row r="396" spans="1:15" ht="15" x14ac:dyDescent="0.5">
      <c r="A396" s="9">
        <f t="shared" si="17"/>
        <v>395</v>
      </c>
      <c r="B396" s="33" t="str">
        <f>'iphone scanner app'!C409</f>
        <v>190759</v>
      </c>
      <c r="C396" s="11" t="s">
        <v>420</v>
      </c>
      <c r="D396" s="11">
        <v>3.5988000000000002</v>
      </c>
      <c r="E396" s="12">
        <v>27.8</v>
      </c>
      <c r="F396" s="13">
        <v>230.369</v>
      </c>
      <c r="G396" s="83">
        <v>3359</v>
      </c>
      <c r="H396" s="13">
        <f t="shared" si="13"/>
        <v>1.2058823529411764</v>
      </c>
      <c r="I396" s="15">
        <v>44579</v>
      </c>
      <c r="J396" s="11">
        <v>4.1726000000000001</v>
      </c>
      <c r="K396" s="11">
        <v>4.1257000000000001</v>
      </c>
      <c r="L396" s="16">
        <f t="shared" si="14"/>
        <v>4.6899999999999942E-2</v>
      </c>
      <c r="M396" s="17"/>
    </row>
    <row r="397" spans="1:15" ht="15" x14ac:dyDescent="0.5">
      <c r="A397" s="9">
        <f t="shared" si="17"/>
        <v>396</v>
      </c>
      <c r="B397" s="33" t="str">
        <f>'iphone scanner app'!C410</f>
        <v>190828</v>
      </c>
      <c r="C397" s="11" t="s">
        <v>421</v>
      </c>
      <c r="D397" s="11">
        <v>3.5987</v>
      </c>
      <c r="E397" s="12">
        <v>27.9</v>
      </c>
      <c r="F397" s="13">
        <v>245.45400000000001</v>
      </c>
      <c r="G397" s="83">
        <v>3326</v>
      </c>
      <c r="H397" s="13">
        <f t="shared" si="13"/>
        <v>2.1764705882352939</v>
      </c>
      <c r="I397" s="15">
        <v>44579</v>
      </c>
      <c r="J397" s="11">
        <v>4.1726999999999999</v>
      </c>
      <c r="K397" s="11">
        <v>4.1258999999999997</v>
      </c>
      <c r="L397" s="16">
        <f t="shared" si="14"/>
        <v>4.6800000000000175E-2</v>
      </c>
      <c r="M397" s="17"/>
    </row>
    <row r="398" spans="1:15" ht="15" x14ac:dyDescent="0.5">
      <c r="A398" s="9">
        <f t="shared" si="17"/>
        <v>397</v>
      </c>
      <c r="B398" s="33" t="str">
        <f>'iphone scanner app'!C412</f>
        <v>271447</v>
      </c>
      <c r="C398" s="11" t="s">
        <v>422</v>
      </c>
      <c r="D398" s="11">
        <v>3.5977999999999999</v>
      </c>
      <c r="E398" s="12">
        <v>27.6</v>
      </c>
      <c r="F398" s="13">
        <v>208.22800000000001</v>
      </c>
      <c r="G398" s="83">
        <v>3350</v>
      </c>
      <c r="H398" s="13">
        <f>ABS((G398-3400)/3400)*100</f>
        <v>1.4705882352941175</v>
      </c>
      <c r="I398" s="15">
        <v>44580</v>
      </c>
      <c r="J398" s="11">
        <v>4.1905999999999999</v>
      </c>
      <c r="K398" s="11">
        <v>4.1338999999999997</v>
      </c>
      <c r="L398" s="16">
        <f>J398-K398</f>
        <v>5.6700000000000195E-2</v>
      </c>
      <c r="M398" s="17"/>
    </row>
    <row r="399" spans="1:15" ht="15" x14ac:dyDescent="0.5">
      <c r="A399" s="9">
        <f t="shared" si="17"/>
        <v>398</v>
      </c>
      <c r="B399" s="33" t="str">
        <f>'iphone scanner app'!C414</f>
        <v>271471</v>
      </c>
      <c r="C399" s="11" t="s">
        <v>423</v>
      </c>
      <c r="D399" s="11">
        <v>3.5948000000000002</v>
      </c>
      <c r="E399" s="12">
        <v>27.9</v>
      </c>
      <c r="F399" s="13">
        <v>219.57300000000001</v>
      </c>
      <c r="G399" s="83">
        <v>3347</v>
      </c>
      <c r="H399" s="13">
        <f t="shared" ref="H399:H404" si="18">ABS((G399-3400)/3400)*100</f>
        <v>1.5588235294117647</v>
      </c>
      <c r="I399" s="15">
        <v>44580</v>
      </c>
      <c r="J399" s="11">
        <v>4.1898999999999997</v>
      </c>
      <c r="K399" s="11">
        <v>4.1348000000000003</v>
      </c>
      <c r="L399" s="16">
        <f t="shared" ref="L399:L404" si="19">J399-K399</f>
        <v>5.5099999999999483E-2</v>
      </c>
      <c r="M399" s="17"/>
    </row>
    <row r="400" spans="1:15" ht="15" x14ac:dyDescent="0.5">
      <c r="A400" s="9">
        <f t="shared" si="17"/>
        <v>399</v>
      </c>
      <c r="B400" s="33" t="str">
        <f>'iphone scanner app'!C415</f>
        <v>248937</v>
      </c>
      <c r="C400" s="11" t="s">
        <v>424</v>
      </c>
      <c r="D400" s="11">
        <v>3.6</v>
      </c>
      <c r="E400" s="12">
        <v>27.4</v>
      </c>
      <c r="F400" s="13">
        <v>225.6</v>
      </c>
      <c r="G400" s="83">
        <v>3347</v>
      </c>
      <c r="H400" s="13">
        <f t="shared" si="18"/>
        <v>1.5588235294117647</v>
      </c>
      <c r="I400" s="15">
        <v>44580</v>
      </c>
      <c r="J400" s="11">
        <v>4.1887999999999996</v>
      </c>
      <c r="K400" s="11">
        <v>4.1308999999999996</v>
      </c>
      <c r="L400" s="16">
        <f t="shared" si="19"/>
        <v>5.7900000000000063E-2</v>
      </c>
      <c r="M400" s="17"/>
    </row>
    <row r="401" spans="1:15" ht="15" x14ac:dyDescent="0.5">
      <c r="A401" s="9">
        <f t="shared" si="17"/>
        <v>400</v>
      </c>
      <c r="B401" s="33" t="str">
        <f>'iphone scanner app'!C416</f>
        <v>248934</v>
      </c>
      <c r="C401" s="11" t="s">
        <v>425</v>
      </c>
      <c r="D401" s="11">
        <v>3.6000999999999999</v>
      </c>
      <c r="E401" s="12">
        <v>27.5</v>
      </c>
      <c r="F401" s="13">
        <v>236.01900000000001</v>
      </c>
      <c r="G401" s="83">
        <v>3333</v>
      </c>
      <c r="H401" s="13">
        <f t="shared" si="18"/>
        <v>1.9705882352941178</v>
      </c>
      <c r="I401" s="15">
        <v>44580</v>
      </c>
      <c r="J401" s="11">
        <v>4.1795</v>
      </c>
      <c r="K401" s="11">
        <v>4.1261000000000001</v>
      </c>
      <c r="L401" s="16">
        <f t="shared" si="19"/>
        <v>5.3399999999999892E-2</v>
      </c>
      <c r="M401" s="17"/>
    </row>
    <row r="402" spans="1:15" ht="15" x14ac:dyDescent="0.5">
      <c r="A402" s="9">
        <f t="shared" si="17"/>
        <v>401</v>
      </c>
      <c r="B402" s="33" t="str">
        <f>'iphone scanner app'!C417</f>
        <v>248953</v>
      </c>
      <c r="C402" s="11" t="s">
        <v>426</v>
      </c>
      <c r="D402" s="11">
        <v>3.5998999999999999</v>
      </c>
      <c r="E402" s="12">
        <v>27.6</v>
      </c>
      <c r="F402" s="13">
        <v>220.93799999999999</v>
      </c>
      <c r="G402" s="83">
        <v>3400</v>
      </c>
      <c r="H402" s="13">
        <f t="shared" si="18"/>
        <v>0</v>
      </c>
      <c r="I402" s="15">
        <v>44580</v>
      </c>
      <c r="J402" s="11">
        <v>4.1784999999999997</v>
      </c>
      <c r="K402" s="11">
        <v>4.1252000000000004</v>
      </c>
      <c r="L402" s="16">
        <f t="shared" si="19"/>
        <v>5.3299999999999237E-2</v>
      </c>
      <c r="M402" s="17"/>
    </row>
    <row r="403" spans="1:15" ht="15" x14ac:dyDescent="0.5">
      <c r="A403" s="9">
        <f t="shared" si="17"/>
        <v>402</v>
      </c>
      <c r="B403" s="33" t="str">
        <f>'iphone scanner app'!C418</f>
        <v>271406</v>
      </c>
      <c r="C403" s="11" t="s">
        <v>427</v>
      </c>
      <c r="D403" s="11">
        <v>3.5960000000000001</v>
      </c>
      <c r="E403" s="12">
        <v>27.6</v>
      </c>
      <c r="F403" s="13">
        <v>217.41200000000001</v>
      </c>
      <c r="G403" s="83">
        <v>3466</v>
      </c>
      <c r="H403" s="13">
        <f t="shared" si="18"/>
        <v>1.9411764705882355</v>
      </c>
      <c r="I403" s="15">
        <v>44580</v>
      </c>
      <c r="J403" s="11">
        <v>4.1786000000000003</v>
      </c>
      <c r="K403" s="11">
        <v>4.1291000000000002</v>
      </c>
      <c r="L403" s="16">
        <f t="shared" si="19"/>
        <v>4.9500000000000099E-2</v>
      </c>
      <c r="M403" s="17"/>
    </row>
    <row r="404" spans="1:15" ht="15" x14ac:dyDescent="0.5">
      <c r="A404" s="9">
        <f t="shared" si="17"/>
        <v>403</v>
      </c>
      <c r="B404" s="33" t="str">
        <f>'iphone scanner app'!C419</f>
        <v>190781</v>
      </c>
      <c r="C404" s="11" t="s">
        <v>428</v>
      </c>
      <c r="D404" s="11">
        <v>3.5992000000000002</v>
      </c>
      <c r="E404" s="12">
        <v>28.1</v>
      </c>
      <c r="F404" s="13">
        <v>193.37899999999999</v>
      </c>
      <c r="G404" s="83">
        <v>3477</v>
      </c>
      <c r="H404" s="13">
        <f t="shared" si="18"/>
        <v>2.2647058823529411</v>
      </c>
      <c r="I404" s="15">
        <v>44580</v>
      </c>
      <c r="J404" s="11">
        <v>4.1771000000000003</v>
      </c>
      <c r="K404" s="11">
        <v>4.1261000000000001</v>
      </c>
      <c r="L404" s="16">
        <f t="shared" si="19"/>
        <v>5.1000000000000156E-2</v>
      </c>
      <c r="M404" s="17"/>
    </row>
    <row r="405" spans="1:15" ht="15" x14ac:dyDescent="0.5">
      <c r="A405" s="9">
        <f t="shared" si="17"/>
        <v>404</v>
      </c>
      <c r="B405" s="33" t="str">
        <f>'iphone scanner app'!C421</f>
        <v>190832</v>
      </c>
      <c r="C405" s="11" t="s">
        <v>429</v>
      </c>
      <c r="D405" s="11">
        <v>3.5987</v>
      </c>
      <c r="E405" s="12">
        <v>28.1</v>
      </c>
      <c r="F405" s="13">
        <v>216.87200000000001</v>
      </c>
      <c r="G405" s="83">
        <v>3508</v>
      </c>
      <c r="H405" s="13">
        <f t="shared" ref="H405:H445" si="20">ABS((G405-3400)/3400)*100</f>
        <v>3.1764705882352939</v>
      </c>
      <c r="I405" s="15">
        <v>44580</v>
      </c>
      <c r="J405" s="11">
        <v>4.1798999999999999</v>
      </c>
      <c r="K405" s="11">
        <v>4.1283000000000003</v>
      </c>
      <c r="L405" s="16">
        <f t="shared" ref="L405:L445" si="21">J405-K405</f>
        <v>5.1599999999999646E-2</v>
      </c>
      <c r="M405" s="17"/>
    </row>
    <row r="406" spans="1:15" ht="15" x14ac:dyDescent="0.5">
      <c r="A406" s="9">
        <f t="shared" si="17"/>
        <v>405</v>
      </c>
      <c r="B406" s="33" t="str">
        <f>'iphone scanner app'!C422</f>
        <v>271482</v>
      </c>
      <c r="C406" s="11" t="s">
        <v>430</v>
      </c>
      <c r="D406" s="11">
        <v>3.5964</v>
      </c>
      <c r="E406" s="12">
        <v>27.7</v>
      </c>
      <c r="F406" s="13">
        <v>233.39099999999999</v>
      </c>
      <c r="G406" s="83">
        <v>3327</v>
      </c>
      <c r="H406" s="13">
        <f t="shared" si="20"/>
        <v>2.1470588235294117</v>
      </c>
      <c r="I406" s="15">
        <v>44580</v>
      </c>
      <c r="J406" s="11">
        <v>4.1816000000000004</v>
      </c>
      <c r="K406" s="11">
        <v>4.1310000000000002</v>
      </c>
      <c r="L406" s="16">
        <f t="shared" si="21"/>
        <v>5.06000000000002E-2</v>
      </c>
      <c r="M406" s="17"/>
    </row>
    <row r="407" spans="1:15" ht="15" x14ac:dyDescent="0.5">
      <c r="A407" s="9">
        <f t="shared" si="17"/>
        <v>406</v>
      </c>
      <c r="B407" s="33" t="str">
        <f>'iphone scanner app'!C423</f>
        <v>271500</v>
      </c>
      <c r="C407" s="11" t="s">
        <v>431</v>
      </c>
      <c r="D407" s="11">
        <v>3.597</v>
      </c>
      <c r="E407" s="12">
        <v>27.6</v>
      </c>
      <c r="F407" s="13">
        <v>210.37899999999999</v>
      </c>
      <c r="G407" s="83">
        <v>3321</v>
      </c>
      <c r="H407" s="13">
        <f t="shared" si="20"/>
        <v>2.3235294117647061</v>
      </c>
      <c r="I407" s="15">
        <v>44580</v>
      </c>
      <c r="J407" s="11">
        <v>4.1826999999999996</v>
      </c>
      <c r="K407" s="11">
        <v>4.1302000000000003</v>
      </c>
      <c r="L407" s="16">
        <f t="shared" si="21"/>
        <v>5.2499999999999325E-2</v>
      </c>
      <c r="M407" s="17" t="s">
        <v>105</v>
      </c>
    </row>
    <row r="408" spans="1:15" ht="15" x14ac:dyDescent="0.5">
      <c r="A408" s="9">
        <f t="shared" si="17"/>
        <v>407</v>
      </c>
      <c r="B408" s="33" t="str">
        <f>'iphone scanner app'!C424</f>
        <v>271498</v>
      </c>
      <c r="C408" s="11" t="s">
        <v>432</v>
      </c>
      <c r="D408" s="11">
        <v>3.5987</v>
      </c>
      <c r="E408" s="12">
        <v>27.5</v>
      </c>
      <c r="F408" s="13">
        <v>207.51900000000001</v>
      </c>
      <c r="G408" s="83">
        <v>3317</v>
      </c>
      <c r="H408" s="13">
        <f t="shared" si="20"/>
        <v>2.4411764705882351</v>
      </c>
      <c r="I408" s="15">
        <v>44580</v>
      </c>
      <c r="J408" s="11">
        <v>4.1816000000000004</v>
      </c>
      <c r="K408" s="11">
        <v>4.1303000000000001</v>
      </c>
      <c r="L408" s="16">
        <f t="shared" si="21"/>
        <v>5.1300000000000345E-2</v>
      </c>
      <c r="M408" s="17"/>
    </row>
    <row r="409" spans="1:15" ht="15" x14ac:dyDescent="0.5">
      <c r="A409" s="9">
        <f t="shared" si="17"/>
        <v>408</v>
      </c>
      <c r="B409" s="33" t="str">
        <f>'iphone scanner app'!C425</f>
        <v>248913</v>
      </c>
      <c r="C409" s="11" t="s">
        <v>433</v>
      </c>
      <c r="D409" s="11">
        <v>3.6008</v>
      </c>
      <c r="E409" s="12">
        <v>27.5</v>
      </c>
      <c r="F409" s="13">
        <v>202.84899999999999</v>
      </c>
      <c r="G409" s="83">
        <v>3388</v>
      </c>
      <c r="H409" s="13">
        <f t="shared" si="20"/>
        <v>0.35294117647058826</v>
      </c>
      <c r="I409" s="15">
        <v>44580</v>
      </c>
      <c r="J409" s="11">
        <v>4.1810999999999998</v>
      </c>
      <c r="K409" s="11">
        <v>4.1276000000000002</v>
      </c>
      <c r="L409" s="16">
        <f t="shared" si="21"/>
        <v>5.3499999999999659E-2</v>
      </c>
      <c r="M409" s="17"/>
      <c r="N409" s="40"/>
      <c r="O409" s="40"/>
    </row>
    <row r="410" spans="1:15" ht="15" x14ac:dyDescent="0.5">
      <c r="A410" s="9">
        <f t="shared" si="17"/>
        <v>409</v>
      </c>
      <c r="B410" s="33" t="str">
        <f>'iphone scanner app'!C426</f>
        <v>248930</v>
      </c>
      <c r="C410" s="11" t="s">
        <v>434</v>
      </c>
      <c r="D410" s="11">
        <v>3.6004</v>
      </c>
      <c r="E410" s="12">
        <v>27.7</v>
      </c>
      <c r="F410" s="13">
        <v>208.50700000000001</v>
      </c>
      <c r="G410" s="83">
        <v>3358</v>
      </c>
      <c r="H410" s="13">
        <f t="shared" si="20"/>
        <v>1.2352941176470587</v>
      </c>
      <c r="I410" s="15">
        <v>44580</v>
      </c>
      <c r="J410" s="11">
        <v>4.1797000000000004</v>
      </c>
      <c r="K410" s="11">
        <v>4.1272000000000002</v>
      </c>
      <c r="L410" s="16">
        <f t="shared" si="21"/>
        <v>5.2500000000000213E-2</v>
      </c>
      <c r="M410" s="17"/>
    </row>
    <row r="411" spans="1:15" ht="15" x14ac:dyDescent="0.5">
      <c r="A411" s="9">
        <f t="shared" si="17"/>
        <v>410</v>
      </c>
      <c r="B411" s="33" t="str">
        <f>'iphone scanner app'!C427</f>
        <v>190810</v>
      </c>
      <c r="C411" s="11" t="s">
        <v>435</v>
      </c>
      <c r="D411" s="11">
        <v>3.5985999999999998</v>
      </c>
      <c r="E411" s="12">
        <v>28.3</v>
      </c>
      <c r="F411" s="13">
        <v>230.44</v>
      </c>
      <c r="G411" s="83">
        <v>3356</v>
      </c>
      <c r="H411" s="13">
        <f t="shared" si="20"/>
        <v>1.2941176470588236</v>
      </c>
      <c r="I411" s="15">
        <v>44580</v>
      </c>
      <c r="J411" s="11">
        <v>4.1805000000000003</v>
      </c>
      <c r="K411" s="11">
        <v>4.1280999999999999</v>
      </c>
      <c r="L411" s="16">
        <f t="shared" si="21"/>
        <v>5.2400000000000446E-2</v>
      </c>
      <c r="M411" s="17"/>
    </row>
    <row r="412" spans="1:15" ht="15" x14ac:dyDescent="0.5">
      <c r="A412" s="9">
        <f t="shared" si="17"/>
        <v>411</v>
      </c>
      <c r="B412" s="33" t="str">
        <f>'iphone scanner app'!C428</f>
        <v>271466</v>
      </c>
      <c r="C412" s="11" t="s">
        <v>436</v>
      </c>
      <c r="D412" s="11">
        <v>3.5956000000000001</v>
      </c>
      <c r="E412" s="12">
        <v>27.9</v>
      </c>
      <c r="F412" s="13">
        <v>197.15199999999999</v>
      </c>
      <c r="G412" s="83">
        <v>3299</v>
      </c>
      <c r="H412" s="13">
        <f t="shared" si="20"/>
        <v>2.9705882352941178</v>
      </c>
      <c r="I412" s="15">
        <v>44580</v>
      </c>
      <c r="J412" s="11">
        <v>4.1825000000000001</v>
      </c>
      <c r="K412" s="11">
        <v>4.1307</v>
      </c>
      <c r="L412" s="16">
        <f t="shared" si="21"/>
        <v>5.1800000000000068E-2</v>
      </c>
      <c r="M412" s="17"/>
    </row>
    <row r="413" spans="1:15" ht="15" x14ac:dyDescent="0.5">
      <c r="A413" s="9">
        <f t="shared" si="17"/>
        <v>412</v>
      </c>
      <c r="B413" s="33" t="str">
        <f>'iphone scanner app'!C429</f>
        <v>190761</v>
      </c>
      <c r="C413" s="11" t="s">
        <v>437</v>
      </c>
      <c r="D413" s="11">
        <v>3.5992000000000002</v>
      </c>
      <c r="E413" s="12">
        <v>28.2</v>
      </c>
      <c r="F413" s="13">
        <v>249.155</v>
      </c>
      <c r="G413" s="83">
        <v>3389</v>
      </c>
      <c r="H413" s="13">
        <f t="shared" si="20"/>
        <v>0.3235294117647059</v>
      </c>
      <c r="I413" s="15">
        <v>44580</v>
      </c>
      <c r="J413" s="11">
        <v>4.1809000000000003</v>
      </c>
      <c r="K413" s="11">
        <v>4.1296999999999997</v>
      </c>
      <c r="L413" s="16">
        <f t="shared" si="21"/>
        <v>5.1200000000000578E-2</v>
      </c>
      <c r="M413" s="17"/>
    </row>
    <row r="414" spans="1:15" ht="15" x14ac:dyDescent="0.5">
      <c r="A414" s="9">
        <f t="shared" si="17"/>
        <v>413</v>
      </c>
      <c r="B414" s="33" t="str">
        <f>'iphone scanner app'!C430</f>
        <v>190829</v>
      </c>
      <c r="C414" s="11" t="s">
        <v>438</v>
      </c>
      <c r="D414" s="11">
        <v>3.5990000000000002</v>
      </c>
      <c r="E414" s="35">
        <v>28.1</v>
      </c>
      <c r="F414" s="13">
        <v>228.46100000000001</v>
      </c>
      <c r="G414" s="83">
        <v>3364</v>
      </c>
      <c r="H414" s="13">
        <f t="shared" si="20"/>
        <v>1.0588235294117647</v>
      </c>
      <c r="I414" s="15">
        <v>44580</v>
      </c>
      <c r="J414" s="11">
        <v>4.1813000000000002</v>
      </c>
      <c r="K414" s="11">
        <v>4.1300999999999997</v>
      </c>
      <c r="L414" s="16">
        <f t="shared" si="21"/>
        <v>5.1200000000000578E-2</v>
      </c>
      <c r="M414" s="17"/>
    </row>
    <row r="415" spans="1:15" ht="15" x14ac:dyDescent="0.5">
      <c r="A415" s="9">
        <f t="shared" si="17"/>
        <v>414</v>
      </c>
      <c r="B415" s="33" t="str">
        <f>'iphone scanner app'!C431</f>
        <v>190844</v>
      </c>
      <c r="C415" s="11" t="s">
        <v>439</v>
      </c>
      <c r="D415" s="11">
        <v>3.5991</v>
      </c>
      <c r="E415" s="55">
        <v>28.3</v>
      </c>
      <c r="F415" s="13">
        <v>213.422</v>
      </c>
      <c r="G415" s="83">
        <v>3334</v>
      </c>
      <c r="H415" s="13">
        <f t="shared" si="20"/>
        <v>1.9411764705882355</v>
      </c>
      <c r="I415" s="15">
        <v>44580</v>
      </c>
      <c r="J415" s="11">
        <v>4.1818</v>
      </c>
      <c r="K415" s="11">
        <v>4.1302000000000003</v>
      </c>
      <c r="L415" s="16">
        <f t="shared" si="21"/>
        <v>5.1599999999999646E-2</v>
      </c>
      <c r="M415" s="17"/>
    </row>
    <row r="416" spans="1:15" ht="15" x14ac:dyDescent="0.5">
      <c r="A416" s="9">
        <f t="shared" si="17"/>
        <v>415</v>
      </c>
      <c r="B416" s="33" t="str">
        <f>'iphone scanner app'!C432</f>
        <v>271430</v>
      </c>
      <c r="C416" s="11" t="s">
        <v>440</v>
      </c>
      <c r="D416" s="11">
        <v>3.5973999999999999</v>
      </c>
      <c r="E416" s="55">
        <v>27.4</v>
      </c>
      <c r="F416" s="13">
        <v>220.36099999999999</v>
      </c>
      <c r="G416" s="83">
        <v>3310</v>
      </c>
      <c r="H416" s="13">
        <f t="shared" si="20"/>
        <v>2.6470588235294117</v>
      </c>
      <c r="I416" s="15">
        <v>44580</v>
      </c>
      <c r="J416" s="11">
        <v>4.1729000000000003</v>
      </c>
      <c r="K416" s="11">
        <v>4.1266999999999996</v>
      </c>
      <c r="L416" s="16">
        <f t="shared" si="21"/>
        <v>4.6200000000000685E-2</v>
      </c>
      <c r="M416" s="17" t="s">
        <v>105</v>
      </c>
    </row>
    <row r="417" spans="1:15" ht="15" x14ac:dyDescent="0.5">
      <c r="A417" s="9">
        <f t="shared" si="17"/>
        <v>416</v>
      </c>
      <c r="B417" s="33" t="str">
        <f>'iphone scanner app'!C433</f>
        <v>271511</v>
      </c>
      <c r="C417" s="11" t="s">
        <v>441</v>
      </c>
      <c r="D417" s="11">
        <v>3.5952000000000002</v>
      </c>
      <c r="E417" s="55">
        <v>27.6</v>
      </c>
      <c r="F417" s="13">
        <v>216.96700000000001</v>
      </c>
      <c r="G417" s="83">
        <v>3362</v>
      </c>
      <c r="H417" s="13">
        <f t="shared" si="20"/>
        <v>1.1176470588235294</v>
      </c>
      <c r="I417" s="15">
        <v>44580</v>
      </c>
      <c r="J417" s="11">
        <v>4.1737000000000002</v>
      </c>
      <c r="K417" s="11">
        <v>4.1261999999999999</v>
      </c>
      <c r="L417" s="16">
        <f t="shared" si="21"/>
        <v>4.750000000000032E-2</v>
      </c>
      <c r="M417" s="17"/>
    </row>
    <row r="418" spans="1:15" ht="15" x14ac:dyDescent="0.5">
      <c r="A418" s="9">
        <f t="shared" si="17"/>
        <v>417</v>
      </c>
      <c r="B418" s="33" t="str">
        <f>'iphone scanner app'!C434</f>
        <v>271472</v>
      </c>
      <c r="C418" s="11" t="s">
        <v>442</v>
      </c>
      <c r="D418" s="11">
        <v>3.5977000000000001</v>
      </c>
      <c r="E418" s="55">
        <v>27.7</v>
      </c>
      <c r="F418" s="13">
        <v>234.09700000000001</v>
      </c>
      <c r="G418" s="83">
        <v>3327</v>
      </c>
      <c r="H418" s="13">
        <f t="shared" si="20"/>
        <v>2.1470588235294117</v>
      </c>
      <c r="I418" s="15">
        <v>44580</v>
      </c>
      <c r="J418" s="11">
        <v>4.1696999999999997</v>
      </c>
      <c r="K418" s="11">
        <v>4.125</v>
      </c>
      <c r="L418" s="16">
        <f t="shared" si="21"/>
        <v>4.469999999999974E-2</v>
      </c>
      <c r="M418" s="17"/>
    </row>
    <row r="419" spans="1:15" ht="15" x14ac:dyDescent="0.5">
      <c r="A419" s="9">
        <f t="shared" si="17"/>
        <v>418</v>
      </c>
      <c r="B419" s="33" t="str">
        <f>'iphone scanner app'!C435</f>
        <v>248938</v>
      </c>
      <c r="C419" s="11" t="s">
        <v>443</v>
      </c>
      <c r="D419" s="11">
        <v>3.6</v>
      </c>
      <c r="E419" s="55">
        <v>27.6</v>
      </c>
      <c r="F419" s="13">
        <v>224.39500000000001</v>
      </c>
      <c r="G419" s="83">
        <v>3355</v>
      </c>
      <c r="H419" s="13">
        <f t="shared" si="20"/>
        <v>1.3235294117647058</v>
      </c>
      <c r="I419" s="15">
        <v>44580</v>
      </c>
      <c r="J419" s="11">
        <v>4.1737000000000002</v>
      </c>
      <c r="K419" s="11">
        <v>4.1253000000000002</v>
      </c>
      <c r="L419" s="16">
        <f t="shared" si="21"/>
        <v>4.8399999999999999E-2</v>
      </c>
      <c r="M419" s="17"/>
    </row>
    <row r="420" spans="1:15" ht="15" x14ac:dyDescent="0.5">
      <c r="A420" s="9">
        <f t="shared" si="17"/>
        <v>419</v>
      </c>
      <c r="B420" s="33" t="str">
        <f>'iphone scanner app'!C436</f>
        <v>248935</v>
      </c>
      <c r="C420" s="11" t="s">
        <v>444</v>
      </c>
      <c r="D420" s="11">
        <v>3.5998000000000001</v>
      </c>
      <c r="E420" s="55">
        <v>27.7</v>
      </c>
      <c r="F420" s="13">
        <v>201.357</v>
      </c>
      <c r="G420" s="83">
        <v>3321</v>
      </c>
      <c r="H420" s="13">
        <f t="shared" si="20"/>
        <v>2.3235294117647061</v>
      </c>
      <c r="I420" s="15">
        <v>44580</v>
      </c>
      <c r="J420" s="11">
        <v>4.1737000000000002</v>
      </c>
      <c r="K420" s="11">
        <v>4.1246</v>
      </c>
      <c r="L420" s="16">
        <f t="shared" si="21"/>
        <v>4.9100000000000144E-2</v>
      </c>
      <c r="M420" s="17"/>
    </row>
    <row r="421" spans="1:15" ht="15" x14ac:dyDescent="0.5">
      <c r="A421" s="9">
        <f t="shared" si="17"/>
        <v>420</v>
      </c>
      <c r="B421" s="33" t="str">
        <f>'iphone scanner app'!C437</f>
        <v>248954</v>
      </c>
      <c r="C421" s="11" t="s">
        <v>445</v>
      </c>
      <c r="D421" s="11">
        <v>3.5998999999999999</v>
      </c>
      <c r="E421" s="55">
        <v>27.6</v>
      </c>
      <c r="F421" s="13">
        <v>246.46600000000001</v>
      </c>
      <c r="G421" s="83">
        <v>3391</v>
      </c>
      <c r="H421" s="13">
        <f t="shared" si="20"/>
        <v>0.26470588235294118</v>
      </c>
      <c r="I421" s="15">
        <v>44580</v>
      </c>
      <c r="J421" s="11">
        <v>4.1715999999999998</v>
      </c>
      <c r="K421" s="11">
        <v>4.1252000000000004</v>
      </c>
      <c r="L421" s="16">
        <f t="shared" si="21"/>
        <v>4.6399999999999331E-2</v>
      </c>
      <c r="M421" s="17"/>
    </row>
    <row r="422" spans="1:15" ht="15" x14ac:dyDescent="0.5">
      <c r="A422" s="9">
        <f t="shared" si="17"/>
        <v>421</v>
      </c>
      <c r="B422" s="33" t="str">
        <f>'iphone scanner app'!C438</f>
        <v>271407</v>
      </c>
      <c r="C422" s="11" t="s">
        <v>446</v>
      </c>
      <c r="D422" s="11">
        <v>3.5872999999999999</v>
      </c>
      <c r="E422" s="55">
        <v>27.7</v>
      </c>
      <c r="F422" s="13">
        <v>210.774</v>
      </c>
      <c r="G422" s="83">
        <v>3315</v>
      </c>
      <c r="H422" s="13">
        <f t="shared" si="20"/>
        <v>2.5</v>
      </c>
      <c r="I422" s="15">
        <v>44580</v>
      </c>
      <c r="J422" s="11">
        <v>4.1722999999999999</v>
      </c>
      <c r="K422" s="11">
        <v>4.1269999999999998</v>
      </c>
      <c r="L422" s="16">
        <f t="shared" si="21"/>
        <v>4.5300000000000118E-2</v>
      </c>
      <c r="M422" s="17"/>
    </row>
    <row r="423" spans="1:15" ht="15" x14ac:dyDescent="0.5">
      <c r="A423" s="9">
        <f t="shared" si="17"/>
        <v>422</v>
      </c>
      <c r="B423" s="33" t="str">
        <f>'iphone scanner app'!C439</f>
        <v>190782</v>
      </c>
      <c r="C423" s="11" t="s">
        <v>447</v>
      </c>
      <c r="D423" s="11">
        <v>3.5985999999999998</v>
      </c>
      <c r="E423" s="55">
        <v>27.8</v>
      </c>
      <c r="F423" s="13">
        <v>242.81</v>
      </c>
      <c r="G423" s="83">
        <v>3315</v>
      </c>
      <c r="H423" s="13">
        <f t="shared" si="20"/>
        <v>2.5</v>
      </c>
      <c r="I423" s="15">
        <v>44580</v>
      </c>
      <c r="J423" s="11">
        <v>4.1719999999999997</v>
      </c>
      <c r="K423" s="11">
        <v>4.1249000000000002</v>
      </c>
      <c r="L423" s="16">
        <f t="shared" si="21"/>
        <v>4.7099999999999476E-2</v>
      </c>
      <c r="M423" s="17"/>
      <c r="N423" s="40"/>
      <c r="O423" s="40"/>
    </row>
    <row r="424" spans="1:15" ht="15" x14ac:dyDescent="0.5">
      <c r="A424" s="9">
        <f t="shared" si="17"/>
        <v>423</v>
      </c>
      <c r="B424" s="33" t="str">
        <f>'iphone scanner app'!C440</f>
        <v>190802</v>
      </c>
      <c r="C424" s="11" t="s">
        <v>448</v>
      </c>
      <c r="D424" s="11">
        <v>3.5985999999999998</v>
      </c>
      <c r="E424" s="55">
        <v>28.3</v>
      </c>
      <c r="F424" s="13">
        <v>254.14500000000001</v>
      </c>
      <c r="G424" s="83">
        <v>3289</v>
      </c>
      <c r="H424" s="13">
        <f t="shared" si="20"/>
        <v>3.2647058823529411</v>
      </c>
      <c r="I424" s="15">
        <v>44580</v>
      </c>
      <c r="J424" s="11">
        <v>4.1745000000000001</v>
      </c>
      <c r="K424" s="11">
        <v>4.1266999999999996</v>
      </c>
      <c r="L424" s="16">
        <f t="shared" si="21"/>
        <v>4.7800000000000509E-2</v>
      </c>
      <c r="M424" s="17"/>
    </row>
    <row r="425" spans="1:15" ht="15" x14ac:dyDescent="0.5">
      <c r="A425" s="9">
        <f t="shared" si="17"/>
        <v>424</v>
      </c>
      <c r="B425" s="33" t="str">
        <f>'iphone scanner app'!C441</f>
        <v>190817</v>
      </c>
      <c r="C425" s="11" t="s">
        <v>449</v>
      </c>
      <c r="D425" s="11">
        <v>3.5983000000000001</v>
      </c>
      <c r="E425" s="55">
        <v>28.1</v>
      </c>
      <c r="F425" s="13">
        <v>234.661</v>
      </c>
      <c r="G425" s="83">
        <v>3352</v>
      </c>
      <c r="H425" s="13">
        <f t="shared" si="20"/>
        <v>1.411764705882353</v>
      </c>
      <c r="I425" s="15">
        <v>44580</v>
      </c>
      <c r="J425" s="11">
        <v>4.1764999999999999</v>
      </c>
      <c r="K425" s="11">
        <v>4.1276000000000002</v>
      </c>
      <c r="L425" s="16">
        <f t="shared" si="21"/>
        <v>4.8899999999999721E-2</v>
      </c>
      <c r="M425" s="17"/>
    </row>
    <row r="426" spans="1:15" ht="15" x14ac:dyDescent="0.5">
      <c r="A426" s="9">
        <f t="shared" si="17"/>
        <v>425</v>
      </c>
      <c r="B426" s="33" t="str">
        <f>'iphone scanner app'!C442</f>
        <v>271483</v>
      </c>
      <c r="C426" s="11" t="s">
        <v>450</v>
      </c>
      <c r="D426" s="11">
        <v>3.5977000000000001</v>
      </c>
      <c r="E426" s="55">
        <v>27.7</v>
      </c>
      <c r="F426" s="13">
        <v>213.80600000000001</v>
      </c>
      <c r="G426" s="83">
        <v>3330</v>
      </c>
      <c r="H426" s="13">
        <f t="shared" si="20"/>
        <v>2.0588235294117645</v>
      </c>
      <c r="I426" s="15">
        <v>44580</v>
      </c>
      <c r="J426" s="11">
        <v>4.1748000000000003</v>
      </c>
      <c r="K426" s="11">
        <v>4.1276999999999999</v>
      </c>
      <c r="L426" s="16">
        <f t="shared" si="21"/>
        <v>4.7100000000000364E-2</v>
      </c>
      <c r="M426" s="17"/>
    </row>
    <row r="427" spans="1:15" ht="15" x14ac:dyDescent="0.5">
      <c r="A427" s="9">
        <f t="shared" si="17"/>
        <v>426</v>
      </c>
      <c r="B427" s="33" t="str">
        <f>'iphone scanner app'!C443</f>
        <v>271474</v>
      </c>
      <c r="C427" s="11" t="s">
        <v>451</v>
      </c>
      <c r="D427" s="11">
        <v>3.5962999999999998</v>
      </c>
      <c r="E427" s="55">
        <v>28.1</v>
      </c>
      <c r="F427" s="13">
        <v>208.215</v>
      </c>
      <c r="G427" s="83">
        <v>3330</v>
      </c>
      <c r="H427" s="13">
        <f t="shared" si="20"/>
        <v>2.0588235294117645</v>
      </c>
      <c r="I427" s="15">
        <v>44580</v>
      </c>
      <c r="J427" s="11">
        <v>4.1749000000000001</v>
      </c>
      <c r="K427" s="11">
        <v>4.1273999999999997</v>
      </c>
      <c r="L427" s="16">
        <f t="shared" si="21"/>
        <v>4.750000000000032E-2</v>
      </c>
      <c r="M427" s="17"/>
    </row>
    <row r="428" spans="1:15" ht="15" x14ac:dyDescent="0.5">
      <c r="A428" s="9">
        <f t="shared" si="17"/>
        <v>427</v>
      </c>
      <c r="B428" s="33" t="str">
        <f>'iphone scanner app'!C444</f>
        <v>271499</v>
      </c>
      <c r="C428" s="11" t="s">
        <v>452</v>
      </c>
      <c r="D428" s="11">
        <v>3.5958999999999999</v>
      </c>
      <c r="E428" s="55">
        <v>27.7</v>
      </c>
      <c r="F428" s="13">
        <v>230.68700000000001</v>
      </c>
      <c r="G428" s="83">
        <v>3296</v>
      </c>
      <c r="H428" s="13">
        <f t="shared" si="20"/>
        <v>3.0588235294117649</v>
      </c>
      <c r="I428" s="15">
        <v>44580</v>
      </c>
      <c r="J428" s="11">
        <v>4.1872999999999996</v>
      </c>
      <c r="K428" s="11">
        <v>4.1322000000000001</v>
      </c>
      <c r="L428" s="16">
        <f t="shared" si="21"/>
        <v>5.5099999999999483E-2</v>
      </c>
      <c r="M428" s="17"/>
    </row>
    <row r="429" spans="1:15" ht="15" x14ac:dyDescent="0.5">
      <c r="A429" s="9">
        <f t="shared" si="17"/>
        <v>428</v>
      </c>
      <c r="B429" s="33" t="str">
        <f>'iphone scanner app'!C445</f>
        <v>248914</v>
      </c>
      <c r="C429" s="11" t="s">
        <v>453</v>
      </c>
      <c r="D429" s="11">
        <v>3.6000999999999999</v>
      </c>
      <c r="E429" s="12">
        <v>27.6</v>
      </c>
      <c r="F429" s="13">
        <v>222.18899999999999</v>
      </c>
      <c r="G429" s="83">
        <v>3371</v>
      </c>
      <c r="H429" s="13">
        <f t="shared" si="20"/>
        <v>0.85294117647058831</v>
      </c>
      <c r="I429" s="15">
        <v>44580</v>
      </c>
      <c r="J429" s="11">
        <v>4.1852</v>
      </c>
      <c r="K429" s="11">
        <v>4.1294000000000004</v>
      </c>
      <c r="L429" s="16">
        <f t="shared" si="21"/>
        <v>5.5799999999999628E-2</v>
      </c>
      <c r="M429" s="17"/>
    </row>
    <row r="430" spans="1:15" ht="15" x14ac:dyDescent="0.5">
      <c r="A430" s="9">
        <f t="shared" si="17"/>
        <v>429</v>
      </c>
      <c r="B430" s="33" t="str">
        <f>'iphone scanner app'!C446</f>
        <v>248931</v>
      </c>
      <c r="C430" s="11" t="s">
        <v>454</v>
      </c>
      <c r="D430" s="11">
        <v>3.6006</v>
      </c>
      <c r="E430" s="12">
        <v>27.5</v>
      </c>
      <c r="F430" s="13">
        <v>218.06399999999999</v>
      </c>
      <c r="G430" s="83">
        <v>3390</v>
      </c>
      <c r="H430" s="13">
        <f t="shared" si="20"/>
        <v>0.29411764705882354</v>
      </c>
      <c r="I430" s="15">
        <v>44580</v>
      </c>
      <c r="J430" s="11">
        <v>4.1843000000000004</v>
      </c>
      <c r="K430" s="11">
        <v>4.1285999999999996</v>
      </c>
      <c r="L430" s="16">
        <f t="shared" si="21"/>
        <v>5.5700000000000749E-2</v>
      </c>
      <c r="M430" s="17"/>
    </row>
    <row r="431" spans="1:15" ht="15" x14ac:dyDescent="0.5">
      <c r="A431" s="9">
        <f t="shared" si="17"/>
        <v>430</v>
      </c>
      <c r="B431" s="33" t="str">
        <f>'iphone scanner app'!C447</f>
        <v>190772</v>
      </c>
      <c r="C431" s="11" t="s">
        <v>455</v>
      </c>
      <c r="D431" s="11">
        <v>3.5991</v>
      </c>
      <c r="E431" s="12">
        <v>27.8</v>
      </c>
      <c r="F431" s="13">
        <v>265.80900000000003</v>
      </c>
      <c r="G431" s="83">
        <v>3352</v>
      </c>
      <c r="H431" s="13">
        <f t="shared" si="20"/>
        <v>1.411764705882353</v>
      </c>
      <c r="I431" s="15">
        <v>44580</v>
      </c>
      <c r="J431" s="11">
        <v>4.1872999999999996</v>
      </c>
      <c r="K431" s="11">
        <v>4.1304999999999996</v>
      </c>
      <c r="L431" s="16">
        <f t="shared" si="21"/>
        <v>5.6799999999999962E-2</v>
      </c>
      <c r="M431" s="17"/>
    </row>
    <row r="432" spans="1:15" ht="15" x14ac:dyDescent="0.5">
      <c r="A432" s="9">
        <f t="shared" si="17"/>
        <v>431</v>
      </c>
      <c r="B432" s="33" t="str">
        <f>'iphone scanner app'!C448</f>
        <v>271467</v>
      </c>
      <c r="C432" s="11" t="s">
        <v>456</v>
      </c>
      <c r="D432" s="11">
        <v>3.5983999999999998</v>
      </c>
      <c r="E432" s="12">
        <v>27.4</v>
      </c>
      <c r="F432" s="13">
        <v>252.113</v>
      </c>
      <c r="G432" s="83">
        <v>3330</v>
      </c>
      <c r="H432" s="13">
        <f t="shared" si="20"/>
        <v>2.0588235294117645</v>
      </c>
      <c r="I432" s="15">
        <v>44580</v>
      </c>
      <c r="J432" s="11">
        <v>4.1761999999999997</v>
      </c>
      <c r="K432" s="11">
        <v>4.1265999999999998</v>
      </c>
      <c r="L432" s="16">
        <f t="shared" si="21"/>
        <v>4.9599999999999866E-2</v>
      </c>
      <c r="M432" s="17"/>
    </row>
    <row r="433" spans="1:15" ht="15" x14ac:dyDescent="0.5">
      <c r="A433" s="9">
        <f t="shared" si="17"/>
        <v>432</v>
      </c>
      <c r="B433" s="33" t="str">
        <f>'iphone scanner app'!C449</f>
        <v>190762</v>
      </c>
      <c r="C433" s="11" t="s">
        <v>457</v>
      </c>
      <c r="D433" s="11">
        <v>3.5991</v>
      </c>
      <c r="E433" s="12">
        <v>28.2</v>
      </c>
      <c r="F433" s="13">
        <v>217.80600000000001</v>
      </c>
      <c r="G433" s="83">
        <v>3404</v>
      </c>
      <c r="H433" s="13">
        <f t="shared" si="20"/>
        <v>0.1176470588235294</v>
      </c>
      <c r="I433" s="15">
        <v>44580</v>
      </c>
      <c r="J433" s="11">
        <v>4.1783000000000001</v>
      </c>
      <c r="K433" s="11">
        <v>4.1260000000000003</v>
      </c>
      <c r="L433" s="16">
        <f t="shared" si="21"/>
        <v>5.2299999999999791E-2</v>
      </c>
      <c r="M433" s="17"/>
    </row>
    <row r="434" spans="1:15" ht="15" x14ac:dyDescent="0.5">
      <c r="A434" s="9">
        <f t="shared" si="17"/>
        <v>433</v>
      </c>
      <c r="B434" s="33" t="str">
        <f>'iphone scanner app'!C450</f>
        <v>190830</v>
      </c>
      <c r="C434" s="11" t="s">
        <v>458</v>
      </c>
      <c r="D434" s="11">
        <v>3.5988000000000002</v>
      </c>
      <c r="E434" s="12">
        <v>28.2</v>
      </c>
      <c r="F434" s="13">
        <v>214.172</v>
      </c>
      <c r="G434" s="83">
        <v>3366</v>
      </c>
      <c r="H434" s="13">
        <f t="shared" si="20"/>
        <v>1</v>
      </c>
      <c r="I434" s="15">
        <v>44580</v>
      </c>
      <c r="J434" s="11">
        <v>4.1741999999999999</v>
      </c>
      <c r="K434" s="11">
        <v>4.125</v>
      </c>
      <c r="L434" s="16">
        <f t="shared" si="21"/>
        <v>4.919999999999991E-2</v>
      </c>
      <c r="M434" s="17"/>
    </row>
    <row r="435" spans="1:15" ht="15" x14ac:dyDescent="0.5">
      <c r="A435" s="9">
        <f t="shared" si="17"/>
        <v>434</v>
      </c>
      <c r="B435" s="33" t="str">
        <f>'iphone scanner app'!C451</f>
        <v>190845</v>
      </c>
      <c r="C435" s="11" t="s">
        <v>459</v>
      </c>
      <c r="D435" s="11">
        <v>3.5988000000000002</v>
      </c>
      <c r="E435" s="12">
        <v>28.4</v>
      </c>
      <c r="F435" s="13">
        <v>208.26499999999999</v>
      </c>
      <c r="G435" s="83">
        <v>3365</v>
      </c>
      <c r="H435" s="13">
        <f t="shared" si="20"/>
        <v>1.0294117647058822</v>
      </c>
      <c r="I435" s="15">
        <v>44580</v>
      </c>
      <c r="J435" s="11">
        <v>4.1771000000000003</v>
      </c>
      <c r="K435" s="11">
        <v>4.1264000000000003</v>
      </c>
      <c r="L435" s="16">
        <f t="shared" si="21"/>
        <v>5.0699999999999967E-2</v>
      </c>
      <c r="M435" s="17"/>
    </row>
    <row r="436" spans="1:15" ht="15" x14ac:dyDescent="0.5">
      <c r="A436" s="9">
        <f t="shared" si="17"/>
        <v>435</v>
      </c>
      <c r="B436" s="33" t="str">
        <f>'iphone scanner app'!C452</f>
        <v>271431</v>
      </c>
      <c r="C436" s="11" t="s">
        <v>460</v>
      </c>
      <c r="D436" s="11">
        <v>3.5966</v>
      </c>
      <c r="E436" s="12">
        <v>27.6</v>
      </c>
      <c r="F436" s="13">
        <v>209.42500000000001</v>
      </c>
      <c r="G436" s="83">
        <v>3316</v>
      </c>
      <c r="H436" s="13">
        <f t="shared" si="20"/>
        <v>2.4705882352941173</v>
      </c>
      <c r="I436" s="15">
        <v>44580</v>
      </c>
      <c r="J436" s="11">
        <v>4.1757</v>
      </c>
      <c r="K436" s="11">
        <v>4.1268000000000002</v>
      </c>
      <c r="L436" s="16">
        <f t="shared" si="21"/>
        <v>4.8899999999999721E-2</v>
      </c>
      <c r="M436" s="17"/>
    </row>
    <row r="437" spans="1:15" ht="15" x14ac:dyDescent="0.5">
      <c r="A437" s="9">
        <f t="shared" si="17"/>
        <v>436</v>
      </c>
      <c r="B437" s="33" t="str">
        <f>'iphone scanner app'!C453</f>
        <v>271512</v>
      </c>
      <c r="C437" s="11" t="s">
        <v>461</v>
      </c>
      <c r="D437" s="11">
        <v>3.5977999999999999</v>
      </c>
      <c r="E437" s="12">
        <v>27.5</v>
      </c>
      <c r="F437" s="13">
        <v>236.946</v>
      </c>
      <c r="G437" s="83">
        <v>3378</v>
      </c>
      <c r="H437" s="13">
        <f t="shared" si="20"/>
        <v>0.6470588235294118</v>
      </c>
      <c r="I437" s="15">
        <v>44580</v>
      </c>
      <c r="J437" s="11">
        <v>4.1768000000000001</v>
      </c>
      <c r="K437" s="11">
        <v>4.1262999999999996</v>
      </c>
      <c r="L437" s="16">
        <f t="shared" si="21"/>
        <v>5.0500000000000433E-2</v>
      </c>
      <c r="M437" s="17"/>
      <c r="N437" s="40"/>
      <c r="O437" s="40"/>
    </row>
    <row r="438" spans="1:15" ht="15" x14ac:dyDescent="0.5">
      <c r="A438" s="9">
        <f t="shared" si="17"/>
        <v>437</v>
      </c>
      <c r="B438" s="33" t="str">
        <f>'iphone scanner app'!C454</f>
        <v>271473</v>
      </c>
      <c r="C438" s="11" t="s">
        <v>462</v>
      </c>
      <c r="D438" s="11">
        <v>3.5968</v>
      </c>
      <c r="E438" s="12">
        <v>27.5</v>
      </c>
      <c r="F438" s="13">
        <v>233.745</v>
      </c>
      <c r="G438" s="83">
        <v>3329</v>
      </c>
      <c r="H438" s="13">
        <f t="shared" si="20"/>
        <v>2.0882352941176472</v>
      </c>
      <c r="I438" s="15">
        <v>44580</v>
      </c>
      <c r="J438" s="11">
        <v>4.1760999999999999</v>
      </c>
      <c r="K438" s="11">
        <v>4.1269999999999998</v>
      </c>
      <c r="L438" s="16">
        <f t="shared" si="21"/>
        <v>4.9100000000000144E-2</v>
      </c>
      <c r="M438" s="17"/>
    </row>
    <row r="439" spans="1:15" ht="15" x14ac:dyDescent="0.5">
      <c r="A439" s="9">
        <f t="shared" si="17"/>
        <v>438</v>
      </c>
      <c r="B439" s="33" t="str">
        <f>'iphone scanner app'!C455</f>
        <v>248939</v>
      </c>
      <c r="C439" s="11" t="s">
        <v>463</v>
      </c>
      <c r="D439" s="11">
        <v>3.6002999999999998</v>
      </c>
      <c r="E439" s="12">
        <v>27.6</v>
      </c>
      <c r="F439" s="13">
        <v>207.26400000000001</v>
      </c>
      <c r="G439" s="83">
        <v>3364</v>
      </c>
      <c r="H439" s="13">
        <f t="shared" si="20"/>
        <v>1.0588235294117647</v>
      </c>
      <c r="I439" s="15">
        <v>44580</v>
      </c>
      <c r="J439" s="11">
        <v>4.1768999999999998</v>
      </c>
      <c r="K439" s="11">
        <v>4.1254999999999997</v>
      </c>
      <c r="L439" s="16">
        <f t="shared" si="21"/>
        <v>5.1400000000000112E-2</v>
      </c>
      <c r="M439" s="17"/>
    </row>
    <row r="440" spans="1:15" ht="15" x14ac:dyDescent="0.5">
      <c r="A440" s="9">
        <f t="shared" si="17"/>
        <v>439</v>
      </c>
      <c r="B440" s="33" t="str">
        <f>'iphone scanner app'!C456</f>
        <v>248936</v>
      </c>
      <c r="C440" s="11" t="s">
        <v>464</v>
      </c>
      <c r="D440" s="11">
        <v>3.6004</v>
      </c>
      <c r="E440" s="12">
        <v>27.5</v>
      </c>
      <c r="F440" s="13">
        <v>238.08099999999999</v>
      </c>
      <c r="G440" s="83">
        <v>3333</v>
      </c>
      <c r="H440" s="13">
        <f t="shared" si="20"/>
        <v>1.9705882352941178</v>
      </c>
      <c r="I440" s="15">
        <v>44580</v>
      </c>
      <c r="J440" s="11">
        <v>4.1792999999999996</v>
      </c>
      <c r="K440" s="11">
        <v>4.1272000000000002</v>
      </c>
      <c r="L440" s="16">
        <f t="shared" si="21"/>
        <v>5.2099999999999369E-2</v>
      </c>
      <c r="M440" s="17"/>
    </row>
    <row r="441" spans="1:15" ht="15" x14ac:dyDescent="0.5">
      <c r="A441" s="9">
        <f t="shared" si="17"/>
        <v>440</v>
      </c>
      <c r="B441" s="33" t="str">
        <f>'iphone scanner app'!C457</f>
        <v>248955</v>
      </c>
      <c r="C441" s="11" t="s">
        <v>465</v>
      </c>
      <c r="D441" s="11">
        <v>3.6</v>
      </c>
      <c r="E441" s="12">
        <v>27.6</v>
      </c>
      <c r="F441" s="13">
        <v>219.41200000000001</v>
      </c>
      <c r="G441" s="83">
        <v>3389</v>
      </c>
      <c r="H441" s="13">
        <f t="shared" si="20"/>
        <v>0.3235294117647059</v>
      </c>
      <c r="I441" s="15">
        <v>44580</v>
      </c>
      <c r="J441" s="11">
        <v>4.1806999999999999</v>
      </c>
      <c r="K441" s="11">
        <v>4.1252000000000004</v>
      </c>
      <c r="L441" s="16">
        <f t="shared" si="21"/>
        <v>5.5499999999999439E-2</v>
      </c>
      <c r="M441" s="17"/>
    </row>
    <row r="442" spans="1:15" ht="15" x14ac:dyDescent="0.5">
      <c r="A442" s="9">
        <f t="shared" si="17"/>
        <v>441</v>
      </c>
      <c r="B442" s="33" t="str">
        <f>'iphone scanner app'!C458</f>
        <v>271408</v>
      </c>
      <c r="C442" s="11" t="s">
        <v>466</v>
      </c>
      <c r="D442" s="11">
        <v>3.5969000000000002</v>
      </c>
      <c r="E442" s="12">
        <v>27.7</v>
      </c>
      <c r="F442" s="13">
        <v>247.75399999999999</v>
      </c>
      <c r="G442" s="83">
        <v>3342</v>
      </c>
      <c r="H442" s="13">
        <f t="shared" si="20"/>
        <v>1.7058823529411766</v>
      </c>
      <c r="I442" s="15">
        <v>44580</v>
      </c>
      <c r="J442" s="11">
        <v>4.1792999999999996</v>
      </c>
      <c r="K442" s="11">
        <v>4.1287000000000003</v>
      </c>
      <c r="L442" s="16">
        <f t="shared" si="21"/>
        <v>5.0599999999999312E-2</v>
      </c>
      <c r="M442" s="17"/>
    </row>
    <row r="443" spans="1:15" ht="15" x14ac:dyDescent="0.5">
      <c r="A443" s="9">
        <f t="shared" si="17"/>
        <v>442</v>
      </c>
      <c r="B443" s="33" t="str">
        <f>'iphone scanner app'!C459</f>
        <v>190756</v>
      </c>
      <c r="C443" s="11" t="s">
        <v>467</v>
      </c>
      <c r="D443" s="11">
        <v>3.5988000000000002</v>
      </c>
      <c r="E443" s="12">
        <v>28.2</v>
      </c>
      <c r="F443" s="13">
        <v>224.654</v>
      </c>
      <c r="G443" s="83">
        <v>3352</v>
      </c>
      <c r="H443" s="13">
        <f t="shared" si="20"/>
        <v>1.411764705882353</v>
      </c>
      <c r="I443" s="15">
        <v>44580</v>
      </c>
      <c r="J443" s="11">
        <v>4.1792999999999996</v>
      </c>
      <c r="K443" s="11">
        <v>4.1265999999999998</v>
      </c>
      <c r="L443" s="16">
        <f t="shared" si="21"/>
        <v>5.2699999999999747E-2</v>
      </c>
      <c r="M443" s="17"/>
    </row>
    <row r="444" spans="1:15" ht="15" x14ac:dyDescent="0.5">
      <c r="A444" s="9">
        <f t="shared" si="17"/>
        <v>443</v>
      </c>
      <c r="B444" s="33" t="str">
        <f>'iphone scanner app'!C460</f>
        <v>190803</v>
      </c>
      <c r="C444" s="11" t="s">
        <v>468</v>
      </c>
      <c r="D444" s="11">
        <v>3.5985999999999998</v>
      </c>
      <c r="E444" s="12">
        <v>28.3</v>
      </c>
      <c r="F444" s="13">
        <v>205.94900000000001</v>
      </c>
      <c r="G444" s="83">
        <v>3323</v>
      </c>
      <c r="H444" s="13">
        <f t="shared" si="20"/>
        <v>2.2647058823529411</v>
      </c>
      <c r="I444" s="15">
        <v>44581</v>
      </c>
      <c r="J444" s="11">
        <v>4.1871999999999998</v>
      </c>
      <c r="K444" s="11">
        <v>4.1337000000000002</v>
      </c>
      <c r="L444" s="16">
        <f t="shared" si="21"/>
        <v>5.3499999999999659E-2</v>
      </c>
      <c r="M444" s="17" t="s">
        <v>105</v>
      </c>
    </row>
    <row r="445" spans="1:15" ht="15" x14ac:dyDescent="0.5">
      <c r="A445" s="9">
        <f t="shared" si="17"/>
        <v>444</v>
      </c>
      <c r="B445" s="33" t="str">
        <f>'iphone scanner app'!C461</f>
        <v>190825</v>
      </c>
      <c r="C445" s="11" t="s">
        <v>469</v>
      </c>
      <c r="D445" s="11">
        <v>3.5989</v>
      </c>
      <c r="E445" s="12">
        <v>28.4</v>
      </c>
      <c r="F445" s="13">
        <v>242.23699999999999</v>
      </c>
      <c r="G445" s="83">
        <v>3382</v>
      </c>
      <c r="H445" s="13">
        <f t="shared" si="20"/>
        <v>0.52941176470588236</v>
      </c>
      <c r="I445" s="15">
        <v>44581</v>
      </c>
      <c r="J445" s="11">
        <v>4.1881000000000004</v>
      </c>
      <c r="K445" s="11">
        <v>4.1348000000000003</v>
      </c>
      <c r="L445" s="16">
        <f t="shared" si="21"/>
        <v>5.3300000000000125E-2</v>
      </c>
      <c r="M445" s="17"/>
    </row>
    <row r="446" spans="1:15" ht="12.5" x14ac:dyDescent="0.25">
      <c r="E446" s="56"/>
      <c r="F446" s="57"/>
      <c r="H446" s="57"/>
      <c r="L446" s="58"/>
    </row>
    <row r="447" spans="1:15" ht="12.5" x14ac:dyDescent="0.25">
      <c r="C447" s="59" t="s">
        <v>470</v>
      </c>
      <c r="D447" s="50" t="s">
        <v>471</v>
      </c>
      <c r="E447" s="60" t="s">
        <v>472</v>
      </c>
      <c r="F447" s="57"/>
      <c r="H447" s="57"/>
      <c r="L447" s="58"/>
    </row>
    <row r="448" spans="1:15" ht="13" x14ac:dyDescent="0.3">
      <c r="C448" s="61">
        <v>4.1810999999999998</v>
      </c>
      <c r="D448" s="51">
        <v>4.1980000000000004</v>
      </c>
      <c r="E448" s="62">
        <v>3.9529999999999998</v>
      </c>
      <c r="F448" s="57"/>
      <c r="H448" s="57"/>
      <c r="L448" s="58"/>
    </row>
    <row r="449" spans="2:12" ht="12.5" x14ac:dyDescent="0.25">
      <c r="C449" s="63" t="s">
        <v>473</v>
      </c>
      <c r="D449" s="52" t="s">
        <v>474</v>
      </c>
      <c r="E449" s="62" t="s">
        <v>475</v>
      </c>
      <c r="F449" s="57"/>
      <c r="H449" s="57"/>
      <c r="L449" s="58"/>
    </row>
    <row r="450" spans="2:12" ht="16.5" x14ac:dyDescent="0.55000000000000004">
      <c r="C450" s="64">
        <f>C448-E448</f>
        <v>0.22809999999999997</v>
      </c>
      <c r="D450" s="53">
        <f>E448/D448</f>
        <v>0.94163887565507376</v>
      </c>
      <c r="E450" s="65">
        <f>(C450/D450)*1000</f>
        <v>242.23723754110802</v>
      </c>
      <c r="F450" s="57"/>
      <c r="H450" s="57"/>
      <c r="L450" s="58"/>
    </row>
    <row r="451" spans="2:12" ht="12.5" x14ac:dyDescent="0.25">
      <c r="E451" s="56"/>
      <c r="F451" s="57"/>
      <c r="H451" s="57"/>
      <c r="L451" s="58"/>
    </row>
    <row r="452" spans="2:12" ht="12.5" x14ac:dyDescent="0.25">
      <c r="B452" s="85" t="s">
        <v>933</v>
      </c>
      <c r="E452" s="56"/>
      <c r="F452" s="57"/>
      <c r="H452" s="57"/>
      <c r="L452" s="58"/>
    </row>
    <row r="453" spans="2:12" ht="12.5" x14ac:dyDescent="0.25">
      <c r="B453" s="85">
        <f>SUM(G129,G16,G444,G377,G437,G151,G442,G356,G178,G266,G204,G311,G123,G271)</f>
        <v>46690</v>
      </c>
      <c r="E453" s="56"/>
      <c r="F453" s="57"/>
      <c r="H453" s="57"/>
      <c r="L453" s="58"/>
    </row>
    <row r="454" spans="2:12" ht="12.5" x14ac:dyDescent="0.25">
      <c r="B454" s="85">
        <f>SUM(G328:G341)</f>
        <v>46565</v>
      </c>
      <c r="E454" s="56"/>
      <c r="F454" s="57"/>
      <c r="H454" s="57"/>
      <c r="L454" s="58"/>
    </row>
    <row r="455" spans="2:12" ht="12.5" x14ac:dyDescent="0.25">
      <c r="E455" s="56"/>
      <c r="F455" s="57"/>
      <c r="H455" s="57"/>
      <c r="L455" s="58"/>
    </row>
    <row r="456" spans="2:12" ht="12.5" x14ac:dyDescent="0.25">
      <c r="E456" s="56"/>
      <c r="F456" s="57"/>
      <c r="H456" s="57"/>
      <c r="L456" s="58"/>
    </row>
    <row r="457" spans="2:12" ht="12.5" x14ac:dyDescent="0.25">
      <c r="E457" s="56"/>
      <c r="F457" s="57"/>
      <c r="H457" s="57"/>
      <c r="L457" s="58"/>
    </row>
    <row r="458" spans="2:12" ht="12.5" x14ac:dyDescent="0.25">
      <c r="E458" s="56"/>
      <c r="F458" s="57"/>
      <c r="H458" s="57"/>
      <c r="L458" s="58"/>
    </row>
    <row r="459" spans="2:12" ht="12.5" x14ac:dyDescent="0.25">
      <c r="E459" s="56"/>
      <c r="F459" s="57"/>
      <c r="H459" s="57"/>
      <c r="L459" s="58"/>
    </row>
    <row r="460" spans="2:12" ht="12.5" x14ac:dyDescent="0.25">
      <c r="E460" s="56"/>
      <c r="F460" s="57"/>
      <c r="H460" s="57"/>
      <c r="L460" s="58"/>
    </row>
    <row r="461" spans="2:12" ht="12.5" x14ac:dyDescent="0.25">
      <c r="E461" s="56"/>
      <c r="F461" s="57"/>
      <c r="H461" s="57"/>
      <c r="L461" s="58"/>
    </row>
    <row r="462" spans="2:12" ht="12.5" x14ac:dyDescent="0.25">
      <c r="E462" s="56"/>
      <c r="F462" s="57"/>
      <c r="H462" s="57"/>
      <c r="L462" s="58"/>
    </row>
    <row r="463" spans="2:12" ht="12.5" x14ac:dyDescent="0.25">
      <c r="E463" s="56"/>
      <c r="F463" s="57"/>
      <c r="H463" s="57"/>
      <c r="L463" s="58"/>
    </row>
    <row r="464" spans="2:12" ht="12.5" x14ac:dyDescent="0.25">
      <c r="E464" s="56"/>
      <c r="F464" s="57"/>
      <c r="H464" s="57"/>
      <c r="L464" s="58"/>
    </row>
    <row r="465" spans="5:12" ht="12.5" x14ac:dyDescent="0.25">
      <c r="E465" s="56"/>
      <c r="F465" s="57"/>
      <c r="H465" s="57"/>
      <c r="L465" s="58"/>
    </row>
    <row r="466" spans="5:12" ht="12.5" x14ac:dyDescent="0.25">
      <c r="E466" s="56"/>
      <c r="F466" s="57"/>
      <c r="H466" s="57"/>
      <c r="L466" s="58"/>
    </row>
    <row r="467" spans="5:12" ht="12.5" x14ac:dyDescent="0.25">
      <c r="E467" s="56"/>
      <c r="F467" s="57"/>
      <c r="H467" s="57"/>
      <c r="L467" s="58"/>
    </row>
    <row r="468" spans="5:12" ht="12.5" x14ac:dyDescent="0.25">
      <c r="E468" s="56"/>
      <c r="F468" s="57"/>
      <c r="H468" s="57"/>
      <c r="L468" s="58"/>
    </row>
    <row r="469" spans="5:12" ht="12.5" x14ac:dyDescent="0.25">
      <c r="E469" s="56"/>
      <c r="F469" s="57"/>
      <c r="H469" s="57"/>
      <c r="L469" s="58"/>
    </row>
    <row r="470" spans="5:12" ht="12.5" x14ac:dyDescent="0.25">
      <c r="E470" s="56"/>
      <c r="F470" s="57"/>
      <c r="H470" s="57"/>
      <c r="L470" s="58"/>
    </row>
    <row r="471" spans="5:12" ht="12.5" x14ac:dyDescent="0.25">
      <c r="E471" s="56"/>
      <c r="F471" s="57"/>
      <c r="H471" s="57"/>
      <c r="L471" s="58"/>
    </row>
    <row r="472" spans="5:12" ht="12.5" x14ac:dyDescent="0.25">
      <c r="E472" s="56"/>
      <c r="F472" s="57"/>
      <c r="H472" s="57"/>
      <c r="L472" s="58"/>
    </row>
    <row r="473" spans="5:12" ht="12.5" x14ac:dyDescent="0.25">
      <c r="E473" s="56"/>
      <c r="F473" s="57"/>
      <c r="H473" s="57"/>
      <c r="L473" s="58"/>
    </row>
    <row r="474" spans="5:12" ht="12.5" x14ac:dyDescent="0.25">
      <c r="E474" s="56"/>
      <c r="F474" s="57"/>
      <c r="H474" s="57"/>
      <c r="L474" s="58"/>
    </row>
    <row r="475" spans="5:12" ht="12.5" x14ac:dyDescent="0.25">
      <c r="E475" s="56"/>
      <c r="F475" s="57"/>
      <c r="H475" s="57"/>
      <c r="L475" s="58"/>
    </row>
    <row r="476" spans="5:12" ht="12.5" x14ac:dyDescent="0.25">
      <c r="E476" s="56"/>
      <c r="F476" s="57"/>
      <c r="H476" s="57"/>
      <c r="L476" s="58"/>
    </row>
    <row r="477" spans="5:12" ht="12.5" x14ac:dyDescent="0.25">
      <c r="E477" s="56"/>
      <c r="F477" s="57"/>
      <c r="H477" s="57"/>
      <c r="L477" s="58"/>
    </row>
    <row r="478" spans="5:12" ht="12.5" x14ac:dyDescent="0.25">
      <c r="E478" s="56"/>
      <c r="F478" s="57"/>
      <c r="H478" s="57"/>
      <c r="L478" s="58"/>
    </row>
    <row r="479" spans="5:12" ht="12.5" x14ac:dyDescent="0.25">
      <c r="E479" s="56"/>
      <c r="F479" s="57"/>
      <c r="H479" s="57"/>
      <c r="L479" s="58"/>
    </row>
    <row r="480" spans="5:12" ht="12.5" x14ac:dyDescent="0.25">
      <c r="E480" s="56"/>
      <c r="F480" s="57"/>
      <c r="H480" s="57"/>
      <c r="L480" s="58"/>
    </row>
    <row r="481" spans="5:12" ht="12.5" x14ac:dyDescent="0.25">
      <c r="E481" s="56"/>
      <c r="F481" s="57"/>
      <c r="H481" s="57"/>
      <c r="L481" s="58"/>
    </row>
    <row r="482" spans="5:12" ht="12.5" x14ac:dyDescent="0.25">
      <c r="E482" s="56"/>
      <c r="F482" s="57"/>
      <c r="H482" s="57"/>
      <c r="L482" s="58"/>
    </row>
    <row r="483" spans="5:12" ht="12.5" x14ac:dyDescent="0.25">
      <c r="E483" s="56"/>
      <c r="F483" s="57"/>
      <c r="H483" s="57"/>
      <c r="L483" s="58"/>
    </row>
    <row r="484" spans="5:12" ht="12.5" x14ac:dyDescent="0.25">
      <c r="E484" s="56"/>
      <c r="F484" s="57"/>
      <c r="H484" s="57"/>
      <c r="L484" s="58"/>
    </row>
    <row r="485" spans="5:12" ht="12.5" x14ac:dyDescent="0.25">
      <c r="E485" s="56"/>
      <c r="F485" s="57"/>
      <c r="H485" s="57"/>
      <c r="L485" s="58"/>
    </row>
    <row r="486" spans="5:12" ht="12.5" x14ac:dyDescent="0.25">
      <c r="E486" s="56"/>
      <c r="F486" s="57"/>
      <c r="H486" s="57"/>
      <c r="L486" s="58"/>
    </row>
    <row r="487" spans="5:12" ht="12.5" x14ac:dyDescent="0.25">
      <c r="E487" s="56"/>
      <c r="F487" s="57"/>
      <c r="H487" s="57"/>
      <c r="L487" s="58"/>
    </row>
    <row r="488" spans="5:12" ht="12.5" x14ac:dyDescent="0.25">
      <c r="E488" s="56"/>
      <c r="F488" s="57"/>
      <c r="H488" s="57"/>
      <c r="L488" s="58"/>
    </row>
    <row r="489" spans="5:12" ht="12.5" x14ac:dyDescent="0.25">
      <c r="E489" s="56"/>
      <c r="F489" s="57"/>
      <c r="H489" s="57"/>
      <c r="L489" s="58"/>
    </row>
    <row r="490" spans="5:12" ht="12.5" x14ac:dyDescent="0.25">
      <c r="E490" s="56"/>
      <c r="F490" s="57"/>
      <c r="H490" s="57"/>
      <c r="L490" s="58"/>
    </row>
    <row r="491" spans="5:12" ht="12.5" x14ac:dyDescent="0.25">
      <c r="E491" s="56"/>
      <c r="F491" s="57"/>
      <c r="H491" s="57"/>
      <c r="L491" s="58"/>
    </row>
    <row r="492" spans="5:12" ht="12.5" x14ac:dyDescent="0.25">
      <c r="E492" s="56"/>
      <c r="F492" s="57"/>
      <c r="H492" s="57"/>
      <c r="L492" s="58"/>
    </row>
    <row r="493" spans="5:12" ht="12.5" x14ac:dyDescent="0.25">
      <c r="E493" s="56"/>
      <c r="F493" s="57"/>
      <c r="H493" s="57"/>
      <c r="L493" s="58"/>
    </row>
    <row r="494" spans="5:12" ht="12.5" x14ac:dyDescent="0.25">
      <c r="E494" s="56"/>
      <c r="F494" s="57"/>
      <c r="H494" s="57"/>
      <c r="L494" s="58"/>
    </row>
    <row r="495" spans="5:12" ht="12.5" x14ac:dyDescent="0.25">
      <c r="E495" s="56"/>
      <c r="F495" s="57"/>
      <c r="H495" s="57"/>
      <c r="L495" s="58"/>
    </row>
    <row r="496" spans="5:12" ht="12.5" x14ac:dyDescent="0.25">
      <c r="E496" s="56"/>
      <c r="F496" s="57"/>
      <c r="H496" s="57"/>
      <c r="L496" s="58"/>
    </row>
    <row r="497" spans="5:12" ht="12.5" x14ac:dyDescent="0.25">
      <c r="E497" s="56"/>
      <c r="F497" s="57"/>
      <c r="H497" s="57"/>
      <c r="L497" s="58"/>
    </row>
    <row r="498" spans="5:12" ht="12.5" x14ac:dyDescent="0.25">
      <c r="E498" s="56"/>
      <c r="F498" s="57"/>
      <c r="H498" s="57"/>
      <c r="L498" s="58"/>
    </row>
    <row r="499" spans="5:12" ht="12.5" x14ac:dyDescent="0.25">
      <c r="E499" s="56"/>
      <c r="F499" s="57"/>
      <c r="H499" s="57"/>
      <c r="L499" s="58"/>
    </row>
    <row r="500" spans="5:12" ht="12.5" x14ac:dyDescent="0.25">
      <c r="E500" s="56"/>
      <c r="F500" s="57"/>
      <c r="H500" s="57"/>
      <c r="L500" s="58"/>
    </row>
    <row r="501" spans="5:12" ht="12.5" x14ac:dyDescent="0.25">
      <c r="E501" s="56"/>
      <c r="F501" s="57"/>
      <c r="H501" s="57"/>
      <c r="L501" s="58"/>
    </row>
    <row r="502" spans="5:12" ht="12.5" x14ac:dyDescent="0.25">
      <c r="E502" s="56"/>
      <c r="F502" s="57"/>
      <c r="H502" s="57"/>
      <c r="L502" s="58"/>
    </row>
    <row r="503" spans="5:12" ht="12.5" x14ac:dyDescent="0.25">
      <c r="E503" s="56"/>
      <c r="F503" s="57"/>
      <c r="H503" s="57"/>
      <c r="L503" s="58"/>
    </row>
    <row r="504" spans="5:12" ht="12.5" x14ac:dyDescent="0.25">
      <c r="E504" s="56"/>
      <c r="F504" s="57"/>
      <c r="H504" s="57"/>
      <c r="L504" s="58"/>
    </row>
    <row r="505" spans="5:12" ht="12.5" x14ac:dyDescent="0.25">
      <c r="E505" s="56"/>
      <c r="F505" s="57"/>
      <c r="H505" s="57"/>
      <c r="L505" s="58"/>
    </row>
    <row r="506" spans="5:12" ht="12.5" x14ac:dyDescent="0.25">
      <c r="E506" s="56"/>
      <c r="F506" s="57"/>
      <c r="H506" s="57"/>
      <c r="L506" s="58"/>
    </row>
    <row r="507" spans="5:12" ht="12.5" x14ac:dyDescent="0.25">
      <c r="E507" s="56"/>
      <c r="F507" s="57"/>
      <c r="H507" s="57"/>
      <c r="L507" s="58"/>
    </row>
    <row r="508" spans="5:12" ht="12.5" x14ac:dyDescent="0.25">
      <c r="E508" s="56"/>
      <c r="F508" s="57"/>
      <c r="H508" s="57"/>
      <c r="L508" s="58"/>
    </row>
    <row r="509" spans="5:12" ht="12.5" x14ac:dyDescent="0.25">
      <c r="E509" s="56"/>
      <c r="F509" s="57"/>
      <c r="H509" s="57"/>
      <c r="L509" s="58"/>
    </row>
    <row r="510" spans="5:12" ht="12.5" x14ac:dyDescent="0.25">
      <c r="E510" s="56"/>
      <c r="F510" s="57"/>
      <c r="H510" s="57"/>
      <c r="L510" s="58"/>
    </row>
    <row r="511" spans="5:12" ht="12.5" x14ac:dyDescent="0.25">
      <c r="E511" s="56"/>
      <c r="F511" s="57"/>
      <c r="H511" s="57"/>
      <c r="L511" s="58"/>
    </row>
    <row r="512" spans="5:12" ht="12.5" x14ac:dyDescent="0.25">
      <c r="E512" s="56"/>
      <c r="F512" s="57"/>
      <c r="H512" s="57"/>
      <c r="L512" s="58"/>
    </row>
    <row r="513" spans="5:12" ht="12.5" x14ac:dyDescent="0.25">
      <c r="E513" s="56"/>
      <c r="F513" s="57"/>
      <c r="H513" s="57"/>
      <c r="L513" s="58"/>
    </row>
    <row r="514" spans="5:12" ht="12.5" x14ac:dyDescent="0.25">
      <c r="E514" s="56"/>
      <c r="F514" s="57"/>
      <c r="H514" s="57"/>
      <c r="L514" s="58"/>
    </row>
    <row r="515" spans="5:12" ht="12.5" x14ac:dyDescent="0.25">
      <c r="E515" s="56"/>
      <c r="F515" s="57"/>
      <c r="H515" s="57"/>
      <c r="L515" s="58"/>
    </row>
    <row r="516" spans="5:12" ht="12.5" x14ac:dyDescent="0.25">
      <c r="E516" s="56"/>
      <c r="F516" s="57"/>
      <c r="H516" s="57"/>
      <c r="L516" s="58"/>
    </row>
    <row r="517" spans="5:12" ht="12.5" x14ac:dyDescent="0.25">
      <c r="E517" s="56"/>
      <c r="F517" s="57"/>
      <c r="H517" s="57"/>
      <c r="L517" s="58"/>
    </row>
    <row r="518" spans="5:12" ht="12.5" x14ac:dyDescent="0.25">
      <c r="E518" s="56"/>
      <c r="F518" s="57"/>
      <c r="H518" s="57"/>
      <c r="L518" s="58"/>
    </row>
    <row r="519" spans="5:12" ht="12.5" x14ac:dyDescent="0.25">
      <c r="E519" s="56"/>
      <c r="F519" s="57"/>
      <c r="H519" s="57"/>
      <c r="L519" s="58"/>
    </row>
    <row r="520" spans="5:12" ht="12.5" x14ac:dyDescent="0.25">
      <c r="E520" s="56"/>
      <c r="F520" s="57"/>
      <c r="H520" s="57"/>
      <c r="L520" s="58"/>
    </row>
    <row r="521" spans="5:12" ht="12.5" x14ac:dyDescent="0.25">
      <c r="E521" s="56"/>
      <c r="F521" s="57"/>
      <c r="H521" s="57"/>
      <c r="L521" s="58"/>
    </row>
    <row r="522" spans="5:12" ht="12.5" x14ac:dyDescent="0.25">
      <c r="E522" s="56"/>
      <c r="F522" s="57"/>
      <c r="H522" s="57"/>
      <c r="L522" s="58"/>
    </row>
    <row r="523" spans="5:12" ht="12.5" x14ac:dyDescent="0.25">
      <c r="E523" s="56"/>
      <c r="F523" s="57"/>
      <c r="H523" s="57"/>
      <c r="L523" s="58"/>
    </row>
    <row r="524" spans="5:12" ht="12.5" x14ac:dyDescent="0.25">
      <c r="E524" s="56"/>
      <c r="F524" s="57"/>
      <c r="H524" s="57"/>
      <c r="L524" s="58"/>
    </row>
    <row r="525" spans="5:12" ht="12.5" x14ac:dyDescent="0.25">
      <c r="E525" s="56"/>
      <c r="F525" s="57"/>
      <c r="H525" s="57"/>
      <c r="L525" s="58"/>
    </row>
    <row r="526" spans="5:12" ht="12.5" x14ac:dyDescent="0.25">
      <c r="E526" s="56"/>
      <c r="F526" s="57"/>
      <c r="H526" s="57"/>
      <c r="L526" s="58"/>
    </row>
    <row r="527" spans="5:12" ht="12.5" x14ac:dyDescent="0.25">
      <c r="E527" s="56"/>
      <c r="F527" s="57"/>
      <c r="H527" s="57"/>
      <c r="L527" s="58"/>
    </row>
    <row r="528" spans="5:12" ht="12.5" x14ac:dyDescent="0.25">
      <c r="E528" s="56"/>
      <c r="F528" s="57"/>
      <c r="H528" s="57"/>
      <c r="L528" s="58"/>
    </row>
    <row r="529" spans="5:12" ht="12.5" x14ac:dyDescent="0.25">
      <c r="E529" s="56"/>
      <c r="F529" s="57"/>
      <c r="H529" s="57"/>
      <c r="L529" s="58"/>
    </row>
    <row r="530" spans="5:12" ht="12.5" x14ac:dyDescent="0.25">
      <c r="E530" s="56"/>
      <c r="F530" s="57"/>
      <c r="H530" s="57"/>
      <c r="L530" s="58"/>
    </row>
    <row r="531" spans="5:12" ht="12.5" x14ac:dyDescent="0.25">
      <c r="E531" s="56"/>
      <c r="F531" s="57"/>
      <c r="H531" s="57"/>
      <c r="L531" s="58"/>
    </row>
    <row r="532" spans="5:12" ht="12.5" x14ac:dyDescent="0.25">
      <c r="E532" s="56"/>
      <c r="F532" s="57"/>
      <c r="H532" s="57"/>
      <c r="L532" s="58"/>
    </row>
    <row r="533" spans="5:12" ht="12.5" x14ac:dyDescent="0.25">
      <c r="E533" s="56"/>
      <c r="F533" s="57"/>
      <c r="H533" s="57"/>
      <c r="L533" s="58"/>
    </row>
    <row r="534" spans="5:12" ht="12.5" x14ac:dyDescent="0.25">
      <c r="E534" s="56"/>
      <c r="F534" s="57"/>
      <c r="H534" s="57"/>
      <c r="L534" s="58"/>
    </row>
    <row r="535" spans="5:12" ht="12.5" x14ac:dyDescent="0.25">
      <c r="E535" s="56"/>
      <c r="F535" s="57"/>
      <c r="H535" s="57"/>
      <c r="L535" s="58"/>
    </row>
    <row r="536" spans="5:12" ht="12.5" x14ac:dyDescent="0.25">
      <c r="E536" s="56"/>
      <c r="F536" s="57"/>
      <c r="H536" s="57"/>
      <c r="L536" s="58"/>
    </row>
    <row r="537" spans="5:12" ht="12.5" x14ac:dyDescent="0.25">
      <c r="E537" s="56"/>
      <c r="F537" s="57"/>
      <c r="H537" s="57"/>
      <c r="L537" s="58"/>
    </row>
    <row r="538" spans="5:12" ht="12.5" x14ac:dyDescent="0.25">
      <c r="E538" s="56"/>
      <c r="F538" s="57"/>
      <c r="H538" s="57"/>
      <c r="L538" s="58"/>
    </row>
    <row r="539" spans="5:12" ht="12.5" x14ac:dyDescent="0.25">
      <c r="E539" s="56"/>
      <c r="F539" s="57"/>
      <c r="H539" s="57"/>
      <c r="L539" s="58"/>
    </row>
    <row r="540" spans="5:12" ht="12.5" x14ac:dyDescent="0.25">
      <c r="E540" s="56"/>
      <c r="F540" s="57"/>
      <c r="H540" s="57"/>
      <c r="L540" s="58"/>
    </row>
    <row r="541" spans="5:12" ht="12.5" x14ac:dyDescent="0.25">
      <c r="E541" s="56"/>
      <c r="F541" s="57"/>
      <c r="H541" s="57"/>
      <c r="L541" s="58"/>
    </row>
    <row r="542" spans="5:12" ht="12.5" x14ac:dyDescent="0.25">
      <c r="E542" s="56"/>
      <c r="F542" s="57"/>
      <c r="H542" s="57"/>
      <c r="L542" s="58"/>
    </row>
    <row r="543" spans="5:12" ht="12.5" x14ac:dyDescent="0.25">
      <c r="E543" s="56"/>
      <c r="F543" s="57"/>
      <c r="H543" s="57"/>
      <c r="L543" s="58"/>
    </row>
    <row r="544" spans="5:12" ht="12.5" x14ac:dyDescent="0.25">
      <c r="E544" s="56"/>
      <c r="F544" s="57"/>
      <c r="H544" s="57"/>
      <c r="L544" s="58"/>
    </row>
    <row r="545" spans="5:12" ht="12.5" x14ac:dyDescent="0.25">
      <c r="E545" s="56"/>
      <c r="F545" s="57"/>
      <c r="H545" s="57"/>
      <c r="L545" s="58"/>
    </row>
    <row r="546" spans="5:12" ht="12.5" x14ac:dyDescent="0.25">
      <c r="E546" s="56"/>
      <c r="F546" s="57"/>
      <c r="H546" s="57"/>
      <c r="L546" s="58"/>
    </row>
    <row r="547" spans="5:12" ht="12.5" x14ac:dyDescent="0.25">
      <c r="E547" s="56"/>
      <c r="F547" s="57"/>
      <c r="H547" s="57"/>
      <c r="L547" s="58"/>
    </row>
    <row r="548" spans="5:12" ht="12.5" x14ac:dyDescent="0.25">
      <c r="E548" s="56"/>
      <c r="F548" s="57"/>
      <c r="H548" s="57"/>
      <c r="L548" s="58"/>
    </row>
    <row r="549" spans="5:12" ht="12.5" x14ac:dyDescent="0.25">
      <c r="E549" s="56"/>
      <c r="F549" s="57"/>
      <c r="H549" s="57"/>
      <c r="L549" s="58"/>
    </row>
    <row r="550" spans="5:12" ht="12.5" x14ac:dyDescent="0.25">
      <c r="E550" s="56"/>
      <c r="F550" s="57"/>
      <c r="H550" s="57"/>
      <c r="L550" s="58"/>
    </row>
    <row r="551" spans="5:12" ht="12.5" x14ac:dyDescent="0.25">
      <c r="E551" s="56"/>
      <c r="F551" s="57"/>
      <c r="H551" s="57"/>
      <c r="L551" s="58"/>
    </row>
    <row r="552" spans="5:12" ht="12.5" x14ac:dyDescent="0.25">
      <c r="E552" s="56"/>
      <c r="F552" s="57"/>
      <c r="H552" s="57"/>
      <c r="L552" s="58"/>
    </row>
    <row r="553" spans="5:12" ht="12.5" x14ac:dyDescent="0.25">
      <c r="E553" s="56"/>
      <c r="F553" s="57"/>
      <c r="H553" s="57"/>
      <c r="L553" s="58"/>
    </row>
    <row r="554" spans="5:12" ht="12.5" x14ac:dyDescent="0.25">
      <c r="E554" s="56"/>
      <c r="F554" s="57"/>
      <c r="H554" s="57"/>
      <c r="L554" s="58"/>
    </row>
    <row r="555" spans="5:12" ht="12.5" x14ac:dyDescent="0.25">
      <c r="E555" s="56"/>
      <c r="F555" s="57"/>
      <c r="H555" s="57"/>
      <c r="L555" s="58"/>
    </row>
    <row r="556" spans="5:12" ht="12.5" x14ac:dyDescent="0.25">
      <c r="E556" s="56"/>
      <c r="F556" s="57"/>
      <c r="H556" s="57"/>
      <c r="L556" s="58"/>
    </row>
    <row r="557" spans="5:12" ht="12.5" x14ac:dyDescent="0.25">
      <c r="E557" s="56"/>
      <c r="F557" s="57"/>
      <c r="H557" s="57"/>
      <c r="L557" s="58"/>
    </row>
    <row r="558" spans="5:12" ht="12.5" x14ac:dyDescent="0.25">
      <c r="E558" s="56"/>
      <c r="F558" s="57"/>
      <c r="H558" s="57"/>
      <c r="L558" s="58"/>
    </row>
    <row r="559" spans="5:12" ht="12.5" x14ac:dyDescent="0.25">
      <c r="E559" s="56"/>
      <c r="F559" s="57"/>
      <c r="H559" s="57"/>
      <c r="L559" s="58"/>
    </row>
    <row r="560" spans="5:12" ht="12.5" x14ac:dyDescent="0.25">
      <c r="E560" s="56"/>
      <c r="F560" s="57"/>
      <c r="H560" s="57"/>
      <c r="L560" s="58"/>
    </row>
    <row r="561" spans="5:12" ht="12.5" x14ac:dyDescent="0.25">
      <c r="E561" s="56"/>
      <c r="F561" s="57"/>
      <c r="H561" s="57"/>
      <c r="L561" s="58"/>
    </row>
    <row r="562" spans="5:12" ht="12.5" x14ac:dyDescent="0.25">
      <c r="E562" s="56"/>
      <c r="F562" s="57"/>
      <c r="H562" s="57"/>
      <c r="L562" s="58"/>
    </row>
    <row r="563" spans="5:12" ht="12.5" x14ac:dyDescent="0.25">
      <c r="E563" s="56"/>
      <c r="F563" s="57"/>
      <c r="H563" s="57"/>
      <c r="L563" s="58"/>
    </row>
    <row r="564" spans="5:12" ht="12.5" x14ac:dyDescent="0.25">
      <c r="E564" s="56"/>
      <c r="F564" s="57"/>
      <c r="H564" s="57"/>
      <c r="L564" s="58"/>
    </row>
    <row r="565" spans="5:12" ht="12.5" x14ac:dyDescent="0.25">
      <c r="E565" s="56"/>
      <c r="F565" s="57"/>
      <c r="H565" s="57"/>
      <c r="L565" s="58"/>
    </row>
    <row r="566" spans="5:12" ht="12.5" x14ac:dyDescent="0.25">
      <c r="E566" s="56"/>
      <c r="F566" s="57"/>
      <c r="H566" s="57"/>
      <c r="L566" s="58"/>
    </row>
    <row r="567" spans="5:12" ht="12.5" x14ac:dyDescent="0.25">
      <c r="E567" s="56"/>
      <c r="F567" s="57"/>
      <c r="H567" s="57"/>
      <c r="L567" s="58"/>
    </row>
    <row r="568" spans="5:12" ht="12.5" x14ac:dyDescent="0.25">
      <c r="E568" s="56"/>
      <c r="F568" s="57"/>
      <c r="H568" s="57"/>
      <c r="L568" s="58"/>
    </row>
    <row r="569" spans="5:12" ht="12.5" x14ac:dyDescent="0.25">
      <c r="E569" s="56"/>
      <c r="F569" s="57"/>
      <c r="H569" s="57"/>
      <c r="L569" s="58"/>
    </row>
    <row r="570" spans="5:12" ht="12.5" x14ac:dyDescent="0.25">
      <c r="E570" s="56"/>
      <c r="F570" s="57"/>
      <c r="H570" s="57"/>
      <c r="L570" s="58"/>
    </row>
    <row r="571" spans="5:12" ht="12.5" x14ac:dyDescent="0.25">
      <c r="E571" s="56"/>
      <c r="F571" s="57"/>
      <c r="H571" s="57"/>
      <c r="L571" s="58"/>
    </row>
    <row r="572" spans="5:12" ht="12.5" x14ac:dyDescent="0.25">
      <c r="E572" s="56"/>
      <c r="F572" s="57"/>
      <c r="H572" s="57"/>
      <c r="L572" s="58"/>
    </row>
    <row r="573" spans="5:12" ht="12.5" x14ac:dyDescent="0.25">
      <c r="E573" s="56"/>
      <c r="F573" s="57"/>
      <c r="H573" s="57"/>
      <c r="L573" s="58"/>
    </row>
    <row r="574" spans="5:12" ht="12.5" x14ac:dyDescent="0.25">
      <c r="E574" s="56"/>
      <c r="F574" s="57"/>
      <c r="H574" s="57"/>
      <c r="L574" s="58"/>
    </row>
    <row r="575" spans="5:12" ht="12.5" x14ac:dyDescent="0.25">
      <c r="E575" s="56"/>
      <c r="F575" s="57"/>
      <c r="H575" s="57"/>
      <c r="L575" s="58"/>
    </row>
    <row r="576" spans="5:12" ht="12.5" x14ac:dyDescent="0.25">
      <c r="E576" s="56"/>
      <c r="F576" s="57"/>
      <c r="H576" s="57"/>
      <c r="L576" s="58"/>
    </row>
    <row r="577" spans="5:12" ht="12.5" x14ac:dyDescent="0.25">
      <c r="E577" s="56"/>
      <c r="F577" s="57"/>
      <c r="H577" s="57"/>
      <c r="L577" s="58"/>
    </row>
    <row r="578" spans="5:12" ht="12.5" x14ac:dyDescent="0.25">
      <c r="E578" s="56"/>
      <c r="F578" s="57"/>
      <c r="H578" s="57"/>
      <c r="L578" s="58"/>
    </row>
    <row r="579" spans="5:12" ht="12.5" x14ac:dyDescent="0.25">
      <c r="E579" s="56"/>
      <c r="F579" s="57"/>
      <c r="H579" s="57"/>
      <c r="L579" s="58"/>
    </row>
    <row r="580" spans="5:12" ht="12.5" x14ac:dyDescent="0.25">
      <c r="E580" s="56"/>
      <c r="F580" s="57"/>
      <c r="H580" s="57"/>
      <c r="L580" s="58"/>
    </row>
    <row r="581" spans="5:12" ht="12.5" x14ac:dyDescent="0.25">
      <c r="E581" s="56"/>
      <c r="F581" s="57"/>
      <c r="H581" s="57"/>
      <c r="L581" s="58"/>
    </row>
    <row r="582" spans="5:12" ht="12.5" x14ac:dyDescent="0.25">
      <c r="E582" s="56"/>
      <c r="F582" s="57"/>
      <c r="H582" s="57"/>
      <c r="L582" s="58"/>
    </row>
    <row r="583" spans="5:12" ht="12.5" x14ac:dyDescent="0.25">
      <c r="E583" s="56"/>
      <c r="F583" s="57"/>
      <c r="H583" s="57"/>
      <c r="L583" s="58"/>
    </row>
    <row r="584" spans="5:12" ht="12.5" x14ac:dyDescent="0.25">
      <c r="E584" s="56"/>
      <c r="F584" s="57"/>
      <c r="H584" s="57"/>
      <c r="L584" s="58"/>
    </row>
    <row r="585" spans="5:12" ht="12.5" x14ac:dyDescent="0.25">
      <c r="E585" s="56"/>
      <c r="F585" s="57"/>
      <c r="H585" s="57"/>
      <c r="L585" s="58"/>
    </row>
    <row r="586" spans="5:12" ht="12.5" x14ac:dyDescent="0.25">
      <c r="E586" s="56"/>
      <c r="F586" s="57"/>
      <c r="H586" s="57"/>
      <c r="L586" s="58"/>
    </row>
    <row r="587" spans="5:12" ht="12.5" x14ac:dyDescent="0.25">
      <c r="E587" s="56"/>
      <c r="F587" s="57"/>
      <c r="H587" s="57"/>
      <c r="L587" s="58"/>
    </row>
    <row r="588" spans="5:12" ht="12.5" x14ac:dyDescent="0.25">
      <c r="E588" s="56"/>
      <c r="F588" s="57"/>
      <c r="H588" s="57"/>
      <c r="L588" s="58"/>
    </row>
    <row r="589" spans="5:12" ht="12.5" x14ac:dyDescent="0.25">
      <c r="E589" s="56"/>
      <c r="F589" s="57"/>
      <c r="H589" s="57"/>
      <c r="L589" s="58"/>
    </row>
    <row r="590" spans="5:12" ht="12.5" x14ac:dyDescent="0.25">
      <c r="E590" s="56"/>
      <c r="F590" s="57"/>
      <c r="H590" s="57"/>
      <c r="L590" s="58"/>
    </row>
    <row r="591" spans="5:12" ht="12.5" x14ac:dyDescent="0.25">
      <c r="E591" s="56"/>
      <c r="F591" s="57"/>
      <c r="H591" s="57"/>
      <c r="L591" s="58"/>
    </row>
    <row r="592" spans="5:12" ht="12.5" x14ac:dyDescent="0.25">
      <c r="E592" s="56"/>
      <c r="F592" s="57"/>
      <c r="H592" s="57"/>
      <c r="L592" s="58"/>
    </row>
    <row r="593" spans="5:12" ht="12.5" x14ac:dyDescent="0.25">
      <c r="E593" s="56"/>
      <c r="F593" s="57"/>
      <c r="H593" s="57"/>
      <c r="L593" s="58"/>
    </row>
    <row r="594" spans="5:12" ht="12.5" x14ac:dyDescent="0.25">
      <c r="E594" s="56"/>
      <c r="F594" s="57"/>
      <c r="H594" s="57"/>
      <c r="L594" s="58"/>
    </row>
    <row r="595" spans="5:12" ht="12.5" x14ac:dyDescent="0.25">
      <c r="E595" s="56"/>
      <c r="F595" s="57"/>
      <c r="H595" s="57"/>
      <c r="L595" s="58"/>
    </row>
    <row r="596" spans="5:12" ht="12.5" x14ac:dyDescent="0.25">
      <c r="E596" s="56"/>
      <c r="F596" s="57"/>
      <c r="H596" s="57"/>
      <c r="L596" s="58"/>
    </row>
    <row r="597" spans="5:12" ht="12.5" x14ac:dyDescent="0.25">
      <c r="E597" s="56"/>
      <c r="F597" s="57"/>
      <c r="H597" s="57"/>
      <c r="L597" s="58"/>
    </row>
    <row r="598" spans="5:12" ht="12.5" x14ac:dyDescent="0.25">
      <c r="E598" s="56"/>
      <c r="F598" s="57"/>
      <c r="H598" s="57"/>
      <c r="L598" s="58"/>
    </row>
    <row r="599" spans="5:12" ht="12.5" x14ac:dyDescent="0.25">
      <c r="E599" s="56"/>
      <c r="F599" s="57"/>
      <c r="H599" s="57"/>
      <c r="L599" s="58"/>
    </row>
    <row r="600" spans="5:12" ht="12.5" x14ac:dyDescent="0.25">
      <c r="E600" s="56"/>
      <c r="F600" s="57"/>
      <c r="H600" s="57"/>
      <c r="L600" s="58"/>
    </row>
    <row r="601" spans="5:12" ht="12.5" x14ac:dyDescent="0.25">
      <c r="E601" s="56"/>
      <c r="F601" s="57"/>
      <c r="H601" s="57"/>
      <c r="L601" s="58"/>
    </row>
    <row r="602" spans="5:12" ht="12.5" x14ac:dyDescent="0.25">
      <c r="E602" s="56"/>
      <c r="F602" s="57"/>
      <c r="H602" s="57"/>
      <c r="L602" s="58"/>
    </row>
    <row r="603" spans="5:12" ht="12.5" x14ac:dyDescent="0.25">
      <c r="E603" s="56"/>
      <c r="F603" s="57"/>
      <c r="H603" s="57"/>
      <c r="L603" s="58"/>
    </row>
    <row r="604" spans="5:12" ht="12.5" x14ac:dyDescent="0.25">
      <c r="E604" s="56"/>
      <c r="F604" s="57"/>
      <c r="H604" s="57"/>
      <c r="L604" s="58"/>
    </row>
    <row r="605" spans="5:12" ht="12.5" x14ac:dyDescent="0.25">
      <c r="E605" s="56"/>
      <c r="F605" s="57"/>
      <c r="H605" s="57"/>
      <c r="L605" s="58"/>
    </row>
    <row r="606" spans="5:12" ht="12.5" x14ac:dyDescent="0.25">
      <c r="E606" s="56"/>
      <c r="F606" s="57"/>
      <c r="H606" s="57"/>
      <c r="L606" s="58"/>
    </row>
    <row r="607" spans="5:12" ht="12.5" x14ac:dyDescent="0.25">
      <c r="E607" s="56"/>
      <c r="F607" s="57"/>
      <c r="H607" s="57"/>
      <c r="L607" s="58"/>
    </row>
    <row r="608" spans="5:12" ht="12.5" x14ac:dyDescent="0.25">
      <c r="E608" s="56"/>
      <c r="F608" s="57"/>
      <c r="H608" s="57"/>
      <c r="L608" s="58"/>
    </row>
    <row r="609" spans="5:12" ht="12.5" x14ac:dyDescent="0.25">
      <c r="E609" s="56"/>
      <c r="F609" s="57"/>
      <c r="H609" s="57"/>
      <c r="L609" s="58"/>
    </row>
    <row r="610" spans="5:12" ht="12.5" x14ac:dyDescent="0.25">
      <c r="E610" s="56"/>
      <c r="F610" s="57"/>
      <c r="H610" s="57"/>
      <c r="L610" s="58"/>
    </row>
    <row r="611" spans="5:12" ht="12.5" x14ac:dyDescent="0.25">
      <c r="E611" s="56"/>
      <c r="F611" s="57"/>
      <c r="H611" s="57"/>
      <c r="L611" s="58"/>
    </row>
    <row r="612" spans="5:12" ht="12.5" x14ac:dyDescent="0.25">
      <c r="E612" s="56"/>
      <c r="F612" s="57"/>
      <c r="H612" s="57"/>
      <c r="L612" s="58"/>
    </row>
    <row r="613" spans="5:12" ht="12.5" x14ac:dyDescent="0.25">
      <c r="E613" s="56"/>
      <c r="F613" s="57"/>
      <c r="H613" s="57"/>
      <c r="L613" s="58"/>
    </row>
    <row r="614" spans="5:12" ht="12.5" x14ac:dyDescent="0.25">
      <c r="E614" s="56"/>
      <c r="F614" s="57"/>
      <c r="H614" s="57"/>
      <c r="L614" s="58"/>
    </row>
    <row r="615" spans="5:12" ht="12.5" x14ac:dyDescent="0.25">
      <c r="E615" s="56"/>
      <c r="F615" s="57"/>
      <c r="H615" s="57"/>
      <c r="L615" s="58"/>
    </row>
    <row r="616" spans="5:12" ht="12.5" x14ac:dyDescent="0.25">
      <c r="E616" s="56"/>
      <c r="F616" s="57"/>
      <c r="H616" s="57"/>
      <c r="L616" s="58"/>
    </row>
    <row r="617" spans="5:12" ht="12.5" x14ac:dyDescent="0.25">
      <c r="E617" s="56"/>
      <c r="F617" s="57"/>
      <c r="H617" s="57"/>
      <c r="L617" s="58"/>
    </row>
    <row r="618" spans="5:12" ht="12.5" x14ac:dyDescent="0.25">
      <c r="E618" s="56"/>
      <c r="F618" s="57"/>
      <c r="H618" s="57"/>
      <c r="L618" s="58"/>
    </row>
    <row r="619" spans="5:12" ht="12.5" x14ac:dyDescent="0.25">
      <c r="E619" s="56"/>
      <c r="F619" s="57"/>
      <c r="H619" s="57"/>
      <c r="L619" s="58"/>
    </row>
    <row r="620" spans="5:12" ht="12.5" x14ac:dyDescent="0.25">
      <c r="E620" s="56"/>
      <c r="F620" s="57"/>
      <c r="H620" s="57"/>
      <c r="L620" s="58"/>
    </row>
    <row r="621" spans="5:12" ht="12.5" x14ac:dyDescent="0.25">
      <c r="E621" s="56"/>
      <c r="F621" s="57"/>
      <c r="H621" s="57"/>
      <c r="L621" s="58"/>
    </row>
    <row r="622" spans="5:12" ht="12.5" x14ac:dyDescent="0.25">
      <c r="E622" s="56"/>
      <c r="F622" s="57"/>
      <c r="H622" s="57"/>
      <c r="L622" s="58"/>
    </row>
    <row r="623" spans="5:12" ht="12.5" x14ac:dyDescent="0.25">
      <c r="E623" s="56"/>
      <c r="F623" s="57"/>
      <c r="H623" s="57"/>
      <c r="L623" s="58"/>
    </row>
    <row r="624" spans="5:12" ht="12.5" x14ac:dyDescent="0.25">
      <c r="E624" s="56"/>
      <c r="F624" s="57"/>
      <c r="H624" s="57"/>
      <c r="L624" s="58"/>
    </row>
    <row r="625" spans="5:12" ht="12.5" x14ac:dyDescent="0.25">
      <c r="E625" s="56"/>
      <c r="F625" s="57"/>
      <c r="H625" s="57"/>
      <c r="L625" s="58"/>
    </row>
    <row r="626" spans="5:12" ht="12.5" x14ac:dyDescent="0.25">
      <c r="E626" s="56"/>
      <c r="F626" s="57"/>
      <c r="H626" s="57"/>
      <c r="L626" s="58"/>
    </row>
    <row r="627" spans="5:12" ht="12.5" x14ac:dyDescent="0.25">
      <c r="E627" s="56"/>
      <c r="F627" s="57"/>
      <c r="H627" s="57"/>
      <c r="L627" s="58"/>
    </row>
    <row r="628" spans="5:12" ht="12.5" x14ac:dyDescent="0.25">
      <c r="E628" s="56"/>
      <c r="F628" s="57"/>
      <c r="H628" s="57"/>
      <c r="L628" s="58"/>
    </row>
    <row r="629" spans="5:12" ht="12.5" x14ac:dyDescent="0.25">
      <c r="E629" s="56"/>
      <c r="F629" s="57"/>
      <c r="H629" s="57"/>
      <c r="L629" s="58"/>
    </row>
    <row r="630" spans="5:12" ht="12.5" x14ac:dyDescent="0.25">
      <c r="E630" s="56"/>
      <c r="F630" s="57"/>
      <c r="H630" s="57"/>
      <c r="L630" s="58"/>
    </row>
    <row r="631" spans="5:12" ht="12.5" x14ac:dyDescent="0.25">
      <c r="E631" s="56"/>
      <c r="F631" s="57"/>
      <c r="H631" s="57"/>
      <c r="L631" s="58"/>
    </row>
    <row r="632" spans="5:12" ht="12.5" x14ac:dyDescent="0.25">
      <c r="E632" s="56"/>
      <c r="F632" s="57"/>
      <c r="H632" s="57"/>
      <c r="L632" s="58"/>
    </row>
    <row r="633" spans="5:12" ht="12.5" x14ac:dyDescent="0.25">
      <c r="E633" s="56"/>
      <c r="F633" s="57"/>
      <c r="H633" s="57"/>
      <c r="L633" s="58"/>
    </row>
    <row r="634" spans="5:12" ht="12.5" x14ac:dyDescent="0.25">
      <c r="E634" s="56"/>
      <c r="F634" s="57"/>
      <c r="H634" s="57"/>
      <c r="L634" s="58"/>
    </row>
    <row r="635" spans="5:12" ht="12.5" x14ac:dyDescent="0.25">
      <c r="E635" s="56"/>
      <c r="F635" s="57"/>
      <c r="H635" s="57"/>
      <c r="L635" s="58"/>
    </row>
    <row r="636" spans="5:12" ht="12.5" x14ac:dyDescent="0.25">
      <c r="E636" s="56"/>
      <c r="F636" s="57"/>
      <c r="H636" s="57"/>
      <c r="L636" s="58"/>
    </row>
    <row r="637" spans="5:12" ht="12.5" x14ac:dyDescent="0.25">
      <c r="E637" s="56"/>
      <c r="F637" s="57"/>
      <c r="H637" s="57"/>
      <c r="L637" s="58"/>
    </row>
    <row r="638" spans="5:12" ht="12.5" x14ac:dyDescent="0.25">
      <c r="E638" s="56"/>
      <c r="F638" s="57"/>
      <c r="H638" s="57"/>
      <c r="L638" s="58"/>
    </row>
    <row r="639" spans="5:12" ht="12.5" x14ac:dyDescent="0.25">
      <c r="E639" s="56"/>
      <c r="F639" s="57"/>
      <c r="H639" s="57"/>
      <c r="L639" s="58"/>
    </row>
    <row r="640" spans="5:12" ht="12.5" x14ac:dyDescent="0.25">
      <c r="E640" s="56"/>
      <c r="F640" s="57"/>
      <c r="H640" s="57"/>
      <c r="L640" s="58"/>
    </row>
    <row r="641" spans="5:12" ht="12.5" x14ac:dyDescent="0.25">
      <c r="E641" s="56"/>
      <c r="F641" s="57"/>
      <c r="H641" s="57"/>
      <c r="L641" s="58"/>
    </row>
    <row r="642" spans="5:12" ht="12.5" x14ac:dyDescent="0.25">
      <c r="E642" s="56"/>
      <c r="F642" s="57"/>
      <c r="H642" s="57"/>
      <c r="L642" s="58"/>
    </row>
    <row r="643" spans="5:12" ht="12.5" x14ac:dyDescent="0.25">
      <c r="E643" s="56"/>
      <c r="F643" s="57"/>
      <c r="H643" s="57"/>
      <c r="L643" s="58"/>
    </row>
    <row r="644" spans="5:12" ht="12.5" x14ac:dyDescent="0.25">
      <c r="E644" s="56"/>
      <c r="F644" s="57"/>
      <c r="H644" s="57"/>
      <c r="L644" s="58"/>
    </row>
    <row r="645" spans="5:12" ht="12.5" x14ac:dyDescent="0.25">
      <c r="E645" s="56"/>
      <c r="F645" s="57"/>
      <c r="H645" s="57"/>
      <c r="L645" s="58"/>
    </row>
    <row r="646" spans="5:12" ht="12.5" x14ac:dyDescent="0.25">
      <c r="E646" s="56"/>
      <c r="F646" s="57"/>
      <c r="H646" s="57"/>
      <c r="L646" s="58"/>
    </row>
    <row r="647" spans="5:12" ht="12.5" x14ac:dyDescent="0.25">
      <c r="E647" s="56"/>
      <c r="F647" s="57"/>
      <c r="H647" s="57"/>
      <c r="L647" s="58"/>
    </row>
    <row r="648" spans="5:12" ht="12.5" x14ac:dyDescent="0.25">
      <c r="E648" s="56"/>
      <c r="F648" s="57"/>
      <c r="H648" s="57"/>
      <c r="L648" s="58"/>
    </row>
    <row r="649" spans="5:12" ht="12.5" x14ac:dyDescent="0.25">
      <c r="E649" s="56"/>
      <c r="F649" s="57"/>
      <c r="H649" s="57"/>
      <c r="L649" s="58"/>
    </row>
    <row r="650" spans="5:12" ht="12.5" x14ac:dyDescent="0.25">
      <c r="E650" s="56"/>
      <c r="F650" s="57"/>
      <c r="H650" s="57"/>
      <c r="L650" s="58"/>
    </row>
    <row r="651" spans="5:12" ht="12.5" x14ac:dyDescent="0.25">
      <c r="E651" s="56"/>
      <c r="F651" s="57"/>
      <c r="H651" s="57"/>
      <c r="L651" s="58"/>
    </row>
    <row r="652" spans="5:12" ht="12.5" x14ac:dyDescent="0.25">
      <c r="E652" s="56"/>
      <c r="F652" s="57"/>
      <c r="H652" s="57"/>
      <c r="L652" s="58"/>
    </row>
    <row r="653" spans="5:12" ht="12.5" x14ac:dyDescent="0.25">
      <c r="E653" s="56"/>
      <c r="F653" s="57"/>
      <c r="H653" s="57"/>
      <c r="L653" s="58"/>
    </row>
    <row r="654" spans="5:12" ht="12.5" x14ac:dyDescent="0.25">
      <c r="E654" s="56"/>
      <c r="F654" s="57"/>
      <c r="H654" s="57"/>
      <c r="L654" s="58"/>
    </row>
    <row r="655" spans="5:12" ht="12.5" x14ac:dyDescent="0.25">
      <c r="E655" s="56"/>
      <c r="F655" s="57"/>
      <c r="H655" s="57"/>
      <c r="L655" s="58"/>
    </row>
    <row r="656" spans="5:12" ht="12.5" x14ac:dyDescent="0.25">
      <c r="E656" s="56"/>
      <c r="F656" s="57"/>
      <c r="H656" s="57"/>
      <c r="L656" s="58"/>
    </row>
    <row r="657" spans="5:12" ht="12.5" x14ac:dyDescent="0.25">
      <c r="E657" s="56"/>
      <c r="F657" s="57"/>
      <c r="H657" s="57"/>
      <c r="L657" s="58"/>
    </row>
    <row r="658" spans="5:12" ht="12.5" x14ac:dyDescent="0.25">
      <c r="E658" s="56"/>
      <c r="F658" s="57"/>
      <c r="H658" s="57"/>
      <c r="L658" s="58"/>
    </row>
    <row r="659" spans="5:12" ht="12.5" x14ac:dyDescent="0.25">
      <c r="E659" s="56"/>
      <c r="F659" s="57"/>
      <c r="H659" s="57"/>
      <c r="L659" s="58"/>
    </row>
    <row r="660" spans="5:12" ht="12.5" x14ac:dyDescent="0.25">
      <c r="E660" s="56"/>
      <c r="F660" s="57"/>
      <c r="H660" s="57"/>
      <c r="L660" s="58"/>
    </row>
    <row r="661" spans="5:12" ht="12.5" x14ac:dyDescent="0.25">
      <c r="E661" s="56"/>
      <c r="F661" s="57"/>
      <c r="H661" s="57"/>
      <c r="L661" s="58"/>
    </row>
    <row r="662" spans="5:12" ht="12.5" x14ac:dyDescent="0.25">
      <c r="E662" s="56"/>
      <c r="F662" s="57"/>
      <c r="H662" s="57"/>
      <c r="L662" s="58"/>
    </row>
    <row r="663" spans="5:12" ht="12.5" x14ac:dyDescent="0.25">
      <c r="E663" s="56"/>
      <c r="F663" s="57"/>
      <c r="H663" s="57"/>
      <c r="L663" s="58"/>
    </row>
    <row r="664" spans="5:12" ht="12.5" x14ac:dyDescent="0.25">
      <c r="E664" s="56"/>
      <c r="F664" s="57"/>
      <c r="H664" s="57"/>
      <c r="L664" s="58"/>
    </row>
    <row r="665" spans="5:12" ht="12.5" x14ac:dyDescent="0.25">
      <c r="E665" s="56"/>
      <c r="F665" s="57"/>
      <c r="H665" s="57"/>
      <c r="L665" s="58"/>
    </row>
    <row r="666" spans="5:12" ht="12.5" x14ac:dyDescent="0.25">
      <c r="E666" s="56"/>
      <c r="F666" s="57"/>
      <c r="H666" s="57"/>
      <c r="L666" s="58"/>
    </row>
    <row r="667" spans="5:12" ht="12.5" x14ac:dyDescent="0.25">
      <c r="E667" s="56"/>
      <c r="F667" s="57"/>
      <c r="H667" s="57"/>
      <c r="L667" s="58"/>
    </row>
    <row r="668" spans="5:12" ht="12.5" x14ac:dyDescent="0.25">
      <c r="E668" s="56"/>
      <c r="F668" s="57"/>
      <c r="H668" s="57"/>
      <c r="L668" s="58"/>
    </row>
    <row r="669" spans="5:12" ht="12.5" x14ac:dyDescent="0.25">
      <c r="E669" s="56"/>
      <c r="F669" s="57"/>
      <c r="H669" s="57"/>
      <c r="L669" s="58"/>
    </row>
    <row r="670" spans="5:12" ht="12.5" x14ac:dyDescent="0.25">
      <c r="E670" s="56"/>
      <c r="F670" s="57"/>
      <c r="H670" s="57"/>
      <c r="L670" s="58"/>
    </row>
    <row r="671" spans="5:12" ht="12.5" x14ac:dyDescent="0.25">
      <c r="E671" s="56"/>
      <c r="F671" s="57"/>
      <c r="H671" s="57"/>
      <c r="L671" s="58"/>
    </row>
    <row r="672" spans="5:12" ht="12.5" x14ac:dyDescent="0.25">
      <c r="E672" s="56"/>
      <c r="F672" s="57"/>
      <c r="H672" s="57"/>
      <c r="L672" s="58"/>
    </row>
    <row r="673" spans="5:12" ht="12.5" x14ac:dyDescent="0.25">
      <c r="E673" s="56"/>
      <c r="F673" s="57"/>
      <c r="H673" s="57"/>
      <c r="L673" s="58"/>
    </row>
    <row r="674" spans="5:12" ht="12.5" x14ac:dyDescent="0.25">
      <c r="E674" s="56"/>
      <c r="F674" s="57"/>
      <c r="H674" s="57"/>
      <c r="L674" s="58"/>
    </row>
    <row r="675" spans="5:12" ht="12.5" x14ac:dyDescent="0.25">
      <c r="E675" s="56"/>
      <c r="F675" s="57"/>
      <c r="H675" s="57"/>
      <c r="L675" s="58"/>
    </row>
    <row r="676" spans="5:12" ht="12.5" x14ac:dyDescent="0.25">
      <c r="E676" s="56"/>
      <c r="F676" s="57"/>
      <c r="H676" s="57"/>
      <c r="L676" s="58"/>
    </row>
    <row r="677" spans="5:12" ht="12.5" x14ac:dyDescent="0.25">
      <c r="E677" s="56"/>
      <c r="F677" s="57"/>
      <c r="H677" s="57"/>
      <c r="L677" s="58"/>
    </row>
    <row r="678" spans="5:12" ht="12.5" x14ac:dyDescent="0.25">
      <c r="E678" s="56"/>
      <c r="F678" s="57"/>
      <c r="H678" s="57"/>
      <c r="L678" s="58"/>
    </row>
    <row r="679" spans="5:12" ht="12.5" x14ac:dyDescent="0.25">
      <c r="E679" s="56"/>
      <c r="F679" s="57"/>
      <c r="H679" s="57"/>
      <c r="L679" s="58"/>
    </row>
    <row r="680" spans="5:12" ht="12.5" x14ac:dyDescent="0.25">
      <c r="E680" s="56"/>
      <c r="F680" s="57"/>
      <c r="H680" s="57"/>
      <c r="L680" s="58"/>
    </row>
    <row r="681" spans="5:12" ht="12.5" x14ac:dyDescent="0.25">
      <c r="E681" s="56"/>
      <c r="F681" s="57"/>
      <c r="H681" s="57"/>
      <c r="L681" s="58"/>
    </row>
    <row r="682" spans="5:12" ht="12.5" x14ac:dyDescent="0.25">
      <c r="E682" s="56"/>
      <c r="F682" s="57"/>
      <c r="H682" s="57"/>
      <c r="L682" s="58"/>
    </row>
    <row r="683" spans="5:12" ht="12.5" x14ac:dyDescent="0.25">
      <c r="E683" s="56"/>
      <c r="F683" s="57"/>
      <c r="H683" s="57"/>
      <c r="L683" s="58"/>
    </row>
    <row r="684" spans="5:12" ht="12.5" x14ac:dyDescent="0.25">
      <c r="E684" s="56"/>
      <c r="F684" s="57"/>
      <c r="H684" s="57"/>
      <c r="L684" s="58"/>
    </row>
    <row r="685" spans="5:12" ht="12.5" x14ac:dyDescent="0.25">
      <c r="E685" s="56"/>
      <c r="F685" s="57"/>
      <c r="H685" s="57"/>
      <c r="L685" s="58"/>
    </row>
    <row r="686" spans="5:12" ht="12.5" x14ac:dyDescent="0.25">
      <c r="E686" s="56"/>
      <c r="F686" s="57"/>
      <c r="H686" s="57"/>
      <c r="L686" s="58"/>
    </row>
    <row r="687" spans="5:12" ht="12.5" x14ac:dyDescent="0.25">
      <c r="E687" s="56"/>
      <c r="F687" s="57"/>
      <c r="H687" s="57"/>
      <c r="L687" s="58"/>
    </row>
    <row r="688" spans="5:12" ht="12.5" x14ac:dyDescent="0.25">
      <c r="E688" s="56"/>
      <c r="F688" s="57"/>
      <c r="H688" s="57"/>
      <c r="L688" s="58"/>
    </row>
    <row r="689" spans="5:12" ht="12.5" x14ac:dyDescent="0.25">
      <c r="E689" s="56"/>
      <c r="F689" s="57"/>
      <c r="H689" s="57"/>
      <c r="L689" s="58"/>
    </row>
    <row r="690" spans="5:12" ht="12.5" x14ac:dyDescent="0.25">
      <c r="E690" s="56"/>
      <c r="F690" s="57"/>
      <c r="H690" s="57"/>
      <c r="L690" s="58"/>
    </row>
    <row r="691" spans="5:12" ht="12.5" x14ac:dyDescent="0.25">
      <c r="E691" s="56"/>
      <c r="F691" s="57"/>
      <c r="H691" s="57"/>
      <c r="L691" s="58"/>
    </row>
    <row r="692" spans="5:12" ht="12.5" x14ac:dyDescent="0.25">
      <c r="E692" s="56"/>
      <c r="F692" s="57"/>
      <c r="H692" s="57"/>
      <c r="L692" s="58"/>
    </row>
    <row r="693" spans="5:12" ht="12.5" x14ac:dyDescent="0.25">
      <c r="E693" s="56"/>
      <c r="F693" s="57"/>
      <c r="H693" s="57"/>
      <c r="L693" s="58"/>
    </row>
    <row r="694" spans="5:12" ht="12.5" x14ac:dyDescent="0.25">
      <c r="E694" s="56"/>
      <c r="F694" s="57"/>
      <c r="H694" s="57"/>
      <c r="L694" s="58"/>
    </row>
    <row r="695" spans="5:12" ht="12.5" x14ac:dyDescent="0.25">
      <c r="E695" s="56"/>
      <c r="F695" s="57"/>
      <c r="H695" s="57"/>
      <c r="L695" s="58"/>
    </row>
    <row r="696" spans="5:12" ht="12.5" x14ac:dyDescent="0.25">
      <c r="E696" s="56"/>
      <c r="F696" s="57"/>
      <c r="H696" s="57"/>
      <c r="L696" s="58"/>
    </row>
    <row r="697" spans="5:12" ht="12.5" x14ac:dyDescent="0.25">
      <c r="E697" s="56"/>
      <c r="F697" s="57"/>
      <c r="H697" s="57"/>
      <c r="L697" s="58"/>
    </row>
    <row r="698" spans="5:12" ht="12.5" x14ac:dyDescent="0.25">
      <c r="E698" s="56"/>
      <c r="F698" s="57"/>
      <c r="H698" s="57"/>
      <c r="L698" s="58"/>
    </row>
    <row r="699" spans="5:12" ht="12.5" x14ac:dyDescent="0.25">
      <c r="E699" s="56"/>
      <c r="F699" s="57"/>
      <c r="H699" s="57"/>
      <c r="L699" s="58"/>
    </row>
    <row r="700" spans="5:12" ht="12.5" x14ac:dyDescent="0.25">
      <c r="E700" s="56"/>
      <c r="F700" s="57"/>
      <c r="H700" s="57"/>
      <c r="L700" s="58"/>
    </row>
    <row r="701" spans="5:12" ht="12.5" x14ac:dyDescent="0.25">
      <c r="E701" s="56"/>
      <c r="F701" s="57"/>
      <c r="H701" s="57"/>
      <c r="L701" s="58"/>
    </row>
    <row r="702" spans="5:12" ht="12.5" x14ac:dyDescent="0.25">
      <c r="E702" s="56"/>
      <c r="F702" s="57"/>
      <c r="H702" s="57"/>
      <c r="L702" s="58"/>
    </row>
    <row r="703" spans="5:12" ht="12.5" x14ac:dyDescent="0.25">
      <c r="E703" s="56"/>
      <c r="F703" s="57"/>
      <c r="H703" s="57"/>
      <c r="L703" s="58"/>
    </row>
    <row r="704" spans="5:12" ht="12.5" x14ac:dyDescent="0.25">
      <c r="E704" s="56"/>
      <c r="F704" s="57"/>
      <c r="H704" s="57"/>
      <c r="L704" s="58"/>
    </row>
    <row r="705" spans="5:12" ht="12.5" x14ac:dyDescent="0.25">
      <c r="E705" s="56"/>
      <c r="F705" s="57"/>
      <c r="H705" s="57"/>
      <c r="L705" s="58"/>
    </row>
    <row r="706" spans="5:12" ht="12.5" x14ac:dyDescent="0.25">
      <c r="E706" s="56"/>
      <c r="F706" s="57"/>
      <c r="H706" s="57"/>
      <c r="L706" s="58"/>
    </row>
    <row r="707" spans="5:12" ht="12.5" x14ac:dyDescent="0.25">
      <c r="E707" s="56"/>
      <c r="F707" s="57"/>
      <c r="H707" s="57"/>
      <c r="L707" s="58"/>
    </row>
    <row r="708" spans="5:12" ht="12.5" x14ac:dyDescent="0.25">
      <c r="E708" s="56"/>
      <c r="F708" s="57"/>
      <c r="H708" s="57"/>
      <c r="L708" s="58"/>
    </row>
    <row r="709" spans="5:12" ht="12.5" x14ac:dyDescent="0.25">
      <c r="E709" s="56"/>
      <c r="F709" s="57"/>
      <c r="H709" s="57"/>
      <c r="L709" s="58"/>
    </row>
    <row r="710" spans="5:12" ht="12.5" x14ac:dyDescent="0.25">
      <c r="E710" s="56"/>
      <c r="F710" s="57"/>
      <c r="H710" s="57"/>
      <c r="L710" s="58"/>
    </row>
    <row r="711" spans="5:12" ht="12.5" x14ac:dyDescent="0.25">
      <c r="E711" s="56"/>
      <c r="F711" s="57"/>
      <c r="H711" s="57"/>
      <c r="L711" s="58"/>
    </row>
    <row r="712" spans="5:12" ht="12.5" x14ac:dyDescent="0.25">
      <c r="E712" s="56"/>
      <c r="F712" s="57"/>
      <c r="H712" s="57"/>
      <c r="L712" s="58"/>
    </row>
    <row r="713" spans="5:12" ht="12.5" x14ac:dyDescent="0.25">
      <c r="E713" s="56"/>
      <c r="F713" s="57"/>
      <c r="H713" s="57"/>
      <c r="L713" s="58"/>
    </row>
    <row r="714" spans="5:12" ht="12.5" x14ac:dyDescent="0.25">
      <c r="E714" s="56"/>
      <c r="F714" s="57"/>
      <c r="H714" s="57"/>
      <c r="L714" s="58"/>
    </row>
    <row r="715" spans="5:12" ht="12.5" x14ac:dyDescent="0.25">
      <c r="E715" s="56"/>
      <c r="F715" s="57"/>
      <c r="H715" s="57"/>
      <c r="L715" s="58"/>
    </row>
    <row r="716" spans="5:12" ht="12.5" x14ac:dyDescent="0.25">
      <c r="E716" s="56"/>
      <c r="F716" s="57"/>
      <c r="H716" s="57"/>
      <c r="L716" s="58"/>
    </row>
    <row r="717" spans="5:12" ht="12.5" x14ac:dyDescent="0.25">
      <c r="E717" s="56"/>
      <c r="F717" s="57"/>
      <c r="H717" s="57"/>
      <c r="L717" s="58"/>
    </row>
    <row r="718" spans="5:12" ht="12.5" x14ac:dyDescent="0.25">
      <c r="E718" s="56"/>
      <c r="F718" s="57"/>
      <c r="H718" s="57"/>
      <c r="L718" s="58"/>
    </row>
    <row r="719" spans="5:12" ht="12.5" x14ac:dyDescent="0.25">
      <c r="E719" s="56"/>
      <c r="F719" s="57"/>
      <c r="H719" s="57"/>
      <c r="L719" s="58"/>
    </row>
    <row r="720" spans="5:12" ht="12.5" x14ac:dyDescent="0.25">
      <c r="E720" s="56"/>
      <c r="F720" s="57"/>
      <c r="H720" s="57"/>
      <c r="L720" s="58"/>
    </row>
    <row r="721" spans="5:12" ht="12.5" x14ac:dyDescent="0.25">
      <c r="E721" s="56"/>
      <c r="F721" s="57"/>
      <c r="H721" s="57"/>
      <c r="L721" s="58"/>
    </row>
    <row r="722" spans="5:12" ht="12.5" x14ac:dyDescent="0.25">
      <c r="E722" s="56"/>
      <c r="F722" s="57"/>
      <c r="H722" s="57"/>
      <c r="L722" s="58"/>
    </row>
    <row r="723" spans="5:12" ht="12.5" x14ac:dyDescent="0.25">
      <c r="E723" s="56"/>
      <c r="F723" s="57"/>
      <c r="H723" s="57"/>
      <c r="L723" s="58"/>
    </row>
    <row r="724" spans="5:12" ht="12.5" x14ac:dyDescent="0.25">
      <c r="E724" s="56"/>
      <c r="F724" s="57"/>
      <c r="H724" s="57"/>
      <c r="L724" s="58"/>
    </row>
    <row r="725" spans="5:12" ht="12.5" x14ac:dyDescent="0.25">
      <c r="E725" s="56"/>
      <c r="F725" s="57"/>
      <c r="H725" s="57"/>
      <c r="L725" s="58"/>
    </row>
    <row r="726" spans="5:12" ht="12.5" x14ac:dyDescent="0.25">
      <c r="E726" s="56"/>
      <c r="F726" s="57"/>
      <c r="H726" s="57"/>
      <c r="L726" s="58"/>
    </row>
    <row r="727" spans="5:12" ht="12.5" x14ac:dyDescent="0.25">
      <c r="E727" s="56"/>
      <c r="F727" s="57"/>
      <c r="H727" s="57"/>
      <c r="L727" s="58"/>
    </row>
    <row r="728" spans="5:12" ht="12.5" x14ac:dyDescent="0.25">
      <c r="E728" s="56"/>
      <c r="F728" s="57"/>
      <c r="H728" s="57"/>
      <c r="L728" s="58"/>
    </row>
    <row r="729" spans="5:12" ht="12.5" x14ac:dyDescent="0.25">
      <c r="E729" s="56"/>
      <c r="F729" s="57"/>
      <c r="H729" s="57"/>
      <c r="L729" s="58"/>
    </row>
    <row r="730" spans="5:12" ht="12.5" x14ac:dyDescent="0.25">
      <c r="E730" s="56"/>
      <c r="F730" s="57"/>
      <c r="H730" s="57"/>
      <c r="L730" s="58"/>
    </row>
    <row r="731" spans="5:12" ht="12.5" x14ac:dyDescent="0.25">
      <c r="E731" s="56"/>
      <c r="F731" s="57"/>
      <c r="H731" s="57"/>
      <c r="L731" s="58"/>
    </row>
    <row r="732" spans="5:12" ht="12.5" x14ac:dyDescent="0.25">
      <c r="E732" s="56"/>
      <c r="F732" s="57"/>
      <c r="H732" s="57"/>
      <c r="L732" s="58"/>
    </row>
    <row r="733" spans="5:12" ht="12.5" x14ac:dyDescent="0.25">
      <c r="E733" s="56"/>
      <c r="F733" s="57"/>
      <c r="H733" s="57"/>
      <c r="L733" s="58"/>
    </row>
    <row r="734" spans="5:12" ht="12.5" x14ac:dyDescent="0.25">
      <c r="E734" s="56"/>
      <c r="F734" s="57"/>
      <c r="H734" s="57"/>
      <c r="L734" s="58"/>
    </row>
    <row r="735" spans="5:12" ht="12.5" x14ac:dyDescent="0.25">
      <c r="E735" s="56"/>
      <c r="F735" s="57"/>
      <c r="H735" s="57"/>
      <c r="L735" s="58"/>
    </row>
    <row r="736" spans="5:12" ht="12.5" x14ac:dyDescent="0.25">
      <c r="E736" s="56"/>
      <c r="F736" s="57"/>
      <c r="H736" s="57"/>
      <c r="L736" s="58"/>
    </row>
    <row r="737" spans="5:12" ht="12.5" x14ac:dyDescent="0.25">
      <c r="E737" s="56"/>
      <c r="F737" s="57"/>
      <c r="H737" s="57"/>
      <c r="L737" s="58"/>
    </row>
    <row r="738" spans="5:12" ht="12.5" x14ac:dyDescent="0.25">
      <c r="E738" s="56"/>
      <c r="F738" s="57"/>
      <c r="H738" s="57"/>
      <c r="L738" s="58"/>
    </row>
    <row r="739" spans="5:12" ht="12.5" x14ac:dyDescent="0.25">
      <c r="E739" s="56"/>
      <c r="F739" s="57"/>
      <c r="H739" s="57"/>
      <c r="L739" s="58"/>
    </row>
    <row r="740" spans="5:12" ht="12.5" x14ac:dyDescent="0.25">
      <c r="E740" s="56"/>
      <c r="F740" s="57"/>
      <c r="H740" s="57"/>
      <c r="L740" s="58"/>
    </row>
    <row r="741" spans="5:12" ht="12.5" x14ac:dyDescent="0.25">
      <c r="E741" s="56"/>
      <c r="F741" s="57"/>
      <c r="H741" s="57"/>
      <c r="L741" s="58"/>
    </row>
    <row r="742" spans="5:12" ht="12.5" x14ac:dyDescent="0.25">
      <c r="E742" s="56"/>
      <c r="F742" s="57"/>
      <c r="H742" s="57"/>
      <c r="L742" s="58"/>
    </row>
    <row r="743" spans="5:12" ht="12.5" x14ac:dyDescent="0.25">
      <c r="E743" s="56"/>
      <c r="F743" s="57"/>
      <c r="H743" s="57"/>
      <c r="L743" s="58"/>
    </row>
    <row r="744" spans="5:12" ht="12.5" x14ac:dyDescent="0.25">
      <c r="E744" s="56"/>
      <c r="F744" s="57"/>
      <c r="H744" s="57"/>
      <c r="L744" s="58"/>
    </row>
    <row r="745" spans="5:12" ht="12.5" x14ac:dyDescent="0.25">
      <c r="E745" s="56"/>
      <c r="F745" s="57"/>
      <c r="H745" s="57"/>
      <c r="L745" s="58"/>
    </row>
    <row r="746" spans="5:12" ht="12.5" x14ac:dyDescent="0.25">
      <c r="E746" s="56"/>
      <c r="F746" s="57"/>
      <c r="H746" s="57"/>
      <c r="L746" s="58"/>
    </row>
    <row r="747" spans="5:12" ht="12.5" x14ac:dyDescent="0.25">
      <c r="E747" s="56"/>
      <c r="F747" s="57"/>
      <c r="H747" s="57"/>
      <c r="L747" s="58"/>
    </row>
    <row r="748" spans="5:12" ht="12.5" x14ac:dyDescent="0.25">
      <c r="E748" s="56"/>
      <c r="F748" s="57"/>
      <c r="H748" s="57"/>
      <c r="L748" s="58"/>
    </row>
    <row r="749" spans="5:12" ht="12.5" x14ac:dyDescent="0.25">
      <c r="E749" s="56"/>
      <c r="F749" s="57"/>
      <c r="H749" s="57"/>
      <c r="L749" s="58"/>
    </row>
    <row r="750" spans="5:12" ht="12.5" x14ac:dyDescent="0.25">
      <c r="E750" s="56"/>
      <c r="F750" s="57"/>
      <c r="H750" s="57"/>
      <c r="L750" s="58"/>
    </row>
    <row r="751" spans="5:12" ht="12.5" x14ac:dyDescent="0.25">
      <c r="E751" s="56"/>
      <c r="F751" s="57"/>
      <c r="H751" s="57"/>
      <c r="L751" s="58"/>
    </row>
    <row r="752" spans="5:12" ht="12.5" x14ac:dyDescent="0.25">
      <c r="E752" s="56"/>
      <c r="F752" s="57"/>
      <c r="H752" s="57"/>
      <c r="L752" s="58"/>
    </row>
    <row r="753" spans="5:12" ht="12.5" x14ac:dyDescent="0.25">
      <c r="E753" s="56"/>
      <c r="F753" s="57"/>
      <c r="H753" s="57"/>
      <c r="L753" s="58"/>
    </row>
    <row r="754" spans="5:12" ht="12.5" x14ac:dyDescent="0.25">
      <c r="E754" s="56"/>
      <c r="F754" s="57"/>
      <c r="H754" s="57"/>
      <c r="L754" s="58"/>
    </row>
    <row r="755" spans="5:12" ht="12.5" x14ac:dyDescent="0.25">
      <c r="E755" s="56"/>
      <c r="F755" s="57"/>
      <c r="H755" s="57"/>
      <c r="L755" s="58"/>
    </row>
    <row r="756" spans="5:12" ht="12.5" x14ac:dyDescent="0.25">
      <c r="E756" s="56"/>
      <c r="F756" s="57"/>
      <c r="H756" s="57"/>
      <c r="L756" s="58"/>
    </row>
    <row r="757" spans="5:12" ht="12.5" x14ac:dyDescent="0.25">
      <c r="E757" s="56"/>
      <c r="F757" s="57"/>
      <c r="H757" s="57"/>
      <c r="L757" s="58"/>
    </row>
    <row r="758" spans="5:12" ht="12.5" x14ac:dyDescent="0.25">
      <c r="E758" s="56"/>
      <c r="F758" s="57"/>
      <c r="H758" s="57"/>
      <c r="L758" s="58"/>
    </row>
    <row r="759" spans="5:12" ht="12.5" x14ac:dyDescent="0.25">
      <c r="E759" s="56"/>
      <c r="F759" s="57"/>
      <c r="H759" s="57"/>
      <c r="L759" s="58"/>
    </row>
    <row r="760" spans="5:12" ht="12.5" x14ac:dyDescent="0.25">
      <c r="E760" s="56"/>
      <c r="F760" s="57"/>
      <c r="H760" s="57"/>
      <c r="L760" s="58"/>
    </row>
    <row r="761" spans="5:12" ht="12.5" x14ac:dyDescent="0.25">
      <c r="E761" s="56"/>
      <c r="F761" s="57"/>
      <c r="H761" s="57"/>
      <c r="L761" s="58"/>
    </row>
    <row r="762" spans="5:12" ht="12.5" x14ac:dyDescent="0.25">
      <c r="E762" s="56"/>
      <c r="F762" s="57"/>
      <c r="H762" s="57"/>
      <c r="L762" s="58"/>
    </row>
    <row r="763" spans="5:12" ht="12.5" x14ac:dyDescent="0.25">
      <c r="E763" s="56"/>
      <c r="F763" s="57"/>
      <c r="H763" s="57"/>
      <c r="L763" s="58"/>
    </row>
    <row r="764" spans="5:12" ht="12.5" x14ac:dyDescent="0.25">
      <c r="E764" s="56"/>
      <c r="F764" s="57"/>
      <c r="H764" s="57"/>
      <c r="L764" s="58"/>
    </row>
    <row r="765" spans="5:12" ht="12.5" x14ac:dyDescent="0.25">
      <c r="E765" s="56"/>
      <c r="F765" s="57"/>
      <c r="H765" s="57"/>
      <c r="L765" s="58"/>
    </row>
    <row r="766" spans="5:12" ht="12.5" x14ac:dyDescent="0.25">
      <c r="E766" s="56"/>
      <c r="F766" s="57"/>
      <c r="H766" s="57"/>
      <c r="L766" s="58"/>
    </row>
    <row r="767" spans="5:12" ht="12.5" x14ac:dyDescent="0.25">
      <c r="E767" s="56"/>
      <c r="F767" s="57"/>
      <c r="H767" s="57"/>
      <c r="L767" s="58"/>
    </row>
    <row r="768" spans="5:12" ht="12.5" x14ac:dyDescent="0.25">
      <c r="E768" s="56"/>
      <c r="F768" s="57"/>
      <c r="H768" s="57"/>
      <c r="L768" s="58"/>
    </row>
    <row r="769" spans="5:12" ht="12.5" x14ac:dyDescent="0.25">
      <c r="E769" s="56"/>
      <c r="F769" s="57"/>
      <c r="H769" s="57"/>
      <c r="L769" s="58"/>
    </row>
    <row r="770" spans="5:12" ht="12.5" x14ac:dyDescent="0.25">
      <c r="E770" s="56"/>
      <c r="F770" s="57"/>
      <c r="H770" s="57"/>
      <c r="L770" s="58"/>
    </row>
    <row r="771" spans="5:12" ht="12.5" x14ac:dyDescent="0.25">
      <c r="E771" s="56"/>
      <c r="F771" s="57"/>
      <c r="H771" s="57"/>
      <c r="L771" s="58"/>
    </row>
    <row r="772" spans="5:12" ht="12.5" x14ac:dyDescent="0.25">
      <c r="E772" s="56"/>
      <c r="F772" s="57"/>
      <c r="H772" s="57"/>
      <c r="L772" s="58"/>
    </row>
    <row r="773" spans="5:12" ht="12.5" x14ac:dyDescent="0.25">
      <c r="E773" s="56"/>
      <c r="F773" s="57"/>
      <c r="H773" s="57"/>
      <c r="L773" s="58"/>
    </row>
    <row r="774" spans="5:12" ht="12.5" x14ac:dyDescent="0.25">
      <c r="E774" s="56"/>
      <c r="F774" s="57"/>
      <c r="H774" s="57"/>
      <c r="L774" s="58"/>
    </row>
    <row r="775" spans="5:12" ht="12.5" x14ac:dyDescent="0.25">
      <c r="E775" s="56"/>
      <c r="F775" s="57"/>
      <c r="H775" s="57"/>
      <c r="L775" s="58"/>
    </row>
    <row r="776" spans="5:12" ht="12.5" x14ac:dyDescent="0.25">
      <c r="E776" s="56"/>
      <c r="F776" s="57"/>
      <c r="H776" s="57"/>
      <c r="L776" s="58"/>
    </row>
    <row r="777" spans="5:12" ht="12.5" x14ac:dyDescent="0.25">
      <c r="E777" s="56"/>
      <c r="F777" s="57"/>
      <c r="H777" s="57"/>
      <c r="L777" s="58"/>
    </row>
    <row r="778" spans="5:12" ht="12.5" x14ac:dyDescent="0.25">
      <c r="E778" s="56"/>
      <c r="F778" s="57"/>
      <c r="H778" s="57"/>
      <c r="L778" s="58"/>
    </row>
    <row r="779" spans="5:12" ht="12.5" x14ac:dyDescent="0.25">
      <c r="E779" s="56"/>
      <c r="F779" s="57"/>
      <c r="H779" s="57"/>
      <c r="L779" s="58"/>
    </row>
    <row r="780" spans="5:12" ht="12.5" x14ac:dyDescent="0.25">
      <c r="E780" s="56"/>
      <c r="F780" s="57"/>
      <c r="H780" s="57"/>
      <c r="L780" s="58"/>
    </row>
    <row r="781" spans="5:12" ht="12.5" x14ac:dyDescent="0.25">
      <c r="E781" s="56"/>
      <c r="F781" s="57"/>
      <c r="H781" s="57"/>
      <c r="L781" s="58"/>
    </row>
    <row r="782" spans="5:12" ht="12.5" x14ac:dyDescent="0.25">
      <c r="E782" s="56"/>
      <c r="F782" s="57"/>
      <c r="H782" s="57"/>
      <c r="L782" s="58"/>
    </row>
    <row r="783" spans="5:12" ht="12.5" x14ac:dyDescent="0.25">
      <c r="E783" s="56"/>
      <c r="F783" s="57"/>
      <c r="H783" s="57"/>
      <c r="L783" s="58"/>
    </row>
    <row r="784" spans="5:12" ht="12.5" x14ac:dyDescent="0.25">
      <c r="E784" s="56"/>
      <c r="F784" s="57"/>
      <c r="H784" s="57"/>
      <c r="L784" s="58"/>
    </row>
    <row r="785" spans="5:12" ht="12.5" x14ac:dyDescent="0.25">
      <c r="E785" s="56"/>
      <c r="F785" s="57"/>
      <c r="H785" s="57"/>
      <c r="L785" s="58"/>
    </row>
    <row r="786" spans="5:12" ht="12.5" x14ac:dyDescent="0.25">
      <c r="E786" s="56"/>
      <c r="F786" s="57"/>
      <c r="H786" s="57"/>
      <c r="L786" s="58"/>
    </row>
    <row r="787" spans="5:12" ht="12.5" x14ac:dyDescent="0.25">
      <c r="E787" s="56"/>
      <c r="F787" s="57"/>
      <c r="H787" s="57"/>
      <c r="L787" s="58"/>
    </row>
    <row r="788" spans="5:12" ht="12.5" x14ac:dyDescent="0.25">
      <c r="E788" s="56"/>
      <c r="F788" s="57"/>
      <c r="H788" s="57"/>
      <c r="L788" s="58"/>
    </row>
    <row r="789" spans="5:12" ht="12.5" x14ac:dyDescent="0.25">
      <c r="E789" s="56"/>
      <c r="F789" s="57"/>
      <c r="H789" s="57"/>
      <c r="L789" s="58"/>
    </row>
    <row r="790" spans="5:12" ht="12.5" x14ac:dyDescent="0.25">
      <c r="E790" s="56"/>
      <c r="F790" s="57"/>
      <c r="H790" s="57"/>
      <c r="L790" s="58"/>
    </row>
    <row r="791" spans="5:12" ht="12.5" x14ac:dyDescent="0.25">
      <c r="E791" s="56"/>
      <c r="F791" s="57"/>
      <c r="H791" s="57"/>
      <c r="L791" s="58"/>
    </row>
    <row r="792" spans="5:12" ht="12.5" x14ac:dyDescent="0.25">
      <c r="E792" s="56"/>
      <c r="F792" s="57"/>
      <c r="H792" s="57"/>
      <c r="L792" s="58"/>
    </row>
    <row r="793" spans="5:12" ht="12.5" x14ac:dyDescent="0.25">
      <c r="E793" s="56"/>
      <c r="F793" s="57"/>
      <c r="H793" s="57"/>
      <c r="L793" s="58"/>
    </row>
    <row r="794" spans="5:12" ht="12.5" x14ac:dyDescent="0.25">
      <c r="E794" s="56"/>
      <c r="F794" s="57"/>
      <c r="H794" s="57"/>
      <c r="L794" s="58"/>
    </row>
    <row r="795" spans="5:12" ht="12.5" x14ac:dyDescent="0.25">
      <c r="E795" s="56"/>
      <c r="F795" s="57"/>
      <c r="H795" s="57"/>
      <c r="L795" s="58"/>
    </row>
    <row r="796" spans="5:12" ht="12.5" x14ac:dyDescent="0.25">
      <c r="E796" s="56"/>
      <c r="F796" s="57"/>
      <c r="H796" s="57"/>
      <c r="L796" s="58"/>
    </row>
    <row r="797" spans="5:12" ht="12.5" x14ac:dyDescent="0.25">
      <c r="E797" s="56"/>
      <c r="F797" s="57"/>
      <c r="H797" s="57"/>
      <c r="L797" s="58"/>
    </row>
    <row r="798" spans="5:12" ht="12.5" x14ac:dyDescent="0.25">
      <c r="E798" s="56"/>
      <c r="F798" s="57"/>
      <c r="H798" s="57"/>
      <c r="L798" s="58"/>
    </row>
    <row r="799" spans="5:12" ht="12.5" x14ac:dyDescent="0.25">
      <c r="E799" s="56"/>
      <c r="F799" s="57"/>
      <c r="H799" s="57"/>
      <c r="L799" s="58"/>
    </row>
    <row r="800" spans="5:12" ht="12.5" x14ac:dyDescent="0.25">
      <c r="E800" s="56"/>
      <c r="F800" s="57"/>
      <c r="H800" s="57"/>
      <c r="L800" s="58"/>
    </row>
    <row r="801" spans="5:12" ht="12.5" x14ac:dyDescent="0.25">
      <c r="E801" s="56"/>
      <c r="F801" s="57"/>
      <c r="H801" s="57"/>
      <c r="L801" s="58"/>
    </row>
    <row r="802" spans="5:12" ht="12.5" x14ac:dyDescent="0.25">
      <c r="E802" s="56"/>
      <c r="F802" s="57"/>
      <c r="H802" s="57"/>
      <c r="L802" s="58"/>
    </row>
    <row r="803" spans="5:12" ht="12.5" x14ac:dyDescent="0.25">
      <c r="E803" s="56"/>
      <c r="F803" s="57"/>
      <c r="H803" s="57"/>
      <c r="L803" s="58"/>
    </row>
    <row r="804" spans="5:12" ht="12.5" x14ac:dyDescent="0.25">
      <c r="E804" s="56"/>
      <c r="F804" s="57"/>
      <c r="H804" s="57"/>
      <c r="L804" s="58"/>
    </row>
    <row r="805" spans="5:12" ht="12.5" x14ac:dyDescent="0.25">
      <c r="E805" s="56"/>
      <c r="F805" s="57"/>
      <c r="H805" s="57"/>
      <c r="L805" s="58"/>
    </row>
    <row r="806" spans="5:12" ht="12.5" x14ac:dyDescent="0.25">
      <c r="E806" s="56"/>
      <c r="F806" s="57"/>
      <c r="H806" s="57"/>
      <c r="L806" s="58"/>
    </row>
    <row r="807" spans="5:12" ht="12.5" x14ac:dyDescent="0.25">
      <c r="E807" s="56"/>
      <c r="F807" s="57"/>
      <c r="H807" s="57"/>
      <c r="L807" s="58"/>
    </row>
    <row r="808" spans="5:12" ht="12.5" x14ac:dyDescent="0.25">
      <c r="E808" s="56"/>
      <c r="F808" s="57"/>
      <c r="H808" s="57"/>
      <c r="L808" s="58"/>
    </row>
    <row r="809" spans="5:12" ht="12.5" x14ac:dyDescent="0.25">
      <c r="E809" s="56"/>
      <c r="F809" s="57"/>
      <c r="H809" s="57"/>
      <c r="L809" s="58"/>
    </row>
    <row r="810" spans="5:12" ht="12.5" x14ac:dyDescent="0.25">
      <c r="E810" s="56"/>
      <c r="F810" s="57"/>
      <c r="H810" s="57"/>
      <c r="L810" s="58"/>
    </row>
    <row r="811" spans="5:12" ht="12.5" x14ac:dyDescent="0.25">
      <c r="E811" s="56"/>
      <c r="F811" s="57"/>
      <c r="H811" s="57"/>
      <c r="L811" s="58"/>
    </row>
    <row r="812" spans="5:12" ht="12.5" x14ac:dyDescent="0.25">
      <c r="E812" s="56"/>
      <c r="F812" s="57"/>
      <c r="H812" s="57"/>
      <c r="L812" s="58"/>
    </row>
    <row r="813" spans="5:12" ht="12.5" x14ac:dyDescent="0.25">
      <c r="E813" s="56"/>
      <c r="F813" s="57"/>
      <c r="H813" s="57"/>
      <c r="L813" s="58"/>
    </row>
    <row r="814" spans="5:12" ht="12.5" x14ac:dyDescent="0.25">
      <c r="E814" s="56"/>
      <c r="F814" s="57"/>
      <c r="H814" s="57"/>
      <c r="L814" s="58"/>
    </row>
    <row r="815" spans="5:12" ht="12.5" x14ac:dyDescent="0.25">
      <c r="E815" s="56"/>
      <c r="F815" s="57"/>
      <c r="H815" s="57"/>
      <c r="L815" s="58"/>
    </row>
    <row r="816" spans="5:12" ht="12.5" x14ac:dyDescent="0.25">
      <c r="E816" s="56"/>
      <c r="F816" s="57"/>
      <c r="H816" s="57"/>
      <c r="L816" s="58"/>
    </row>
    <row r="817" spans="5:12" ht="12.5" x14ac:dyDescent="0.25">
      <c r="E817" s="56"/>
      <c r="F817" s="57"/>
      <c r="H817" s="57"/>
      <c r="L817" s="58"/>
    </row>
    <row r="818" spans="5:12" ht="12.5" x14ac:dyDescent="0.25">
      <c r="E818" s="56"/>
      <c r="F818" s="57"/>
      <c r="H818" s="57"/>
      <c r="L818" s="58"/>
    </row>
    <row r="819" spans="5:12" ht="12.5" x14ac:dyDescent="0.25">
      <c r="E819" s="56"/>
      <c r="F819" s="57"/>
      <c r="H819" s="57"/>
      <c r="L819" s="58"/>
    </row>
    <row r="820" spans="5:12" ht="12.5" x14ac:dyDescent="0.25">
      <c r="E820" s="56"/>
      <c r="F820" s="57"/>
      <c r="H820" s="57"/>
      <c r="L820" s="58"/>
    </row>
    <row r="821" spans="5:12" ht="12.5" x14ac:dyDescent="0.25">
      <c r="E821" s="56"/>
      <c r="F821" s="57"/>
      <c r="H821" s="57"/>
      <c r="L821" s="58"/>
    </row>
    <row r="822" spans="5:12" ht="12.5" x14ac:dyDescent="0.25">
      <c r="E822" s="56"/>
      <c r="F822" s="57"/>
      <c r="H822" s="57"/>
      <c r="L822" s="58"/>
    </row>
    <row r="823" spans="5:12" ht="12.5" x14ac:dyDescent="0.25">
      <c r="E823" s="56"/>
      <c r="F823" s="57"/>
      <c r="H823" s="57"/>
      <c r="L823" s="58"/>
    </row>
    <row r="824" spans="5:12" ht="12.5" x14ac:dyDescent="0.25">
      <c r="E824" s="56"/>
      <c r="F824" s="57"/>
      <c r="H824" s="57"/>
      <c r="L824" s="58"/>
    </row>
    <row r="825" spans="5:12" ht="12.5" x14ac:dyDescent="0.25">
      <c r="E825" s="56"/>
      <c r="F825" s="57"/>
      <c r="H825" s="57"/>
      <c r="L825" s="58"/>
    </row>
    <row r="826" spans="5:12" ht="12.5" x14ac:dyDescent="0.25">
      <c r="E826" s="56"/>
      <c r="F826" s="57"/>
      <c r="H826" s="57"/>
      <c r="L826" s="58"/>
    </row>
    <row r="827" spans="5:12" ht="12.5" x14ac:dyDescent="0.25">
      <c r="E827" s="56"/>
      <c r="F827" s="57"/>
      <c r="H827" s="57"/>
      <c r="L827" s="58"/>
    </row>
    <row r="828" spans="5:12" ht="12.5" x14ac:dyDescent="0.25">
      <c r="E828" s="56"/>
      <c r="F828" s="57"/>
      <c r="H828" s="57"/>
      <c r="L828" s="58"/>
    </row>
    <row r="829" spans="5:12" ht="12.5" x14ac:dyDescent="0.25">
      <c r="E829" s="56"/>
      <c r="F829" s="57"/>
      <c r="H829" s="57"/>
      <c r="L829" s="58"/>
    </row>
    <row r="830" spans="5:12" ht="12.5" x14ac:dyDescent="0.25">
      <c r="E830" s="56"/>
      <c r="F830" s="57"/>
      <c r="H830" s="57"/>
      <c r="L830" s="58"/>
    </row>
    <row r="831" spans="5:12" ht="12.5" x14ac:dyDescent="0.25">
      <c r="E831" s="56"/>
      <c r="F831" s="57"/>
      <c r="H831" s="57"/>
      <c r="L831" s="58"/>
    </row>
    <row r="832" spans="5:12" ht="12.5" x14ac:dyDescent="0.25">
      <c r="E832" s="56"/>
      <c r="F832" s="57"/>
      <c r="H832" s="57"/>
      <c r="L832" s="58"/>
    </row>
    <row r="833" spans="5:12" ht="12.5" x14ac:dyDescent="0.25">
      <c r="E833" s="56"/>
      <c r="F833" s="57"/>
      <c r="H833" s="57"/>
      <c r="L833" s="58"/>
    </row>
    <row r="834" spans="5:12" ht="12.5" x14ac:dyDescent="0.25">
      <c r="E834" s="56"/>
      <c r="F834" s="57"/>
      <c r="H834" s="57"/>
      <c r="L834" s="58"/>
    </row>
    <row r="835" spans="5:12" ht="12.5" x14ac:dyDescent="0.25">
      <c r="E835" s="56"/>
      <c r="F835" s="57"/>
      <c r="H835" s="57"/>
      <c r="L835" s="58"/>
    </row>
    <row r="836" spans="5:12" ht="12.5" x14ac:dyDescent="0.25">
      <c r="E836" s="56"/>
      <c r="F836" s="57"/>
      <c r="H836" s="57"/>
      <c r="L836" s="58"/>
    </row>
    <row r="837" spans="5:12" ht="12.5" x14ac:dyDescent="0.25">
      <c r="E837" s="56"/>
      <c r="F837" s="57"/>
      <c r="H837" s="57"/>
      <c r="L837" s="58"/>
    </row>
    <row r="838" spans="5:12" ht="12.5" x14ac:dyDescent="0.25">
      <c r="E838" s="56"/>
      <c r="F838" s="57"/>
      <c r="H838" s="57"/>
      <c r="L838" s="58"/>
    </row>
    <row r="839" spans="5:12" ht="12.5" x14ac:dyDescent="0.25">
      <c r="E839" s="56"/>
      <c r="F839" s="57"/>
      <c r="H839" s="57"/>
      <c r="L839" s="58"/>
    </row>
    <row r="840" spans="5:12" ht="12.5" x14ac:dyDescent="0.25">
      <c r="E840" s="56"/>
      <c r="F840" s="57"/>
      <c r="H840" s="57"/>
      <c r="L840" s="58"/>
    </row>
    <row r="841" spans="5:12" ht="12.5" x14ac:dyDescent="0.25">
      <c r="E841" s="56"/>
      <c r="F841" s="57"/>
      <c r="H841" s="57"/>
      <c r="L841" s="58"/>
    </row>
    <row r="842" spans="5:12" ht="12.5" x14ac:dyDescent="0.25">
      <c r="E842" s="56"/>
      <c r="F842" s="57"/>
      <c r="H842" s="57"/>
      <c r="L842" s="58"/>
    </row>
    <row r="843" spans="5:12" ht="12.5" x14ac:dyDescent="0.25">
      <c r="E843" s="56"/>
      <c r="F843" s="57"/>
      <c r="H843" s="57"/>
      <c r="L843" s="58"/>
    </row>
    <row r="844" spans="5:12" ht="12.5" x14ac:dyDescent="0.25">
      <c r="E844" s="56"/>
      <c r="F844" s="57"/>
      <c r="H844" s="57"/>
      <c r="L844" s="58"/>
    </row>
    <row r="845" spans="5:12" ht="12.5" x14ac:dyDescent="0.25">
      <c r="E845" s="56"/>
      <c r="F845" s="57"/>
      <c r="H845" s="57"/>
      <c r="L845" s="58"/>
    </row>
    <row r="846" spans="5:12" ht="12.5" x14ac:dyDescent="0.25">
      <c r="E846" s="56"/>
      <c r="F846" s="57"/>
      <c r="H846" s="57"/>
      <c r="L846" s="58"/>
    </row>
    <row r="847" spans="5:12" ht="12.5" x14ac:dyDescent="0.25">
      <c r="E847" s="56"/>
      <c r="F847" s="57"/>
      <c r="H847" s="57"/>
      <c r="L847" s="58"/>
    </row>
    <row r="848" spans="5:12" ht="12.5" x14ac:dyDescent="0.25">
      <c r="E848" s="56"/>
      <c r="F848" s="57"/>
      <c r="H848" s="57"/>
      <c r="L848" s="58"/>
    </row>
    <row r="849" spans="5:12" ht="12.5" x14ac:dyDescent="0.25">
      <c r="E849" s="56"/>
      <c r="F849" s="57"/>
      <c r="H849" s="57"/>
      <c r="L849" s="58"/>
    </row>
    <row r="850" spans="5:12" ht="12.5" x14ac:dyDescent="0.25">
      <c r="E850" s="56"/>
      <c r="F850" s="57"/>
      <c r="H850" s="57"/>
      <c r="L850" s="58"/>
    </row>
    <row r="851" spans="5:12" ht="12.5" x14ac:dyDescent="0.25">
      <c r="E851" s="56"/>
      <c r="F851" s="57"/>
      <c r="H851" s="57"/>
      <c r="L851" s="58"/>
    </row>
    <row r="852" spans="5:12" ht="12.5" x14ac:dyDescent="0.25">
      <c r="E852" s="56"/>
      <c r="F852" s="57"/>
      <c r="H852" s="57"/>
      <c r="L852" s="58"/>
    </row>
    <row r="853" spans="5:12" ht="12.5" x14ac:dyDescent="0.25">
      <c r="E853" s="56"/>
      <c r="F853" s="57"/>
      <c r="H853" s="57"/>
      <c r="L853" s="58"/>
    </row>
    <row r="854" spans="5:12" ht="12.5" x14ac:dyDescent="0.25">
      <c r="E854" s="56"/>
      <c r="F854" s="57"/>
      <c r="H854" s="57"/>
      <c r="L854" s="58"/>
    </row>
    <row r="855" spans="5:12" ht="12.5" x14ac:dyDescent="0.25">
      <c r="E855" s="56"/>
      <c r="F855" s="57"/>
      <c r="H855" s="57"/>
      <c r="L855" s="58"/>
    </row>
    <row r="856" spans="5:12" ht="12.5" x14ac:dyDescent="0.25">
      <c r="E856" s="56"/>
      <c r="F856" s="57"/>
      <c r="H856" s="57"/>
      <c r="L856" s="58"/>
    </row>
    <row r="857" spans="5:12" ht="12.5" x14ac:dyDescent="0.25">
      <c r="E857" s="56"/>
      <c r="F857" s="57"/>
      <c r="H857" s="57"/>
      <c r="L857" s="58"/>
    </row>
    <row r="858" spans="5:12" ht="12.5" x14ac:dyDescent="0.25">
      <c r="E858" s="56"/>
      <c r="F858" s="57"/>
      <c r="H858" s="57"/>
      <c r="L858" s="58"/>
    </row>
    <row r="859" spans="5:12" ht="12.5" x14ac:dyDescent="0.25">
      <c r="E859" s="56"/>
      <c r="F859" s="57"/>
      <c r="H859" s="57"/>
      <c r="L859" s="58"/>
    </row>
    <row r="860" spans="5:12" ht="12.5" x14ac:dyDescent="0.25">
      <c r="E860" s="56"/>
      <c r="F860" s="57"/>
      <c r="H860" s="57"/>
      <c r="L860" s="58"/>
    </row>
    <row r="861" spans="5:12" ht="12.5" x14ac:dyDescent="0.25">
      <c r="E861" s="56"/>
      <c r="F861" s="57"/>
      <c r="H861" s="57"/>
      <c r="L861" s="58"/>
    </row>
    <row r="862" spans="5:12" ht="12.5" x14ac:dyDescent="0.25">
      <c r="E862" s="56"/>
      <c r="F862" s="57"/>
      <c r="H862" s="57"/>
      <c r="L862" s="58"/>
    </row>
    <row r="863" spans="5:12" ht="12.5" x14ac:dyDescent="0.25">
      <c r="E863" s="56"/>
      <c r="F863" s="57"/>
      <c r="H863" s="57"/>
      <c r="L863" s="58"/>
    </row>
    <row r="864" spans="5:12" ht="12.5" x14ac:dyDescent="0.25">
      <c r="E864" s="56"/>
      <c r="F864" s="57"/>
      <c r="H864" s="57"/>
      <c r="L864" s="58"/>
    </row>
    <row r="865" spans="5:12" ht="12.5" x14ac:dyDescent="0.25">
      <c r="E865" s="56"/>
      <c r="F865" s="57"/>
      <c r="H865" s="57"/>
      <c r="L865" s="58"/>
    </row>
    <row r="866" spans="5:12" ht="12.5" x14ac:dyDescent="0.25">
      <c r="E866" s="56"/>
      <c r="F866" s="57"/>
      <c r="H866" s="57"/>
      <c r="L866" s="58"/>
    </row>
    <row r="867" spans="5:12" ht="12.5" x14ac:dyDescent="0.25">
      <c r="E867" s="56"/>
      <c r="F867" s="57"/>
      <c r="H867" s="57"/>
      <c r="L867" s="58"/>
    </row>
    <row r="868" spans="5:12" ht="12.5" x14ac:dyDescent="0.25">
      <c r="E868" s="56"/>
      <c r="F868" s="57"/>
      <c r="H868" s="57"/>
      <c r="L868" s="58"/>
    </row>
    <row r="869" spans="5:12" ht="12.5" x14ac:dyDescent="0.25">
      <c r="E869" s="56"/>
      <c r="F869" s="57"/>
      <c r="H869" s="57"/>
      <c r="L869" s="58"/>
    </row>
    <row r="870" spans="5:12" ht="12.5" x14ac:dyDescent="0.25">
      <c r="E870" s="56"/>
      <c r="F870" s="57"/>
      <c r="H870" s="57"/>
      <c r="L870" s="58"/>
    </row>
    <row r="871" spans="5:12" ht="12.5" x14ac:dyDescent="0.25">
      <c r="E871" s="56"/>
      <c r="F871" s="57"/>
      <c r="H871" s="57"/>
      <c r="L871" s="58"/>
    </row>
    <row r="872" spans="5:12" ht="12.5" x14ac:dyDescent="0.25">
      <c r="E872" s="56"/>
      <c r="F872" s="57"/>
      <c r="H872" s="57"/>
      <c r="L872" s="58"/>
    </row>
    <row r="873" spans="5:12" ht="12.5" x14ac:dyDescent="0.25">
      <c r="E873" s="56"/>
      <c r="F873" s="57"/>
      <c r="H873" s="57"/>
      <c r="L873" s="58"/>
    </row>
    <row r="874" spans="5:12" ht="12.5" x14ac:dyDescent="0.25">
      <c r="E874" s="56"/>
      <c r="F874" s="57"/>
      <c r="H874" s="57"/>
      <c r="L874" s="58"/>
    </row>
    <row r="875" spans="5:12" ht="12.5" x14ac:dyDescent="0.25">
      <c r="E875" s="56"/>
      <c r="F875" s="57"/>
      <c r="H875" s="57"/>
      <c r="L875" s="58"/>
    </row>
    <row r="876" spans="5:12" ht="12.5" x14ac:dyDescent="0.25">
      <c r="E876" s="56"/>
      <c r="F876" s="57"/>
      <c r="H876" s="57"/>
      <c r="L876" s="58"/>
    </row>
    <row r="877" spans="5:12" ht="12.5" x14ac:dyDescent="0.25">
      <c r="E877" s="56"/>
      <c r="F877" s="57"/>
      <c r="H877" s="57"/>
      <c r="L877" s="58"/>
    </row>
    <row r="878" spans="5:12" ht="12.5" x14ac:dyDescent="0.25">
      <c r="E878" s="56"/>
      <c r="F878" s="57"/>
      <c r="H878" s="57"/>
      <c r="L878" s="58"/>
    </row>
    <row r="879" spans="5:12" ht="12.5" x14ac:dyDescent="0.25">
      <c r="E879" s="56"/>
      <c r="F879" s="57"/>
      <c r="H879" s="57"/>
      <c r="L879" s="58"/>
    </row>
    <row r="880" spans="5:12" ht="12.5" x14ac:dyDescent="0.25">
      <c r="E880" s="56"/>
      <c r="F880" s="57"/>
      <c r="H880" s="57"/>
      <c r="L880" s="58"/>
    </row>
    <row r="881" spans="5:12" ht="12.5" x14ac:dyDescent="0.25">
      <c r="E881" s="56"/>
      <c r="F881" s="57"/>
      <c r="H881" s="57"/>
      <c r="L881" s="58"/>
    </row>
    <row r="882" spans="5:12" ht="12.5" x14ac:dyDescent="0.25">
      <c r="E882" s="56"/>
      <c r="F882" s="57"/>
      <c r="H882" s="57"/>
      <c r="L882" s="58"/>
    </row>
    <row r="883" spans="5:12" ht="12.5" x14ac:dyDescent="0.25">
      <c r="E883" s="56"/>
      <c r="F883" s="57"/>
      <c r="H883" s="57"/>
      <c r="L883" s="58"/>
    </row>
    <row r="884" spans="5:12" ht="12.5" x14ac:dyDescent="0.25">
      <c r="E884" s="56"/>
      <c r="F884" s="57"/>
      <c r="H884" s="57"/>
      <c r="L884" s="58"/>
    </row>
    <row r="885" spans="5:12" ht="12.5" x14ac:dyDescent="0.25">
      <c r="E885" s="56"/>
      <c r="F885" s="57"/>
      <c r="H885" s="57"/>
      <c r="L885" s="58"/>
    </row>
    <row r="886" spans="5:12" ht="12.5" x14ac:dyDescent="0.25">
      <c r="E886" s="56"/>
      <c r="F886" s="57"/>
      <c r="H886" s="57"/>
      <c r="L886" s="58"/>
    </row>
    <row r="887" spans="5:12" ht="12.5" x14ac:dyDescent="0.25">
      <c r="E887" s="56"/>
      <c r="F887" s="57"/>
      <c r="H887" s="57"/>
      <c r="L887" s="58"/>
    </row>
    <row r="888" spans="5:12" ht="12.5" x14ac:dyDescent="0.25">
      <c r="E888" s="56"/>
      <c r="F888" s="57"/>
      <c r="H888" s="57"/>
      <c r="L888" s="58"/>
    </row>
    <row r="889" spans="5:12" ht="12.5" x14ac:dyDescent="0.25">
      <c r="E889" s="56"/>
      <c r="F889" s="57"/>
      <c r="H889" s="57"/>
      <c r="L889" s="58"/>
    </row>
    <row r="890" spans="5:12" ht="12.5" x14ac:dyDescent="0.25">
      <c r="E890" s="56"/>
      <c r="F890" s="57"/>
      <c r="H890" s="57"/>
      <c r="L890" s="58"/>
    </row>
    <row r="891" spans="5:12" ht="12.5" x14ac:dyDescent="0.25">
      <c r="E891" s="56"/>
      <c r="F891" s="57"/>
      <c r="H891" s="57"/>
      <c r="L891" s="58"/>
    </row>
    <row r="892" spans="5:12" ht="12.5" x14ac:dyDescent="0.25">
      <c r="E892" s="56"/>
      <c r="F892" s="57"/>
      <c r="H892" s="57"/>
      <c r="L892" s="58"/>
    </row>
    <row r="893" spans="5:12" ht="12.5" x14ac:dyDescent="0.25">
      <c r="E893" s="56"/>
      <c r="F893" s="57"/>
      <c r="H893" s="57"/>
      <c r="L893" s="58"/>
    </row>
    <row r="894" spans="5:12" ht="12.5" x14ac:dyDescent="0.25">
      <c r="E894" s="56"/>
      <c r="F894" s="57"/>
      <c r="H894" s="57"/>
      <c r="L894" s="58"/>
    </row>
    <row r="895" spans="5:12" ht="12.5" x14ac:dyDescent="0.25">
      <c r="E895" s="56"/>
      <c r="F895" s="57"/>
      <c r="H895" s="57"/>
      <c r="L895" s="58"/>
    </row>
    <row r="896" spans="5:12" ht="12.5" x14ac:dyDescent="0.25">
      <c r="E896" s="56"/>
      <c r="F896" s="57"/>
      <c r="H896" s="57"/>
      <c r="L896" s="58"/>
    </row>
    <row r="897" spans="5:12" ht="12.5" x14ac:dyDescent="0.25">
      <c r="E897" s="56"/>
      <c r="F897" s="57"/>
      <c r="H897" s="57"/>
      <c r="L897" s="58"/>
    </row>
    <row r="898" spans="5:12" ht="12.5" x14ac:dyDescent="0.25">
      <c r="E898" s="56"/>
      <c r="F898" s="57"/>
      <c r="H898" s="57"/>
      <c r="L898" s="58"/>
    </row>
    <row r="899" spans="5:12" ht="12.5" x14ac:dyDescent="0.25">
      <c r="E899" s="56"/>
      <c r="F899" s="57"/>
      <c r="H899" s="57"/>
      <c r="L899" s="58"/>
    </row>
    <row r="900" spans="5:12" ht="12.5" x14ac:dyDescent="0.25">
      <c r="E900" s="56"/>
      <c r="F900" s="57"/>
      <c r="H900" s="57"/>
      <c r="L900" s="58"/>
    </row>
    <row r="901" spans="5:12" ht="12.5" x14ac:dyDescent="0.25">
      <c r="E901" s="56"/>
      <c r="F901" s="57"/>
      <c r="H901" s="57"/>
      <c r="L901" s="58"/>
    </row>
    <row r="902" spans="5:12" ht="12.5" x14ac:dyDescent="0.25">
      <c r="E902" s="56"/>
      <c r="F902" s="57"/>
      <c r="H902" s="57"/>
      <c r="L902" s="58"/>
    </row>
    <row r="903" spans="5:12" ht="12.5" x14ac:dyDescent="0.25">
      <c r="E903" s="56"/>
      <c r="F903" s="57"/>
      <c r="H903" s="57"/>
      <c r="L903" s="58"/>
    </row>
    <row r="904" spans="5:12" ht="12.5" x14ac:dyDescent="0.25">
      <c r="E904" s="56"/>
      <c r="F904" s="57"/>
      <c r="H904" s="57"/>
      <c r="L904" s="58"/>
    </row>
    <row r="905" spans="5:12" ht="12.5" x14ac:dyDescent="0.25">
      <c r="E905" s="56"/>
      <c r="F905" s="57"/>
      <c r="H905" s="57"/>
      <c r="L905" s="58"/>
    </row>
    <row r="906" spans="5:12" ht="12.5" x14ac:dyDescent="0.25">
      <c r="E906" s="56"/>
      <c r="F906" s="57"/>
      <c r="H906" s="57"/>
      <c r="L906" s="58"/>
    </row>
    <row r="907" spans="5:12" ht="12.5" x14ac:dyDescent="0.25">
      <c r="E907" s="56"/>
      <c r="F907" s="57"/>
      <c r="H907" s="57"/>
      <c r="L907" s="58"/>
    </row>
    <row r="908" spans="5:12" ht="12.5" x14ac:dyDescent="0.25">
      <c r="E908" s="56"/>
      <c r="F908" s="57"/>
      <c r="H908" s="57"/>
      <c r="L908" s="58"/>
    </row>
    <row r="909" spans="5:12" ht="12.5" x14ac:dyDescent="0.25">
      <c r="E909" s="56"/>
      <c r="F909" s="57"/>
      <c r="H909" s="57"/>
      <c r="L909" s="58"/>
    </row>
    <row r="910" spans="5:12" ht="12.5" x14ac:dyDescent="0.25">
      <c r="E910" s="56"/>
      <c r="F910" s="57"/>
      <c r="H910" s="57"/>
      <c r="L910" s="58"/>
    </row>
    <row r="911" spans="5:12" ht="12.5" x14ac:dyDescent="0.25">
      <c r="E911" s="56"/>
      <c r="F911" s="57"/>
      <c r="H911" s="57"/>
      <c r="L911" s="58"/>
    </row>
    <row r="912" spans="5:12" ht="12.5" x14ac:dyDescent="0.25">
      <c r="E912" s="56"/>
      <c r="F912" s="57"/>
      <c r="H912" s="57"/>
      <c r="L912" s="58"/>
    </row>
    <row r="913" spans="5:12" ht="12.5" x14ac:dyDescent="0.25">
      <c r="E913" s="56"/>
      <c r="F913" s="57"/>
      <c r="H913" s="57"/>
      <c r="L913" s="58"/>
    </row>
    <row r="914" spans="5:12" ht="12.5" x14ac:dyDescent="0.25">
      <c r="E914" s="56"/>
      <c r="F914" s="57"/>
      <c r="H914" s="57"/>
      <c r="L914" s="58"/>
    </row>
    <row r="915" spans="5:12" ht="12.5" x14ac:dyDescent="0.25">
      <c r="E915" s="56"/>
      <c r="F915" s="57"/>
      <c r="H915" s="57"/>
      <c r="L915" s="58"/>
    </row>
    <row r="916" spans="5:12" ht="12.5" x14ac:dyDescent="0.25">
      <c r="E916" s="56"/>
      <c r="F916" s="57"/>
      <c r="H916" s="57"/>
      <c r="L916" s="58"/>
    </row>
    <row r="917" spans="5:12" ht="12.5" x14ac:dyDescent="0.25">
      <c r="E917" s="56"/>
      <c r="F917" s="57"/>
      <c r="H917" s="57"/>
      <c r="L917" s="58"/>
    </row>
    <row r="918" spans="5:12" ht="12.5" x14ac:dyDescent="0.25">
      <c r="E918" s="56"/>
      <c r="F918" s="57"/>
      <c r="H918" s="57"/>
      <c r="L918" s="58"/>
    </row>
    <row r="919" spans="5:12" ht="12.5" x14ac:dyDescent="0.25">
      <c r="E919" s="56"/>
      <c r="F919" s="57"/>
      <c r="H919" s="57"/>
      <c r="L919" s="58"/>
    </row>
    <row r="920" spans="5:12" ht="12.5" x14ac:dyDescent="0.25">
      <c r="E920" s="56"/>
      <c r="F920" s="57"/>
      <c r="H920" s="57"/>
      <c r="L920" s="58"/>
    </row>
    <row r="921" spans="5:12" ht="12.5" x14ac:dyDescent="0.25">
      <c r="E921" s="56"/>
      <c r="F921" s="57"/>
      <c r="H921" s="57"/>
      <c r="L921" s="58"/>
    </row>
    <row r="922" spans="5:12" ht="12.5" x14ac:dyDescent="0.25">
      <c r="E922" s="56"/>
      <c r="F922" s="57"/>
      <c r="H922" s="57"/>
      <c r="L922" s="58"/>
    </row>
    <row r="923" spans="5:12" ht="12.5" x14ac:dyDescent="0.25">
      <c r="E923" s="56"/>
      <c r="F923" s="57"/>
      <c r="H923" s="57"/>
      <c r="L923" s="58"/>
    </row>
    <row r="924" spans="5:12" ht="12.5" x14ac:dyDescent="0.25">
      <c r="E924" s="56"/>
      <c r="F924" s="57"/>
      <c r="H924" s="57"/>
      <c r="L924" s="58"/>
    </row>
    <row r="925" spans="5:12" ht="12.5" x14ac:dyDescent="0.25">
      <c r="E925" s="56"/>
      <c r="F925" s="57"/>
      <c r="H925" s="57"/>
      <c r="L925" s="58"/>
    </row>
    <row r="926" spans="5:12" ht="12.5" x14ac:dyDescent="0.25">
      <c r="E926" s="56"/>
      <c r="F926" s="57"/>
      <c r="H926" s="57"/>
      <c r="L926" s="58"/>
    </row>
    <row r="927" spans="5:12" ht="12.5" x14ac:dyDescent="0.25">
      <c r="E927" s="56"/>
      <c r="F927" s="57"/>
      <c r="H927" s="57"/>
      <c r="L927" s="58"/>
    </row>
    <row r="928" spans="5:12" ht="12.5" x14ac:dyDescent="0.25">
      <c r="E928" s="56"/>
      <c r="F928" s="57"/>
      <c r="H928" s="57"/>
      <c r="L928" s="58"/>
    </row>
    <row r="929" spans="5:12" ht="12.5" x14ac:dyDescent="0.25">
      <c r="E929" s="56"/>
      <c r="F929" s="57"/>
      <c r="H929" s="57"/>
      <c r="L929" s="58"/>
    </row>
    <row r="930" spans="5:12" ht="12.5" x14ac:dyDescent="0.25">
      <c r="E930" s="56"/>
      <c r="F930" s="57"/>
      <c r="H930" s="57"/>
      <c r="L930" s="58"/>
    </row>
    <row r="931" spans="5:12" ht="12.5" x14ac:dyDescent="0.25">
      <c r="E931" s="56"/>
      <c r="F931" s="57"/>
      <c r="H931" s="57"/>
      <c r="L931" s="58"/>
    </row>
    <row r="932" spans="5:12" ht="12.5" x14ac:dyDescent="0.25">
      <c r="E932" s="56"/>
      <c r="F932" s="57"/>
      <c r="H932" s="57"/>
      <c r="L932" s="58"/>
    </row>
    <row r="933" spans="5:12" ht="12.5" x14ac:dyDescent="0.25">
      <c r="E933" s="56"/>
      <c r="F933" s="57"/>
      <c r="H933" s="57"/>
      <c r="L933" s="58"/>
    </row>
    <row r="934" spans="5:12" ht="12.5" x14ac:dyDescent="0.25">
      <c r="E934" s="56"/>
      <c r="F934" s="57"/>
      <c r="H934" s="57"/>
      <c r="L934" s="58"/>
    </row>
    <row r="935" spans="5:12" ht="12.5" x14ac:dyDescent="0.25">
      <c r="E935" s="56"/>
      <c r="F935" s="57"/>
      <c r="H935" s="57"/>
      <c r="L935" s="58"/>
    </row>
    <row r="936" spans="5:12" ht="12.5" x14ac:dyDescent="0.25">
      <c r="E936" s="56"/>
      <c r="F936" s="57"/>
      <c r="H936" s="57"/>
      <c r="L936" s="58"/>
    </row>
    <row r="937" spans="5:12" ht="12.5" x14ac:dyDescent="0.25">
      <c r="E937" s="56"/>
      <c r="F937" s="57"/>
      <c r="H937" s="57"/>
      <c r="L937" s="58"/>
    </row>
    <row r="938" spans="5:12" ht="12.5" x14ac:dyDescent="0.25">
      <c r="E938" s="56"/>
      <c r="F938" s="57"/>
      <c r="H938" s="57"/>
      <c r="L938" s="58"/>
    </row>
    <row r="939" spans="5:12" ht="12.5" x14ac:dyDescent="0.25">
      <c r="E939" s="56"/>
      <c r="F939" s="57"/>
      <c r="H939" s="57"/>
      <c r="L939" s="58"/>
    </row>
    <row r="940" spans="5:12" ht="12.5" x14ac:dyDescent="0.25">
      <c r="E940" s="56"/>
      <c r="F940" s="57"/>
      <c r="H940" s="57"/>
      <c r="L940" s="58"/>
    </row>
    <row r="941" spans="5:12" ht="12.5" x14ac:dyDescent="0.25">
      <c r="E941" s="56"/>
      <c r="F941" s="57"/>
      <c r="H941" s="57"/>
      <c r="L941" s="58"/>
    </row>
    <row r="942" spans="5:12" ht="12.5" x14ac:dyDescent="0.25">
      <c r="E942" s="56"/>
      <c r="F942" s="57"/>
      <c r="H942" s="57"/>
      <c r="L942" s="58"/>
    </row>
    <row r="943" spans="5:12" ht="12.5" x14ac:dyDescent="0.25">
      <c r="E943" s="56"/>
      <c r="F943" s="57"/>
      <c r="H943" s="57"/>
      <c r="L943" s="58"/>
    </row>
    <row r="944" spans="5:12" ht="12.5" x14ac:dyDescent="0.25">
      <c r="E944" s="56"/>
      <c r="F944" s="57"/>
      <c r="H944" s="57"/>
      <c r="L944" s="58"/>
    </row>
    <row r="945" spans="5:12" ht="12.5" x14ac:dyDescent="0.25">
      <c r="E945" s="56"/>
      <c r="F945" s="57"/>
      <c r="H945" s="57"/>
      <c r="L945" s="58"/>
    </row>
    <row r="946" spans="5:12" ht="12.5" x14ac:dyDescent="0.25">
      <c r="E946" s="56"/>
      <c r="F946" s="57"/>
      <c r="H946" s="57"/>
      <c r="L946" s="58"/>
    </row>
    <row r="947" spans="5:12" ht="12.5" x14ac:dyDescent="0.25">
      <c r="E947" s="56"/>
      <c r="F947" s="57"/>
      <c r="H947" s="57"/>
      <c r="L947" s="58"/>
    </row>
    <row r="948" spans="5:12" ht="12.5" x14ac:dyDescent="0.25">
      <c r="E948" s="56"/>
      <c r="F948" s="57"/>
      <c r="H948" s="57"/>
      <c r="L948" s="58"/>
    </row>
    <row r="949" spans="5:12" ht="12.5" x14ac:dyDescent="0.25">
      <c r="E949" s="56"/>
      <c r="F949" s="57"/>
      <c r="H949" s="57"/>
      <c r="L949" s="58"/>
    </row>
    <row r="950" spans="5:12" ht="12.5" x14ac:dyDescent="0.25">
      <c r="E950" s="56"/>
      <c r="F950" s="57"/>
      <c r="H950" s="57"/>
      <c r="L950" s="58"/>
    </row>
    <row r="951" spans="5:12" ht="12.5" x14ac:dyDescent="0.25">
      <c r="E951" s="56"/>
      <c r="F951" s="57"/>
      <c r="H951" s="57"/>
      <c r="L951" s="58"/>
    </row>
    <row r="952" spans="5:12" ht="12.5" x14ac:dyDescent="0.25">
      <c r="E952" s="56"/>
      <c r="F952" s="57"/>
      <c r="H952" s="57"/>
      <c r="L952" s="58"/>
    </row>
    <row r="953" spans="5:12" ht="12.5" x14ac:dyDescent="0.25">
      <c r="E953" s="56"/>
      <c r="F953" s="57"/>
      <c r="H953" s="57"/>
      <c r="L953" s="58"/>
    </row>
    <row r="954" spans="5:12" ht="12.5" x14ac:dyDescent="0.25">
      <c r="E954" s="56"/>
      <c r="F954" s="57"/>
      <c r="H954" s="57"/>
      <c r="L954" s="58"/>
    </row>
    <row r="955" spans="5:12" ht="12.5" x14ac:dyDescent="0.25">
      <c r="E955" s="56"/>
      <c r="F955" s="57"/>
      <c r="H955" s="57"/>
      <c r="L955" s="58"/>
    </row>
    <row r="956" spans="5:12" ht="12.5" x14ac:dyDescent="0.25">
      <c r="E956" s="56"/>
      <c r="F956" s="57"/>
      <c r="H956" s="57"/>
      <c r="L956" s="58"/>
    </row>
    <row r="957" spans="5:12" ht="12.5" x14ac:dyDescent="0.25">
      <c r="E957" s="56"/>
      <c r="F957" s="57"/>
      <c r="H957" s="57"/>
      <c r="L957" s="58"/>
    </row>
    <row r="958" spans="5:12" ht="12.5" x14ac:dyDescent="0.25">
      <c r="E958" s="56"/>
      <c r="F958" s="57"/>
      <c r="H958" s="57"/>
      <c r="L958" s="58"/>
    </row>
    <row r="959" spans="5:12" ht="12.5" x14ac:dyDescent="0.25">
      <c r="E959" s="56"/>
      <c r="F959" s="57"/>
      <c r="H959" s="57"/>
      <c r="L959" s="58"/>
    </row>
    <row r="960" spans="5:12" ht="12.5" x14ac:dyDescent="0.25">
      <c r="E960" s="56"/>
      <c r="F960" s="57"/>
      <c r="H960" s="57"/>
      <c r="L960" s="58"/>
    </row>
    <row r="961" spans="5:12" ht="12.5" x14ac:dyDescent="0.25">
      <c r="E961" s="56"/>
      <c r="F961" s="57"/>
      <c r="H961" s="57"/>
      <c r="L961" s="58"/>
    </row>
    <row r="962" spans="5:12" ht="12.5" x14ac:dyDescent="0.25">
      <c r="E962" s="56"/>
      <c r="F962" s="57"/>
      <c r="H962" s="57"/>
      <c r="L962" s="58"/>
    </row>
    <row r="963" spans="5:12" ht="12.5" x14ac:dyDescent="0.25">
      <c r="E963" s="56"/>
      <c r="F963" s="57"/>
      <c r="H963" s="57"/>
      <c r="L963" s="58"/>
    </row>
    <row r="964" spans="5:12" ht="12.5" x14ac:dyDescent="0.25">
      <c r="E964" s="56"/>
      <c r="F964" s="57"/>
      <c r="H964" s="57"/>
      <c r="L964" s="58"/>
    </row>
    <row r="965" spans="5:12" ht="12.5" x14ac:dyDescent="0.25">
      <c r="E965" s="56"/>
      <c r="F965" s="57"/>
      <c r="H965" s="57"/>
      <c r="L965" s="58"/>
    </row>
    <row r="966" spans="5:12" ht="12.5" x14ac:dyDescent="0.25">
      <c r="E966" s="56"/>
      <c r="F966" s="57"/>
      <c r="H966" s="57"/>
      <c r="L966" s="58"/>
    </row>
    <row r="967" spans="5:12" ht="12.5" x14ac:dyDescent="0.25">
      <c r="E967" s="56"/>
      <c r="F967" s="57"/>
      <c r="H967" s="57"/>
      <c r="L967" s="58"/>
    </row>
    <row r="968" spans="5:12" ht="12.5" x14ac:dyDescent="0.25">
      <c r="E968" s="56"/>
      <c r="F968" s="57"/>
      <c r="H968" s="57"/>
      <c r="L968" s="58"/>
    </row>
    <row r="969" spans="5:12" ht="12.5" x14ac:dyDescent="0.25">
      <c r="E969" s="56"/>
      <c r="F969" s="57"/>
      <c r="H969" s="57"/>
      <c r="L969" s="58"/>
    </row>
    <row r="970" spans="5:12" ht="12.5" x14ac:dyDescent="0.25">
      <c r="E970" s="56"/>
      <c r="F970" s="57"/>
      <c r="H970" s="57"/>
      <c r="L970" s="58"/>
    </row>
    <row r="971" spans="5:12" ht="12.5" x14ac:dyDescent="0.25">
      <c r="E971" s="56"/>
      <c r="F971" s="57"/>
      <c r="H971" s="57"/>
      <c r="L971" s="58"/>
    </row>
    <row r="972" spans="5:12" ht="12.5" x14ac:dyDescent="0.25">
      <c r="E972" s="56"/>
      <c r="F972" s="57"/>
      <c r="H972" s="57"/>
      <c r="L972" s="58"/>
    </row>
    <row r="973" spans="5:12" ht="12.5" x14ac:dyDescent="0.25">
      <c r="E973" s="56"/>
      <c r="F973" s="57"/>
      <c r="H973" s="57"/>
      <c r="L973" s="58"/>
    </row>
    <row r="974" spans="5:12" ht="12.5" x14ac:dyDescent="0.25">
      <c r="E974" s="56"/>
      <c r="F974" s="57"/>
      <c r="H974" s="57"/>
      <c r="L974" s="58"/>
    </row>
    <row r="975" spans="5:12" ht="12.5" x14ac:dyDescent="0.25">
      <c r="E975" s="56"/>
      <c r="F975" s="57"/>
      <c r="H975" s="57"/>
      <c r="L975" s="58"/>
    </row>
    <row r="976" spans="5:12" ht="12.5" x14ac:dyDescent="0.25">
      <c r="E976" s="56"/>
      <c r="F976" s="57"/>
      <c r="H976" s="57"/>
      <c r="L976" s="58"/>
    </row>
    <row r="977" spans="5:12" ht="12.5" x14ac:dyDescent="0.25">
      <c r="E977" s="56"/>
      <c r="F977" s="57"/>
      <c r="H977" s="57"/>
      <c r="L977" s="58"/>
    </row>
    <row r="978" spans="5:12" ht="12.5" x14ac:dyDescent="0.25">
      <c r="E978" s="56"/>
      <c r="F978" s="57"/>
      <c r="H978" s="57"/>
      <c r="L978" s="58"/>
    </row>
    <row r="979" spans="5:12" ht="12.5" x14ac:dyDescent="0.25">
      <c r="E979" s="56"/>
      <c r="F979" s="57"/>
      <c r="H979" s="57"/>
      <c r="L979" s="58"/>
    </row>
    <row r="980" spans="5:12" ht="12.5" x14ac:dyDescent="0.25">
      <c r="E980" s="56"/>
      <c r="F980" s="57"/>
      <c r="H980" s="57"/>
      <c r="L980" s="58"/>
    </row>
    <row r="981" spans="5:12" ht="12.5" x14ac:dyDescent="0.25">
      <c r="E981" s="56"/>
      <c r="F981" s="57"/>
      <c r="H981" s="57"/>
      <c r="L981" s="58"/>
    </row>
    <row r="982" spans="5:12" ht="12.5" x14ac:dyDescent="0.25">
      <c r="E982" s="56"/>
      <c r="F982" s="57"/>
      <c r="H982" s="57"/>
      <c r="L982" s="58"/>
    </row>
    <row r="983" spans="5:12" ht="12.5" x14ac:dyDescent="0.25">
      <c r="E983" s="56"/>
      <c r="F983" s="57"/>
      <c r="H983" s="57"/>
      <c r="L983" s="58"/>
    </row>
    <row r="984" spans="5:12" ht="12.5" x14ac:dyDescent="0.25">
      <c r="E984" s="56"/>
      <c r="F984" s="57"/>
      <c r="H984" s="57"/>
      <c r="L984" s="58"/>
    </row>
    <row r="985" spans="5:12" ht="12.5" x14ac:dyDescent="0.25">
      <c r="E985" s="56"/>
      <c r="F985" s="57"/>
      <c r="H985" s="57"/>
      <c r="L985" s="58"/>
    </row>
    <row r="986" spans="5:12" ht="12.5" x14ac:dyDescent="0.25">
      <c r="E986" s="56"/>
      <c r="F986" s="57"/>
      <c r="H986" s="57"/>
      <c r="L986" s="58"/>
    </row>
    <row r="987" spans="5:12" ht="12.5" x14ac:dyDescent="0.25">
      <c r="E987" s="56"/>
      <c r="F987" s="57"/>
      <c r="H987" s="57"/>
      <c r="L987" s="58"/>
    </row>
    <row r="988" spans="5:12" ht="12.5" x14ac:dyDescent="0.25">
      <c r="E988" s="56"/>
      <c r="F988" s="57"/>
      <c r="H988" s="57"/>
      <c r="L988" s="58"/>
    </row>
    <row r="989" spans="5:12" ht="12.5" x14ac:dyDescent="0.25">
      <c r="E989" s="56"/>
      <c r="F989" s="57"/>
      <c r="H989" s="57"/>
      <c r="L989" s="58"/>
    </row>
    <row r="990" spans="5:12" ht="12.5" x14ac:dyDescent="0.25">
      <c r="E990" s="56"/>
      <c r="F990" s="57"/>
      <c r="H990" s="57"/>
      <c r="L990" s="58"/>
    </row>
    <row r="991" spans="5:12" ht="12.5" x14ac:dyDescent="0.25">
      <c r="E991" s="56"/>
      <c r="F991" s="57"/>
      <c r="H991" s="57"/>
      <c r="L991" s="58"/>
    </row>
    <row r="992" spans="5:12" ht="12.5" x14ac:dyDescent="0.25">
      <c r="E992" s="56"/>
      <c r="F992" s="57"/>
      <c r="H992" s="57"/>
      <c r="L992" s="58"/>
    </row>
    <row r="993" spans="5:12" ht="12.5" x14ac:dyDescent="0.25">
      <c r="E993" s="56"/>
      <c r="F993" s="57"/>
      <c r="H993" s="57"/>
      <c r="L993" s="58"/>
    </row>
    <row r="994" spans="5:12" ht="12.5" x14ac:dyDescent="0.25">
      <c r="E994" s="56"/>
      <c r="F994" s="57"/>
      <c r="H994" s="57"/>
      <c r="L994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"/>
  <sheetViews>
    <sheetView workbookViewId="0"/>
  </sheetViews>
  <sheetFormatPr defaultColWidth="12.6328125" defaultRowHeight="15.75" customHeight="1" x14ac:dyDescent="0.25"/>
  <cols>
    <col min="1" max="1" width="48.08984375" customWidth="1"/>
    <col min="2" max="2" width="55.6328125" customWidth="1"/>
    <col min="3" max="3" width="23.26953125" customWidth="1"/>
  </cols>
  <sheetData>
    <row r="1" spans="1:3" ht="15.75" customHeight="1" x14ac:dyDescent="0.25">
      <c r="A1" s="40"/>
      <c r="B1" s="40"/>
      <c r="C1" s="40"/>
    </row>
    <row r="2" spans="1:3" ht="15.75" customHeight="1" x14ac:dyDescent="0.25">
      <c r="A2" s="40"/>
      <c r="B2" s="40"/>
      <c r="C2" s="40"/>
    </row>
    <row r="3" spans="1:3" ht="15.75" customHeight="1" x14ac:dyDescent="0.25">
      <c r="A3" s="40"/>
      <c r="B3" s="40"/>
      <c r="C3" s="66"/>
    </row>
    <row r="4" spans="1:3" ht="15.75" customHeight="1" x14ac:dyDescent="0.25">
      <c r="A4" s="40"/>
      <c r="B4" s="40"/>
      <c r="C4" s="66"/>
    </row>
    <row r="5" spans="1:3" ht="15.75" customHeight="1" x14ac:dyDescent="0.25">
      <c r="A5" s="67"/>
    </row>
    <row r="6" spans="1:3" ht="15.75" customHeight="1" x14ac:dyDescent="0.25">
      <c r="A6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2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8.90625" customWidth="1"/>
    <col min="2" max="2" width="21.90625" customWidth="1"/>
    <col min="3" max="3" width="13.26953125" customWidth="1"/>
    <col min="4" max="8" width="18.90625" customWidth="1"/>
  </cols>
  <sheetData>
    <row r="1" spans="1:3" ht="14" x14ac:dyDescent="0.3">
      <c r="A1" s="68" t="s">
        <v>476</v>
      </c>
      <c r="B1" s="40" t="s">
        <v>477</v>
      </c>
    </row>
    <row r="2" spans="1:3" ht="15.75" customHeight="1" x14ac:dyDescent="0.25">
      <c r="A2" s="69">
        <v>44854.836355752312</v>
      </c>
      <c r="B2" s="70" t="s">
        <v>478</v>
      </c>
      <c r="C2" s="71" t="str">
        <f t="shared" ref="C2:C12" si="0">RIGHT(B2,6)</f>
        <v>261720</v>
      </c>
    </row>
    <row r="3" spans="1:3" ht="15.75" customHeight="1" x14ac:dyDescent="0.25">
      <c r="A3" s="69">
        <v>44854.836534675924</v>
      </c>
      <c r="B3" s="70" t="s">
        <v>479</v>
      </c>
      <c r="C3" s="71" t="str">
        <f t="shared" si="0"/>
        <v>261710</v>
      </c>
    </row>
    <row r="4" spans="1:3" ht="15.75" customHeight="1" x14ac:dyDescent="0.25">
      <c r="A4" s="69">
        <v>44854.836681793982</v>
      </c>
      <c r="B4" s="70" t="s">
        <v>480</v>
      </c>
      <c r="C4" s="71" t="str">
        <f t="shared" si="0"/>
        <v>117329</v>
      </c>
    </row>
    <row r="5" spans="1:3" ht="15.75" customHeight="1" x14ac:dyDescent="0.25">
      <c r="A5" s="69">
        <v>44854.836795717594</v>
      </c>
      <c r="B5" s="70" t="s">
        <v>481</v>
      </c>
      <c r="C5" s="71" t="str">
        <f t="shared" si="0"/>
        <v>117307</v>
      </c>
    </row>
    <row r="6" spans="1:3" ht="15.75" customHeight="1" x14ac:dyDescent="0.25">
      <c r="A6" s="72"/>
      <c r="B6" s="73"/>
      <c r="C6" s="71" t="str">
        <f t="shared" si="0"/>
        <v/>
      </c>
    </row>
    <row r="7" spans="1:3" ht="15.75" customHeight="1" x14ac:dyDescent="0.25">
      <c r="A7" s="74" t="s">
        <v>482</v>
      </c>
      <c r="B7" s="73"/>
      <c r="C7" s="71" t="str">
        <f t="shared" si="0"/>
        <v/>
      </c>
    </row>
    <row r="8" spans="1:3" ht="15.75" customHeight="1" x14ac:dyDescent="0.25">
      <c r="A8" s="69">
        <v>44854.841874363425</v>
      </c>
      <c r="B8" s="70" t="s">
        <v>483</v>
      </c>
      <c r="C8" s="71" t="str">
        <f t="shared" si="0"/>
        <v>245370</v>
      </c>
    </row>
    <row r="9" spans="1:3" ht="15.75" customHeight="1" x14ac:dyDescent="0.25">
      <c r="A9" s="72">
        <v>44854.842643888886</v>
      </c>
      <c r="B9" s="73" t="s">
        <v>484</v>
      </c>
      <c r="C9" s="71" t="str">
        <f t="shared" si="0"/>
        <v>274290</v>
      </c>
    </row>
    <row r="10" spans="1:3" ht="15.75" customHeight="1" x14ac:dyDescent="0.25">
      <c r="A10" s="72">
        <v>44854.842841400459</v>
      </c>
      <c r="B10" s="73" t="s">
        <v>485</v>
      </c>
      <c r="C10" s="71" t="str">
        <f t="shared" si="0"/>
        <v>245363</v>
      </c>
    </row>
    <row r="11" spans="1:3" ht="15.75" customHeight="1" x14ac:dyDescent="0.25">
      <c r="A11" s="72">
        <v>44854.843312743054</v>
      </c>
      <c r="B11" s="73" t="s">
        <v>486</v>
      </c>
      <c r="C11" s="71" t="str">
        <f t="shared" si="0"/>
        <v>154839</v>
      </c>
    </row>
    <row r="12" spans="1:3" ht="15.75" customHeight="1" x14ac:dyDescent="0.25">
      <c r="A12" s="72">
        <v>44854.844524791668</v>
      </c>
      <c r="B12" s="73" t="s">
        <v>487</v>
      </c>
      <c r="C12" s="71" t="str">
        <f t="shared" si="0"/>
        <v>154813</v>
      </c>
    </row>
    <row r="13" spans="1:3" ht="15.75" customHeight="1" x14ac:dyDescent="0.25">
      <c r="A13" s="72"/>
      <c r="B13" s="73"/>
      <c r="C13" s="71"/>
    </row>
    <row r="14" spans="1:3" ht="15.75" customHeight="1" x14ac:dyDescent="0.55000000000000004">
      <c r="A14" s="72">
        <v>44869.642674108793</v>
      </c>
      <c r="B14" s="73" t="s">
        <v>488</v>
      </c>
      <c r="C14" s="75" t="str">
        <f t="shared" ref="C14:C19" si="1">RIGHT(B14,6)</f>
        <v>221131</v>
      </c>
    </row>
    <row r="15" spans="1:3" ht="15.75" customHeight="1" x14ac:dyDescent="0.25">
      <c r="A15" s="72">
        <v>44869.644411990739</v>
      </c>
      <c r="B15" s="73" t="s">
        <v>489</v>
      </c>
      <c r="C15" s="71" t="str">
        <f t="shared" si="1"/>
        <v>211322</v>
      </c>
    </row>
    <row r="16" spans="1:3" ht="15.75" customHeight="1" x14ac:dyDescent="0.25">
      <c r="A16" s="72">
        <v>44869.645175439815</v>
      </c>
      <c r="B16" s="73" t="s">
        <v>490</v>
      </c>
      <c r="C16" s="71" t="str">
        <f t="shared" si="1"/>
        <v>245384</v>
      </c>
    </row>
    <row r="17" spans="1:3" ht="15.75" customHeight="1" x14ac:dyDescent="0.25">
      <c r="A17" s="72">
        <v>44869.645976122687</v>
      </c>
      <c r="B17" s="73" t="s">
        <v>491</v>
      </c>
      <c r="C17" s="71" t="str">
        <f t="shared" si="1"/>
        <v>205445</v>
      </c>
    </row>
    <row r="18" spans="1:3" ht="15.75" customHeight="1" x14ac:dyDescent="0.25">
      <c r="A18" s="72">
        <v>44869.646098506943</v>
      </c>
      <c r="B18" s="73" t="s">
        <v>492</v>
      </c>
      <c r="C18" s="71" t="str">
        <f t="shared" si="1"/>
        <v>154845</v>
      </c>
    </row>
    <row r="19" spans="1:3" ht="15.75" customHeight="1" x14ac:dyDescent="0.25">
      <c r="A19" s="72">
        <v>44869.646203622688</v>
      </c>
      <c r="B19" s="73" t="s">
        <v>493</v>
      </c>
      <c r="C19" s="71" t="str">
        <f t="shared" si="1"/>
        <v>245380</v>
      </c>
    </row>
    <row r="20" spans="1:3" ht="15.75" customHeight="1" x14ac:dyDescent="0.25">
      <c r="A20" s="72"/>
      <c r="B20" s="73"/>
      <c r="C20" s="71"/>
    </row>
    <row r="21" spans="1:3" ht="15.75" customHeight="1" x14ac:dyDescent="0.25">
      <c r="A21" s="72">
        <v>44869.668468912037</v>
      </c>
      <c r="B21" s="73" t="s">
        <v>494</v>
      </c>
      <c r="C21" s="71" t="str">
        <f t="shared" ref="C21:C58" si="2">RIGHT(B21,6)</f>
        <v>154780</v>
      </c>
    </row>
    <row r="22" spans="1:3" ht="12.5" x14ac:dyDescent="0.25">
      <c r="A22" s="72">
        <v>44869.668603796294</v>
      </c>
      <c r="B22" s="73" t="s">
        <v>495</v>
      </c>
      <c r="C22" s="71" t="str">
        <f t="shared" si="2"/>
        <v>205439</v>
      </c>
    </row>
    <row r="23" spans="1:3" ht="12.5" x14ac:dyDescent="0.25">
      <c r="A23" s="72">
        <v>44869.668760324072</v>
      </c>
      <c r="B23" s="73" t="s">
        <v>496</v>
      </c>
      <c r="C23" s="71" t="str">
        <f t="shared" si="2"/>
        <v>154789</v>
      </c>
    </row>
    <row r="24" spans="1:3" ht="12.5" x14ac:dyDescent="0.25">
      <c r="A24" s="72">
        <v>44869.669016655098</v>
      </c>
      <c r="B24" s="73" t="s">
        <v>497</v>
      </c>
      <c r="C24" s="71" t="str">
        <f t="shared" si="2"/>
        <v>205433</v>
      </c>
    </row>
    <row r="25" spans="1:3" ht="12.5" x14ac:dyDescent="0.25">
      <c r="A25" s="72">
        <v>44869.669086562499</v>
      </c>
      <c r="B25" s="73" t="s">
        <v>498</v>
      </c>
      <c r="C25" s="71" t="str">
        <f t="shared" si="2"/>
        <v>154838</v>
      </c>
    </row>
    <row r="26" spans="1:3" ht="12.5" x14ac:dyDescent="0.25">
      <c r="A26" s="72">
        <v>44870.377023136578</v>
      </c>
      <c r="B26" s="73" t="s">
        <v>499</v>
      </c>
      <c r="C26" s="71" t="str">
        <f t="shared" si="2"/>
        <v>245452</v>
      </c>
    </row>
    <row r="27" spans="1:3" ht="12.5" x14ac:dyDescent="0.25">
      <c r="A27" s="72">
        <v>44870.37723706018</v>
      </c>
      <c r="B27" s="73" t="s">
        <v>500</v>
      </c>
      <c r="C27" s="71" t="str">
        <f t="shared" si="2"/>
        <v>154823</v>
      </c>
    </row>
    <row r="28" spans="1:3" ht="12.5" x14ac:dyDescent="0.25">
      <c r="A28" s="72">
        <v>44870.377392812501</v>
      </c>
      <c r="B28" s="73" t="s">
        <v>501</v>
      </c>
      <c r="C28" s="71" t="str">
        <f t="shared" si="2"/>
        <v>245369</v>
      </c>
    </row>
    <row r="29" spans="1:3" ht="12.5" x14ac:dyDescent="0.25">
      <c r="A29" s="72">
        <v>44870.37761354167</v>
      </c>
      <c r="B29" s="73" t="s">
        <v>502</v>
      </c>
      <c r="C29" s="71" t="str">
        <f t="shared" si="2"/>
        <v>245467</v>
      </c>
    </row>
    <row r="30" spans="1:3" ht="12.5" x14ac:dyDescent="0.25">
      <c r="A30" s="72">
        <v>44870.37776127315</v>
      </c>
      <c r="B30" s="73" t="s">
        <v>503</v>
      </c>
      <c r="C30" s="71" t="str">
        <f t="shared" si="2"/>
        <v>283754</v>
      </c>
    </row>
    <row r="31" spans="1:3" ht="12.5" x14ac:dyDescent="0.25">
      <c r="A31" s="72">
        <v>44870.377845532406</v>
      </c>
      <c r="B31" s="73" t="s">
        <v>504</v>
      </c>
      <c r="C31" s="71" t="str">
        <f t="shared" si="2"/>
        <v>251001</v>
      </c>
    </row>
    <row r="32" spans="1:3" ht="12.5" x14ac:dyDescent="0.25">
      <c r="A32" s="72">
        <v>44870.377999965276</v>
      </c>
      <c r="B32" s="73" t="s">
        <v>505</v>
      </c>
      <c r="C32" s="71" t="str">
        <f t="shared" si="2"/>
        <v>177950</v>
      </c>
    </row>
    <row r="33" spans="1:3" ht="12.5" x14ac:dyDescent="0.25">
      <c r="A33" s="72">
        <v>44870.378081226852</v>
      </c>
      <c r="B33" s="73" t="s">
        <v>506</v>
      </c>
      <c r="C33" s="71" t="str">
        <f t="shared" si="2"/>
        <v>154832</v>
      </c>
    </row>
    <row r="34" spans="1:3" ht="12.5" x14ac:dyDescent="0.25">
      <c r="A34" s="72">
        <v>44870.378152106481</v>
      </c>
      <c r="B34" s="73" t="s">
        <v>507</v>
      </c>
      <c r="C34" s="71" t="str">
        <f t="shared" si="2"/>
        <v>154781</v>
      </c>
    </row>
    <row r="35" spans="1:3" ht="12.5" x14ac:dyDescent="0.25">
      <c r="A35" s="72">
        <v>44870.381880358793</v>
      </c>
      <c r="B35" s="73" t="s">
        <v>508</v>
      </c>
      <c r="C35" s="76" t="str">
        <f t="shared" si="2"/>
        <v>278890</v>
      </c>
    </row>
    <row r="36" spans="1:3" ht="12.5" x14ac:dyDescent="0.25">
      <c r="A36" s="72">
        <v>44870.382089537037</v>
      </c>
      <c r="B36" s="73" t="s">
        <v>509</v>
      </c>
      <c r="C36" s="71" t="str">
        <f t="shared" si="2"/>
        <v>283766</v>
      </c>
    </row>
    <row r="37" spans="1:3" ht="12.5" x14ac:dyDescent="0.25">
      <c r="A37" s="72">
        <v>44870.382260879633</v>
      </c>
      <c r="B37" s="73" t="s">
        <v>510</v>
      </c>
      <c r="C37" s="71" t="str">
        <f t="shared" si="2"/>
        <v>278897</v>
      </c>
    </row>
    <row r="38" spans="1:3" ht="12.5" x14ac:dyDescent="0.25">
      <c r="A38" s="72">
        <v>44870.38233206018</v>
      </c>
      <c r="B38" s="73" t="s">
        <v>511</v>
      </c>
      <c r="C38" s="71" t="str">
        <f t="shared" si="2"/>
        <v>284499</v>
      </c>
    </row>
    <row r="39" spans="1:3" ht="12.5" x14ac:dyDescent="0.25">
      <c r="A39" s="72">
        <v>44870.382405694443</v>
      </c>
      <c r="B39" s="73" t="s">
        <v>512</v>
      </c>
      <c r="C39" s="71" t="str">
        <f t="shared" si="2"/>
        <v>284460</v>
      </c>
    </row>
    <row r="40" spans="1:3" ht="12.5" x14ac:dyDescent="0.25">
      <c r="A40" s="72">
        <v>44870.382488645831</v>
      </c>
      <c r="B40" s="73" t="s">
        <v>513</v>
      </c>
      <c r="C40" s="71" t="str">
        <f t="shared" si="2"/>
        <v>190297</v>
      </c>
    </row>
    <row r="41" spans="1:3" ht="12.5" x14ac:dyDescent="0.25">
      <c r="A41" s="72">
        <v>44870.382567372682</v>
      </c>
      <c r="B41" s="73" t="s">
        <v>514</v>
      </c>
      <c r="C41" s="71" t="str">
        <f t="shared" si="2"/>
        <v>283771</v>
      </c>
    </row>
    <row r="42" spans="1:3" ht="16.5" x14ac:dyDescent="0.55000000000000004">
      <c r="A42" s="72">
        <v>44871.502299733795</v>
      </c>
      <c r="B42" s="73" t="s">
        <v>515</v>
      </c>
      <c r="C42" s="77" t="str">
        <f t="shared" si="2"/>
        <v>283760</v>
      </c>
    </row>
    <row r="43" spans="1:3" ht="12.5" x14ac:dyDescent="0.25">
      <c r="A43" s="72">
        <v>44871.503218020836</v>
      </c>
      <c r="B43" s="40" t="s">
        <v>516</v>
      </c>
      <c r="C43" s="40" t="str">
        <f t="shared" si="2"/>
        <v>278875</v>
      </c>
    </row>
    <row r="44" spans="1:3" ht="12.5" x14ac:dyDescent="0.25">
      <c r="A44" s="72">
        <v>44871.503424988427</v>
      </c>
      <c r="B44" s="40" t="s">
        <v>517</v>
      </c>
      <c r="C44" s="40" t="str">
        <f t="shared" si="2"/>
        <v>278906</v>
      </c>
    </row>
    <row r="45" spans="1:3" ht="12.5" x14ac:dyDescent="0.25">
      <c r="A45" s="72">
        <v>44871.503677905093</v>
      </c>
      <c r="B45" s="40" t="s">
        <v>518</v>
      </c>
      <c r="C45" s="40" t="str">
        <f t="shared" si="2"/>
        <v>283744</v>
      </c>
    </row>
    <row r="46" spans="1:3" ht="12.5" x14ac:dyDescent="0.25">
      <c r="A46" s="72">
        <v>44871.503858344906</v>
      </c>
      <c r="B46" s="40" t="s">
        <v>519</v>
      </c>
      <c r="C46" s="40" t="str">
        <f t="shared" si="2"/>
        <v>284451</v>
      </c>
    </row>
    <row r="47" spans="1:3" ht="12.5" x14ac:dyDescent="0.25">
      <c r="A47" s="78">
        <v>44871.505050833337</v>
      </c>
      <c r="B47" s="40" t="s">
        <v>520</v>
      </c>
      <c r="C47" s="40" t="str">
        <f t="shared" si="2"/>
        <v>284504</v>
      </c>
    </row>
    <row r="48" spans="1:3" ht="12.5" x14ac:dyDescent="0.25">
      <c r="A48" s="78">
        <v>44871.505169942131</v>
      </c>
      <c r="B48" s="40" t="s">
        <v>521</v>
      </c>
      <c r="C48" s="40" t="str">
        <f t="shared" si="2"/>
        <v>283721</v>
      </c>
    </row>
    <row r="49" spans="1:3" ht="12.5" x14ac:dyDescent="0.25">
      <c r="A49" s="78">
        <v>44871.505270231486</v>
      </c>
      <c r="B49" s="40" t="s">
        <v>522</v>
      </c>
      <c r="C49" s="40" t="str">
        <f t="shared" si="2"/>
        <v>283728</v>
      </c>
    </row>
    <row r="50" spans="1:3" ht="12.5" x14ac:dyDescent="0.25">
      <c r="A50" s="78">
        <v>44871.505437604166</v>
      </c>
      <c r="B50" s="40" t="s">
        <v>523</v>
      </c>
      <c r="C50" s="40" t="str">
        <f t="shared" si="2"/>
        <v>283737</v>
      </c>
    </row>
    <row r="51" spans="1:3" ht="12.5" x14ac:dyDescent="0.25">
      <c r="A51" s="78">
        <v>44871.50552820602</v>
      </c>
      <c r="B51" s="40" t="s">
        <v>524</v>
      </c>
      <c r="C51" s="40" t="str">
        <f t="shared" si="2"/>
        <v>283706</v>
      </c>
    </row>
    <row r="52" spans="1:3" ht="12.5" x14ac:dyDescent="0.25">
      <c r="A52" s="78">
        <v>44871.512703981483</v>
      </c>
      <c r="B52" s="40" t="s">
        <v>525</v>
      </c>
      <c r="C52" s="40" t="str">
        <f t="shared" si="2"/>
        <v>273981</v>
      </c>
    </row>
    <row r="53" spans="1:3" ht="12.5" x14ac:dyDescent="0.25">
      <c r="A53" s="78">
        <v>44871.512921458328</v>
      </c>
      <c r="B53" s="40" t="s">
        <v>526</v>
      </c>
      <c r="C53" s="40" t="str">
        <f t="shared" si="2"/>
        <v>266894</v>
      </c>
    </row>
    <row r="54" spans="1:3" ht="12.5" x14ac:dyDescent="0.25">
      <c r="A54" s="78">
        <v>44871.513067048611</v>
      </c>
      <c r="B54" s="40" t="s">
        <v>527</v>
      </c>
      <c r="C54" s="40" t="str">
        <f t="shared" si="2"/>
        <v>283695</v>
      </c>
    </row>
    <row r="55" spans="1:3" ht="12.5" x14ac:dyDescent="0.25">
      <c r="A55" s="78">
        <v>44871.5131658912</v>
      </c>
      <c r="B55" s="40" t="s">
        <v>528</v>
      </c>
      <c r="C55" s="40" t="str">
        <f t="shared" si="2"/>
        <v>207147</v>
      </c>
    </row>
    <row r="56" spans="1:3" ht="12.5" x14ac:dyDescent="0.25">
      <c r="A56" s="78">
        <v>44871.513254965277</v>
      </c>
      <c r="B56" s="40" t="s">
        <v>529</v>
      </c>
      <c r="C56" s="40" t="str">
        <f t="shared" si="2"/>
        <v>266841</v>
      </c>
    </row>
    <row r="57" spans="1:3" ht="12.5" x14ac:dyDescent="0.25">
      <c r="A57" s="78">
        <v>44871.513351122689</v>
      </c>
      <c r="B57" s="40" t="s">
        <v>530</v>
      </c>
      <c r="C57" s="40" t="str">
        <f t="shared" si="2"/>
        <v>266809</v>
      </c>
    </row>
    <row r="58" spans="1:3" ht="12.5" x14ac:dyDescent="0.25">
      <c r="A58" s="78">
        <v>44871.513576817131</v>
      </c>
      <c r="B58" s="40" t="s">
        <v>531</v>
      </c>
      <c r="C58" s="40" t="str">
        <f t="shared" si="2"/>
        <v>266792</v>
      </c>
    </row>
    <row r="59" spans="1:3" ht="12.5" x14ac:dyDescent="0.25">
      <c r="A59" s="78"/>
    </row>
    <row r="60" spans="1:3" ht="16.5" x14ac:dyDescent="0.55000000000000004">
      <c r="A60" s="78">
        <v>44871.520120138885</v>
      </c>
      <c r="B60" s="40" t="s">
        <v>532</v>
      </c>
      <c r="C60" s="79" t="str">
        <f t="shared" ref="C60:C314" si="3">RIGHT(B60,6)</f>
        <v>283749</v>
      </c>
    </row>
    <row r="61" spans="1:3" ht="12.5" x14ac:dyDescent="0.25">
      <c r="A61" s="78">
        <v>44872.368926724535</v>
      </c>
      <c r="B61" s="40" t="s">
        <v>533</v>
      </c>
      <c r="C61" s="40" t="str">
        <f t="shared" si="3"/>
        <v>279274</v>
      </c>
    </row>
    <row r="62" spans="1:3" ht="12.5" x14ac:dyDescent="0.25">
      <c r="A62" s="78">
        <v>44872.369098275463</v>
      </c>
      <c r="B62" s="40" t="s">
        <v>534</v>
      </c>
      <c r="C62" s="40" t="str">
        <f t="shared" si="3"/>
        <v>279317</v>
      </c>
    </row>
    <row r="63" spans="1:3" ht="12.5" x14ac:dyDescent="0.25">
      <c r="A63" s="78">
        <v>44872.369341782411</v>
      </c>
      <c r="B63" s="40" t="s">
        <v>535</v>
      </c>
      <c r="C63" s="40" t="str">
        <f t="shared" si="3"/>
        <v>279298</v>
      </c>
    </row>
    <row r="64" spans="1:3" ht="12.5" x14ac:dyDescent="0.25">
      <c r="A64" s="78">
        <v>44872.369929479166</v>
      </c>
      <c r="B64" s="40" t="s">
        <v>536</v>
      </c>
      <c r="C64" s="40" t="str">
        <f t="shared" si="3"/>
        <v>279273</v>
      </c>
    </row>
    <row r="65" spans="1:3" ht="12.5" x14ac:dyDescent="0.25">
      <c r="A65" s="78">
        <v>44872.370058576387</v>
      </c>
      <c r="B65" s="40" t="s">
        <v>537</v>
      </c>
      <c r="C65" s="40" t="str">
        <f t="shared" si="3"/>
        <v>279263</v>
      </c>
    </row>
    <row r="66" spans="1:3" ht="12.5" x14ac:dyDescent="0.25">
      <c r="A66" s="78">
        <v>44872.37024611111</v>
      </c>
      <c r="B66" s="40" t="s">
        <v>538</v>
      </c>
      <c r="C66" s="40" t="str">
        <f t="shared" si="3"/>
        <v>279282</v>
      </c>
    </row>
    <row r="67" spans="1:3" ht="12.5" x14ac:dyDescent="0.25">
      <c r="A67" s="78">
        <v>44872.370341643516</v>
      </c>
      <c r="B67" s="40" t="s">
        <v>539</v>
      </c>
      <c r="C67" s="40" t="str">
        <f t="shared" si="3"/>
        <v>275177</v>
      </c>
    </row>
    <row r="68" spans="1:3" ht="12.5" x14ac:dyDescent="0.25">
      <c r="A68" s="78">
        <v>44872.37043466435</v>
      </c>
      <c r="B68" s="40" t="s">
        <v>540</v>
      </c>
      <c r="C68" s="40" t="str">
        <f t="shared" si="3"/>
        <v>275226</v>
      </c>
    </row>
    <row r="69" spans="1:3" ht="12.5" x14ac:dyDescent="0.25">
      <c r="A69" s="78">
        <v>44872.370537337963</v>
      </c>
      <c r="B69" s="40" t="s">
        <v>541</v>
      </c>
      <c r="C69" s="40" t="str">
        <f t="shared" si="3"/>
        <v>239058</v>
      </c>
    </row>
    <row r="70" spans="1:3" ht="12.5" x14ac:dyDescent="0.25">
      <c r="A70" s="78">
        <v>44872.370649097225</v>
      </c>
      <c r="B70" s="40" t="s">
        <v>542</v>
      </c>
      <c r="C70" s="40" t="str">
        <f t="shared" si="3"/>
        <v>239068</v>
      </c>
    </row>
    <row r="71" spans="1:3" ht="12.5" x14ac:dyDescent="0.25">
      <c r="A71" s="78">
        <v>44872.370734062497</v>
      </c>
      <c r="B71" s="40" t="s">
        <v>543</v>
      </c>
      <c r="C71" s="40" t="str">
        <f t="shared" si="3"/>
        <v>279324</v>
      </c>
    </row>
    <row r="72" spans="1:3" ht="12.5" x14ac:dyDescent="0.25">
      <c r="A72" s="78">
        <v>44872.370865740741</v>
      </c>
      <c r="B72" s="40" t="s">
        <v>544</v>
      </c>
      <c r="C72" s="40" t="str">
        <f t="shared" si="3"/>
        <v>279312</v>
      </c>
    </row>
    <row r="73" spans="1:3" ht="12.5" x14ac:dyDescent="0.25">
      <c r="A73" s="78">
        <v>44872.370940312496</v>
      </c>
      <c r="B73" s="40" t="s">
        <v>545</v>
      </c>
      <c r="C73" s="40" t="str">
        <f t="shared" si="3"/>
        <v>279297</v>
      </c>
    </row>
    <row r="74" spans="1:3" ht="12.5" x14ac:dyDescent="0.25">
      <c r="A74" s="78">
        <v>44872.371363865735</v>
      </c>
      <c r="B74" s="40" t="s">
        <v>546</v>
      </c>
      <c r="C74" s="40" t="str">
        <f t="shared" si="3"/>
        <v>279268</v>
      </c>
    </row>
    <row r="75" spans="1:3" ht="12.5" x14ac:dyDescent="0.25">
      <c r="A75" s="78">
        <v>44872.37472443287</v>
      </c>
      <c r="B75" s="40" t="s">
        <v>547</v>
      </c>
      <c r="C75" s="40" t="str">
        <f t="shared" si="3"/>
        <v>279258</v>
      </c>
    </row>
    <row r="76" spans="1:3" ht="12.5" x14ac:dyDescent="0.25">
      <c r="A76" s="78">
        <v>44872.37481893519</v>
      </c>
      <c r="B76" s="40" t="s">
        <v>548</v>
      </c>
      <c r="C76" s="40" t="str">
        <f t="shared" si="3"/>
        <v>279281</v>
      </c>
    </row>
    <row r="77" spans="1:3" ht="12.5" x14ac:dyDescent="0.25">
      <c r="A77" s="78">
        <v>44872.37496450232</v>
      </c>
      <c r="B77" s="40" t="s">
        <v>549</v>
      </c>
      <c r="C77" s="40" t="str">
        <f t="shared" si="3"/>
        <v>275164</v>
      </c>
    </row>
    <row r="78" spans="1:3" ht="12.5" x14ac:dyDescent="0.25">
      <c r="A78" s="78">
        <v>44872.375188993057</v>
      </c>
      <c r="B78" s="40" t="s">
        <v>550</v>
      </c>
      <c r="C78" s="40" t="str">
        <f t="shared" si="3"/>
        <v>275214</v>
      </c>
    </row>
    <row r="79" spans="1:3" ht="12.5" x14ac:dyDescent="0.25">
      <c r="A79" s="78">
        <v>44872.375313472221</v>
      </c>
      <c r="B79" s="40" t="s">
        <v>551</v>
      </c>
      <c r="C79" s="40" t="str">
        <f t="shared" si="3"/>
        <v>239040</v>
      </c>
    </row>
    <row r="80" spans="1:3" ht="12.5" x14ac:dyDescent="0.25">
      <c r="A80" s="78">
        <v>44872.375411226851</v>
      </c>
      <c r="B80" s="40" t="s">
        <v>552</v>
      </c>
      <c r="C80" s="40" t="str">
        <f t="shared" si="3"/>
        <v>239067</v>
      </c>
    </row>
    <row r="81" spans="1:3" ht="12.5" x14ac:dyDescent="0.25">
      <c r="A81" s="78">
        <v>44872.375540567125</v>
      </c>
      <c r="B81" s="40" t="s">
        <v>553</v>
      </c>
      <c r="C81" s="40" t="str">
        <f t="shared" si="3"/>
        <v>257309</v>
      </c>
    </row>
    <row r="82" spans="1:3" ht="12.5" x14ac:dyDescent="0.25">
      <c r="A82" s="78">
        <v>44872.375640046295</v>
      </c>
      <c r="B82" s="40" t="s">
        <v>554</v>
      </c>
      <c r="C82" s="40" t="str">
        <f t="shared" si="3"/>
        <v>279316</v>
      </c>
    </row>
    <row r="83" spans="1:3" ht="12.5" x14ac:dyDescent="0.25">
      <c r="A83" s="78">
        <v>44872.375734155095</v>
      </c>
      <c r="B83" s="40" t="s">
        <v>555</v>
      </c>
      <c r="C83" s="40" t="str">
        <f t="shared" si="3"/>
        <v>279307</v>
      </c>
    </row>
    <row r="84" spans="1:3" ht="12.5" x14ac:dyDescent="0.25">
      <c r="A84" s="78">
        <v>44872.375878483799</v>
      </c>
      <c r="B84" s="40" t="s">
        <v>556</v>
      </c>
      <c r="C84" s="40" t="str">
        <f t="shared" si="3"/>
        <v>279272</v>
      </c>
    </row>
    <row r="85" spans="1:3" ht="12.5" x14ac:dyDescent="0.25">
      <c r="A85" s="78">
        <v>44872.375962118051</v>
      </c>
      <c r="B85" s="40" t="s">
        <v>557</v>
      </c>
      <c r="C85" s="40" t="str">
        <f t="shared" si="3"/>
        <v>279262</v>
      </c>
    </row>
    <row r="86" spans="1:3" ht="12.5" x14ac:dyDescent="0.25">
      <c r="A86" s="78">
        <v>44872.376781238425</v>
      </c>
      <c r="B86" s="40" t="s">
        <v>558</v>
      </c>
      <c r="C86" s="40" t="str">
        <f t="shared" si="3"/>
        <v>279291</v>
      </c>
    </row>
    <row r="87" spans="1:3" ht="12.5" x14ac:dyDescent="0.25">
      <c r="A87" s="78">
        <v>44872.376899178242</v>
      </c>
      <c r="B87" s="40" t="s">
        <v>559</v>
      </c>
      <c r="C87" s="40" t="str">
        <f t="shared" si="3"/>
        <v>275176</v>
      </c>
    </row>
    <row r="88" spans="1:3" ht="12.5" x14ac:dyDescent="0.25">
      <c r="A88" s="78">
        <v>44872.377098587967</v>
      </c>
      <c r="B88" s="40" t="s">
        <v>560</v>
      </c>
      <c r="C88" s="40" t="str">
        <f t="shared" si="3"/>
        <v>275225</v>
      </c>
    </row>
    <row r="89" spans="1:3" ht="12.5" x14ac:dyDescent="0.25">
      <c r="A89" s="78">
        <v>44872.377375277778</v>
      </c>
      <c r="B89" s="40" t="s">
        <v>561</v>
      </c>
      <c r="C89" s="40" t="str">
        <f t="shared" si="3"/>
        <v>239056</v>
      </c>
    </row>
    <row r="90" spans="1:3" ht="12.5" x14ac:dyDescent="0.25">
      <c r="A90" s="78">
        <v>44872.37746256945</v>
      </c>
      <c r="B90" s="40" t="s">
        <v>562</v>
      </c>
      <c r="C90" s="40" t="str">
        <f t="shared" si="3"/>
        <v>239072</v>
      </c>
    </row>
    <row r="91" spans="1:3" ht="12.5" x14ac:dyDescent="0.25">
      <c r="A91" s="78">
        <v>44875.662515150463</v>
      </c>
      <c r="B91" s="40" t="s">
        <v>563</v>
      </c>
      <c r="C91" s="40" t="str">
        <f t="shared" si="3"/>
        <v>279323</v>
      </c>
    </row>
    <row r="92" spans="1:3" ht="12.5" x14ac:dyDescent="0.25">
      <c r="A92" s="78">
        <v>44875.663041527776</v>
      </c>
      <c r="B92" s="40" t="s">
        <v>564</v>
      </c>
      <c r="C92" s="40" t="str">
        <f t="shared" si="3"/>
        <v>279311</v>
      </c>
    </row>
    <row r="93" spans="1:3" ht="12.5" x14ac:dyDescent="0.25">
      <c r="A93" s="78">
        <v>44875.663204490746</v>
      </c>
      <c r="B93" s="40" t="s">
        <v>565</v>
      </c>
      <c r="C93" s="40" t="str">
        <f t="shared" si="3"/>
        <v>279296</v>
      </c>
    </row>
    <row r="94" spans="1:3" ht="12.5" x14ac:dyDescent="0.25">
      <c r="A94" s="78">
        <v>44875.663342731481</v>
      </c>
      <c r="B94" s="40" t="s">
        <v>566</v>
      </c>
      <c r="C94" s="40" t="str">
        <f t="shared" si="3"/>
        <v>279267</v>
      </c>
    </row>
    <row r="95" spans="1:3" ht="12.5" x14ac:dyDescent="0.25">
      <c r="A95" s="78">
        <v>44875.663486631944</v>
      </c>
      <c r="B95" s="40" t="s">
        <v>567</v>
      </c>
      <c r="C95" s="40" t="str">
        <f t="shared" si="3"/>
        <v>279257</v>
      </c>
    </row>
    <row r="96" spans="1:3" ht="12.5" x14ac:dyDescent="0.25">
      <c r="A96" s="78">
        <v>44875.663586284718</v>
      </c>
      <c r="B96" s="40" t="s">
        <v>568</v>
      </c>
      <c r="C96" s="40" t="str">
        <f t="shared" si="3"/>
        <v>279280</v>
      </c>
    </row>
    <row r="97" spans="1:3" ht="12.5" x14ac:dyDescent="0.25">
      <c r="A97" s="78">
        <v>44875.663798078705</v>
      </c>
      <c r="B97" s="40" t="s">
        <v>569</v>
      </c>
      <c r="C97" s="40" t="str">
        <f t="shared" si="3"/>
        <v>275163</v>
      </c>
    </row>
    <row r="98" spans="1:3" ht="12.5" x14ac:dyDescent="0.25">
      <c r="A98" s="78">
        <v>44875.663937442128</v>
      </c>
      <c r="B98" s="40" t="s">
        <v>570</v>
      </c>
      <c r="C98" s="40" t="str">
        <f t="shared" si="3"/>
        <v>275213</v>
      </c>
    </row>
    <row r="99" spans="1:3" ht="12.5" x14ac:dyDescent="0.25">
      <c r="A99" s="78">
        <v>44875.664127905096</v>
      </c>
      <c r="B99" s="40" t="s">
        <v>571</v>
      </c>
      <c r="C99" s="40" t="str">
        <f t="shared" si="3"/>
        <v>275217</v>
      </c>
    </row>
    <row r="100" spans="1:3" ht="12.5" x14ac:dyDescent="0.25">
      <c r="A100" s="78">
        <v>44875.664240347221</v>
      </c>
      <c r="B100" s="40" t="s">
        <v>572</v>
      </c>
      <c r="C100" s="40" t="str">
        <f t="shared" si="3"/>
        <v>239065</v>
      </c>
    </row>
    <row r="101" spans="1:3" ht="12.5" x14ac:dyDescent="0.25">
      <c r="A101" s="78">
        <v>44875.664321747681</v>
      </c>
      <c r="B101" s="40" t="s">
        <v>573</v>
      </c>
      <c r="C101" s="40" t="str">
        <f t="shared" si="3"/>
        <v>279319</v>
      </c>
    </row>
    <row r="102" spans="1:3" ht="12.5" x14ac:dyDescent="0.25">
      <c r="A102" s="78">
        <v>44875.66442241898</v>
      </c>
      <c r="B102" s="40" t="s">
        <v>574</v>
      </c>
      <c r="C102" s="40" t="str">
        <f t="shared" si="3"/>
        <v>279315</v>
      </c>
    </row>
    <row r="103" spans="1:3" ht="12.5" x14ac:dyDescent="0.25">
      <c r="A103" s="78">
        <v>44875.664501770836</v>
      </c>
      <c r="B103" s="40" t="s">
        <v>575</v>
      </c>
      <c r="C103" s="40" t="str">
        <f t="shared" si="3"/>
        <v>279306</v>
      </c>
    </row>
    <row r="104" spans="1:3" ht="12.5" x14ac:dyDescent="0.25">
      <c r="A104" s="78">
        <v>44875.664652511579</v>
      </c>
      <c r="B104" s="40" t="s">
        <v>576</v>
      </c>
      <c r="C104" s="40" t="str">
        <f t="shared" si="3"/>
        <v>279271</v>
      </c>
    </row>
    <row r="105" spans="1:3" ht="12.5" x14ac:dyDescent="0.25">
      <c r="A105" s="78">
        <v>44875.664759583335</v>
      </c>
      <c r="B105" s="40" t="s">
        <v>577</v>
      </c>
      <c r="C105" s="40" t="str">
        <f t="shared" si="3"/>
        <v>279261</v>
      </c>
    </row>
    <row r="106" spans="1:3" ht="12.5" x14ac:dyDescent="0.25">
      <c r="A106" s="78">
        <v>44875.66484070602</v>
      </c>
      <c r="B106" s="40" t="s">
        <v>578</v>
      </c>
      <c r="C106" s="40" t="str">
        <f t="shared" si="3"/>
        <v>279290</v>
      </c>
    </row>
    <row r="107" spans="1:3" ht="12.5" x14ac:dyDescent="0.25">
      <c r="A107" s="78">
        <v>44880.67979790509</v>
      </c>
      <c r="B107" s="40" t="s">
        <v>579</v>
      </c>
      <c r="C107" s="40" t="str">
        <f t="shared" si="3"/>
        <v>275175</v>
      </c>
    </row>
    <row r="108" spans="1:3" ht="12.5" x14ac:dyDescent="0.25">
      <c r="A108" s="78">
        <v>44880.681994930557</v>
      </c>
      <c r="B108" s="40" t="s">
        <v>580</v>
      </c>
      <c r="C108" s="40" t="str">
        <f t="shared" si="3"/>
        <v>275224</v>
      </c>
    </row>
    <row r="109" spans="1:3" ht="12.5" x14ac:dyDescent="0.25">
      <c r="A109" s="78">
        <v>44880.682481956013</v>
      </c>
      <c r="B109" s="40" t="s">
        <v>581</v>
      </c>
      <c r="C109" s="40" t="str">
        <f t="shared" si="3"/>
        <v>239055</v>
      </c>
    </row>
    <row r="110" spans="1:3" ht="12.5" x14ac:dyDescent="0.25">
      <c r="A110" s="78">
        <v>44880.682875555554</v>
      </c>
      <c r="B110" s="40" t="s">
        <v>582</v>
      </c>
      <c r="C110" s="40" t="str">
        <f t="shared" si="3"/>
        <v>239071</v>
      </c>
    </row>
    <row r="111" spans="1:3" ht="12.5" x14ac:dyDescent="0.25">
      <c r="A111" s="78">
        <v>44880.684370555551</v>
      </c>
      <c r="B111" s="40" t="s">
        <v>583</v>
      </c>
      <c r="C111" s="40" t="str">
        <f t="shared" si="3"/>
        <v>279322</v>
      </c>
    </row>
    <row r="112" spans="1:3" ht="12.5" x14ac:dyDescent="0.25">
      <c r="A112" s="78">
        <v>44880.684593750004</v>
      </c>
      <c r="B112" s="40" t="s">
        <v>584</v>
      </c>
      <c r="C112" s="40" t="str">
        <f t="shared" si="3"/>
        <v>279310</v>
      </c>
    </row>
    <row r="113" spans="1:3" ht="12.5" x14ac:dyDescent="0.25">
      <c r="A113" s="78">
        <v>44880.684785787038</v>
      </c>
      <c r="B113" s="40" t="s">
        <v>585</v>
      </c>
      <c r="C113" s="40" t="str">
        <f t="shared" si="3"/>
        <v>279295</v>
      </c>
    </row>
    <row r="114" spans="1:3" ht="12.5" x14ac:dyDescent="0.25">
      <c r="A114" s="78">
        <v>44880.685337025461</v>
      </c>
      <c r="B114" s="40" t="s">
        <v>586</v>
      </c>
      <c r="C114" s="40" t="str">
        <f t="shared" si="3"/>
        <v>279266</v>
      </c>
    </row>
    <row r="115" spans="1:3" ht="12.5" x14ac:dyDescent="0.25">
      <c r="A115" s="78">
        <v>44880.6862759375</v>
      </c>
      <c r="B115" s="40" t="s">
        <v>587</v>
      </c>
      <c r="C115" s="40" t="str">
        <f t="shared" si="3"/>
        <v>279256</v>
      </c>
    </row>
    <row r="116" spans="1:3" ht="12.5" x14ac:dyDescent="0.25">
      <c r="A116" s="78">
        <v>44880.686513078705</v>
      </c>
      <c r="B116" s="40" t="s">
        <v>588</v>
      </c>
      <c r="C116" s="40" t="str">
        <f t="shared" si="3"/>
        <v>279279</v>
      </c>
    </row>
    <row r="117" spans="1:3" ht="12.5" x14ac:dyDescent="0.25">
      <c r="A117" s="78">
        <v>44880.686847199075</v>
      </c>
      <c r="B117" s="40" t="s">
        <v>589</v>
      </c>
      <c r="C117" s="40" t="str">
        <f t="shared" si="3"/>
        <v>275162</v>
      </c>
    </row>
    <row r="118" spans="1:3" ht="12.5" x14ac:dyDescent="0.25">
      <c r="A118" s="78">
        <v>44880.687132777777</v>
      </c>
      <c r="B118" s="40" t="s">
        <v>590</v>
      </c>
      <c r="C118" s="40" t="str">
        <f t="shared" si="3"/>
        <v>275208</v>
      </c>
    </row>
    <row r="119" spans="1:3" ht="12.5" x14ac:dyDescent="0.25">
      <c r="A119" s="78">
        <v>44880.687603761573</v>
      </c>
      <c r="B119" s="40" t="s">
        <v>591</v>
      </c>
      <c r="C119" s="40" t="str">
        <f t="shared" si="3"/>
        <v>275216</v>
      </c>
    </row>
    <row r="120" spans="1:3" ht="12.5" x14ac:dyDescent="0.25">
      <c r="A120" s="78">
        <v>44880.687873668983</v>
      </c>
      <c r="B120" s="40" t="s">
        <v>592</v>
      </c>
      <c r="C120" s="40" t="str">
        <f t="shared" si="3"/>
        <v>239064</v>
      </c>
    </row>
    <row r="121" spans="1:3" ht="12.5" x14ac:dyDescent="0.25">
      <c r="A121" s="78">
        <v>44880.688166979162</v>
      </c>
      <c r="B121" s="40" t="s">
        <v>593</v>
      </c>
      <c r="C121" s="40" t="str">
        <f t="shared" si="3"/>
        <v>279318</v>
      </c>
    </row>
    <row r="122" spans="1:3" ht="12.5" x14ac:dyDescent="0.25">
      <c r="A122" s="78">
        <v>44880.688400127314</v>
      </c>
      <c r="B122" s="40" t="s">
        <v>594</v>
      </c>
      <c r="C122" s="40" t="str">
        <f t="shared" si="3"/>
        <v>279314</v>
      </c>
    </row>
    <row r="123" spans="1:3" ht="12.5" x14ac:dyDescent="0.25">
      <c r="A123" s="78">
        <v>44880.692196863427</v>
      </c>
      <c r="B123" s="40" t="s">
        <v>595</v>
      </c>
      <c r="C123" s="40" t="str">
        <f t="shared" si="3"/>
        <v>279305</v>
      </c>
    </row>
    <row r="124" spans="1:3" ht="12.5" x14ac:dyDescent="0.25">
      <c r="A124" s="78">
        <v>44880.692561701391</v>
      </c>
      <c r="B124" s="40" t="s">
        <v>596</v>
      </c>
      <c r="C124" s="40" t="str">
        <f t="shared" si="3"/>
        <v>279270</v>
      </c>
    </row>
    <row r="125" spans="1:3" ht="12.5" x14ac:dyDescent="0.25">
      <c r="A125" s="78">
        <v>44880.692864479162</v>
      </c>
      <c r="B125" s="40" t="s">
        <v>597</v>
      </c>
      <c r="C125" s="40" t="str">
        <f t="shared" si="3"/>
        <v>279260</v>
      </c>
    </row>
    <row r="126" spans="1:3" ht="12.5" x14ac:dyDescent="0.25">
      <c r="A126" s="78">
        <v>44880.693103692131</v>
      </c>
      <c r="B126" s="40" t="s">
        <v>598</v>
      </c>
      <c r="C126" s="40" t="str">
        <f t="shared" si="3"/>
        <v>279289</v>
      </c>
    </row>
    <row r="127" spans="1:3" ht="12.5" x14ac:dyDescent="0.25">
      <c r="A127" s="78">
        <v>44880.693302083338</v>
      </c>
      <c r="B127" s="40" t="s">
        <v>599</v>
      </c>
      <c r="C127" s="40" t="str">
        <f t="shared" si="3"/>
        <v>275170</v>
      </c>
    </row>
    <row r="128" spans="1:3" ht="12.5" x14ac:dyDescent="0.25">
      <c r="A128" s="78">
        <v>44880.69349085648</v>
      </c>
      <c r="B128" s="40" t="s">
        <v>600</v>
      </c>
      <c r="C128" s="40" t="str">
        <f t="shared" si="3"/>
        <v>275179</v>
      </c>
    </row>
    <row r="129" spans="1:3" ht="12.5" x14ac:dyDescent="0.25">
      <c r="A129" s="78">
        <v>44880.693866608795</v>
      </c>
      <c r="B129" s="40" t="s">
        <v>601</v>
      </c>
      <c r="C129" s="40" t="str">
        <f t="shared" si="3"/>
        <v>239051</v>
      </c>
    </row>
    <row r="130" spans="1:3" ht="12.5" x14ac:dyDescent="0.25">
      <c r="A130" s="78">
        <v>44880.6940378125</v>
      </c>
      <c r="B130" s="40" t="s">
        <v>602</v>
      </c>
      <c r="C130" s="40" t="str">
        <f t="shared" si="3"/>
        <v>239070</v>
      </c>
    </row>
    <row r="131" spans="1:3" ht="12.5" x14ac:dyDescent="0.25">
      <c r="A131" s="78">
        <v>44880.695569629628</v>
      </c>
      <c r="B131" s="40" t="s">
        <v>603</v>
      </c>
      <c r="C131" s="40" t="str">
        <f t="shared" si="3"/>
        <v>279321</v>
      </c>
    </row>
    <row r="132" spans="1:3" ht="12.5" x14ac:dyDescent="0.25">
      <c r="A132" s="78">
        <v>44880.696338263893</v>
      </c>
      <c r="B132" s="40" t="s">
        <v>604</v>
      </c>
      <c r="C132" s="40" t="str">
        <f t="shared" si="3"/>
        <v>279309</v>
      </c>
    </row>
    <row r="133" spans="1:3" ht="12.5" x14ac:dyDescent="0.25">
      <c r="A133" s="78">
        <v>44880.696645474542</v>
      </c>
      <c r="B133" s="40" t="s">
        <v>605</v>
      </c>
      <c r="C133" s="40" t="str">
        <f t="shared" si="3"/>
        <v>279294</v>
      </c>
    </row>
    <row r="134" spans="1:3" ht="12.5" x14ac:dyDescent="0.25">
      <c r="A134" s="78">
        <v>44880.696908055557</v>
      </c>
      <c r="B134" s="40" t="s">
        <v>606</v>
      </c>
      <c r="C134" s="40" t="str">
        <f t="shared" si="3"/>
        <v>279265</v>
      </c>
    </row>
    <row r="135" spans="1:3" ht="12.5" x14ac:dyDescent="0.25">
      <c r="A135" s="78">
        <v>44880.697119050921</v>
      </c>
      <c r="B135" s="40" t="s">
        <v>607</v>
      </c>
      <c r="C135" s="40" t="str">
        <f t="shared" si="3"/>
        <v>279234</v>
      </c>
    </row>
    <row r="136" spans="1:3" ht="12.5" x14ac:dyDescent="0.25">
      <c r="A136" s="78">
        <v>44880.699683460647</v>
      </c>
      <c r="B136" s="40" t="s">
        <v>608</v>
      </c>
      <c r="C136" s="40" t="str">
        <f t="shared" si="3"/>
        <v>279276</v>
      </c>
    </row>
    <row r="137" spans="1:3" ht="12.5" x14ac:dyDescent="0.25">
      <c r="A137" s="78">
        <v>44880.70029231481</v>
      </c>
      <c r="B137" s="40" t="s">
        <v>609</v>
      </c>
      <c r="C137" s="40" t="str">
        <f t="shared" si="3"/>
        <v>275161</v>
      </c>
    </row>
    <row r="138" spans="1:3" ht="12.5" x14ac:dyDescent="0.25">
      <c r="A138" s="78">
        <v>44880.700586458333</v>
      </c>
      <c r="B138" s="40" t="s">
        <v>610</v>
      </c>
      <c r="C138" s="40" t="str">
        <f t="shared" si="3"/>
        <v>275220</v>
      </c>
    </row>
    <row r="139" spans="1:3" ht="12.5" x14ac:dyDescent="0.25">
      <c r="A139" s="78">
        <v>44880.700826550921</v>
      </c>
      <c r="B139" s="40" t="s">
        <v>611</v>
      </c>
      <c r="C139" s="40" t="str">
        <f t="shared" si="3"/>
        <v>275215</v>
      </c>
    </row>
    <row r="140" spans="1:3" ht="12.5" x14ac:dyDescent="0.25">
      <c r="A140" s="78">
        <v>44880.701187337967</v>
      </c>
      <c r="B140" s="40" t="s">
        <v>612</v>
      </c>
      <c r="C140" s="40" t="str">
        <f t="shared" si="3"/>
        <v>239062</v>
      </c>
    </row>
    <row r="141" spans="1:3" ht="12.5" x14ac:dyDescent="0.25">
      <c r="A141" s="78">
        <v>44880.701745983795</v>
      </c>
      <c r="B141" s="40" t="s">
        <v>613</v>
      </c>
      <c r="C141" s="40" t="str">
        <f t="shared" si="3"/>
        <v>257308</v>
      </c>
    </row>
    <row r="142" spans="1:3" ht="12.5" x14ac:dyDescent="0.25">
      <c r="A142" s="78">
        <v>44880.701932141208</v>
      </c>
      <c r="B142" s="40" t="s">
        <v>614</v>
      </c>
      <c r="C142" s="40" t="str">
        <f t="shared" si="3"/>
        <v>279313</v>
      </c>
    </row>
    <row r="143" spans="1:3" ht="12.5" x14ac:dyDescent="0.25">
      <c r="A143" s="78">
        <v>44880.702094166671</v>
      </c>
      <c r="B143" s="40" t="s">
        <v>615</v>
      </c>
      <c r="C143" s="40" t="str">
        <f t="shared" si="3"/>
        <v>279304</v>
      </c>
    </row>
    <row r="144" spans="1:3" ht="12.5" x14ac:dyDescent="0.25">
      <c r="A144" s="78">
        <v>44880.702369004634</v>
      </c>
      <c r="B144" s="40" t="s">
        <v>616</v>
      </c>
      <c r="C144" s="40" t="str">
        <f t="shared" si="3"/>
        <v>279269</v>
      </c>
    </row>
    <row r="145" spans="1:3" ht="12.5" x14ac:dyDescent="0.25">
      <c r="A145" s="78">
        <v>44880.702611238426</v>
      </c>
      <c r="B145" s="40" t="s">
        <v>617</v>
      </c>
      <c r="C145" s="40" t="str">
        <f t="shared" si="3"/>
        <v>279259</v>
      </c>
    </row>
    <row r="146" spans="1:3" ht="12.5" x14ac:dyDescent="0.25">
      <c r="A146" s="78">
        <v>44880.702813252312</v>
      </c>
      <c r="B146" s="40" t="s">
        <v>618</v>
      </c>
      <c r="C146" s="40" t="str">
        <f t="shared" si="3"/>
        <v>279288</v>
      </c>
    </row>
    <row r="147" spans="1:3" ht="12.5" x14ac:dyDescent="0.25">
      <c r="A147" s="78">
        <v>44880.703063229172</v>
      </c>
      <c r="B147" s="40" t="s">
        <v>619</v>
      </c>
      <c r="C147" s="40" t="str">
        <f t="shared" si="3"/>
        <v>275169</v>
      </c>
    </row>
    <row r="148" spans="1:3" ht="12.5" x14ac:dyDescent="0.25">
      <c r="A148" s="78">
        <v>44880.704326550927</v>
      </c>
      <c r="B148" s="40" t="s">
        <v>620</v>
      </c>
      <c r="C148" s="40" t="str">
        <f t="shared" si="3"/>
        <v>275218</v>
      </c>
    </row>
    <row r="149" spans="1:3" ht="12.5" x14ac:dyDescent="0.25">
      <c r="A149" s="78">
        <v>44880.705839745366</v>
      </c>
      <c r="B149" s="40" t="s">
        <v>621</v>
      </c>
      <c r="C149" s="40" t="str">
        <f t="shared" si="3"/>
        <v>239043</v>
      </c>
    </row>
    <row r="150" spans="1:3" ht="12.5" x14ac:dyDescent="0.25">
      <c r="A150" s="78">
        <v>44880.707595358792</v>
      </c>
      <c r="B150" s="40" t="s">
        <v>622</v>
      </c>
      <c r="C150" s="40" t="str">
        <f t="shared" si="3"/>
        <v>239069</v>
      </c>
    </row>
    <row r="151" spans="1:3" ht="12.5" x14ac:dyDescent="0.25">
      <c r="A151" s="78">
        <v>44880.70793016204</v>
      </c>
      <c r="B151" s="40" t="s">
        <v>623</v>
      </c>
      <c r="C151" s="40" t="str">
        <f t="shared" si="3"/>
        <v>279320</v>
      </c>
    </row>
    <row r="152" spans="1:3" ht="12.5" x14ac:dyDescent="0.25">
      <c r="A152" s="78">
        <v>44880.708086527782</v>
      </c>
      <c r="B152" s="40" t="s">
        <v>624</v>
      </c>
      <c r="C152" s="40" t="str">
        <f t="shared" si="3"/>
        <v>279308</v>
      </c>
    </row>
    <row r="153" spans="1:3" ht="12.5" x14ac:dyDescent="0.25">
      <c r="A153" s="78">
        <v>44880.709279930554</v>
      </c>
      <c r="B153" s="40" t="s">
        <v>625</v>
      </c>
      <c r="C153" s="40" t="str">
        <f t="shared" si="3"/>
        <v>279293</v>
      </c>
    </row>
    <row r="154" spans="1:3" ht="14" x14ac:dyDescent="0.3">
      <c r="A154" s="78">
        <v>44893.480504884261</v>
      </c>
      <c r="B154" s="40" t="s">
        <v>626</v>
      </c>
      <c r="C154" s="80" t="str">
        <f t="shared" si="3"/>
        <v>279264</v>
      </c>
    </row>
    <row r="155" spans="1:3" ht="14" x14ac:dyDescent="0.3">
      <c r="A155" s="78">
        <v>44893.480675925923</v>
      </c>
      <c r="B155" s="40" t="s">
        <v>627</v>
      </c>
      <c r="C155" s="80" t="str">
        <f t="shared" si="3"/>
        <v>279198</v>
      </c>
    </row>
    <row r="156" spans="1:3" ht="14" x14ac:dyDescent="0.3">
      <c r="A156" s="78">
        <v>44893.480777013887</v>
      </c>
      <c r="B156" s="40" t="s">
        <v>628</v>
      </c>
      <c r="C156" s="80" t="str">
        <f t="shared" si="3"/>
        <v>279275</v>
      </c>
    </row>
    <row r="157" spans="1:3" ht="14" x14ac:dyDescent="0.3">
      <c r="A157" s="78">
        <v>44893.480871643522</v>
      </c>
      <c r="B157" s="40" t="s">
        <v>629</v>
      </c>
      <c r="C157" s="80" t="str">
        <f t="shared" si="3"/>
        <v>275160</v>
      </c>
    </row>
    <row r="158" spans="1:3" ht="14" x14ac:dyDescent="0.3">
      <c r="A158" s="78">
        <v>44893.481087291671</v>
      </c>
      <c r="B158" s="40" t="s">
        <v>630</v>
      </c>
      <c r="C158" s="80" t="str">
        <f t="shared" si="3"/>
        <v>275159</v>
      </c>
    </row>
    <row r="159" spans="1:3" ht="14" x14ac:dyDescent="0.3">
      <c r="A159" s="78">
        <v>44893.481221168986</v>
      </c>
      <c r="B159" s="40" t="s">
        <v>631</v>
      </c>
      <c r="C159" s="80" t="str">
        <f t="shared" si="3"/>
        <v>275156</v>
      </c>
    </row>
    <row r="160" spans="1:3" ht="14" x14ac:dyDescent="0.3">
      <c r="A160" s="78">
        <v>44893.481290254625</v>
      </c>
      <c r="B160" s="40" t="s">
        <v>632</v>
      </c>
      <c r="C160" s="80" t="str">
        <f t="shared" si="3"/>
        <v>239060</v>
      </c>
    </row>
    <row r="161" spans="1:3" ht="14" x14ac:dyDescent="0.3">
      <c r="A161" s="78">
        <v>44899.466662476851</v>
      </c>
      <c r="B161" s="40" t="s">
        <v>633</v>
      </c>
      <c r="C161" s="80" t="str">
        <f t="shared" si="3"/>
        <v>204874</v>
      </c>
    </row>
    <row r="162" spans="1:3" ht="14" x14ac:dyDescent="0.3">
      <c r="A162" s="78">
        <v>44899.466780671297</v>
      </c>
      <c r="B162" s="40" t="s">
        <v>634</v>
      </c>
      <c r="C162" s="80" t="str">
        <f t="shared" si="3"/>
        <v>204853</v>
      </c>
    </row>
    <row r="163" spans="1:3" ht="14" x14ac:dyDescent="0.3">
      <c r="A163" s="78">
        <v>44899.467217754631</v>
      </c>
      <c r="B163" s="40" t="s">
        <v>635</v>
      </c>
      <c r="C163" s="80" t="str">
        <f t="shared" si="3"/>
        <v>204832</v>
      </c>
    </row>
    <row r="164" spans="1:3" ht="14" x14ac:dyDescent="0.3">
      <c r="A164" s="78">
        <v>44899.467311273147</v>
      </c>
      <c r="B164" s="40" t="s">
        <v>636</v>
      </c>
      <c r="C164" s="80" t="str">
        <f t="shared" si="3"/>
        <v>248221</v>
      </c>
    </row>
    <row r="165" spans="1:3" ht="12.5" x14ac:dyDescent="0.25">
      <c r="A165" s="78">
        <v>44899.533026076388</v>
      </c>
      <c r="B165" s="40" t="s">
        <v>637</v>
      </c>
      <c r="C165" s="40" t="str">
        <f t="shared" si="3"/>
        <v>204904</v>
      </c>
    </row>
    <row r="166" spans="1:3" ht="12.5" x14ac:dyDescent="0.25">
      <c r="A166" s="78">
        <v>44899.535523055558</v>
      </c>
      <c r="B166" s="40" t="s">
        <v>638</v>
      </c>
      <c r="C166" s="40" t="str">
        <f t="shared" si="3"/>
        <v>248183</v>
      </c>
    </row>
    <row r="167" spans="1:3" ht="12.5" x14ac:dyDescent="0.25">
      <c r="A167" s="78">
        <v>44899.535822951388</v>
      </c>
      <c r="B167" s="40" t="s">
        <v>639</v>
      </c>
      <c r="C167" s="40" t="str">
        <f t="shared" si="3"/>
        <v>248167</v>
      </c>
    </row>
    <row r="168" spans="1:3" ht="12.5" x14ac:dyDescent="0.25">
      <c r="A168" s="78">
        <v>44899.535986631949</v>
      </c>
      <c r="B168" s="40" t="s">
        <v>640</v>
      </c>
      <c r="C168" s="40" t="str">
        <f t="shared" si="3"/>
        <v>248166</v>
      </c>
    </row>
    <row r="169" spans="1:3" ht="12.5" x14ac:dyDescent="0.25">
      <c r="A169" s="78">
        <v>44899.53616758102</v>
      </c>
      <c r="B169" s="40" t="s">
        <v>641</v>
      </c>
      <c r="C169" s="40" t="str">
        <f t="shared" si="3"/>
        <v>248098</v>
      </c>
    </row>
    <row r="170" spans="1:3" ht="16.5" x14ac:dyDescent="0.55000000000000004">
      <c r="A170" s="78">
        <v>44899.536820983798</v>
      </c>
      <c r="B170" s="40" t="s">
        <v>642</v>
      </c>
      <c r="C170" s="79" t="str">
        <f t="shared" si="3"/>
        <v>248165</v>
      </c>
    </row>
    <row r="171" spans="1:3" ht="12.5" x14ac:dyDescent="0.25">
      <c r="A171" s="78">
        <v>44899.537524050931</v>
      </c>
      <c r="B171" s="40" t="s">
        <v>643</v>
      </c>
      <c r="C171" s="40" t="str">
        <f t="shared" si="3"/>
        <v>204879</v>
      </c>
    </row>
    <row r="172" spans="1:3" ht="12.5" x14ac:dyDescent="0.25">
      <c r="A172" s="78">
        <v>44899.537832534726</v>
      </c>
      <c r="B172" s="40" t="s">
        <v>644</v>
      </c>
      <c r="C172" s="40" t="str">
        <f t="shared" si="3"/>
        <v>204859</v>
      </c>
    </row>
    <row r="173" spans="1:3" ht="16.5" x14ac:dyDescent="0.55000000000000004">
      <c r="A173" s="78">
        <v>44899.538696319447</v>
      </c>
      <c r="B173" s="40" t="s">
        <v>645</v>
      </c>
      <c r="C173" s="79" t="str">
        <f t="shared" si="3"/>
        <v>204841</v>
      </c>
    </row>
    <row r="174" spans="1:3" ht="16.5" x14ac:dyDescent="0.55000000000000004">
      <c r="A174" s="78">
        <v>44899.538839143519</v>
      </c>
      <c r="B174" s="40" t="s">
        <v>646</v>
      </c>
      <c r="C174" s="79" t="str">
        <f t="shared" si="3"/>
        <v>204872</v>
      </c>
    </row>
    <row r="175" spans="1:3" ht="16.5" x14ac:dyDescent="0.55000000000000004">
      <c r="A175" s="78">
        <v>44899.53948861111</v>
      </c>
      <c r="B175" s="40" t="s">
        <v>647</v>
      </c>
      <c r="C175" s="79" t="str">
        <f t="shared" si="3"/>
        <v>274512</v>
      </c>
    </row>
    <row r="176" spans="1:3" ht="16.5" x14ac:dyDescent="0.55000000000000004">
      <c r="A176" s="78">
        <v>44899.539876180555</v>
      </c>
      <c r="B176" s="40" t="s">
        <v>648</v>
      </c>
      <c r="C176" s="79" t="str">
        <f t="shared" si="3"/>
        <v>274537</v>
      </c>
    </row>
    <row r="177" spans="1:3" ht="16.5" x14ac:dyDescent="0.55000000000000004">
      <c r="A177" s="78">
        <v>44899.540392453702</v>
      </c>
      <c r="B177" s="40" t="s">
        <v>649</v>
      </c>
      <c r="C177" s="79" t="str">
        <f t="shared" si="3"/>
        <v>248169</v>
      </c>
    </row>
    <row r="178" spans="1:3" ht="16.5" x14ac:dyDescent="0.55000000000000004">
      <c r="A178" s="78">
        <v>44899.541615115741</v>
      </c>
      <c r="B178" s="40" t="s">
        <v>650</v>
      </c>
      <c r="C178" s="79" t="str">
        <f t="shared" si="3"/>
        <v>248138</v>
      </c>
    </row>
    <row r="179" spans="1:3" ht="16.5" x14ac:dyDescent="0.55000000000000004">
      <c r="A179" s="78">
        <v>44899.541857164353</v>
      </c>
      <c r="B179" s="40" t="s">
        <v>651</v>
      </c>
      <c r="C179" s="79" t="str">
        <f t="shared" si="3"/>
        <v>248122</v>
      </c>
    </row>
    <row r="180" spans="1:3" ht="16.5" x14ac:dyDescent="0.55000000000000004">
      <c r="A180" s="78">
        <v>44899.542036747684</v>
      </c>
      <c r="B180" s="40" t="s">
        <v>652</v>
      </c>
      <c r="C180" s="79" t="str">
        <f t="shared" si="3"/>
        <v>248115</v>
      </c>
    </row>
    <row r="181" spans="1:3" ht="16.5" x14ac:dyDescent="0.55000000000000004">
      <c r="A181" s="78">
        <v>44899.543121006944</v>
      </c>
      <c r="B181" s="40" t="s">
        <v>653</v>
      </c>
      <c r="C181" s="79" t="str">
        <f t="shared" si="3"/>
        <v>204875</v>
      </c>
    </row>
    <row r="182" spans="1:3" ht="16.5" x14ac:dyDescent="0.55000000000000004">
      <c r="A182" s="78">
        <v>44899.544995000004</v>
      </c>
      <c r="B182" s="40" t="s">
        <v>654</v>
      </c>
      <c r="C182" s="79" t="str">
        <f t="shared" si="3"/>
        <v>204854</v>
      </c>
    </row>
    <row r="183" spans="1:3" ht="16.5" x14ac:dyDescent="0.55000000000000004">
      <c r="A183" s="78">
        <v>44899.546418090278</v>
      </c>
      <c r="B183" s="40" t="s">
        <v>655</v>
      </c>
      <c r="C183" s="79" t="str">
        <f t="shared" si="3"/>
        <v>204833</v>
      </c>
    </row>
    <row r="184" spans="1:3" ht="16.5" x14ac:dyDescent="0.55000000000000004">
      <c r="A184" s="78">
        <v>44899.546536770838</v>
      </c>
      <c r="B184" s="40" t="s">
        <v>656</v>
      </c>
      <c r="C184" s="79" t="str">
        <f t="shared" si="3"/>
        <v>204838</v>
      </c>
    </row>
    <row r="185" spans="1:3" ht="16.5" x14ac:dyDescent="0.55000000000000004">
      <c r="A185" s="78">
        <v>44899.546896759261</v>
      </c>
      <c r="B185" s="40" t="s">
        <v>657</v>
      </c>
      <c r="C185" s="79" t="str">
        <f t="shared" si="3"/>
        <v>204905</v>
      </c>
    </row>
    <row r="186" spans="1:3" ht="16.5" x14ac:dyDescent="0.55000000000000004">
      <c r="A186" s="78">
        <v>44899.547183692128</v>
      </c>
      <c r="B186" s="40" t="s">
        <v>658</v>
      </c>
      <c r="C186" s="79" t="str">
        <f t="shared" si="3"/>
        <v>248184</v>
      </c>
    </row>
    <row r="187" spans="1:3" ht="16.5" x14ac:dyDescent="0.55000000000000004">
      <c r="A187" s="78">
        <v>44899.547309085647</v>
      </c>
      <c r="B187" s="40" t="s">
        <v>659</v>
      </c>
      <c r="C187" s="79" t="str">
        <f t="shared" si="3"/>
        <v>248170</v>
      </c>
    </row>
    <row r="188" spans="1:3" ht="16.5" x14ac:dyDescent="0.55000000000000004">
      <c r="A188" s="78">
        <v>44899.547415474532</v>
      </c>
      <c r="B188" s="40" t="s">
        <v>660</v>
      </c>
      <c r="C188" s="79" t="str">
        <f t="shared" si="3"/>
        <v>248139</v>
      </c>
    </row>
    <row r="189" spans="1:3" ht="16.5" x14ac:dyDescent="0.55000000000000004">
      <c r="A189" s="78">
        <v>44899.547534050929</v>
      </c>
      <c r="B189" s="40" t="s">
        <v>661</v>
      </c>
      <c r="C189" s="79" t="str">
        <f t="shared" si="3"/>
        <v>248101</v>
      </c>
    </row>
    <row r="190" spans="1:3" ht="16.5" x14ac:dyDescent="0.55000000000000004">
      <c r="A190" s="78">
        <v>44899.547734513893</v>
      </c>
      <c r="B190" s="40" t="s">
        <v>662</v>
      </c>
      <c r="C190" s="79" t="str">
        <f t="shared" si="3"/>
        <v>248116</v>
      </c>
    </row>
    <row r="191" spans="1:3" ht="16.5" x14ac:dyDescent="0.55000000000000004">
      <c r="A191" s="78">
        <v>44899.548183379629</v>
      </c>
      <c r="B191" s="40" t="s">
        <v>663</v>
      </c>
      <c r="C191" s="79" t="str">
        <f t="shared" si="3"/>
        <v>204848</v>
      </c>
    </row>
    <row r="192" spans="1:3" ht="16.5" x14ac:dyDescent="0.55000000000000004">
      <c r="A192" s="78">
        <v>44899.54956186343</v>
      </c>
      <c r="B192" s="40" t="s">
        <v>664</v>
      </c>
      <c r="C192" s="79" t="str">
        <f t="shared" si="3"/>
        <v>204860</v>
      </c>
    </row>
    <row r="193" spans="1:3" ht="16.5" x14ac:dyDescent="0.55000000000000004">
      <c r="A193" s="78">
        <v>44899.549713287037</v>
      </c>
      <c r="B193" s="40" t="s">
        <v>665</v>
      </c>
      <c r="C193" s="79" t="str">
        <f t="shared" si="3"/>
        <v>204842</v>
      </c>
    </row>
    <row r="194" spans="1:3" ht="16.5" x14ac:dyDescent="0.55000000000000004">
      <c r="A194" s="78">
        <v>44899.552845543978</v>
      </c>
      <c r="B194" s="40" t="s">
        <v>666</v>
      </c>
      <c r="C194" s="79" t="str">
        <f t="shared" si="3"/>
        <v>204873</v>
      </c>
    </row>
    <row r="195" spans="1:3" ht="16.5" x14ac:dyDescent="0.55000000000000004">
      <c r="A195" s="78">
        <v>44899.553774282409</v>
      </c>
      <c r="B195" s="40" t="s">
        <v>667</v>
      </c>
      <c r="C195" s="79" t="str">
        <f t="shared" si="3"/>
        <v>274520</v>
      </c>
    </row>
    <row r="196" spans="1:3" ht="16.5" x14ac:dyDescent="0.55000000000000004">
      <c r="A196" s="78">
        <v>44899.5542962037</v>
      </c>
      <c r="B196" s="40" t="s">
        <v>668</v>
      </c>
      <c r="C196" s="79" t="str">
        <f t="shared" si="3"/>
        <v>248174</v>
      </c>
    </row>
    <row r="197" spans="1:3" ht="16.5" x14ac:dyDescent="0.55000000000000004">
      <c r="A197" s="78">
        <v>44899.554482268519</v>
      </c>
      <c r="B197" s="40" t="s">
        <v>669</v>
      </c>
      <c r="C197" s="79" t="str">
        <f t="shared" si="3"/>
        <v>248171</v>
      </c>
    </row>
    <row r="198" spans="1:3" ht="16.5" x14ac:dyDescent="0.55000000000000004">
      <c r="A198" s="78">
        <v>44899.554606423611</v>
      </c>
      <c r="B198" s="40" t="s">
        <v>670</v>
      </c>
      <c r="C198" s="79" t="str">
        <f t="shared" si="3"/>
        <v>248140</v>
      </c>
    </row>
    <row r="199" spans="1:3" ht="16.5" x14ac:dyDescent="0.55000000000000004">
      <c r="A199" s="78">
        <v>44899.554757893522</v>
      </c>
      <c r="B199" s="40" t="s">
        <v>671</v>
      </c>
      <c r="C199" s="79" t="str">
        <f t="shared" si="3"/>
        <v>248094</v>
      </c>
    </row>
    <row r="200" spans="1:3" ht="16.5" x14ac:dyDescent="0.55000000000000004">
      <c r="A200" s="78">
        <v>44899.554930046295</v>
      </c>
      <c r="B200" s="40" t="s">
        <v>672</v>
      </c>
      <c r="C200" s="79" t="str">
        <f t="shared" si="3"/>
        <v>248120</v>
      </c>
    </row>
    <row r="201" spans="1:3" ht="16.5" x14ac:dyDescent="0.55000000000000004">
      <c r="A201" s="78">
        <v>44899.555486990736</v>
      </c>
      <c r="B201" s="40" t="s">
        <v>673</v>
      </c>
      <c r="C201" s="79" t="str">
        <f t="shared" si="3"/>
        <v>204876</v>
      </c>
    </row>
    <row r="202" spans="1:3" ht="16.5" x14ac:dyDescent="0.55000000000000004">
      <c r="A202" s="78">
        <v>44899.555651481482</v>
      </c>
      <c r="B202" s="40" t="s">
        <v>674</v>
      </c>
      <c r="C202" s="79" t="str">
        <f t="shared" si="3"/>
        <v>204855</v>
      </c>
    </row>
    <row r="203" spans="1:3" ht="16.5" x14ac:dyDescent="0.55000000000000004">
      <c r="A203" s="78">
        <v>44899.555898796301</v>
      </c>
      <c r="B203" s="40" t="s">
        <v>675</v>
      </c>
      <c r="C203" s="79" t="str">
        <f t="shared" si="3"/>
        <v>204834</v>
      </c>
    </row>
    <row r="204" spans="1:3" ht="16.5" x14ac:dyDescent="0.55000000000000004">
      <c r="A204" s="78">
        <v>44899.556099282403</v>
      </c>
      <c r="B204" s="40" t="s">
        <v>676</v>
      </c>
      <c r="C204" s="79" t="str">
        <f t="shared" si="3"/>
        <v>204839</v>
      </c>
    </row>
    <row r="205" spans="1:3" ht="16.5" x14ac:dyDescent="0.55000000000000004">
      <c r="A205" s="78">
        <v>44899.556211250005</v>
      </c>
      <c r="B205" s="40" t="s">
        <v>677</v>
      </c>
      <c r="C205" s="79" t="str">
        <f t="shared" si="3"/>
        <v>248200</v>
      </c>
    </row>
    <row r="206" spans="1:3" ht="16.5" x14ac:dyDescent="0.55000000000000004">
      <c r="A206" s="78">
        <v>44899.556315729162</v>
      </c>
      <c r="B206" s="40" t="s">
        <v>678</v>
      </c>
      <c r="C206" s="79" t="str">
        <f t="shared" si="3"/>
        <v>248186</v>
      </c>
    </row>
    <row r="207" spans="1:3" ht="16.5" x14ac:dyDescent="0.55000000000000004">
      <c r="A207" s="78">
        <v>44899.557248425925</v>
      </c>
      <c r="B207" s="40" t="s">
        <v>679</v>
      </c>
      <c r="C207" s="79" t="str">
        <f t="shared" si="3"/>
        <v>248172</v>
      </c>
    </row>
    <row r="208" spans="1:3" ht="16.5" x14ac:dyDescent="0.55000000000000004">
      <c r="A208" s="78">
        <v>44899.557379097227</v>
      </c>
      <c r="B208" s="40" t="s">
        <v>680</v>
      </c>
      <c r="C208" s="79" t="str">
        <f t="shared" si="3"/>
        <v>248141</v>
      </c>
    </row>
    <row r="209" spans="1:3" ht="16.5" x14ac:dyDescent="0.55000000000000004">
      <c r="A209" s="78">
        <v>44899.557469826388</v>
      </c>
      <c r="B209" s="40" t="s">
        <v>681</v>
      </c>
      <c r="C209" s="79" t="str">
        <f t="shared" si="3"/>
        <v>248103</v>
      </c>
    </row>
    <row r="210" spans="1:3" ht="16.5" x14ac:dyDescent="0.55000000000000004">
      <c r="A210" s="78">
        <v>44899.55757837963</v>
      </c>
      <c r="B210" s="40" t="s">
        <v>682</v>
      </c>
      <c r="C210" s="79" t="str">
        <f t="shared" si="3"/>
        <v>248121</v>
      </c>
    </row>
    <row r="211" spans="1:3" ht="16.5" x14ac:dyDescent="0.55000000000000004">
      <c r="A211" s="78">
        <v>44899.559434201394</v>
      </c>
      <c r="B211" s="40" t="s">
        <v>683</v>
      </c>
      <c r="C211" s="79" t="str">
        <f t="shared" si="3"/>
        <v>204849</v>
      </c>
    </row>
    <row r="212" spans="1:3" ht="16.5" x14ac:dyDescent="0.55000000000000004">
      <c r="A212" s="78">
        <v>44899.559680324077</v>
      </c>
      <c r="B212" s="40" t="s">
        <v>684</v>
      </c>
      <c r="C212" s="79" t="str">
        <f t="shared" si="3"/>
        <v>204861</v>
      </c>
    </row>
    <row r="213" spans="1:3" ht="16.5" x14ac:dyDescent="0.55000000000000004">
      <c r="A213" s="78">
        <v>44899.559975046301</v>
      </c>
      <c r="B213" s="40" t="s">
        <v>685</v>
      </c>
      <c r="C213" s="79" t="str">
        <f t="shared" si="3"/>
        <v>204843</v>
      </c>
    </row>
    <row r="214" spans="1:3" ht="16.5" x14ac:dyDescent="0.55000000000000004">
      <c r="A214" s="78">
        <v>44899.560241921296</v>
      </c>
      <c r="B214" s="40" t="s">
        <v>686</v>
      </c>
      <c r="C214" s="79" t="str">
        <f t="shared" si="3"/>
        <v>204858</v>
      </c>
    </row>
    <row r="215" spans="1:3" ht="16.5" x14ac:dyDescent="0.55000000000000004">
      <c r="A215" s="78">
        <v>44899.560354166664</v>
      </c>
      <c r="B215" s="40" t="s">
        <v>687</v>
      </c>
      <c r="C215" s="79" t="str">
        <f t="shared" si="3"/>
        <v>204901</v>
      </c>
    </row>
    <row r="216" spans="1:3" ht="16.5" x14ac:dyDescent="0.55000000000000004">
      <c r="A216" s="78">
        <v>44899.560488645831</v>
      </c>
      <c r="B216" s="40" t="s">
        <v>688</v>
      </c>
      <c r="C216" s="79" t="str">
        <f t="shared" si="3"/>
        <v>248175</v>
      </c>
    </row>
    <row r="217" spans="1:3" ht="16.5" x14ac:dyDescent="0.55000000000000004">
      <c r="A217" s="78">
        <v>44899.560641840275</v>
      </c>
      <c r="B217" s="40" t="s">
        <v>689</v>
      </c>
      <c r="C217" s="79" t="str">
        <f t="shared" si="3"/>
        <v>248173</v>
      </c>
    </row>
    <row r="218" spans="1:3" ht="16.5" x14ac:dyDescent="0.55000000000000004">
      <c r="A218" s="78">
        <v>44899.560781319444</v>
      </c>
      <c r="B218" s="40" t="s">
        <v>690</v>
      </c>
      <c r="C218" s="79" t="str">
        <f t="shared" si="3"/>
        <v>248110</v>
      </c>
    </row>
    <row r="219" spans="1:3" ht="16.5" x14ac:dyDescent="0.55000000000000004">
      <c r="A219" s="78">
        <v>44899.560925266203</v>
      </c>
      <c r="B219" s="40" t="s">
        <v>691</v>
      </c>
      <c r="C219" s="79" t="str">
        <f t="shared" si="3"/>
        <v>248095</v>
      </c>
    </row>
    <row r="220" spans="1:3" ht="16.5" x14ac:dyDescent="0.55000000000000004">
      <c r="A220" s="78">
        <v>44899.561025590279</v>
      </c>
      <c r="B220" s="40" t="s">
        <v>692</v>
      </c>
      <c r="C220" s="79" t="str">
        <f t="shared" si="3"/>
        <v>274525</v>
      </c>
    </row>
    <row r="221" spans="1:3" ht="16.5" x14ac:dyDescent="0.55000000000000004">
      <c r="A221" s="78">
        <v>44899.561415115742</v>
      </c>
      <c r="B221" s="40" t="s">
        <v>693</v>
      </c>
      <c r="C221" s="79" t="str">
        <f t="shared" si="3"/>
        <v>204877</v>
      </c>
    </row>
    <row r="222" spans="1:3" ht="16.5" x14ac:dyDescent="0.55000000000000004">
      <c r="A222" s="78">
        <v>44899.561505347221</v>
      </c>
      <c r="B222" s="40" t="s">
        <v>694</v>
      </c>
      <c r="C222" s="79" t="str">
        <f t="shared" si="3"/>
        <v>204856</v>
      </c>
    </row>
    <row r="223" spans="1:3" ht="16.5" x14ac:dyDescent="0.55000000000000004">
      <c r="A223" s="78">
        <v>44899.561620578708</v>
      </c>
      <c r="B223" s="40" t="s">
        <v>695</v>
      </c>
      <c r="C223" s="79" t="str">
        <f t="shared" si="3"/>
        <v>204835</v>
      </c>
    </row>
    <row r="224" spans="1:3" ht="16.5" x14ac:dyDescent="0.55000000000000004">
      <c r="A224" s="78">
        <v>44899.561695694443</v>
      </c>
      <c r="B224" s="40" t="s">
        <v>696</v>
      </c>
      <c r="C224" s="79" t="str">
        <f t="shared" si="3"/>
        <v>204840</v>
      </c>
    </row>
    <row r="225" spans="1:3" ht="16.5" x14ac:dyDescent="0.55000000000000004">
      <c r="A225" s="78">
        <v>44899.56182052083</v>
      </c>
      <c r="B225" s="40" t="s">
        <v>697</v>
      </c>
      <c r="C225" s="79" t="str">
        <f t="shared" si="3"/>
        <v>248202</v>
      </c>
    </row>
    <row r="226" spans="1:3" ht="16.5" x14ac:dyDescent="0.55000000000000004">
      <c r="A226" s="78">
        <v>44899.561938923609</v>
      </c>
      <c r="B226" s="40" t="s">
        <v>698</v>
      </c>
      <c r="C226" s="79" t="str">
        <f t="shared" si="3"/>
        <v>248188</v>
      </c>
    </row>
    <row r="227" spans="1:3" ht="16.5" x14ac:dyDescent="0.55000000000000004">
      <c r="A227" s="78">
        <v>44899.562032083333</v>
      </c>
      <c r="B227" s="40" t="s">
        <v>699</v>
      </c>
      <c r="C227" s="79" t="str">
        <f t="shared" si="3"/>
        <v>248145</v>
      </c>
    </row>
    <row r="228" spans="1:3" ht="16.5" x14ac:dyDescent="0.55000000000000004">
      <c r="A228" s="78">
        <v>44899.562124953707</v>
      </c>
      <c r="B228" s="40" t="s">
        <v>700</v>
      </c>
      <c r="C228" s="79" t="str">
        <f t="shared" si="3"/>
        <v>248111</v>
      </c>
    </row>
    <row r="229" spans="1:3" ht="16.5" x14ac:dyDescent="0.55000000000000004">
      <c r="A229" s="78">
        <v>44899.562200208333</v>
      </c>
      <c r="B229" s="40" t="s">
        <v>701</v>
      </c>
      <c r="C229" s="79" t="str">
        <f t="shared" si="3"/>
        <v>248104</v>
      </c>
    </row>
    <row r="230" spans="1:3" ht="16.5" x14ac:dyDescent="0.55000000000000004">
      <c r="A230" s="78">
        <v>44899.562300729165</v>
      </c>
      <c r="B230" s="40" t="s">
        <v>702</v>
      </c>
      <c r="C230" s="79" t="str">
        <f t="shared" si="3"/>
        <v>274526</v>
      </c>
    </row>
    <row r="231" spans="1:3" ht="16.5" x14ac:dyDescent="0.55000000000000004">
      <c r="A231" s="78">
        <v>44899.562987986108</v>
      </c>
      <c r="B231" s="40" t="s">
        <v>703</v>
      </c>
      <c r="C231" s="79" t="str">
        <f t="shared" si="3"/>
        <v>204851</v>
      </c>
    </row>
    <row r="232" spans="1:3" ht="16.5" x14ac:dyDescent="0.55000000000000004">
      <c r="A232" s="78">
        <v>44899.563106655092</v>
      </c>
      <c r="B232" s="40" t="s">
        <v>704</v>
      </c>
      <c r="C232" s="79" t="str">
        <f t="shared" si="3"/>
        <v>204862</v>
      </c>
    </row>
    <row r="233" spans="1:3" ht="16.5" x14ac:dyDescent="0.55000000000000004">
      <c r="A233" s="78">
        <v>44899.563351805555</v>
      </c>
      <c r="B233" s="40" t="s">
        <v>705</v>
      </c>
      <c r="C233" s="79" t="str">
        <f t="shared" si="3"/>
        <v>204844</v>
      </c>
    </row>
    <row r="234" spans="1:3" ht="16.5" x14ac:dyDescent="0.55000000000000004">
      <c r="A234" s="78">
        <v>44899.563471678237</v>
      </c>
      <c r="B234" s="40" t="s">
        <v>706</v>
      </c>
      <c r="C234" s="79" t="str">
        <f t="shared" si="3"/>
        <v>204837</v>
      </c>
    </row>
    <row r="235" spans="1:3" ht="16.5" x14ac:dyDescent="0.55000000000000004">
      <c r="A235" s="78">
        <v>44899.563672430551</v>
      </c>
      <c r="B235" s="40" t="s">
        <v>707</v>
      </c>
      <c r="C235" s="79" t="str">
        <f t="shared" si="3"/>
        <v>204902</v>
      </c>
    </row>
    <row r="236" spans="1:3" ht="16.5" x14ac:dyDescent="0.55000000000000004">
      <c r="A236" s="78">
        <v>44899.563768553242</v>
      </c>
      <c r="B236" s="40" t="s">
        <v>708</v>
      </c>
      <c r="C236" s="79" t="str">
        <f t="shared" si="3"/>
        <v>248177</v>
      </c>
    </row>
    <row r="237" spans="1:3" ht="16.5" x14ac:dyDescent="0.55000000000000004">
      <c r="A237" s="78">
        <v>44899.563850393519</v>
      </c>
      <c r="B237" s="40" t="s">
        <v>709</v>
      </c>
      <c r="C237" s="79" t="str">
        <f t="shared" si="3"/>
        <v>248153</v>
      </c>
    </row>
    <row r="238" spans="1:3" ht="16.5" x14ac:dyDescent="0.55000000000000004">
      <c r="A238" s="78">
        <v>44899.563956099533</v>
      </c>
      <c r="B238" s="40" t="s">
        <v>710</v>
      </c>
      <c r="C238" s="79" t="str">
        <f t="shared" si="3"/>
        <v>248112</v>
      </c>
    </row>
    <row r="239" spans="1:3" ht="16.5" x14ac:dyDescent="0.55000000000000004">
      <c r="A239" s="78">
        <v>44899.564261608801</v>
      </c>
      <c r="B239" s="40" t="s">
        <v>711</v>
      </c>
      <c r="C239" s="79" t="str">
        <f t="shared" si="3"/>
        <v>248096</v>
      </c>
    </row>
    <row r="240" spans="1:3" ht="16.5" x14ac:dyDescent="0.55000000000000004">
      <c r="A240" s="78">
        <v>44899.564353159723</v>
      </c>
      <c r="B240" s="40" t="s">
        <v>712</v>
      </c>
      <c r="C240" s="79" t="str">
        <f t="shared" si="3"/>
        <v>274531</v>
      </c>
    </row>
    <row r="241" spans="1:3" ht="16.5" x14ac:dyDescent="0.55000000000000004">
      <c r="A241" s="78">
        <v>44899.564599212958</v>
      </c>
      <c r="B241" s="40" t="s">
        <v>713</v>
      </c>
      <c r="C241" s="79" t="str">
        <f t="shared" si="3"/>
        <v>204878</v>
      </c>
    </row>
    <row r="242" spans="1:3" ht="16.5" x14ac:dyDescent="0.55000000000000004">
      <c r="A242" s="78">
        <v>44899.564735810185</v>
      </c>
      <c r="B242" s="40" t="s">
        <v>714</v>
      </c>
      <c r="C242" s="79" t="str">
        <f t="shared" si="3"/>
        <v>204857</v>
      </c>
    </row>
    <row r="243" spans="1:3" ht="16.5" x14ac:dyDescent="0.55000000000000004">
      <c r="A243" s="78">
        <v>44899.564813414356</v>
      </c>
      <c r="B243" s="40" t="s">
        <v>715</v>
      </c>
      <c r="C243" s="79" t="str">
        <f t="shared" si="3"/>
        <v>204836</v>
      </c>
    </row>
    <row r="244" spans="1:3" ht="16.5" x14ac:dyDescent="0.55000000000000004">
      <c r="A244" s="78">
        <v>44899.564973356479</v>
      </c>
      <c r="B244" s="40" t="s">
        <v>716</v>
      </c>
      <c r="C244" s="79" t="str">
        <f t="shared" si="3"/>
        <v>204847</v>
      </c>
    </row>
    <row r="245" spans="1:3" ht="16.5" x14ac:dyDescent="0.55000000000000004">
      <c r="A245" s="78">
        <v>44899.565160925922</v>
      </c>
      <c r="B245" s="40" t="s">
        <v>717</v>
      </c>
      <c r="C245" s="79" t="str">
        <f t="shared" si="3"/>
        <v>248203</v>
      </c>
    </row>
    <row r="246" spans="1:3" ht="16.5" x14ac:dyDescent="0.55000000000000004">
      <c r="A246" s="78">
        <v>44899.565315069442</v>
      </c>
      <c r="B246" s="40" t="s">
        <v>718</v>
      </c>
      <c r="C246" s="79" t="str">
        <f t="shared" si="3"/>
        <v>248189</v>
      </c>
    </row>
    <row r="247" spans="1:3" ht="16.5" x14ac:dyDescent="0.55000000000000004">
      <c r="A247" s="78">
        <v>44899.565394560181</v>
      </c>
      <c r="B247" s="40" t="s">
        <v>719</v>
      </c>
      <c r="C247" s="79" t="str">
        <f t="shared" si="3"/>
        <v>248155</v>
      </c>
    </row>
    <row r="248" spans="1:3" ht="16.5" x14ac:dyDescent="0.55000000000000004">
      <c r="A248" s="78">
        <v>44899.5654903588</v>
      </c>
      <c r="B248" s="40" t="s">
        <v>720</v>
      </c>
      <c r="C248" s="79" t="str">
        <f t="shared" si="3"/>
        <v>248113</v>
      </c>
    </row>
    <row r="249" spans="1:3" ht="16.5" x14ac:dyDescent="0.55000000000000004">
      <c r="A249" s="78">
        <v>44899.565625543983</v>
      </c>
      <c r="B249" s="40" t="s">
        <v>721</v>
      </c>
      <c r="C249" s="79" t="str">
        <f t="shared" si="3"/>
        <v>248107</v>
      </c>
    </row>
    <row r="250" spans="1:3" ht="16.5" x14ac:dyDescent="0.55000000000000004">
      <c r="A250" s="78">
        <v>44899.565717164354</v>
      </c>
      <c r="B250" s="40" t="s">
        <v>722</v>
      </c>
      <c r="C250" s="79" t="str">
        <f t="shared" si="3"/>
        <v>248159</v>
      </c>
    </row>
    <row r="251" spans="1:3" ht="16.5" x14ac:dyDescent="0.55000000000000004">
      <c r="A251" s="78">
        <v>44899.565923078699</v>
      </c>
      <c r="B251" s="40" t="s">
        <v>723</v>
      </c>
      <c r="C251" s="79" t="str">
        <f t="shared" si="3"/>
        <v>204852</v>
      </c>
    </row>
    <row r="252" spans="1:3" ht="16.5" x14ac:dyDescent="0.55000000000000004">
      <c r="A252" s="78">
        <v>44899.566002766209</v>
      </c>
      <c r="B252" s="40" t="s">
        <v>724</v>
      </c>
      <c r="C252" s="79" t="str">
        <f t="shared" si="3"/>
        <v>204863</v>
      </c>
    </row>
    <row r="253" spans="1:3" ht="16.5" x14ac:dyDescent="0.55000000000000004">
      <c r="A253" s="78">
        <v>44899.566151909719</v>
      </c>
      <c r="B253" s="40" t="s">
        <v>725</v>
      </c>
      <c r="C253" s="79" t="str">
        <f t="shared" si="3"/>
        <v>204846</v>
      </c>
    </row>
    <row r="254" spans="1:3" ht="16.5" x14ac:dyDescent="0.55000000000000004">
      <c r="A254" s="78">
        <v>44899.566248993055</v>
      </c>
      <c r="B254" s="40" t="s">
        <v>726</v>
      </c>
      <c r="C254" s="79" t="str">
        <f t="shared" si="3"/>
        <v>248192</v>
      </c>
    </row>
    <row r="255" spans="1:3" ht="16.5" x14ac:dyDescent="0.55000000000000004">
      <c r="A255" s="78">
        <v>44899.566333773153</v>
      </c>
      <c r="B255" s="40" t="s">
        <v>727</v>
      </c>
      <c r="C255" s="79" t="str">
        <f t="shared" si="3"/>
        <v>204903</v>
      </c>
    </row>
    <row r="256" spans="1:3" ht="16.5" x14ac:dyDescent="0.55000000000000004">
      <c r="A256" s="78">
        <v>44899.566399432872</v>
      </c>
      <c r="B256" s="40" t="s">
        <v>728</v>
      </c>
      <c r="C256" s="79" t="str">
        <f t="shared" si="3"/>
        <v>248182</v>
      </c>
    </row>
    <row r="257" spans="1:3" ht="16.5" x14ac:dyDescent="0.55000000000000004">
      <c r="A257" s="78">
        <v>44899.56651123843</v>
      </c>
      <c r="B257" s="40" t="s">
        <v>729</v>
      </c>
      <c r="C257" s="79" t="str">
        <f t="shared" si="3"/>
        <v>248126</v>
      </c>
    </row>
    <row r="258" spans="1:3" ht="16.5" x14ac:dyDescent="0.55000000000000004">
      <c r="A258" s="78">
        <v>44899.566632442133</v>
      </c>
      <c r="B258" s="40" t="s">
        <v>730</v>
      </c>
      <c r="C258" s="79" t="str">
        <f t="shared" si="3"/>
        <v>248114</v>
      </c>
    </row>
    <row r="259" spans="1:3" ht="16.5" x14ac:dyDescent="0.55000000000000004">
      <c r="A259" s="78">
        <v>44899.566782766204</v>
      </c>
      <c r="B259" s="40" t="s">
        <v>731</v>
      </c>
      <c r="C259" s="79" t="str">
        <f t="shared" si="3"/>
        <v>248097</v>
      </c>
    </row>
    <row r="260" spans="1:3" ht="16.5" x14ac:dyDescent="0.55000000000000004">
      <c r="A260" s="78">
        <v>44899.566871689814</v>
      </c>
      <c r="B260" s="40" t="s">
        <v>732</v>
      </c>
      <c r="C260" s="79" t="str">
        <f t="shared" si="3"/>
        <v>283244</v>
      </c>
    </row>
    <row r="261" spans="1:3" ht="16.5" x14ac:dyDescent="0.55000000000000004">
      <c r="A261" s="78">
        <v>44906.482787800924</v>
      </c>
      <c r="B261" s="40" t="s">
        <v>733</v>
      </c>
      <c r="C261" s="79" t="str">
        <f t="shared" si="3"/>
        <v>252712</v>
      </c>
    </row>
    <row r="262" spans="1:3" ht="16.5" x14ac:dyDescent="0.55000000000000004">
      <c r="A262" s="78">
        <v>44906.482935763888</v>
      </c>
      <c r="B262" s="40" t="s">
        <v>734</v>
      </c>
      <c r="C262" s="79" t="str">
        <f t="shared" si="3"/>
        <v>252731</v>
      </c>
    </row>
    <row r="263" spans="1:3" ht="16.5" x14ac:dyDescent="0.55000000000000004">
      <c r="A263" s="78">
        <v>44906.483273634258</v>
      </c>
      <c r="B263" s="40" t="s">
        <v>735</v>
      </c>
      <c r="C263" s="79" t="str">
        <f t="shared" si="3"/>
        <v>200848</v>
      </c>
    </row>
    <row r="264" spans="1:3" ht="16.5" x14ac:dyDescent="0.55000000000000004">
      <c r="A264" s="78">
        <v>44906.483422002319</v>
      </c>
      <c r="B264" s="40" t="s">
        <v>736</v>
      </c>
      <c r="C264" s="79" t="str">
        <f t="shared" si="3"/>
        <v>200827</v>
      </c>
    </row>
    <row r="265" spans="1:3" ht="16.5" x14ac:dyDescent="0.55000000000000004">
      <c r="A265" s="78">
        <v>44906.483565891205</v>
      </c>
      <c r="B265" s="40" t="s">
        <v>737</v>
      </c>
      <c r="C265" s="79" t="str">
        <f t="shared" si="3"/>
        <v>200784</v>
      </c>
    </row>
    <row r="266" spans="1:3" ht="16.5" x14ac:dyDescent="0.55000000000000004">
      <c r="A266" s="78">
        <v>44906.483689988425</v>
      </c>
      <c r="B266" s="40" t="s">
        <v>738</v>
      </c>
      <c r="C266" s="79" t="str">
        <f t="shared" si="3"/>
        <v>200778</v>
      </c>
    </row>
    <row r="267" spans="1:3" ht="16.5" x14ac:dyDescent="0.55000000000000004">
      <c r="A267" s="78">
        <v>44906.750898530096</v>
      </c>
      <c r="B267" s="40" t="s">
        <v>739</v>
      </c>
      <c r="C267" s="79" t="str">
        <f t="shared" si="3"/>
        <v>200759</v>
      </c>
    </row>
    <row r="268" spans="1:3" ht="16.5" x14ac:dyDescent="0.55000000000000004">
      <c r="A268" s="78">
        <v>44906.7510287037</v>
      </c>
      <c r="B268" s="40" t="s">
        <v>740</v>
      </c>
      <c r="C268" s="79" t="str">
        <f t="shared" si="3"/>
        <v>200745</v>
      </c>
    </row>
    <row r="269" spans="1:3" ht="16.5" x14ac:dyDescent="0.55000000000000004">
      <c r="A269" s="78">
        <v>44906.751108703698</v>
      </c>
      <c r="B269" s="40" t="s">
        <v>741</v>
      </c>
      <c r="C269" s="79" t="str">
        <f t="shared" si="3"/>
        <v>200769</v>
      </c>
    </row>
    <row r="270" spans="1:3" ht="16.5" x14ac:dyDescent="0.55000000000000004">
      <c r="A270" s="78">
        <v>44906.751193784723</v>
      </c>
      <c r="B270" s="40" t="s">
        <v>742</v>
      </c>
      <c r="C270" s="79" t="str">
        <f t="shared" si="3"/>
        <v>200789</v>
      </c>
    </row>
    <row r="271" spans="1:3" ht="16.5" x14ac:dyDescent="0.55000000000000004">
      <c r="A271" s="78">
        <v>44906.751296122689</v>
      </c>
      <c r="B271" s="40" t="s">
        <v>743</v>
      </c>
      <c r="C271" s="79" t="str">
        <f t="shared" si="3"/>
        <v>252713</v>
      </c>
    </row>
    <row r="272" spans="1:3" ht="16.5" x14ac:dyDescent="0.55000000000000004">
      <c r="A272" s="78">
        <v>44906.75154114583</v>
      </c>
      <c r="B272" s="40" t="s">
        <v>744</v>
      </c>
      <c r="C272" s="79" t="str">
        <f t="shared" si="3"/>
        <v>252732</v>
      </c>
    </row>
    <row r="273" spans="1:3" ht="16.5" x14ac:dyDescent="0.55000000000000004">
      <c r="A273" s="78">
        <v>44906.751627604172</v>
      </c>
      <c r="B273" s="40" t="s">
        <v>745</v>
      </c>
      <c r="C273" s="79" t="str">
        <f t="shared" si="3"/>
        <v>200849</v>
      </c>
    </row>
    <row r="274" spans="1:3" ht="16.5" x14ac:dyDescent="0.55000000000000004">
      <c r="A274" s="78">
        <v>44906.751708854164</v>
      </c>
      <c r="B274" s="40" t="s">
        <v>746</v>
      </c>
      <c r="C274" s="79" t="str">
        <f t="shared" si="3"/>
        <v>200828</v>
      </c>
    </row>
    <row r="275" spans="1:3" ht="16.5" x14ac:dyDescent="0.55000000000000004">
      <c r="A275" s="78">
        <v>44906.75179278935</v>
      </c>
      <c r="B275" s="40" t="s">
        <v>747</v>
      </c>
      <c r="C275" s="79" t="str">
        <f t="shared" si="3"/>
        <v>200785</v>
      </c>
    </row>
    <row r="276" spans="1:3" ht="16.5" x14ac:dyDescent="0.55000000000000004">
      <c r="A276" s="78">
        <v>44906.751864270831</v>
      </c>
      <c r="B276" s="40" t="s">
        <v>748</v>
      </c>
      <c r="C276" s="79" t="str">
        <f t="shared" si="3"/>
        <v>200779</v>
      </c>
    </row>
    <row r="277" spans="1:3" ht="16.5" x14ac:dyDescent="0.55000000000000004">
      <c r="A277" s="78">
        <v>44906.751934618056</v>
      </c>
      <c r="B277" s="40" t="s">
        <v>749</v>
      </c>
      <c r="C277" s="79" t="str">
        <f t="shared" si="3"/>
        <v>200760</v>
      </c>
    </row>
    <row r="278" spans="1:3" ht="16.5" x14ac:dyDescent="0.55000000000000004">
      <c r="A278" s="78">
        <v>44906.752029282405</v>
      </c>
      <c r="B278" s="40" t="s">
        <v>750</v>
      </c>
      <c r="C278" s="79" t="str">
        <f t="shared" si="3"/>
        <v>200746</v>
      </c>
    </row>
    <row r="279" spans="1:3" ht="16.5" x14ac:dyDescent="0.55000000000000004">
      <c r="A279" s="78">
        <v>44906.752099756945</v>
      </c>
      <c r="B279" s="40" t="s">
        <v>751</v>
      </c>
      <c r="C279" s="79" t="str">
        <f t="shared" si="3"/>
        <v>200770</v>
      </c>
    </row>
    <row r="280" spans="1:3" ht="16.5" x14ac:dyDescent="0.55000000000000004">
      <c r="A280" s="78">
        <v>44906.752228726851</v>
      </c>
      <c r="B280" s="40" t="s">
        <v>752</v>
      </c>
      <c r="C280" s="79" t="str">
        <f t="shared" si="3"/>
        <v>200790</v>
      </c>
    </row>
    <row r="281" spans="1:3" ht="16.5" x14ac:dyDescent="0.55000000000000004">
      <c r="A281" s="78">
        <v>44906.752357303238</v>
      </c>
      <c r="B281" s="40" t="s">
        <v>753</v>
      </c>
      <c r="C281" s="79" t="str">
        <f t="shared" si="3"/>
        <v>252704</v>
      </c>
    </row>
    <row r="282" spans="1:3" ht="16.5" x14ac:dyDescent="0.55000000000000004">
      <c r="A282" s="78">
        <v>44906.752507060184</v>
      </c>
      <c r="B282" s="40" t="s">
        <v>754</v>
      </c>
      <c r="C282" s="79" t="str">
        <f t="shared" si="3"/>
        <v>252726</v>
      </c>
    </row>
    <row r="283" spans="1:3" ht="16.5" x14ac:dyDescent="0.55000000000000004">
      <c r="A283" s="78">
        <v>44907.429613900458</v>
      </c>
      <c r="B283" s="40" t="s">
        <v>755</v>
      </c>
      <c r="C283" s="79" t="str">
        <f t="shared" si="3"/>
        <v>200853</v>
      </c>
    </row>
    <row r="284" spans="1:3" ht="16.5" x14ac:dyDescent="0.55000000000000004">
      <c r="A284" s="78">
        <v>44907.42971517361</v>
      </c>
      <c r="B284" s="40" t="s">
        <v>756</v>
      </c>
      <c r="C284" s="79" t="str">
        <f t="shared" si="3"/>
        <v>200822</v>
      </c>
    </row>
    <row r="285" spans="1:3" ht="16.5" x14ac:dyDescent="0.55000000000000004">
      <c r="A285" s="78">
        <v>44907.429985937502</v>
      </c>
      <c r="B285" s="40" t="s">
        <v>757</v>
      </c>
      <c r="C285" s="79" t="str">
        <f t="shared" si="3"/>
        <v>200795</v>
      </c>
    </row>
    <row r="286" spans="1:3" ht="16.5" x14ac:dyDescent="0.55000000000000004">
      <c r="A286" s="78">
        <v>44907.430115057869</v>
      </c>
      <c r="B286" s="40" t="s">
        <v>758</v>
      </c>
      <c r="C286" s="79" t="str">
        <f t="shared" si="3"/>
        <v>200753</v>
      </c>
    </row>
    <row r="287" spans="1:3" ht="16.5" x14ac:dyDescent="0.55000000000000004">
      <c r="A287" s="78">
        <v>44907.430193437496</v>
      </c>
      <c r="B287" s="40" t="s">
        <v>759</v>
      </c>
      <c r="C287" s="79" t="str">
        <f t="shared" si="3"/>
        <v>200764</v>
      </c>
    </row>
    <row r="288" spans="1:3" ht="16.5" x14ac:dyDescent="0.55000000000000004">
      <c r="A288" s="78">
        <v>44907.430269432865</v>
      </c>
      <c r="B288" s="40" t="s">
        <v>760</v>
      </c>
      <c r="C288" s="79" t="str">
        <f t="shared" si="3"/>
        <v>200741</v>
      </c>
    </row>
    <row r="289" spans="1:3" ht="16.5" x14ac:dyDescent="0.55000000000000004">
      <c r="A289" s="78">
        <v>44907.430343217595</v>
      </c>
      <c r="B289" s="40" t="s">
        <v>761</v>
      </c>
      <c r="C289" s="79" t="str">
        <f t="shared" si="3"/>
        <v>200774</v>
      </c>
    </row>
    <row r="290" spans="1:3" ht="16.5" x14ac:dyDescent="0.55000000000000004">
      <c r="A290" s="78">
        <v>44907.430543055554</v>
      </c>
      <c r="B290" s="40" t="s">
        <v>762</v>
      </c>
      <c r="C290" s="79" t="str">
        <f t="shared" si="3"/>
        <v>226145</v>
      </c>
    </row>
    <row r="291" spans="1:3" ht="16.5" x14ac:dyDescent="0.55000000000000004">
      <c r="A291" s="78">
        <v>44907.430643020838</v>
      </c>
      <c r="B291" s="40" t="s">
        <v>763</v>
      </c>
      <c r="C291" s="79" t="str">
        <f t="shared" si="3"/>
        <v>252714</v>
      </c>
    </row>
    <row r="292" spans="1:3" ht="16.5" x14ac:dyDescent="0.55000000000000004">
      <c r="A292" s="78">
        <v>44907.430716932868</v>
      </c>
      <c r="B292" s="40" t="s">
        <v>764</v>
      </c>
      <c r="C292" s="79" t="str">
        <f t="shared" si="3"/>
        <v>252733</v>
      </c>
    </row>
    <row r="293" spans="1:3" ht="16.5" x14ac:dyDescent="0.55000000000000004">
      <c r="A293" s="78">
        <v>44907.430802199073</v>
      </c>
      <c r="B293" s="40" t="s">
        <v>765</v>
      </c>
      <c r="C293" s="79" t="str">
        <f t="shared" si="3"/>
        <v>200850</v>
      </c>
    </row>
    <row r="294" spans="1:3" ht="16.5" x14ac:dyDescent="0.55000000000000004">
      <c r="A294" s="78">
        <v>44907.43088417824</v>
      </c>
      <c r="B294" s="40" t="s">
        <v>766</v>
      </c>
      <c r="C294" s="79" t="str">
        <f t="shared" si="3"/>
        <v>200829</v>
      </c>
    </row>
    <row r="295" spans="1:3" ht="16.5" x14ac:dyDescent="0.55000000000000004">
      <c r="A295" s="78">
        <v>44907.430949733796</v>
      </c>
      <c r="B295" s="40" t="s">
        <v>767</v>
      </c>
      <c r="C295" s="79" t="str">
        <f t="shared" si="3"/>
        <v>200786</v>
      </c>
    </row>
    <row r="296" spans="1:3" ht="16.5" x14ac:dyDescent="0.55000000000000004">
      <c r="A296" s="78">
        <v>44907.431029004627</v>
      </c>
      <c r="B296" s="40" t="s">
        <v>768</v>
      </c>
      <c r="C296" s="79" t="str">
        <f t="shared" si="3"/>
        <v>200780</v>
      </c>
    </row>
    <row r="297" spans="1:3" ht="16.5" x14ac:dyDescent="0.55000000000000004">
      <c r="A297" s="78">
        <v>44907.43112011574</v>
      </c>
      <c r="B297" s="40" t="s">
        <v>769</v>
      </c>
      <c r="C297" s="79" t="str">
        <f t="shared" si="3"/>
        <v>200761</v>
      </c>
    </row>
    <row r="298" spans="1:3" ht="16.5" x14ac:dyDescent="0.55000000000000004">
      <c r="A298" s="78">
        <v>44907.431239756945</v>
      </c>
      <c r="B298" s="40" t="s">
        <v>770</v>
      </c>
      <c r="C298" s="79" t="str">
        <f t="shared" si="3"/>
        <v>200747</v>
      </c>
    </row>
    <row r="299" spans="1:3" ht="16.5" x14ac:dyDescent="0.55000000000000004">
      <c r="A299" s="78">
        <v>44907.43361472222</v>
      </c>
      <c r="B299" s="40" t="s">
        <v>771</v>
      </c>
      <c r="C299" s="79" t="str">
        <f t="shared" si="3"/>
        <v>200771</v>
      </c>
    </row>
    <row r="300" spans="1:3" ht="16.5" x14ac:dyDescent="0.55000000000000004">
      <c r="A300" s="78">
        <v>44907.433715405088</v>
      </c>
      <c r="B300" s="40" t="s">
        <v>772</v>
      </c>
      <c r="C300" s="79" t="str">
        <f t="shared" si="3"/>
        <v>200791</v>
      </c>
    </row>
    <row r="301" spans="1:3" ht="16.5" x14ac:dyDescent="0.55000000000000004">
      <c r="A301" s="78">
        <v>44907.433834745374</v>
      </c>
      <c r="B301" s="40" t="s">
        <v>773</v>
      </c>
      <c r="C301" s="79" t="str">
        <f t="shared" si="3"/>
        <v>252707</v>
      </c>
    </row>
    <row r="302" spans="1:3" ht="16.5" x14ac:dyDescent="0.55000000000000004">
      <c r="A302" s="78">
        <v>44907.433945486111</v>
      </c>
      <c r="B302" s="40" t="s">
        <v>774</v>
      </c>
      <c r="C302" s="79" t="str">
        <f t="shared" si="3"/>
        <v>252727</v>
      </c>
    </row>
    <row r="303" spans="1:3" ht="16.5" x14ac:dyDescent="0.55000000000000004">
      <c r="A303" s="78">
        <v>44907.434034328704</v>
      </c>
      <c r="B303" s="40" t="s">
        <v>775</v>
      </c>
      <c r="C303" s="79" t="str">
        <f t="shared" si="3"/>
        <v>200854</v>
      </c>
    </row>
    <row r="304" spans="1:3" ht="16.5" x14ac:dyDescent="0.55000000000000004">
      <c r="A304" s="78">
        <v>44907.434146770829</v>
      </c>
      <c r="B304" s="40" t="s">
        <v>776</v>
      </c>
      <c r="C304" s="79" t="str">
        <f t="shared" si="3"/>
        <v>200823</v>
      </c>
    </row>
    <row r="305" spans="1:3" ht="16.5" x14ac:dyDescent="0.55000000000000004">
      <c r="A305" s="78">
        <v>44907.434226354162</v>
      </c>
      <c r="B305" s="40" t="s">
        <v>777</v>
      </c>
      <c r="C305" s="79" t="str">
        <f t="shared" si="3"/>
        <v>200796</v>
      </c>
    </row>
    <row r="306" spans="1:3" ht="16.5" x14ac:dyDescent="0.55000000000000004">
      <c r="A306" s="78">
        <v>44907.434303298607</v>
      </c>
      <c r="B306" s="40" t="s">
        <v>778</v>
      </c>
      <c r="C306" s="79" t="str">
        <f t="shared" si="3"/>
        <v>200755</v>
      </c>
    </row>
    <row r="307" spans="1:3" ht="16.5" x14ac:dyDescent="0.55000000000000004">
      <c r="A307" s="78">
        <v>44907.434369479168</v>
      </c>
      <c r="B307" s="40" t="s">
        <v>779</v>
      </c>
      <c r="C307" s="79" t="str">
        <f t="shared" si="3"/>
        <v>200765</v>
      </c>
    </row>
    <row r="308" spans="1:3" ht="16.5" x14ac:dyDescent="0.55000000000000004">
      <c r="A308" s="78">
        <v>44907.43443927083</v>
      </c>
      <c r="B308" s="40" t="s">
        <v>780</v>
      </c>
      <c r="C308" s="79" t="str">
        <f t="shared" si="3"/>
        <v>200742</v>
      </c>
    </row>
    <row r="309" spans="1:3" ht="16.5" x14ac:dyDescent="0.55000000000000004">
      <c r="A309" s="78">
        <v>44907.434522199073</v>
      </c>
      <c r="B309" s="40" t="s">
        <v>781</v>
      </c>
      <c r="C309" s="79" t="str">
        <f t="shared" si="3"/>
        <v>200775</v>
      </c>
    </row>
    <row r="310" spans="1:3" ht="16.5" x14ac:dyDescent="0.55000000000000004">
      <c r="A310" s="78">
        <v>44907.434597627318</v>
      </c>
      <c r="B310" s="40" t="s">
        <v>782</v>
      </c>
      <c r="C310" s="79" t="str">
        <f t="shared" si="3"/>
        <v>226146</v>
      </c>
    </row>
    <row r="311" spans="1:3" ht="16.5" x14ac:dyDescent="0.55000000000000004">
      <c r="A311" s="78">
        <v>44907.434677395839</v>
      </c>
      <c r="B311" s="40" t="s">
        <v>783</v>
      </c>
      <c r="C311" s="79" t="str">
        <f t="shared" si="3"/>
        <v>252715</v>
      </c>
    </row>
    <row r="312" spans="1:3" ht="16.5" x14ac:dyDescent="0.55000000000000004">
      <c r="A312" s="78">
        <v>44907.434798738424</v>
      </c>
      <c r="B312" s="40" t="s">
        <v>784</v>
      </c>
      <c r="C312" s="79" t="str">
        <f t="shared" si="3"/>
        <v>252703</v>
      </c>
    </row>
    <row r="313" spans="1:3" ht="16.5" x14ac:dyDescent="0.55000000000000004">
      <c r="A313" s="78">
        <v>44907.434895659724</v>
      </c>
      <c r="B313" s="40" t="s">
        <v>785</v>
      </c>
      <c r="C313" s="79" t="str">
        <f t="shared" si="3"/>
        <v>200851</v>
      </c>
    </row>
    <row r="314" spans="1:3" ht="16.5" x14ac:dyDescent="0.55000000000000004">
      <c r="A314" s="78">
        <v>44907.434966446759</v>
      </c>
      <c r="B314" s="40" t="s">
        <v>786</v>
      </c>
      <c r="C314" s="79" t="str">
        <f t="shared" si="3"/>
        <v>200830</v>
      </c>
    </row>
    <row r="315" spans="1:3" ht="16.5" x14ac:dyDescent="0.55000000000000004">
      <c r="A315" s="78">
        <v>44907.561434374998</v>
      </c>
      <c r="B315" s="40" t="s">
        <v>787</v>
      </c>
      <c r="C315" s="79" t="str">
        <f t="shared" ref="C315:C461" si="4">RIGHT(B315,6)</f>
        <v>200787</v>
      </c>
    </row>
    <row r="316" spans="1:3" ht="16.5" x14ac:dyDescent="0.55000000000000004">
      <c r="A316" s="78">
        <v>44907.5615553588</v>
      </c>
      <c r="B316" s="40" t="s">
        <v>788</v>
      </c>
      <c r="C316" s="79" t="str">
        <f t="shared" si="4"/>
        <v>200781</v>
      </c>
    </row>
    <row r="317" spans="1:3" ht="16.5" x14ac:dyDescent="0.55000000000000004">
      <c r="A317" s="78">
        <v>44907.561662291671</v>
      </c>
      <c r="B317" s="40" t="s">
        <v>789</v>
      </c>
      <c r="C317" s="79" t="str">
        <f t="shared" si="4"/>
        <v>200762</v>
      </c>
    </row>
    <row r="318" spans="1:3" ht="16.5" x14ac:dyDescent="0.55000000000000004">
      <c r="A318" s="78">
        <v>44907.561780532407</v>
      </c>
      <c r="B318" s="40" t="s">
        <v>790</v>
      </c>
      <c r="C318" s="79" t="str">
        <f t="shared" si="4"/>
        <v>200748</v>
      </c>
    </row>
    <row r="319" spans="1:3" ht="16.5" x14ac:dyDescent="0.55000000000000004">
      <c r="A319" s="78">
        <v>44907.561933761579</v>
      </c>
      <c r="B319" s="40" t="s">
        <v>791</v>
      </c>
      <c r="C319" s="79" t="str">
        <f t="shared" si="4"/>
        <v>200772</v>
      </c>
    </row>
    <row r="320" spans="1:3" ht="16.5" x14ac:dyDescent="0.55000000000000004">
      <c r="A320" s="78">
        <v>44907.562017696764</v>
      </c>
      <c r="B320" s="40" t="s">
        <v>792</v>
      </c>
      <c r="C320" s="79" t="str">
        <f t="shared" si="4"/>
        <v>200792</v>
      </c>
    </row>
    <row r="321" spans="1:3" ht="16.5" x14ac:dyDescent="0.55000000000000004">
      <c r="A321" s="78">
        <v>44907.562092418986</v>
      </c>
      <c r="B321" s="40" t="s">
        <v>793</v>
      </c>
      <c r="C321" s="79" t="str">
        <f t="shared" si="4"/>
        <v>252709</v>
      </c>
    </row>
    <row r="322" spans="1:3" ht="16.5" x14ac:dyDescent="0.55000000000000004">
      <c r="A322" s="78">
        <v>44907.56217542824</v>
      </c>
      <c r="B322" s="40" t="s">
        <v>794</v>
      </c>
      <c r="C322" s="79" t="str">
        <f t="shared" si="4"/>
        <v>252728</v>
      </c>
    </row>
    <row r="323" spans="1:3" ht="16.5" x14ac:dyDescent="0.55000000000000004">
      <c r="A323" s="78">
        <v>44907.5622153125</v>
      </c>
      <c r="C323" s="79" t="str">
        <f t="shared" si="4"/>
        <v/>
      </c>
    </row>
    <row r="324" spans="1:3" ht="16.5" x14ac:dyDescent="0.55000000000000004">
      <c r="A324" s="78">
        <v>44907.562415428241</v>
      </c>
      <c r="B324" s="40" t="s">
        <v>795</v>
      </c>
      <c r="C324" s="79" t="str">
        <f t="shared" si="4"/>
        <v>200855</v>
      </c>
    </row>
    <row r="325" spans="1:3" ht="16.5" x14ac:dyDescent="0.55000000000000004">
      <c r="A325" s="78">
        <v>44907.562506180555</v>
      </c>
      <c r="B325" s="40" t="s">
        <v>796</v>
      </c>
      <c r="C325" s="79" t="str">
        <f t="shared" si="4"/>
        <v>200824</v>
      </c>
    </row>
    <row r="326" spans="1:3" ht="16.5" x14ac:dyDescent="0.55000000000000004">
      <c r="A326" s="78">
        <v>44907.562642141202</v>
      </c>
      <c r="B326" s="40" t="s">
        <v>797</v>
      </c>
      <c r="C326" s="79" t="str">
        <f t="shared" si="4"/>
        <v>200797</v>
      </c>
    </row>
    <row r="327" spans="1:3" ht="16.5" x14ac:dyDescent="0.55000000000000004">
      <c r="A327" s="78">
        <v>44907.562751724538</v>
      </c>
      <c r="B327" s="40" t="s">
        <v>798</v>
      </c>
      <c r="C327" s="79" t="str">
        <f t="shared" si="4"/>
        <v>200756</v>
      </c>
    </row>
    <row r="328" spans="1:3" ht="16.5" x14ac:dyDescent="0.55000000000000004">
      <c r="A328" s="78">
        <v>44907.562870925925</v>
      </c>
      <c r="B328" s="40" t="s">
        <v>799</v>
      </c>
      <c r="C328" s="79" t="str">
        <f t="shared" si="4"/>
        <v>200766</v>
      </c>
    </row>
    <row r="329" spans="1:3" ht="16.5" x14ac:dyDescent="0.55000000000000004">
      <c r="A329" s="78">
        <v>44907.562954502311</v>
      </c>
      <c r="B329" s="40" t="s">
        <v>800</v>
      </c>
      <c r="C329" s="79" t="str">
        <f t="shared" si="4"/>
        <v>200743</v>
      </c>
    </row>
    <row r="330" spans="1:3" ht="16.5" x14ac:dyDescent="0.55000000000000004">
      <c r="A330" s="78">
        <v>44907.563085706017</v>
      </c>
      <c r="B330" s="40" t="s">
        <v>801</v>
      </c>
      <c r="C330" s="79" t="str">
        <f t="shared" si="4"/>
        <v>200776</v>
      </c>
    </row>
    <row r="331" spans="1:3" ht="16.5" x14ac:dyDescent="0.55000000000000004">
      <c r="A331" s="78">
        <v>44907.563200625002</v>
      </c>
      <c r="B331" s="40" t="s">
        <v>802</v>
      </c>
      <c r="C331" s="79" t="str">
        <f t="shared" si="4"/>
        <v>226147</v>
      </c>
    </row>
    <row r="332" spans="1:3" ht="16.5" x14ac:dyDescent="0.55000000000000004">
      <c r="A332" s="78">
        <v>44908.538869247684</v>
      </c>
      <c r="B332" s="40" t="s">
        <v>803</v>
      </c>
      <c r="C332" s="79" t="str">
        <f t="shared" si="4"/>
        <v>252716</v>
      </c>
    </row>
    <row r="333" spans="1:3" ht="16.5" x14ac:dyDescent="0.55000000000000004">
      <c r="A333" s="78">
        <v>44908.538965381944</v>
      </c>
      <c r="B333" s="40" t="s">
        <v>804</v>
      </c>
      <c r="C333" s="79" t="str">
        <f t="shared" si="4"/>
        <v>252717</v>
      </c>
    </row>
    <row r="334" spans="1:3" ht="16.5" x14ac:dyDescent="0.55000000000000004">
      <c r="A334" s="78">
        <v>44908.53909445602</v>
      </c>
      <c r="B334" s="40" t="s">
        <v>805</v>
      </c>
      <c r="C334" s="79" t="str">
        <f t="shared" si="4"/>
        <v>200852</v>
      </c>
    </row>
    <row r="335" spans="1:3" ht="16.5" x14ac:dyDescent="0.55000000000000004">
      <c r="A335" s="78">
        <v>44908.539196481477</v>
      </c>
      <c r="B335" s="40" t="s">
        <v>806</v>
      </c>
      <c r="C335" s="79" t="str">
        <f t="shared" si="4"/>
        <v>200831</v>
      </c>
    </row>
    <row r="336" spans="1:3" ht="16.5" x14ac:dyDescent="0.55000000000000004">
      <c r="A336" s="78">
        <v>44908.539290636574</v>
      </c>
      <c r="B336" s="40" t="s">
        <v>807</v>
      </c>
      <c r="C336" s="79" t="str">
        <f t="shared" si="4"/>
        <v>200788</v>
      </c>
    </row>
    <row r="337" spans="1:6" ht="16.5" x14ac:dyDescent="0.55000000000000004">
      <c r="A337" s="78">
        <v>44908.539375601853</v>
      </c>
      <c r="B337" s="40" t="s">
        <v>808</v>
      </c>
      <c r="C337" s="79" t="str">
        <f t="shared" si="4"/>
        <v>200782</v>
      </c>
    </row>
    <row r="338" spans="1:6" ht="16.5" x14ac:dyDescent="0.55000000000000004">
      <c r="A338" s="78">
        <v>44908.539520312501</v>
      </c>
      <c r="B338" s="40" t="s">
        <v>809</v>
      </c>
      <c r="C338" s="79" t="str">
        <f t="shared" si="4"/>
        <v>200763</v>
      </c>
    </row>
    <row r="339" spans="1:6" ht="16.5" x14ac:dyDescent="0.55000000000000004">
      <c r="A339" s="78">
        <v>44908.539616134258</v>
      </c>
      <c r="B339" s="40" t="s">
        <v>810</v>
      </c>
      <c r="C339" s="79" t="str">
        <f t="shared" si="4"/>
        <v>200749</v>
      </c>
    </row>
    <row r="340" spans="1:6" ht="16.5" x14ac:dyDescent="0.55000000000000004">
      <c r="A340" s="78">
        <v>44908.539698877314</v>
      </c>
      <c r="B340" s="40" t="s">
        <v>811</v>
      </c>
      <c r="C340" s="79" t="str">
        <f t="shared" si="4"/>
        <v>200773</v>
      </c>
    </row>
    <row r="341" spans="1:6" ht="16.5" x14ac:dyDescent="0.55000000000000004">
      <c r="A341" s="78">
        <v>44908.539840694444</v>
      </c>
      <c r="B341" s="40" t="s">
        <v>812</v>
      </c>
      <c r="C341" s="79" t="str">
        <f t="shared" si="4"/>
        <v>200793</v>
      </c>
    </row>
    <row r="342" spans="1:6" ht="16.5" x14ac:dyDescent="0.55000000000000004">
      <c r="A342" s="78">
        <v>44908.539921608797</v>
      </c>
      <c r="B342" s="40" t="s">
        <v>813</v>
      </c>
      <c r="C342" s="79" t="str">
        <f t="shared" si="4"/>
        <v>252710</v>
      </c>
    </row>
    <row r="343" spans="1:6" ht="16.5" x14ac:dyDescent="0.55000000000000004">
      <c r="A343" s="78">
        <v>44908.540053969904</v>
      </c>
      <c r="B343" s="40" t="s">
        <v>814</v>
      </c>
      <c r="C343" s="79" t="str">
        <f t="shared" si="4"/>
        <v>252729</v>
      </c>
    </row>
    <row r="344" spans="1:6" ht="16.5" x14ac:dyDescent="0.55000000000000004">
      <c r="A344" s="78">
        <v>44908.540158125004</v>
      </c>
      <c r="B344" s="40" t="s">
        <v>815</v>
      </c>
      <c r="C344" s="79" t="str">
        <f t="shared" si="4"/>
        <v>200856</v>
      </c>
    </row>
    <row r="345" spans="1:6" ht="16.5" x14ac:dyDescent="0.55000000000000004">
      <c r="A345" s="78">
        <v>44908.540273333332</v>
      </c>
      <c r="B345" s="40" t="s">
        <v>816</v>
      </c>
      <c r="C345" s="79" t="str">
        <f t="shared" si="4"/>
        <v>200825</v>
      </c>
    </row>
    <row r="346" spans="1:6" ht="16.5" x14ac:dyDescent="0.55000000000000004">
      <c r="A346" s="78">
        <v>44908.54387381945</v>
      </c>
      <c r="B346" s="40" t="s">
        <v>817</v>
      </c>
      <c r="C346" s="79" t="str">
        <f t="shared" si="4"/>
        <v>200798</v>
      </c>
      <c r="D346" s="78"/>
      <c r="F346" s="79"/>
    </row>
    <row r="347" spans="1:6" ht="16.5" x14ac:dyDescent="0.55000000000000004">
      <c r="A347" s="78">
        <v>44908.540620196756</v>
      </c>
      <c r="B347" s="40" t="s">
        <v>818</v>
      </c>
      <c r="C347" s="79" t="str">
        <f t="shared" si="4"/>
        <v>200757</v>
      </c>
    </row>
    <row r="348" spans="1:6" ht="16.5" x14ac:dyDescent="0.55000000000000004">
      <c r="A348" s="78">
        <v>44908.545881631944</v>
      </c>
      <c r="B348" s="40" t="s">
        <v>819</v>
      </c>
      <c r="C348" s="79" t="str">
        <f t="shared" si="4"/>
        <v>200767</v>
      </c>
    </row>
    <row r="349" spans="1:6" ht="16.5" x14ac:dyDescent="0.55000000000000004">
      <c r="A349" s="78">
        <v>44908.546131157404</v>
      </c>
      <c r="B349" s="40" t="s">
        <v>820</v>
      </c>
      <c r="C349" s="79" t="str">
        <f t="shared" si="4"/>
        <v>200744</v>
      </c>
    </row>
    <row r="350" spans="1:6" ht="16.5" x14ac:dyDescent="0.55000000000000004">
      <c r="A350" s="78">
        <v>44908.546218634263</v>
      </c>
      <c r="B350" s="40" t="s">
        <v>821</v>
      </c>
      <c r="C350" s="79" t="str">
        <f t="shared" si="4"/>
        <v>200777</v>
      </c>
    </row>
    <row r="351" spans="1:6" ht="16.5" x14ac:dyDescent="0.55000000000000004">
      <c r="A351" s="78">
        <v>44908.546304560186</v>
      </c>
      <c r="B351" s="40" t="s">
        <v>822</v>
      </c>
      <c r="C351" s="79" t="str">
        <f t="shared" si="4"/>
        <v>226148</v>
      </c>
    </row>
    <row r="352" spans="1:6" ht="16.5" x14ac:dyDescent="0.55000000000000004">
      <c r="A352" s="78">
        <v>44908.546722395833</v>
      </c>
      <c r="B352" s="40" t="s">
        <v>823</v>
      </c>
      <c r="C352" s="79" t="str">
        <f t="shared" si="4"/>
        <v>252711</v>
      </c>
    </row>
    <row r="353" spans="1:3" ht="16.5" x14ac:dyDescent="0.55000000000000004">
      <c r="A353" s="78">
        <v>44908.546829675921</v>
      </c>
      <c r="B353" s="40" t="s">
        <v>824</v>
      </c>
      <c r="C353" s="79" t="str">
        <f t="shared" si="4"/>
        <v>252730</v>
      </c>
    </row>
    <row r="354" spans="1:3" ht="16.5" x14ac:dyDescent="0.55000000000000004">
      <c r="A354" s="78">
        <v>44908.546904814815</v>
      </c>
      <c r="B354" s="40" t="s">
        <v>825</v>
      </c>
      <c r="C354" s="79" t="str">
        <f t="shared" si="4"/>
        <v>200857</v>
      </c>
    </row>
    <row r="355" spans="1:3" ht="16.5" x14ac:dyDescent="0.55000000000000004">
      <c r="A355" s="78">
        <v>44908.546995520832</v>
      </c>
      <c r="B355" s="40" t="s">
        <v>826</v>
      </c>
      <c r="C355" s="79" t="str">
        <f t="shared" si="4"/>
        <v>200826</v>
      </c>
    </row>
    <row r="356" spans="1:3" ht="16.5" x14ac:dyDescent="0.55000000000000004">
      <c r="A356" s="78">
        <v>44908.54711402778</v>
      </c>
      <c r="B356" s="40" t="s">
        <v>827</v>
      </c>
      <c r="C356" s="79" t="str">
        <f t="shared" si="4"/>
        <v>200799</v>
      </c>
    </row>
    <row r="357" spans="1:3" ht="16.5" x14ac:dyDescent="0.55000000000000004">
      <c r="A357" s="78">
        <v>44908.547209675926</v>
      </c>
      <c r="B357" s="40" t="s">
        <v>828</v>
      </c>
      <c r="C357" s="79" t="str">
        <f t="shared" si="4"/>
        <v>200758</v>
      </c>
    </row>
    <row r="358" spans="1:3" ht="16.5" x14ac:dyDescent="0.55000000000000004">
      <c r="A358" s="78">
        <v>44908.547400833333</v>
      </c>
      <c r="B358" s="40" t="s">
        <v>829</v>
      </c>
      <c r="C358" s="79" t="str">
        <f t="shared" si="4"/>
        <v>200736</v>
      </c>
    </row>
    <row r="359" spans="1:3" ht="16.5" x14ac:dyDescent="0.55000000000000004">
      <c r="A359" s="78">
        <v>44908.547487928241</v>
      </c>
      <c r="B359" s="40" t="s">
        <v>830</v>
      </c>
      <c r="C359" s="79" t="str">
        <f t="shared" si="4"/>
        <v>200751</v>
      </c>
    </row>
    <row r="360" spans="1:3" ht="16.5" x14ac:dyDescent="0.55000000000000004">
      <c r="A360" s="78">
        <v>44908.547560868057</v>
      </c>
      <c r="B360" s="40" t="s">
        <v>831</v>
      </c>
      <c r="C360" s="79" t="str">
        <f t="shared" si="4"/>
        <v>200783</v>
      </c>
    </row>
    <row r="361" spans="1:3" ht="16.5" x14ac:dyDescent="0.55000000000000004">
      <c r="A361" s="78">
        <v>44908.547640439814</v>
      </c>
      <c r="B361" s="40" t="s">
        <v>832</v>
      </c>
      <c r="C361" s="79" t="str">
        <f t="shared" si="4"/>
        <v>226150</v>
      </c>
    </row>
    <row r="362" spans="1:3" ht="16.5" x14ac:dyDescent="0.55000000000000004">
      <c r="A362" s="78">
        <v>44908.549661817131</v>
      </c>
      <c r="B362" s="40" t="s">
        <v>833</v>
      </c>
      <c r="C362" s="79" t="str">
        <f t="shared" si="4"/>
        <v>271479</v>
      </c>
    </row>
    <row r="363" spans="1:3" ht="16.5" x14ac:dyDescent="0.55000000000000004">
      <c r="A363" s="78">
        <v>44908.549751597224</v>
      </c>
      <c r="B363" s="40" t="s">
        <v>834</v>
      </c>
      <c r="C363" s="79" t="str">
        <f t="shared" si="4"/>
        <v>271513</v>
      </c>
    </row>
    <row r="364" spans="1:3" ht="16.5" x14ac:dyDescent="0.55000000000000004">
      <c r="A364" s="78">
        <v>44908.851126458336</v>
      </c>
      <c r="B364" s="40" t="s">
        <v>835</v>
      </c>
      <c r="C364" s="79" t="str">
        <f t="shared" si="4"/>
        <v>271485</v>
      </c>
    </row>
    <row r="365" spans="1:3" ht="16.5" x14ac:dyDescent="0.55000000000000004">
      <c r="A365" s="78">
        <v>44908.851217291667</v>
      </c>
      <c r="B365" s="40" t="s">
        <v>836</v>
      </c>
      <c r="C365" s="79" t="str">
        <f t="shared" si="4"/>
        <v>248940</v>
      </c>
    </row>
    <row r="366" spans="1:3" ht="16.5" x14ac:dyDescent="0.55000000000000004">
      <c r="A366" s="78">
        <v>44908.851319606481</v>
      </c>
      <c r="B366" s="40" t="s">
        <v>837</v>
      </c>
      <c r="C366" s="79" t="str">
        <f t="shared" si="4"/>
        <v>248927</v>
      </c>
    </row>
    <row r="367" spans="1:3" ht="16.5" x14ac:dyDescent="0.55000000000000004">
      <c r="A367" s="78">
        <v>44908.851391944445</v>
      </c>
      <c r="B367" s="40" t="s">
        <v>838</v>
      </c>
      <c r="C367" s="79" t="str">
        <f t="shared" si="4"/>
        <v>190846</v>
      </c>
    </row>
    <row r="368" spans="1:3" ht="16.5" x14ac:dyDescent="0.55000000000000004">
      <c r="A368" s="78">
        <v>44908.851488368055</v>
      </c>
      <c r="B368" s="40" t="s">
        <v>839</v>
      </c>
      <c r="C368" s="79" t="str">
        <f t="shared" si="4"/>
        <v>271463</v>
      </c>
    </row>
    <row r="369" spans="1:3" ht="16.5" x14ac:dyDescent="0.55000000000000004">
      <c r="A369" s="78">
        <v>44908.851693495366</v>
      </c>
      <c r="B369" s="40" t="s">
        <v>840</v>
      </c>
      <c r="C369" s="79" t="str">
        <f t="shared" si="4"/>
        <v>190757</v>
      </c>
    </row>
    <row r="370" spans="1:3" ht="16.5" x14ac:dyDescent="0.55000000000000004">
      <c r="A370" s="78">
        <v>44908.851783738428</v>
      </c>
      <c r="B370" s="40" t="s">
        <v>841</v>
      </c>
      <c r="C370" s="79" t="str">
        <f t="shared" si="4"/>
        <v>190826</v>
      </c>
    </row>
    <row r="371" spans="1:3" ht="16.5" x14ac:dyDescent="0.55000000000000004">
      <c r="A371" s="78">
        <v>44908.851993229167</v>
      </c>
      <c r="B371" s="40" t="s">
        <v>842</v>
      </c>
      <c r="C371" s="79" t="str">
        <f t="shared" si="4"/>
        <v>281432</v>
      </c>
    </row>
    <row r="372" spans="1:3" ht="16.5" x14ac:dyDescent="0.55000000000000004">
      <c r="A372" s="78">
        <v>44908.85207497685</v>
      </c>
      <c r="B372" s="40" t="s">
        <v>843</v>
      </c>
      <c r="C372" s="79" t="str">
        <f t="shared" si="4"/>
        <v>271445</v>
      </c>
    </row>
    <row r="373" spans="1:3" ht="16.5" x14ac:dyDescent="0.55000000000000004">
      <c r="A373" s="78">
        <v>44908.852169247686</v>
      </c>
      <c r="B373" s="40" t="s">
        <v>844</v>
      </c>
      <c r="C373" s="79" t="str">
        <f t="shared" si="4"/>
        <v>271504</v>
      </c>
    </row>
    <row r="374" spans="1:3" ht="16.5" x14ac:dyDescent="0.55000000000000004">
      <c r="A374" s="78">
        <v>44908.853813703703</v>
      </c>
      <c r="B374" s="40" t="s">
        <v>845</v>
      </c>
      <c r="C374" s="79" t="str">
        <f t="shared" si="4"/>
        <v>271469</v>
      </c>
    </row>
    <row r="375" spans="1:3" ht="16.5" x14ac:dyDescent="0.55000000000000004">
      <c r="A375" s="78">
        <v>44908.85392652778</v>
      </c>
      <c r="B375" s="40" t="s">
        <v>846</v>
      </c>
      <c r="C375" s="79" t="str">
        <f t="shared" si="4"/>
        <v>248956</v>
      </c>
    </row>
    <row r="376" spans="1:3" ht="16.5" x14ac:dyDescent="0.55000000000000004">
      <c r="A376" s="78">
        <v>44908.854020648148</v>
      </c>
      <c r="B376" s="40" t="s">
        <v>847</v>
      </c>
      <c r="C376" s="79" t="str">
        <f t="shared" si="4"/>
        <v>248932</v>
      </c>
    </row>
    <row r="377" spans="1:3" ht="16.5" x14ac:dyDescent="0.55000000000000004">
      <c r="A377" s="78">
        <v>44908.854116666669</v>
      </c>
      <c r="B377" s="40" t="s">
        <v>848</v>
      </c>
      <c r="C377" s="79" t="str">
        <f t="shared" si="4"/>
        <v>190804</v>
      </c>
    </row>
    <row r="378" spans="1:3" ht="16.5" x14ac:dyDescent="0.55000000000000004">
      <c r="A378" s="78">
        <v>44908.854225486109</v>
      </c>
      <c r="B378" s="40" t="s">
        <v>849</v>
      </c>
      <c r="C378" s="79" t="str">
        <f t="shared" si="4"/>
        <v>271468</v>
      </c>
    </row>
    <row r="379" spans="1:3" ht="16.5" x14ac:dyDescent="0.55000000000000004">
      <c r="A379" s="78">
        <v>44908.85437854167</v>
      </c>
      <c r="B379" s="40" t="s">
        <v>850</v>
      </c>
      <c r="C379" s="79" t="str">
        <f t="shared" si="4"/>
        <v>190774</v>
      </c>
    </row>
    <row r="380" spans="1:3" ht="16.5" x14ac:dyDescent="0.55000000000000004">
      <c r="A380" s="78">
        <v>44908.855467256944</v>
      </c>
      <c r="B380" s="40" t="s">
        <v>851</v>
      </c>
      <c r="C380" s="79" t="str">
        <f t="shared" si="4"/>
        <v>190831</v>
      </c>
    </row>
    <row r="381" spans="1:3" ht="16.5" x14ac:dyDescent="0.55000000000000004">
      <c r="A381" s="78">
        <v>44908.855554212962</v>
      </c>
      <c r="B381" s="40" t="s">
        <v>852</v>
      </c>
      <c r="C381" s="79" t="str">
        <f t="shared" si="4"/>
        <v>281431</v>
      </c>
    </row>
    <row r="382" spans="1:3" ht="16.5" x14ac:dyDescent="0.55000000000000004">
      <c r="A382" s="78">
        <v>44908.855742083339</v>
      </c>
      <c r="B382" s="40" t="s">
        <v>853</v>
      </c>
      <c r="C382" s="79" t="str">
        <f t="shared" si="4"/>
        <v>271480</v>
      </c>
    </row>
    <row r="383" spans="1:3" ht="16.5" x14ac:dyDescent="0.55000000000000004">
      <c r="A383" s="78">
        <v>44908.855868541665</v>
      </c>
      <c r="B383" s="40" t="s">
        <v>854</v>
      </c>
      <c r="C383" s="79" t="str">
        <f t="shared" si="4"/>
        <v>271514</v>
      </c>
    </row>
    <row r="384" spans="1:3" ht="16.5" x14ac:dyDescent="0.55000000000000004">
      <c r="A384" s="78">
        <v>44908.855940277776</v>
      </c>
      <c r="B384" s="40" t="s">
        <v>855</v>
      </c>
      <c r="C384" s="79" t="str">
        <f t="shared" si="4"/>
        <v>271496</v>
      </c>
    </row>
    <row r="385" spans="1:3" ht="16.5" x14ac:dyDescent="0.55000000000000004">
      <c r="A385" s="78">
        <v>44908.856030011579</v>
      </c>
      <c r="B385" s="40" t="s">
        <v>856</v>
      </c>
      <c r="C385" s="79" t="str">
        <f t="shared" si="4"/>
        <v>248941</v>
      </c>
    </row>
    <row r="386" spans="1:3" ht="16.5" x14ac:dyDescent="0.55000000000000004">
      <c r="A386" s="78">
        <v>44908.856124988422</v>
      </c>
      <c r="B386" s="40" t="s">
        <v>857</v>
      </c>
      <c r="C386" s="79" t="str">
        <f t="shared" si="4"/>
        <v>248928</v>
      </c>
    </row>
    <row r="387" spans="1:3" ht="16.5" x14ac:dyDescent="0.55000000000000004">
      <c r="A387" s="78">
        <v>44908.856223495372</v>
      </c>
      <c r="B387" s="40" t="s">
        <v>858</v>
      </c>
      <c r="C387" s="79" t="str">
        <f t="shared" si="4"/>
        <v>261953</v>
      </c>
    </row>
    <row r="388" spans="1:3" ht="16.5" x14ac:dyDescent="0.55000000000000004">
      <c r="A388" s="78">
        <v>44908.85850037037</v>
      </c>
      <c r="B388" s="40" t="s">
        <v>859</v>
      </c>
      <c r="C388" s="79" t="str">
        <f t="shared" si="4"/>
        <v>271464</v>
      </c>
    </row>
    <row r="389" spans="1:3" ht="16.5" x14ac:dyDescent="0.55000000000000004">
      <c r="A389" s="78">
        <v>44908.858609571762</v>
      </c>
      <c r="B389" s="40" t="s">
        <v>860</v>
      </c>
      <c r="C389" s="79" t="str">
        <f t="shared" si="4"/>
        <v>190758</v>
      </c>
    </row>
    <row r="390" spans="1:3" ht="16.5" x14ac:dyDescent="0.55000000000000004">
      <c r="A390" s="78">
        <v>44908.858773645828</v>
      </c>
      <c r="B390" s="40" t="s">
        <v>861</v>
      </c>
      <c r="C390" s="79" t="str">
        <f t="shared" si="4"/>
        <v>190827</v>
      </c>
    </row>
    <row r="391" spans="1:3" ht="16.5" x14ac:dyDescent="0.55000000000000004">
      <c r="A391" s="78">
        <v>44908.85887300926</v>
      </c>
      <c r="B391" s="40" t="s">
        <v>862</v>
      </c>
      <c r="C391" s="79" t="str">
        <f t="shared" si="4"/>
        <v>190842</v>
      </c>
    </row>
    <row r="392" spans="1:3" ht="16.5" x14ac:dyDescent="0.55000000000000004">
      <c r="A392" s="78">
        <v>44908.85896795139</v>
      </c>
      <c r="B392" s="40" t="s">
        <v>863</v>
      </c>
      <c r="C392" s="79" t="str">
        <f t="shared" si="4"/>
        <v>271446</v>
      </c>
    </row>
    <row r="393" spans="1:3" ht="16.5" x14ac:dyDescent="0.55000000000000004">
      <c r="A393" s="78">
        <v>44908.859041516203</v>
      </c>
      <c r="B393" s="40" t="s">
        <v>864</v>
      </c>
      <c r="C393" s="79" t="str">
        <f t="shared" si="4"/>
        <v>271506</v>
      </c>
    </row>
    <row r="394" spans="1:3" ht="16.5" x14ac:dyDescent="0.55000000000000004">
      <c r="A394" s="78">
        <v>44908.859126296295</v>
      </c>
      <c r="B394" s="40" t="s">
        <v>865</v>
      </c>
      <c r="C394" s="79" t="str">
        <f t="shared" si="4"/>
        <v>271470</v>
      </c>
    </row>
    <row r="395" spans="1:3" ht="16.5" x14ac:dyDescent="0.55000000000000004">
      <c r="A395" s="78">
        <v>44908.859200729166</v>
      </c>
      <c r="B395" s="40" t="s">
        <v>866</v>
      </c>
      <c r="C395" s="79" t="str">
        <f t="shared" si="4"/>
        <v>248957</v>
      </c>
    </row>
    <row r="396" spans="1:3" ht="16.5" x14ac:dyDescent="0.55000000000000004">
      <c r="A396" s="78">
        <v>44908.859281076388</v>
      </c>
      <c r="B396" s="40" t="s">
        <v>867</v>
      </c>
      <c r="C396" s="79" t="str">
        <f t="shared" si="4"/>
        <v>248933</v>
      </c>
    </row>
    <row r="397" spans="1:3" ht="16.5" x14ac:dyDescent="0.55000000000000004">
      <c r="A397" s="78">
        <v>44908.859369872684</v>
      </c>
      <c r="B397" s="40" t="s">
        <v>868</v>
      </c>
      <c r="C397" s="79" t="str">
        <f t="shared" si="4"/>
        <v>248946</v>
      </c>
    </row>
    <row r="398" spans="1:3" ht="16.5" x14ac:dyDescent="0.55000000000000004">
      <c r="A398" s="78">
        <v>44908.859455405094</v>
      </c>
      <c r="B398" s="40" t="s">
        <v>869</v>
      </c>
      <c r="C398" s="79" t="str">
        <f t="shared" si="4"/>
        <v>271405</v>
      </c>
    </row>
    <row r="399" spans="1:3" ht="16.5" x14ac:dyDescent="0.55000000000000004">
      <c r="A399" s="78">
        <v>44908.859536828706</v>
      </c>
      <c r="B399" s="40" t="s">
        <v>870</v>
      </c>
      <c r="C399" s="79" t="str">
        <f t="shared" si="4"/>
        <v>190780</v>
      </c>
    </row>
    <row r="400" spans="1:3" ht="16.5" x14ac:dyDescent="0.55000000000000004">
      <c r="A400" s="78">
        <v>44908.859648171296</v>
      </c>
      <c r="B400" s="40" t="s">
        <v>871</v>
      </c>
      <c r="C400" s="79" t="str">
        <f t="shared" si="4"/>
        <v>190816</v>
      </c>
    </row>
    <row r="401" spans="1:3" ht="16.5" x14ac:dyDescent="0.55000000000000004">
      <c r="A401" s="78">
        <v>44908.860111481481</v>
      </c>
      <c r="B401" s="40" t="s">
        <v>872</v>
      </c>
      <c r="C401" s="79" t="str">
        <f t="shared" si="4"/>
        <v>190847</v>
      </c>
    </row>
    <row r="402" spans="1:3" ht="16.5" x14ac:dyDescent="0.55000000000000004">
      <c r="A402" s="78">
        <v>44908.86021431713</v>
      </c>
      <c r="B402" s="40" t="s">
        <v>873</v>
      </c>
      <c r="C402" s="79" t="str">
        <f t="shared" si="4"/>
        <v>271481</v>
      </c>
    </row>
    <row r="403" spans="1:3" ht="16.5" x14ac:dyDescent="0.55000000000000004">
      <c r="A403" s="78">
        <v>44908.860290949073</v>
      </c>
      <c r="B403" s="40" t="s">
        <v>874</v>
      </c>
      <c r="C403" s="79" t="str">
        <f t="shared" si="4"/>
        <v>271515</v>
      </c>
    </row>
    <row r="404" spans="1:3" ht="16.5" x14ac:dyDescent="0.55000000000000004">
      <c r="A404" s="78">
        <v>44908.863984641204</v>
      </c>
      <c r="B404" s="40" t="s">
        <v>875</v>
      </c>
      <c r="C404" s="79" t="str">
        <f t="shared" si="4"/>
        <v>271497</v>
      </c>
    </row>
    <row r="405" spans="1:3" ht="16.5" x14ac:dyDescent="0.55000000000000004">
      <c r="A405" s="78">
        <v>44908.864159895835</v>
      </c>
      <c r="B405" s="40" t="s">
        <v>876</v>
      </c>
      <c r="C405" s="79" t="str">
        <f t="shared" si="4"/>
        <v>248912</v>
      </c>
    </row>
    <row r="406" spans="1:3" ht="16.5" x14ac:dyDescent="0.55000000000000004">
      <c r="A406" s="78">
        <v>44908.864235243054</v>
      </c>
      <c r="B406" s="40" t="s">
        <v>877</v>
      </c>
      <c r="C406" s="79" t="str">
        <f t="shared" si="4"/>
        <v>248929</v>
      </c>
    </row>
    <row r="407" spans="1:3" ht="16.5" x14ac:dyDescent="0.55000000000000004">
      <c r="A407" s="78">
        <v>44908.86431287037</v>
      </c>
      <c r="B407" s="40" t="s">
        <v>878</v>
      </c>
      <c r="C407" s="79" t="str">
        <f t="shared" si="4"/>
        <v>190805</v>
      </c>
    </row>
    <row r="408" spans="1:3" ht="16.5" x14ac:dyDescent="0.55000000000000004">
      <c r="A408" s="78">
        <v>44908.864386620371</v>
      </c>
      <c r="B408" s="40" t="s">
        <v>879</v>
      </c>
      <c r="C408" s="79" t="str">
        <f t="shared" si="4"/>
        <v>271465</v>
      </c>
    </row>
    <row r="409" spans="1:3" ht="16.5" x14ac:dyDescent="0.55000000000000004">
      <c r="A409" s="78">
        <v>44908.864824999997</v>
      </c>
      <c r="B409" s="40" t="s">
        <v>880</v>
      </c>
      <c r="C409" s="79" t="str">
        <f t="shared" si="4"/>
        <v>190759</v>
      </c>
    </row>
    <row r="410" spans="1:3" ht="16.5" x14ac:dyDescent="0.55000000000000004">
      <c r="A410" s="78">
        <v>44908.86516789352</v>
      </c>
      <c r="B410" s="40" t="s">
        <v>881</v>
      </c>
      <c r="C410" s="79" t="str">
        <f t="shared" si="4"/>
        <v>190828</v>
      </c>
    </row>
    <row r="411" spans="1:3" ht="16.5" x14ac:dyDescent="0.55000000000000004">
      <c r="A411" s="78">
        <v>44908.865338067131</v>
      </c>
      <c r="B411" s="40" t="s">
        <v>882</v>
      </c>
      <c r="C411" s="79" t="str">
        <f t="shared" si="4"/>
        <v>190843</v>
      </c>
    </row>
    <row r="412" spans="1:3" ht="16.5" x14ac:dyDescent="0.55000000000000004">
      <c r="A412" s="78">
        <v>44908.865439594912</v>
      </c>
      <c r="B412" s="40" t="s">
        <v>883</v>
      </c>
      <c r="C412" s="79" t="str">
        <f t="shared" si="4"/>
        <v>271447</v>
      </c>
    </row>
    <row r="413" spans="1:3" ht="16.5" x14ac:dyDescent="0.55000000000000004">
      <c r="A413" s="78">
        <v>44908.865606817126</v>
      </c>
      <c r="B413" s="40" t="s">
        <v>884</v>
      </c>
      <c r="C413" s="79" t="str">
        <f t="shared" si="4"/>
        <v>271509</v>
      </c>
    </row>
    <row r="414" spans="1:3" ht="16.5" x14ac:dyDescent="0.55000000000000004">
      <c r="A414" s="78">
        <v>44908.865700578703</v>
      </c>
      <c r="B414" s="40" t="s">
        <v>885</v>
      </c>
      <c r="C414" s="79" t="str">
        <f t="shared" si="4"/>
        <v>271471</v>
      </c>
    </row>
    <row r="415" spans="1:3" ht="16.5" x14ac:dyDescent="0.55000000000000004">
      <c r="A415" s="78">
        <v>44908.865785034723</v>
      </c>
      <c r="B415" s="40" t="s">
        <v>886</v>
      </c>
      <c r="C415" s="79" t="str">
        <f t="shared" si="4"/>
        <v>248937</v>
      </c>
    </row>
    <row r="416" spans="1:3" ht="16.5" x14ac:dyDescent="0.55000000000000004">
      <c r="A416" s="78">
        <v>44908.865862013889</v>
      </c>
      <c r="B416" s="40" t="s">
        <v>887</v>
      </c>
      <c r="C416" s="79" t="str">
        <f t="shared" si="4"/>
        <v>248934</v>
      </c>
    </row>
    <row r="417" spans="1:3" ht="16.5" x14ac:dyDescent="0.55000000000000004">
      <c r="A417" s="78">
        <v>44908.865932893517</v>
      </c>
      <c r="B417" s="40" t="s">
        <v>888</v>
      </c>
      <c r="C417" s="79" t="str">
        <f t="shared" si="4"/>
        <v>248953</v>
      </c>
    </row>
    <row r="418" spans="1:3" ht="16.5" x14ac:dyDescent="0.55000000000000004">
      <c r="A418" s="78">
        <v>44908.866055601851</v>
      </c>
      <c r="B418" s="40" t="s">
        <v>889</v>
      </c>
      <c r="C418" s="79" t="str">
        <f t="shared" si="4"/>
        <v>271406</v>
      </c>
    </row>
    <row r="419" spans="1:3" ht="16.5" x14ac:dyDescent="0.55000000000000004">
      <c r="A419" s="78">
        <v>44908.866202094912</v>
      </c>
      <c r="B419" s="40" t="s">
        <v>890</v>
      </c>
      <c r="C419" s="79" t="str">
        <f t="shared" si="4"/>
        <v>190781</v>
      </c>
    </row>
    <row r="420" spans="1:3" ht="16.5" x14ac:dyDescent="0.55000000000000004">
      <c r="A420" s="78">
        <v>44909.625285752314</v>
      </c>
      <c r="B420" s="40" t="s">
        <v>891</v>
      </c>
      <c r="C420" s="79" t="str">
        <f t="shared" si="4"/>
        <v>190801</v>
      </c>
    </row>
    <row r="421" spans="1:3" ht="16.5" x14ac:dyDescent="0.55000000000000004">
      <c r="A421" s="78">
        <v>44909.625627847221</v>
      </c>
      <c r="B421" s="40" t="s">
        <v>892</v>
      </c>
      <c r="C421" s="79" t="str">
        <f t="shared" si="4"/>
        <v>190832</v>
      </c>
    </row>
    <row r="422" spans="1:3" ht="16.5" x14ac:dyDescent="0.55000000000000004">
      <c r="A422" s="78">
        <v>44909.625715243055</v>
      </c>
      <c r="B422" s="40" t="s">
        <v>893</v>
      </c>
      <c r="C422" s="79" t="str">
        <f t="shared" si="4"/>
        <v>271482</v>
      </c>
    </row>
    <row r="423" spans="1:3" ht="16.5" x14ac:dyDescent="0.55000000000000004">
      <c r="A423" s="78">
        <v>44909.625841168978</v>
      </c>
      <c r="B423" s="40" t="s">
        <v>894</v>
      </c>
      <c r="C423" s="79" t="str">
        <f t="shared" si="4"/>
        <v>271500</v>
      </c>
    </row>
    <row r="424" spans="1:3" ht="16.5" x14ac:dyDescent="0.55000000000000004">
      <c r="A424" s="78">
        <v>44909.625953101851</v>
      </c>
      <c r="B424" s="40" t="s">
        <v>895</v>
      </c>
      <c r="C424" s="79" t="str">
        <f t="shared" si="4"/>
        <v>271498</v>
      </c>
    </row>
    <row r="425" spans="1:3" ht="16.5" x14ac:dyDescent="0.55000000000000004">
      <c r="A425" s="78">
        <v>44909.62608574074</v>
      </c>
      <c r="B425" s="40" t="s">
        <v>896</v>
      </c>
      <c r="C425" s="79" t="str">
        <f t="shared" si="4"/>
        <v>248913</v>
      </c>
    </row>
    <row r="426" spans="1:3" ht="16.5" x14ac:dyDescent="0.55000000000000004">
      <c r="A426" s="78">
        <v>44909.626185752313</v>
      </c>
      <c r="B426" s="40" t="s">
        <v>897</v>
      </c>
      <c r="C426" s="79" t="str">
        <f t="shared" si="4"/>
        <v>248930</v>
      </c>
    </row>
    <row r="427" spans="1:3" ht="16.5" x14ac:dyDescent="0.55000000000000004">
      <c r="A427" s="78">
        <v>44909.626298680552</v>
      </c>
      <c r="B427" s="40" t="s">
        <v>898</v>
      </c>
      <c r="C427" s="79" t="str">
        <f t="shared" si="4"/>
        <v>190810</v>
      </c>
    </row>
    <row r="428" spans="1:3" ht="16.5" x14ac:dyDescent="0.55000000000000004">
      <c r="A428" s="78">
        <v>44909.757424120369</v>
      </c>
      <c r="B428" s="40" t="s">
        <v>899</v>
      </c>
      <c r="C428" s="79" t="str">
        <f t="shared" si="4"/>
        <v>271466</v>
      </c>
    </row>
    <row r="429" spans="1:3" ht="16.5" x14ac:dyDescent="0.55000000000000004">
      <c r="A429" s="78">
        <v>44909.757683692129</v>
      </c>
      <c r="B429" s="40" t="s">
        <v>900</v>
      </c>
      <c r="C429" s="79" t="str">
        <f t="shared" si="4"/>
        <v>190761</v>
      </c>
    </row>
    <row r="430" spans="1:3" ht="16.5" x14ac:dyDescent="0.55000000000000004">
      <c r="A430" s="78">
        <v>44909.757779768523</v>
      </c>
      <c r="B430" s="40" t="s">
        <v>901</v>
      </c>
      <c r="C430" s="79" t="str">
        <f t="shared" si="4"/>
        <v>190829</v>
      </c>
    </row>
    <row r="431" spans="1:3" ht="16.5" x14ac:dyDescent="0.55000000000000004">
      <c r="A431" s="78">
        <v>44909.757860694444</v>
      </c>
      <c r="B431" s="40" t="s">
        <v>902</v>
      </c>
      <c r="C431" s="79" t="str">
        <f t="shared" si="4"/>
        <v>190844</v>
      </c>
    </row>
    <row r="432" spans="1:3" ht="16.5" x14ac:dyDescent="0.55000000000000004">
      <c r="A432" s="78">
        <v>44909.75794570602</v>
      </c>
      <c r="B432" s="40" t="s">
        <v>903</v>
      </c>
      <c r="C432" s="79" t="str">
        <f t="shared" si="4"/>
        <v>271430</v>
      </c>
    </row>
    <row r="433" spans="1:3" ht="16.5" x14ac:dyDescent="0.55000000000000004">
      <c r="A433" s="78">
        <v>44909.758024421295</v>
      </c>
      <c r="B433" s="40" t="s">
        <v>904</v>
      </c>
      <c r="C433" s="79" t="str">
        <f t="shared" si="4"/>
        <v>271511</v>
      </c>
    </row>
    <row r="434" spans="1:3" ht="16.5" x14ac:dyDescent="0.55000000000000004">
      <c r="A434" s="78">
        <v>44909.758105474539</v>
      </c>
      <c r="B434" s="40" t="s">
        <v>905</v>
      </c>
      <c r="C434" s="79" t="str">
        <f t="shared" si="4"/>
        <v>271472</v>
      </c>
    </row>
    <row r="435" spans="1:3" ht="16.5" x14ac:dyDescent="0.55000000000000004">
      <c r="A435" s="78">
        <v>44909.758195254632</v>
      </c>
      <c r="B435" s="40" t="s">
        <v>906</v>
      </c>
      <c r="C435" s="79" t="str">
        <f t="shared" si="4"/>
        <v>248938</v>
      </c>
    </row>
    <row r="436" spans="1:3" ht="16.5" x14ac:dyDescent="0.55000000000000004">
      <c r="A436" s="78">
        <v>44909.758274409724</v>
      </c>
      <c r="B436" s="40" t="s">
        <v>907</v>
      </c>
      <c r="C436" s="79" t="str">
        <f t="shared" si="4"/>
        <v>248935</v>
      </c>
    </row>
    <row r="437" spans="1:3" ht="16.5" x14ac:dyDescent="0.55000000000000004">
      <c r="A437" s="78">
        <v>44909.758343865746</v>
      </c>
      <c r="B437" s="40" t="s">
        <v>908</v>
      </c>
      <c r="C437" s="79" t="str">
        <f t="shared" si="4"/>
        <v>248954</v>
      </c>
    </row>
    <row r="438" spans="1:3" ht="16.5" x14ac:dyDescent="0.55000000000000004">
      <c r="A438" s="78">
        <v>44909.758410833332</v>
      </c>
      <c r="B438" s="40" t="s">
        <v>909</v>
      </c>
      <c r="C438" s="79" t="str">
        <f t="shared" si="4"/>
        <v>271407</v>
      </c>
    </row>
    <row r="439" spans="1:3" ht="16.5" x14ac:dyDescent="0.55000000000000004">
      <c r="A439" s="78">
        <v>44909.758466250001</v>
      </c>
      <c r="B439" s="40" t="s">
        <v>910</v>
      </c>
      <c r="C439" s="79" t="str">
        <f t="shared" si="4"/>
        <v>190782</v>
      </c>
    </row>
    <row r="440" spans="1:3" ht="16.5" x14ac:dyDescent="0.55000000000000004">
      <c r="A440" s="78">
        <v>44909.758525266203</v>
      </c>
      <c r="B440" s="40" t="s">
        <v>911</v>
      </c>
      <c r="C440" s="79" t="str">
        <f t="shared" si="4"/>
        <v>190802</v>
      </c>
    </row>
    <row r="441" spans="1:3" ht="16.5" x14ac:dyDescent="0.55000000000000004">
      <c r="A441" s="78">
        <v>44909.758599062501</v>
      </c>
      <c r="B441" s="40" t="s">
        <v>912</v>
      </c>
      <c r="C441" s="79" t="str">
        <f t="shared" si="4"/>
        <v>190817</v>
      </c>
    </row>
    <row r="442" spans="1:3" ht="16.5" x14ac:dyDescent="0.55000000000000004">
      <c r="A442" s="78">
        <v>44909.75868486111</v>
      </c>
      <c r="B442" s="40" t="s">
        <v>913</v>
      </c>
      <c r="C442" s="79" t="str">
        <f t="shared" si="4"/>
        <v>271483</v>
      </c>
    </row>
    <row r="443" spans="1:3" ht="16.5" x14ac:dyDescent="0.55000000000000004">
      <c r="A443" s="78">
        <v>44909.758779143522</v>
      </c>
      <c r="B443" s="40" t="s">
        <v>914</v>
      </c>
      <c r="C443" s="79" t="str">
        <f t="shared" si="4"/>
        <v>271474</v>
      </c>
    </row>
    <row r="444" spans="1:3" ht="16.5" x14ac:dyDescent="0.55000000000000004">
      <c r="A444" s="78">
        <v>44909.760137187499</v>
      </c>
      <c r="B444" s="40" t="s">
        <v>915</v>
      </c>
      <c r="C444" s="79" t="str">
        <f t="shared" si="4"/>
        <v>271499</v>
      </c>
    </row>
    <row r="445" spans="1:3" ht="16.5" x14ac:dyDescent="0.55000000000000004">
      <c r="A445" s="78">
        <v>44909.760204004633</v>
      </c>
      <c r="B445" s="40" t="s">
        <v>916</v>
      </c>
      <c r="C445" s="79" t="str">
        <f t="shared" si="4"/>
        <v>248914</v>
      </c>
    </row>
    <row r="446" spans="1:3" ht="16.5" x14ac:dyDescent="0.55000000000000004">
      <c r="A446" s="78">
        <v>44909.760280636576</v>
      </c>
      <c r="B446" s="40" t="s">
        <v>917</v>
      </c>
      <c r="C446" s="79" t="str">
        <f t="shared" si="4"/>
        <v>248931</v>
      </c>
    </row>
    <row r="447" spans="1:3" ht="16.5" x14ac:dyDescent="0.55000000000000004">
      <c r="A447" s="78">
        <v>44909.760351296296</v>
      </c>
      <c r="B447" s="40" t="s">
        <v>918</v>
      </c>
      <c r="C447" s="79" t="str">
        <f t="shared" si="4"/>
        <v>190772</v>
      </c>
    </row>
    <row r="448" spans="1:3" ht="16.5" x14ac:dyDescent="0.55000000000000004">
      <c r="A448" s="78">
        <v>44909.760429201386</v>
      </c>
      <c r="B448" s="40" t="s">
        <v>919</v>
      </c>
      <c r="C448" s="79" t="str">
        <f t="shared" si="4"/>
        <v>271467</v>
      </c>
    </row>
    <row r="449" spans="1:3" ht="16.5" x14ac:dyDescent="0.55000000000000004">
      <c r="A449" s="78">
        <v>44909.760511550921</v>
      </c>
      <c r="B449" s="40" t="s">
        <v>920</v>
      </c>
      <c r="C449" s="79" t="str">
        <f t="shared" si="4"/>
        <v>190762</v>
      </c>
    </row>
    <row r="450" spans="1:3" ht="16.5" x14ac:dyDescent="0.55000000000000004">
      <c r="A450" s="78">
        <v>44909.760584791671</v>
      </c>
      <c r="B450" s="40" t="s">
        <v>921</v>
      </c>
      <c r="C450" s="79" t="str">
        <f t="shared" si="4"/>
        <v>190830</v>
      </c>
    </row>
    <row r="451" spans="1:3" ht="16.5" x14ac:dyDescent="0.55000000000000004">
      <c r="A451" s="78">
        <v>44909.760669398151</v>
      </c>
      <c r="B451" s="40" t="s">
        <v>922</v>
      </c>
      <c r="C451" s="79" t="str">
        <f t="shared" si="4"/>
        <v>190845</v>
      </c>
    </row>
    <row r="452" spans="1:3" ht="16.5" x14ac:dyDescent="0.55000000000000004">
      <c r="A452" s="78">
        <v>44909.760774513888</v>
      </c>
      <c r="B452" s="40" t="s">
        <v>923</v>
      </c>
      <c r="C452" s="79" t="str">
        <f t="shared" si="4"/>
        <v>271431</v>
      </c>
    </row>
    <row r="453" spans="1:3" ht="16.5" x14ac:dyDescent="0.55000000000000004">
      <c r="A453" s="78">
        <v>44909.761116759255</v>
      </c>
      <c r="B453" s="40" t="s">
        <v>924</v>
      </c>
      <c r="C453" s="79" t="str">
        <f t="shared" si="4"/>
        <v>271512</v>
      </c>
    </row>
    <row r="454" spans="1:3" ht="16.5" x14ac:dyDescent="0.55000000000000004">
      <c r="A454" s="78">
        <v>44909.761411307874</v>
      </c>
      <c r="B454" s="40" t="s">
        <v>925</v>
      </c>
      <c r="C454" s="79" t="str">
        <f t="shared" si="4"/>
        <v>271473</v>
      </c>
    </row>
    <row r="455" spans="1:3" ht="16.5" x14ac:dyDescent="0.55000000000000004">
      <c r="A455" s="78">
        <v>44909.761491944446</v>
      </c>
      <c r="B455" s="40" t="s">
        <v>926</v>
      </c>
      <c r="C455" s="79" t="str">
        <f t="shared" si="4"/>
        <v>248939</v>
      </c>
    </row>
    <row r="456" spans="1:3" ht="16.5" x14ac:dyDescent="0.55000000000000004">
      <c r="A456" s="78">
        <v>44909.76157422454</v>
      </c>
      <c r="B456" s="40" t="s">
        <v>927</v>
      </c>
      <c r="C456" s="79" t="str">
        <f t="shared" si="4"/>
        <v>248936</v>
      </c>
    </row>
    <row r="457" spans="1:3" ht="16.5" x14ac:dyDescent="0.55000000000000004">
      <c r="A457" s="78">
        <v>44909.761655335649</v>
      </c>
      <c r="B457" s="40" t="s">
        <v>928</v>
      </c>
      <c r="C457" s="79" t="str">
        <f t="shared" si="4"/>
        <v>248955</v>
      </c>
    </row>
    <row r="458" spans="1:3" ht="16.5" x14ac:dyDescent="0.55000000000000004">
      <c r="A458" s="78">
        <v>44909.761727685182</v>
      </c>
      <c r="B458" s="40" t="s">
        <v>929</v>
      </c>
      <c r="C458" s="79" t="str">
        <f t="shared" si="4"/>
        <v>271408</v>
      </c>
    </row>
    <row r="459" spans="1:3" ht="16.5" x14ac:dyDescent="0.55000000000000004">
      <c r="A459" s="78">
        <v>44909.761862002313</v>
      </c>
      <c r="B459" s="40" t="s">
        <v>930</v>
      </c>
      <c r="C459" s="79" t="str">
        <f t="shared" si="4"/>
        <v>190756</v>
      </c>
    </row>
    <row r="460" spans="1:3" ht="16.5" x14ac:dyDescent="0.55000000000000004">
      <c r="A460" s="78">
        <v>44909.761964351856</v>
      </c>
      <c r="B460" s="40" t="s">
        <v>931</v>
      </c>
      <c r="C460" s="79" t="str">
        <f t="shared" si="4"/>
        <v>190803</v>
      </c>
    </row>
    <row r="461" spans="1:3" ht="16.5" x14ac:dyDescent="0.55000000000000004">
      <c r="A461" s="78">
        <v>44909.762030671292</v>
      </c>
      <c r="B461" s="40" t="s">
        <v>932</v>
      </c>
      <c r="C461" s="79" t="str">
        <f t="shared" si="4"/>
        <v>190825</v>
      </c>
    </row>
    <row r="462" spans="1:3" ht="16.5" x14ac:dyDescent="0.55000000000000004">
      <c r="A462" s="73"/>
      <c r="B462" s="73"/>
      <c r="C462" s="77"/>
    </row>
    <row r="463" spans="1:3" ht="12.5" x14ac:dyDescent="0.25">
      <c r="A463" s="73"/>
      <c r="B463" s="44"/>
      <c r="C463" s="73"/>
    </row>
    <row r="464" spans="1:3" ht="16.5" x14ac:dyDescent="0.55000000000000004">
      <c r="A464" s="73"/>
      <c r="B464" s="73"/>
      <c r="C464" s="77"/>
    </row>
    <row r="465" spans="1:3" ht="12.5" x14ac:dyDescent="0.25">
      <c r="A465" s="23"/>
      <c r="B465" s="23"/>
      <c r="C465" s="23"/>
    </row>
    <row r="466" spans="1:3" ht="12.5" x14ac:dyDescent="0.25">
      <c r="A466" s="23"/>
      <c r="B466" s="23"/>
      <c r="C466" s="23"/>
    </row>
    <row r="467" spans="1:3" ht="12.5" x14ac:dyDescent="0.25">
      <c r="A467" s="23"/>
      <c r="B467" s="23"/>
      <c r="C467" s="23"/>
    </row>
    <row r="468" spans="1:3" ht="12.5" x14ac:dyDescent="0.25">
      <c r="A468" s="23"/>
      <c r="B468" s="23"/>
      <c r="C468" s="23"/>
    </row>
    <row r="469" spans="1:3" ht="12.5" x14ac:dyDescent="0.25">
      <c r="A469" s="23"/>
      <c r="B469" s="23"/>
      <c r="C469" s="23"/>
    </row>
    <row r="470" spans="1:3" ht="12.5" x14ac:dyDescent="0.25">
      <c r="A470" s="23"/>
      <c r="B470" s="23"/>
      <c r="C470" s="23"/>
    </row>
    <row r="471" spans="1:3" ht="12.5" x14ac:dyDescent="0.25">
      <c r="A471" s="23"/>
      <c r="B471" s="23"/>
      <c r="C471" s="23"/>
    </row>
    <row r="472" spans="1:3" ht="12.5" x14ac:dyDescent="0.25">
      <c r="A472" s="23"/>
      <c r="B472" s="23"/>
      <c r="C472" s="23"/>
    </row>
    <row r="473" spans="1:3" ht="12.5" x14ac:dyDescent="0.25">
      <c r="A473" s="23"/>
      <c r="B473" s="23"/>
      <c r="C473" s="23"/>
    </row>
    <row r="474" spans="1:3" ht="12.5" x14ac:dyDescent="0.25">
      <c r="A474" s="23"/>
      <c r="B474" s="23"/>
      <c r="C474" s="23"/>
    </row>
    <row r="475" spans="1:3" ht="12.5" x14ac:dyDescent="0.25">
      <c r="A475" s="23"/>
      <c r="B475" s="23"/>
      <c r="C475" s="23" t="str">
        <f>RIGHT(B475,6)</f>
        <v/>
      </c>
    </row>
    <row r="476" spans="1:3" ht="12.5" x14ac:dyDescent="0.25">
      <c r="A476" s="23"/>
      <c r="B476" s="23"/>
      <c r="C476" s="23"/>
    </row>
    <row r="477" spans="1:3" ht="12.5" x14ac:dyDescent="0.25">
      <c r="A477" s="23"/>
      <c r="B477" s="23"/>
      <c r="C477" s="23"/>
    </row>
    <row r="478" spans="1:3" ht="12.5" x14ac:dyDescent="0.25">
      <c r="A478" s="23"/>
      <c r="B478" s="23"/>
      <c r="C478" s="23"/>
    </row>
    <row r="479" spans="1:3" ht="12.5" x14ac:dyDescent="0.25">
      <c r="A479" s="23"/>
      <c r="B479" s="23"/>
      <c r="C479" s="23"/>
    </row>
    <row r="480" spans="1:3" ht="12.5" x14ac:dyDescent="0.25">
      <c r="A480" s="23"/>
      <c r="B480" s="23"/>
      <c r="C480" s="23"/>
    </row>
    <row r="481" spans="1:3" ht="12.5" x14ac:dyDescent="0.25">
      <c r="A481" s="23"/>
      <c r="B481" s="23"/>
      <c r="C481" s="23"/>
    </row>
    <row r="482" spans="1:3" ht="12.5" x14ac:dyDescent="0.25">
      <c r="A482" s="23"/>
      <c r="B482" s="23"/>
      <c r="C482" s="23"/>
    </row>
    <row r="483" spans="1:3" ht="12.5" x14ac:dyDescent="0.25">
      <c r="A483" s="23"/>
      <c r="B483" s="23"/>
      <c r="C483" s="23"/>
    </row>
    <row r="484" spans="1:3" ht="12.5" x14ac:dyDescent="0.25">
      <c r="A484" s="23"/>
      <c r="B484" s="23"/>
      <c r="C484" s="23"/>
    </row>
    <row r="485" spans="1:3" ht="12.5" x14ac:dyDescent="0.25">
      <c r="A485" s="23"/>
      <c r="B485" s="23"/>
      <c r="C485" s="23"/>
    </row>
    <row r="486" spans="1:3" ht="12.5" x14ac:dyDescent="0.25">
      <c r="A486" s="23"/>
      <c r="B486" s="23"/>
      <c r="C486" s="23"/>
    </row>
    <row r="487" spans="1:3" ht="12.5" x14ac:dyDescent="0.25">
      <c r="A487" s="23"/>
      <c r="B487" s="23"/>
      <c r="C487" s="23"/>
    </row>
    <row r="488" spans="1:3" ht="12.5" x14ac:dyDescent="0.25">
      <c r="A488" s="23"/>
      <c r="B488" s="23"/>
      <c r="C488" s="23"/>
    </row>
    <row r="489" spans="1:3" ht="12.5" x14ac:dyDescent="0.25">
      <c r="A489" s="23"/>
      <c r="B489" s="23"/>
      <c r="C489" s="23"/>
    </row>
    <row r="490" spans="1:3" ht="12.5" x14ac:dyDescent="0.25">
      <c r="A490" s="23"/>
      <c r="B490" s="23"/>
      <c r="C490" s="23"/>
    </row>
    <row r="491" spans="1:3" ht="12.5" x14ac:dyDescent="0.25">
      <c r="A491" s="23"/>
      <c r="B491" s="23"/>
      <c r="C491" s="23"/>
    </row>
    <row r="492" spans="1:3" ht="12.5" x14ac:dyDescent="0.25">
      <c r="A492" s="23"/>
      <c r="B492" s="23"/>
      <c r="C492" s="23"/>
    </row>
    <row r="493" spans="1:3" ht="12.5" x14ac:dyDescent="0.25">
      <c r="A493" s="23"/>
      <c r="B493" s="23"/>
      <c r="C493" s="23"/>
    </row>
    <row r="494" spans="1:3" ht="12.5" x14ac:dyDescent="0.25">
      <c r="A494" s="23"/>
      <c r="B494" s="23"/>
      <c r="C494" s="23"/>
    </row>
    <row r="495" spans="1:3" ht="12.5" x14ac:dyDescent="0.25">
      <c r="A495" s="23"/>
      <c r="B495" s="23"/>
      <c r="C495" s="23"/>
    </row>
    <row r="496" spans="1:3" ht="12.5" x14ac:dyDescent="0.25">
      <c r="A496" s="23"/>
      <c r="B496" s="23"/>
      <c r="C496" s="23"/>
    </row>
    <row r="497" spans="1:3" ht="12.5" x14ac:dyDescent="0.25">
      <c r="A497" s="23"/>
      <c r="B497" s="23"/>
      <c r="C497" s="23"/>
    </row>
    <row r="498" spans="1:3" ht="12.5" x14ac:dyDescent="0.25">
      <c r="A498" s="23"/>
      <c r="B498" s="23"/>
      <c r="C498" s="23"/>
    </row>
    <row r="499" spans="1:3" ht="12.5" x14ac:dyDescent="0.25">
      <c r="A499" s="23"/>
      <c r="B499" s="23"/>
      <c r="C499" s="23"/>
    </row>
    <row r="500" spans="1:3" ht="12.5" x14ac:dyDescent="0.25">
      <c r="A500" s="23"/>
      <c r="B500" s="23"/>
      <c r="C500" s="23"/>
    </row>
    <row r="501" spans="1:3" ht="12.5" x14ac:dyDescent="0.25">
      <c r="A501" s="23"/>
      <c r="B501" s="23"/>
      <c r="C501" s="23"/>
    </row>
    <row r="502" spans="1:3" ht="12.5" x14ac:dyDescent="0.25">
      <c r="A502" s="23"/>
      <c r="B502" s="23"/>
      <c r="C502" s="23"/>
    </row>
    <row r="503" spans="1:3" ht="12.5" x14ac:dyDescent="0.25">
      <c r="A503" s="23"/>
      <c r="B503" s="23"/>
      <c r="C503" s="23"/>
    </row>
    <row r="504" spans="1:3" ht="12.5" x14ac:dyDescent="0.25">
      <c r="A504" s="23"/>
      <c r="B504" s="23"/>
      <c r="C504" s="23"/>
    </row>
    <row r="505" spans="1:3" ht="12.5" x14ac:dyDescent="0.25">
      <c r="A505" s="23"/>
      <c r="B505" s="23"/>
      <c r="C505" s="23"/>
    </row>
    <row r="506" spans="1:3" ht="12.5" x14ac:dyDescent="0.25">
      <c r="A506" s="23"/>
      <c r="B506" s="23"/>
      <c r="C506" s="23"/>
    </row>
    <row r="507" spans="1:3" ht="12.5" x14ac:dyDescent="0.25">
      <c r="A507" s="23"/>
      <c r="B507" s="23"/>
      <c r="C507" s="23"/>
    </row>
    <row r="508" spans="1:3" ht="12.5" x14ac:dyDescent="0.25">
      <c r="A508" s="23"/>
      <c r="B508" s="23"/>
      <c r="C508" s="23"/>
    </row>
    <row r="509" spans="1:3" ht="12.5" x14ac:dyDescent="0.25">
      <c r="A509" s="23"/>
      <c r="B509" s="23"/>
      <c r="C509" s="23"/>
    </row>
    <row r="510" spans="1:3" ht="12.5" x14ac:dyDescent="0.25">
      <c r="A510" s="23"/>
      <c r="B510" s="23"/>
      <c r="C510" s="23"/>
    </row>
    <row r="511" spans="1:3" ht="12.5" x14ac:dyDescent="0.25">
      <c r="A511" s="23"/>
      <c r="B511" s="23"/>
      <c r="C511" s="23"/>
    </row>
    <row r="512" spans="1:3" ht="12.5" x14ac:dyDescent="0.25">
      <c r="A512" s="23"/>
      <c r="B512" s="23"/>
      <c r="C512" s="23"/>
    </row>
    <row r="513" spans="1:3" ht="12.5" x14ac:dyDescent="0.25">
      <c r="A513" s="23"/>
      <c r="B513" s="23"/>
      <c r="C513" s="23"/>
    </row>
    <row r="514" spans="1:3" ht="12.5" x14ac:dyDescent="0.25">
      <c r="A514" s="23"/>
      <c r="B514" s="23"/>
      <c r="C514" s="23"/>
    </row>
    <row r="515" spans="1:3" ht="12.5" x14ac:dyDescent="0.25">
      <c r="A515" s="23"/>
      <c r="B515" s="23"/>
      <c r="C515" s="23"/>
    </row>
    <row r="516" spans="1:3" ht="12.5" x14ac:dyDescent="0.25">
      <c r="A516" s="23"/>
      <c r="B516" s="23"/>
      <c r="C516" s="23"/>
    </row>
    <row r="517" spans="1:3" ht="12.5" x14ac:dyDescent="0.25">
      <c r="A517" s="23"/>
      <c r="B517" s="23"/>
      <c r="C517" s="23"/>
    </row>
    <row r="518" spans="1:3" ht="12.5" x14ac:dyDescent="0.25">
      <c r="A518" s="23"/>
      <c r="B518" s="23"/>
      <c r="C518" s="23"/>
    </row>
    <row r="519" spans="1:3" ht="12.5" x14ac:dyDescent="0.25">
      <c r="A519" s="23"/>
      <c r="B519" s="23"/>
      <c r="C519" s="23"/>
    </row>
    <row r="520" spans="1:3" ht="12.5" x14ac:dyDescent="0.25">
      <c r="A520" s="23"/>
      <c r="B520" s="23"/>
      <c r="C520" s="23"/>
    </row>
    <row r="521" spans="1:3" ht="12.5" x14ac:dyDescent="0.25">
      <c r="A521" s="23"/>
      <c r="B521" s="23"/>
      <c r="C521" s="23"/>
    </row>
    <row r="522" spans="1:3" ht="12.5" x14ac:dyDescent="0.25">
      <c r="A522" s="23"/>
      <c r="B522" s="23"/>
      <c r="C522" s="23"/>
    </row>
    <row r="523" spans="1:3" ht="12.5" x14ac:dyDescent="0.25">
      <c r="A523" s="23"/>
      <c r="B523" s="23"/>
      <c r="C523" s="23"/>
    </row>
    <row r="524" spans="1:3" ht="12.5" x14ac:dyDescent="0.25">
      <c r="A524" s="23"/>
      <c r="B524" s="23"/>
      <c r="C524" s="23"/>
    </row>
    <row r="525" spans="1:3" ht="12.5" x14ac:dyDescent="0.25">
      <c r="A525" s="23"/>
      <c r="B525" s="23"/>
      <c r="C525" s="23"/>
    </row>
    <row r="526" spans="1:3" ht="12.5" x14ac:dyDescent="0.25">
      <c r="A526" s="23"/>
      <c r="B526" s="23"/>
      <c r="C526" s="23"/>
    </row>
    <row r="527" spans="1:3" ht="12.5" x14ac:dyDescent="0.25">
      <c r="A527" s="23"/>
      <c r="B527" s="23"/>
      <c r="C527" s="23"/>
    </row>
    <row r="528" spans="1:3" ht="12.5" x14ac:dyDescent="0.25">
      <c r="A528" s="23"/>
      <c r="B528" s="23"/>
      <c r="C528" s="23"/>
    </row>
    <row r="529" spans="1:3" ht="12.5" x14ac:dyDescent="0.25">
      <c r="A529" s="23"/>
      <c r="B529" s="23"/>
      <c r="C529" s="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Cells</vt:lpstr>
      <vt:lpstr>Test Plan</vt:lpstr>
      <vt:lpstr>iphone scanner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Greene, Braden</cp:lastModifiedBy>
  <dcterms:modified xsi:type="dcterms:W3CDTF">2023-10-21T00:20:13Z</dcterms:modified>
</cp:coreProperties>
</file>