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0" windowWidth="19875" windowHeight="7470" activeTab="7"/>
  </bookViews>
  <sheets>
    <sheet name="1" sheetId="1" r:id="rId1"/>
    <sheet name="1 (2)" sheetId="2" r:id="rId2"/>
    <sheet name="1 (3)" sheetId="3" r:id="rId3"/>
    <sheet name="1 (4)" sheetId="4" r:id="rId4"/>
    <sheet name="1 (5)" sheetId="5" r:id="rId5"/>
    <sheet name="1 (6)" sheetId="6" r:id="rId6"/>
    <sheet name="1 (7)" sheetId="7" r:id="rId7"/>
    <sheet name="1 (8)" sheetId="8" r:id="rId8"/>
  </sheets>
  <definedNames>
    <definedName name="_xlnm.Print_Area" localSheetId="0">'1'!$A$1:$S$61</definedName>
    <definedName name="_xlnm.Print_Area" localSheetId="1">'1 (2)'!$A$1:$S$61</definedName>
    <definedName name="_xlnm.Print_Area" localSheetId="2">'1 (3)'!$A$1:$S$61</definedName>
    <definedName name="_xlnm.Print_Area" localSheetId="3">'1 (4)'!$A$1:$S$61</definedName>
    <definedName name="_xlnm.Print_Area" localSheetId="4">'1 (5)'!$A$1:$S$61</definedName>
    <definedName name="_xlnm.Print_Area" localSheetId="5">'1 (6)'!$A$1:$S$61</definedName>
    <definedName name="_xlnm.Print_Area" localSheetId="6">'1 (7)'!$A$1:$S$61</definedName>
    <definedName name="_xlnm.Print_Area" localSheetId="7">'1 (8)'!$A$1:$S$61</definedName>
  </definedNames>
  <calcPr calcId="144525"/>
</workbook>
</file>

<file path=xl/calcChain.xml><?xml version="1.0" encoding="utf-8"?>
<calcChain xmlns="http://schemas.openxmlformats.org/spreadsheetml/2006/main">
  <c r="P21" i="3" l="1"/>
  <c r="Q21" i="3" s="1"/>
  <c r="R21" i="3" s="1"/>
  <c r="F50" i="1" l="1"/>
  <c r="J21" i="3" l="1"/>
  <c r="A59" i="8" l="1"/>
  <c r="P50" i="8"/>
  <c r="N50" i="8"/>
  <c r="K50" i="8"/>
  <c r="I50" i="8"/>
  <c r="F50" i="8"/>
  <c r="P48" i="8"/>
  <c r="Q48" i="8" s="1"/>
  <c r="R48" i="8" s="1"/>
  <c r="J48" i="8"/>
  <c r="P46" i="8"/>
  <c r="Q46" i="8" s="1"/>
  <c r="R46" i="8" s="1"/>
  <c r="J46" i="8"/>
  <c r="P45" i="8"/>
  <c r="Q45" i="8" s="1"/>
  <c r="R45" i="8" s="1"/>
  <c r="J45" i="8"/>
  <c r="P44" i="8"/>
  <c r="Q44" i="8" s="1"/>
  <c r="R44" i="8" s="1"/>
  <c r="J44" i="8"/>
  <c r="P43" i="8"/>
  <c r="Q43" i="8" s="1"/>
  <c r="R43" i="8" s="1"/>
  <c r="J43" i="8"/>
  <c r="Q41" i="8"/>
  <c r="R41" i="8" s="1"/>
  <c r="P41" i="8"/>
  <c r="J41" i="8"/>
  <c r="P40" i="8"/>
  <c r="Q40" i="8" s="1"/>
  <c r="R40" i="8" s="1"/>
  <c r="J40" i="8"/>
  <c r="Q39" i="8"/>
  <c r="R39" i="8" s="1"/>
  <c r="P39" i="8"/>
  <c r="J39" i="8"/>
  <c r="P38" i="8"/>
  <c r="Q38" i="8" s="1"/>
  <c r="R38" i="8" s="1"/>
  <c r="J38" i="8"/>
  <c r="P37" i="8"/>
  <c r="Q37" i="8" s="1"/>
  <c r="R37" i="8" s="1"/>
  <c r="J37" i="8"/>
  <c r="Q36" i="8"/>
  <c r="R36" i="8" s="1"/>
  <c r="P36" i="8"/>
  <c r="J36" i="8"/>
  <c r="P35" i="8"/>
  <c r="Q35" i="8" s="1"/>
  <c r="R35" i="8" s="1"/>
  <c r="J35" i="8"/>
  <c r="P33" i="8"/>
  <c r="Q33" i="8" s="1"/>
  <c r="R33" i="8" s="1"/>
  <c r="J33" i="8"/>
  <c r="P32" i="8"/>
  <c r="Q32" i="8" s="1"/>
  <c r="R32" i="8" s="1"/>
  <c r="J32" i="8"/>
  <c r="P31" i="8"/>
  <c r="Q31" i="8" s="1"/>
  <c r="R31" i="8" s="1"/>
  <c r="J31" i="8"/>
  <c r="Q30" i="8"/>
  <c r="R30" i="8" s="1"/>
  <c r="P30" i="8"/>
  <c r="J30" i="8"/>
  <c r="P29" i="8"/>
  <c r="Q29" i="8" s="1"/>
  <c r="R29" i="8" s="1"/>
  <c r="J29" i="8"/>
  <c r="P28" i="8"/>
  <c r="Q28" i="8" s="1"/>
  <c r="R28" i="8" s="1"/>
  <c r="J28" i="8"/>
  <c r="P27" i="8"/>
  <c r="Q27" i="8" s="1"/>
  <c r="R27" i="8" s="1"/>
  <c r="J27" i="8"/>
  <c r="P26" i="8"/>
  <c r="Q26" i="8" s="1"/>
  <c r="R26" i="8" s="1"/>
  <c r="J26" i="8"/>
  <c r="P25" i="8"/>
  <c r="Q25" i="8" s="1"/>
  <c r="R25" i="8" s="1"/>
  <c r="J25" i="8"/>
  <c r="J24" i="8"/>
  <c r="Q21" i="8"/>
  <c r="R21" i="8" s="1"/>
  <c r="P21" i="8"/>
  <c r="J21" i="8"/>
  <c r="P19" i="8"/>
  <c r="Q19" i="8" s="1"/>
  <c r="R19" i="8" s="1"/>
  <c r="J19" i="8"/>
  <c r="P18" i="8"/>
  <c r="Q18" i="8" s="1"/>
  <c r="R18" i="8" s="1"/>
  <c r="J18" i="8"/>
  <c r="P17" i="8"/>
  <c r="Q17" i="8" s="1"/>
  <c r="R17" i="8" s="1"/>
  <c r="J17" i="8"/>
  <c r="Q15" i="8"/>
  <c r="R15" i="8" s="1"/>
  <c r="P15" i="8"/>
  <c r="J15" i="8"/>
  <c r="A59" i="7"/>
  <c r="P50" i="7"/>
  <c r="N50" i="7"/>
  <c r="K50" i="7"/>
  <c r="I50" i="7"/>
  <c r="F50" i="7"/>
  <c r="P48" i="7"/>
  <c r="Q48" i="7" s="1"/>
  <c r="R48" i="7" s="1"/>
  <c r="J48" i="7"/>
  <c r="P46" i="7"/>
  <c r="Q46" i="7" s="1"/>
  <c r="R46" i="7" s="1"/>
  <c r="J46" i="7"/>
  <c r="P45" i="7"/>
  <c r="Q45" i="7" s="1"/>
  <c r="R45" i="7" s="1"/>
  <c r="J45" i="7"/>
  <c r="P44" i="7"/>
  <c r="Q44" i="7" s="1"/>
  <c r="R44" i="7" s="1"/>
  <c r="J44" i="7"/>
  <c r="P43" i="7"/>
  <c r="Q43" i="7" s="1"/>
  <c r="R43" i="7" s="1"/>
  <c r="J43" i="7"/>
  <c r="P41" i="7"/>
  <c r="Q41" i="7" s="1"/>
  <c r="R41" i="7" s="1"/>
  <c r="J41" i="7"/>
  <c r="P40" i="7"/>
  <c r="Q40" i="7" s="1"/>
  <c r="R40" i="7" s="1"/>
  <c r="J40" i="7"/>
  <c r="P39" i="7"/>
  <c r="Q39" i="7" s="1"/>
  <c r="R39" i="7" s="1"/>
  <c r="J39" i="7"/>
  <c r="P38" i="7"/>
  <c r="Q38" i="7" s="1"/>
  <c r="R38" i="7" s="1"/>
  <c r="J38" i="7"/>
  <c r="P37" i="7"/>
  <c r="Q37" i="7" s="1"/>
  <c r="R37" i="7" s="1"/>
  <c r="J37" i="7"/>
  <c r="P36" i="7"/>
  <c r="Q36" i="7" s="1"/>
  <c r="R36" i="7" s="1"/>
  <c r="J36" i="7"/>
  <c r="P35" i="7"/>
  <c r="Q35" i="7" s="1"/>
  <c r="R35" i="7" s="1"/>
  <c r="J35" i="7"/>
  <c r="P33" i="7"/>
  <c r="Q33" i="7" s="1"/>
  <c r="R33" i="7" s="1"/>
  <c r="J33" i="7"/>
  <c r="P32" i="7"/>
  <c r="Q32" i="7" s="1"/>
  <c r="R32" i="7" s="1"/>
  <c r="J32" i="7"/>
  <c r="P31" i="7"/>
  <c r="Q31" i="7" s="1"/>
  <c r="R31" i="7" s="1"/>
  <c r="J31" i="7"/>
  <c r="P30" i="7"/>
  <c r="Q30" i="7" s="1"/>
  <c r="R30" i="7" s="1"/>
  <c r="J30" i="7"/>
  <c r="P29" i="7"/>
  <c r="Q29" i="7" s="1"/>
  <c r="R29" i="7" s="1"/>
  <c r="J29" i="7"/>
  <c r="P28" i="7"/>
  <c r="Q28" i="7" s="1"/>
  <c r="R28" i="7" s="1"/>
  <c r="J28" i="7"/>
  <c r="P27" i="7"/>
  <c r="Q27" i="7" s="1"/>
  <c r="R27" i="7" s="1"/>
  <c r="J27" i="7"/>
  <c r="P26" i="7"/>
  <c r="Q26" i="7" s="1"/>
  <c r="R26" i="7" s="1"/>
  <c r="J26" i="7"/>
  <c r="P25" i="7"/>
  <c r="Q25" i="7" s="1"/>
  <c r="R25" i="7" s="1"/>
  <c r="J25" i="7"/>
  <c r="J24" i="7"/>
  <c r="P21" i="7"/>
  <c r="Q21" i="7" s="1"/>
  <c r="R21" i="7" s="1"/>
  <c r="J21" i="7"/>
  <c r="P19" i="7"/>
  <c r="Q19" i="7" s="1"/>
  <c r="R19" i="7" s="1"/>
  <c r="J19" i="7"/>
  <c r="P18" i="7"/>
  <c r="Q18" i="7" s="1"/>
  <c r="R18" i="7" s="1"/>
  <c r="J18" i="7"/>
  <c r="P17" i="7"/>
  <c r="Q17" i="7" s="1"/>
  <c r="R17" i="7" s="1"/>
  <c r="J17" i="7"/>
  <c r="P15" i="7"/>
  <c r="Q15" i="7" s="1"/>
  <c r="R15" i="7" s="1"/>
  <c r="J15" i="7"/>
  <c r="A59" i="6"/>
  <c r="P50" i="6"/>
  <c r="N50" i="6"/>
  <c r="K50" i="6"/>
  <c r="I50" i="6"/>
  <c r="F50" i="6"/>
  <c r="P48" i="6"/>
  <c r="Q48" i="6" s="1"/>
  <c r="R48" i="6" s="1"/>
  <c r="J48" i="6"/>
  <c r="P46" i="6"/>
  <c r="Q46" i="6" s="1"/>
  <c r="R46" i="6" s="1"/>
  <c r="J46" i="6"/>
  <c r="P45" i="6"/>
  <c r="Q45" i="6" s="1"/>
  <c r="R45" i="6" s="1"/>
  <c r="J45" i="6"/>
  <c r="P44" i="6"/>
  <c r="Q44" i="6" s="1"/>
  <c r="R44" i="6" s="1"/>
  <c r="J44" i="6"/>
  <c r="P43" i="6"/>
  <c r="Q43" i="6" s="1"/>
  <c r="R43" i="6" s="1"/>
  <c r="J43" i="6"/>
  <c r="P41" i="6"/>
  <c r="Q41" i="6" s="1"/>
  <c r="R41" i="6" s="1"/>
  <c r="J41" i="6"/>
  <c r="P40" i="6"/>
  <c r="Q40" i="6" s="1"/>
  <c r="R40" i="6" s="1"/>
  <c r="J40" i="6"/>
  <c r="Q39" i="6"/>
  <c r="R39" i="6" s="1"/>
  <c r="P39" i="6"/>
  <c r="J39" i="6"/>
  <c r="P38" i="6"/>
  <c r="Q38" i="6" s="1"/>
  <c r="R38" i="6" s="1"/>
  <c r="J38" i="6"/>
  <c r="P37" i="6"/>
  <c r="Q37" i="6" s="1"/>
  <c r="R37" i="6" s="1"/>
  <c r="J37" i="6"/>
  <c r="P36" i="6"/>
  <c r="Q36" i="6" s="1"/>
  <c r="R36" i="6" s="1"/>
  <c r="J36" i="6"/>
  <c r="P35" i="6"/>
  <c r="Q35" i="6" s="1"/>
  <c r="R35" i="6" s="1"/>
  <c r="J35" i="6"/>
  <c r="P33" i="6"/>
  <c r="Q33" i="6" s="1"/>
  <c r="R33" i="6" s="1"/>
  <c r="J33" i="6"/>
  <c r="P32" i="6"/>
  <c r="Q32" i="6" s="1"/>
  <c r="R32" i="6" s="1"/>
  <c r="J32" i="6"/>
  <c r="P31" i="6"/>
  <c r="Q31" i="6" s="1"/>
  <c r="R31" i="6" s="1"/>
  <c r="J31" i="6"/>
  <c r="P30" i="6"/>
  <c r="Q30" i="6" s="1"/>
  <c r="R30" i="6" s="1"/>
  <c r="J30" i="6"/>
  <c r="P29" i="6"/>
  <c r="Q29" i="6" s="1"/>
  <c r="R29" i="6" s="1"/>
  <c r="J29" i="6"/>
  <c r="P28" i="6"/>
  <c r="Q28" i="6" s="1"/>
  <c r="R28" i="6" s="1"/>
  <c r="J28" i="6"/>
  <c r="P27" i="6"/>
  <c r="Q27" i="6" s="1"/>
  <c r="R27" i="6" s="1"/>
  <c r="J27" i="6"/>
  <c r="P26" i="6"/>
  <c r="Q26" i="6" s="1"/>
  <c r="R26" i="6" s="1"/>
  <c r="J26" i="6"/>
  <c r="P25" i="6"/>
  <c r="Q25" i="6" s="1"/>
  <c r="R25" i="6" s="1"/>
  <c r="J25" i="6"/>
  <c r="J24" i="6"/>
  <c r="P21" i="6"/>
  <c r="Q21" i="6" s="1"/>
  <c r="R21" i="6" s="1"/>
  <c r="J21" i="6"/>
  <c r="P19" i="6"/>
  <c r="Q19" i="6" s="1"/>
  <c r="R19" i="6" s="1"/>
  <c r="J19" i="6"/>
  <c r="P18" i="6"/>
  <c r="Q18" i="6" s="1"/>
  <c r="R18" i="6" s="1"/>
  <c r="J18" i="6"/>
  <c r="Q17" i="6"/>
  <c r="R17" i="6" s="1"/>
  <c r="P17" i="6"/>
  <c r="J17" i="6"/>
  <c r="P15" i="6"/>
  <c r="Q15" i="6" s="1"/>
  <c r="R15" i="6" s="1"/>
  <c r="J15" i="6"/>
  <c r="A59" i="5"/>
  <c r="P50" i="5"/>
  <c r="N50" i="5"/>
  <c r="K50" i="5"/>
  <c r="I50" i="5"/>
  <c r="F50" i="5"/>
  <c r="P48" i="5"/>
  <c r="Q48" i="5" s="1"/>
  <c r="R48" i="5" s="1"/>
  <c r="J48" i="5"/>
  <c r="P46" i="5"/>
  <c r="Q46" i="5" s="1"/>
  <c r="R46" i="5" s="1"/>
  <c r="J46" i="5"/>
  <c r="P45" i="5"/>
  <c r="Q45" i="5" s="1"/>
  <c r="R45" i="5" s="1"/>
  <c r="J45" i="5"/>
  <c r="P44" i="5"/>
  <c r="Q44" i="5" s="1"/>
  <c r="R44" i="5" s="1"/>
  <c r="J44" i="5"/>
  <c r="P43" i="5"/>
  <c r="Q43" i="5" s="1"/>
  <c r="R43" i="5" s="1"/>
  <c r="J43" i="5"/>
  <c r="P41" i="5"/>
  <c r="Q41" i="5" s="1"/>
  <c r="R41" i="5" s="1"/>
  <c r="J41" i="5"/>
  <c r="P40" i="5"/>
  <c r="Q40" i="5" s="1"/>
  <c r="R40" i="5" s="1"/>
  <c r="J40" i="5"/>
  <c r="P39" i="5"/>
  <c r="Q39" i="5" s="1"/>
  <c r="R39" i="5" s="1"/>
  <c r="J39" i="5"/>
  <c r="P38" i="5"/>
  <c r="Q38" i="5" s="1"/>
  <c r="R38" i="5" s="1"/>
  <c r="J38" i="5"/>
  <c r="P37" i="5"/>
  <c r="Q37" i="5" s="1"/>
  <c r="R37" i="5" s="1"/>
  <c r="J37" i="5"/>
  <c r="P36" i="5"/>
  <c r="Q36" i="5" s="1"/>
  <c r="R36" i="5" s="1"/>
  <c r="J36" i="5"/>
  <c r="P35" i="5"/>
  <c r="Q35" i="5" s="1"/>
  <c r="R35" i="5" s="1"/>
  <c r="J35" i="5"/>
  <c r="P33" i="5"/>
  <c r="Q33" i="5" s="1"/>
  <c r="R33" i="5" s="1"/>
  <c r="J33" i="5"/>
  <c r="P32" i="5"/>
  <c r="Q32" i="5" s="1"/>
  <c r="R32" i="5" s="1"/>
  <c r="J32" i="5"/>
  <c r="P31" i="5"/>
  <c r="Q31" i="5" s="1"/>
  <c r="R31" i="5" s="1"/>
  <c r="J31" i="5"/>
  <c r="P30" i="5"/>
  <c r="Q30" i="5" s="1"/>
  <c r="R30" i="5" s="1"/>
  <c r="J30" i="5"/>
  <c r="P29" i="5"/>
  <c r="Q29" i="5" s="1"/>
  <c r="R29" i="5" s="1"/>
  <c r="J29" i="5"/>
  <c r="P28" i="5"/>
  <c r="Q28" i="5" s="1"/>
  <c r="R28" i="5" s="1"/>
  <c r="J28" i="5"/>
  <c r="P27" i="5"/>
  <c r="Q27" i="5" s="1"/>
  <c r="R27" i="5" s="1"/>
  <c r="J27" i="5"/>
  <c r="P26" i="5"/>
  <c r="Q26" i="5" s="1"/>
  <c r="R26" i="5" s="1"/>
  <c r="J26" i="5"/>
  <c r="P25" i="5"/>
  <c r="Q25" i="5" s="1"/>
  <c r="R25" i="5" s="1"/>
  <c r="J25" i="5"/>
  <c r="J24" i="5"/>
  <c r="P21" i="5"/>
  <c r="Q21" i="5" s="1"/>
  <c r="R21" i="5" s="1"/>
  <c r="J21" i="5"/>
  <c r="P19" i="5"/>
  <c r="Q19" i="5" s="1"/>
  <c r="R19" i="5" s="1"/>
  <c r="J19" i="5"/>
  <c r="P18" i="5"/>
  <c r="Q18" i="5" s="1"/>
  <c r="R18" i="5" s="1"/>
  <c r="J18" i="5"/>
  <c r="P17" i="5"/>
  <c r="Q17" i="5" s="1"/>
  <c r="R17" i="5" s="1"/>
  <c r="J17" i="5"/>
  <c r="P15" i="5"/>
  <c r="Q15" i="5" s="1"/>
  <c r="R15" i="5" s="1"/>
  <c r="J15" i="5"/>
  <c r="A59" i="4"/>
  <c r="P50" i="4"/>
  <c r="N50" i="4"/>
  <c r="K50" i="4"/>
  <c r="I50" i="4"/>
  <c r="F50" i="4"/>
  <c r="P48" i="4"/>
  <c r="Q48" i="4" s="1"/>
  <c r="R48" i="4" s="1"/>
  <c r="J48" i="4"/>
  <c r="P46" i="4"/>
  <c r="Q46" i="4" s="1"/>
  <c r="R46" i="4" s="1"/>
  <c r="J46" i="4"/>
  <c r="P45" i="4"/>
  <c r="Q45" i="4" s="1"/>
  <c r="R45" i="4" s="1"/>
  <c r="J45" i="4"/>
  <c r="P44" i="4"/>
  <c r="Q44" i="4" s="1"/>
  <c r="R44" i="4" s="1"/>
  <c r="J44" i="4"/>
  <c r="P43" i="4"/>
  <c r="Q43" i="4" s="1"/>
  <c r="R43" i="4" s="1"/>
  <c r="J43" i="4"/>
  <c r="P41" i="4"/>
  <c r="Q41" i="4" s="1"/>
  <c r="R41" i="4" s="1"/>
  <c r="J41" i="4"/>
  <c r="P40" i="4"/>
  <c r="Q40" i="4" s="1"/>
  <c r="R40" i="4" s="1"/>
  <c r="J40" i="4"/>
  <c r="P39" i="4"/>
  <c r="Q39" i="4" s="1"/>
  <c r="R39" i="4" s="1"/>
  <c r="J39" i="4"/>
  <c r="P38" i="4"/>
  <c r="Q38" i="4" s="1"/>
  <c r="R38" i="4" s="1"/>
  <c r="J38" i="4"/>
  <c r="P37" i="4"/>
  <c r="Q37" i="4" s="1"/>
  <c r="R37" i="4" s="1"/>
  <c r="J37" i="4"/>
  <c r="P36" i="4"/>
  <c r="Q36" i="4" s="1"/>
  <c r="R36" i="4" s="1"/>
  <c r="J36" i="4"/>
  <c r="P35" i="4"/>
  <c r="Q35" i="4" s="1"/>
  <c r="R35" i="4" s="1"/>
  <c r="J35" i="4"/>
  <c r="P33" i="4"/>
  <c r="Q33" i="4" s="1"/>
  <c r="R33" i="4" s="1"/>
  <c r="J33" i="4"/>
  <c r="P32" i="4"/>
  <c r="Q32" i="4" s="1"/>
  <c r="R32" i="4" s="1"/>
  <c r="J32" i="4"/>
  <c r="P31" i="4"/>
  <c r="Q31" i="4" s="1"/>
  <c r="R31" i="4" s="1"/>
  <c r="J31" i="4"/>
  <c r="P30" i="4"/>
  <c r="Q30" i="4" s="1"/>
  <c r="R30" i="4" s="1"/>
  <c r="J30" i="4"/>
  <c r="Q29" i="4"/>
  <c r="R29" i="4" s="1"/>
  <c r="P29" i="4"/>
  <c r="J29" i="4"/>
  <c r="P28" i="4"/>
  <c r="Q28" i="4" s="1"/>
  <c r="R28" i="4" s="1"/>
  <c r="J28" i="4"/>
  <c r="P27" i="4"/>
  <c r="Q27" i="4" s="1"/>
  <c r="R27" i="4" s="1"/>
  <c r="J27" i="4"/>
  <c r="P26" i="4"/>
  <c r="Q26" i="4" s="1"/>
  <c r="R26" i="4" s="1"/>
  <c r="J26" i="4"/>
  <c r="P25" i="4"/>
  <c r="Q25" i="4" s="1"/>
  <c r="R25" i="4" s="1"/>
  <c r="J25" i="4"/>
  <c r="J24" i="4"/>
  <c r="P21" i="4"/>
  <c r="Q21" i="4" s="1"/>
  <c r="R21" i="4" s="1"/>
  <c r="J21" i="4"/>
  <c r="P19" i="4"/>
  <c r="Q19" i="4" s="1"/>
  <c r="R19" i="4" s="1"/>
  <c r="J19" i="4"/>
  <c r="P18" i="4"/>
  <c r="Q18" i="4" s="1"/>
  <c r="R18" i="4" s="1"/>
  <c r="J18" i="4"/>
  <c r="P17" i="4"/>
  <c r="Q17" i="4" s="1"/>
  <c r="R17" i="4" s="1"/>
  <c r="J17" i="4"/>
  <c r="P15" i="4"/>
  <c r="Q15" i="4" s="1"/>
  <c r="R15" i="4" s="1"/>
  <c r="J15" i="4"/>
  <c r="A59" i="3"/>
  <c r="P50" i="3"/>
  <c r="N50" i="3"/>
  <c r="K50" i="3"/>
  <c r="I50" i="3"/>
  <c r="F50" i="3"/>
  <c r="P48" i="3"/>
  <c r="Q48" i="3" s="1"/>
  <c r="R48" i="3" s="1"/>
  <c r="J48" i="3"/>
  <c r="P46" i="3"/>
  <c r="Q46" i="3" s="1"/>
  <c r="R46" i="3" s="1"/>
  <c r="J46" i="3"/>
  <c r="P45" i="3"/>
  <c r="Q45" i="3" s="1"/>
  <c r="R45" i="3" s="1"/>
  <c r="J45" i="3"/>
  <c r="P44" i="3"/>
  <c r="Q44" i="3" s="1"/>
  <c r="R44" i="3" s="1"/>
  <c r="J44" i="3"/>
  <c r="P43" i="3"/>
  <c r="Q43" i="3" s="1"/>
  <c r="R43" i="3" s="1"/>
  <c r="J43" i="3"/>
  <c r="P41" i="3"/>
  <c r="Q41" i="3" s="1"/>
  <c r="R41" i="3" s="1"/>
  <c r="J41" i="3"/>
  <c r="P40" i="3"/>
  <c r="Q40" i="3" s="1"/>
  <c r="R40" i="3" s="1"/>
  <c r="J40" i="3"/>
  <c r="P39" i="3"/>
  <c r="Q39" i="3" s="1"/>
  <c r="R39" i="3" s="1"/>
  <c r="J39" i="3"/>
  <c r="P38" i="3"/>
  <c r="Q38" i="3" s="1"/>
  <c r="R38" i="3" s="1"/>
  <c r="J38" i="3"/>
  <c r="P37" i="3"/>
  <c r="Q37" i="3" s="1"/>
  <c r="R37" i="3" s="1"/>
  <c r="J37" i="3"/>
  <c r="P36" i="3"/>
  <c r="Q36" i="3" s="1"/>
  <c r="R36" i="3" s="1"/>
  <c r="J36" i="3"/>
  <c r="P35" i="3"/>
  <c r="Q35" i="3" s="1"/>
  <c r="R35" i="3" s="1"/>
  <c r="J35" i="3"/>
  <c r="P33" i="3"/>
  <c r="Q33" i="3" s="1"/>
  <c r="R33" i="3" s="1"/>
  <c r="J33" i="3"/>
  <c r="P32" i="3"/>
  <c r="Q32" i="3" s="1"/>
  <c r="R32" i="3" s="1"/>
  <c r="J32" i="3"/>
  <c r="P31" i="3"/>
  <c r="Q31" i="3" s="1"/>
  <c r="R31" i="3" s="1"/>
  <c r="J31" i="3"/>
  <c r="P30" i="3"/>
  <c r="Q30" i="3" s="1"/>
  <c r="R30" i="3" s="1"/>
  <c r="J30" i="3"/>
  <c r="P29" i="3"/>
  <c r="Q29" i="3" s="1"/>
  <c r="R29" i="3" s="1"/>
  <c r="J29" i="3"/>
  <c r="P28" i="3"/>
  <c r="Q28" i="3" s="1"/>
  <c r="R28" i="3" s="1"/>
  <c r="J28" i="3"/>
  <c r="P27" i="3"/>
  <c r="Q27" i="3" s="1"/>
  <c r="R27" i="3" s="1"/>
  <c r="J27" i="3"/>
  <c r="P26" i="3"/>
  <c r="Q26" i="3" s="1"/>
  <c r="R26" i="3" s="1"/>
  <c r="J26" i="3"/>
  <c r="P25" i="3"/>
  <c r="Q25" i="3" s="1"/>
  <c r="R25" i="3" s="1"/>
  <c r="J25" i="3"/>
  <c r="J24" i="3"/>
  <c r="P19" i="3"/>
  <c r="Q19" i="3" s="1"/>
  <c r="R19" i="3" s="1"/>
  <c r="J19" i="3"/>
  <c r="P18" i="3"/>
  <c r="Q18" i="3" s="1"/>
  <c r="R18" i="3" s="1"/>
  <c r="J18" i="3"/>
  <c r="P17" i="3"/>
  <c r="Q17" i="3" s="1"/>
  <c r="R17" i="3" s="1"/>
  <c r="J17" i="3"/>
  <c r="P15" i="3"/>
  <c r="Q15" i="3" s="1"/>
  <c r="R15" i="3" s="1"/>
  <c r="J15" i="3"/>
  <c r="A59" i="2"/>
  <c r="P50" i="2"/>
  <c r="N50" i="2"/>
  <c r="K50" i="2"/>
  <c r="I50" i="2"/>
  <c r="F50" i="2"/>
  <c r="P48" i="2"/>
  <c r="Q48" i="2" s="1"/>
  <c r="R48" i="2" s="1"/>
  <c r="J48" i="2"/>
  <c r="P46" i="2"/>
  <c r="Q46" i="2" s="1"/>
  <c r="R46" i="2" s="1"/>
  <c r="J46" i="2"/>
  <c r="P45" i="2"/>
  <c r="Q45" i="2" s="1"/>
  <c r="R45" i="2" s="1"/>
  <c r="J45" i="2"/>
  <c r="P44" i="2"/>
  <c r="Q44" i="2" s="1"/>
  <c r="R44" i="2" s="1"/>
  <c r="J44" i="2"/>
  <c r="P43" i="2"/>
  <c r="Q43" i="2" s="1"/>
  <c r="R43" i="2" s="1"/>
  <c r="J43" i="2"/>
  <c r="P41" i="2"/>
  <c r="Q41" i="2" s="1"/>
  <c r="R41" i="2" s="1"/>
  <c r="J41" i="2"/>
  <c r="P40" i="2"/>
  <c r="Q40" i="2" s="1"/>
  <c r="R40" i="2" s="1"/>
  <c r="J40" i="2"/>
  <c r="P39" i="2"/>
  <c r="Q39" i="2" s="1"/>
  <c r="R39" i="2" s="1"/>
  <c r="J39" i="2"/>
  <c r="P38" i="2"/>
  <c r="Q38" i="2" s="1"/>
  <c r="R38" i="2" s="1"/>
  <c r="J38" i="2"/>
  <c r="P37" i="2"/>
  <c r="Q37" i="2" s="1"/>
  <c r="R37" i="2" s="1"/>
  <c r="J37" i="2"/>
  <c r="P36" i="2"/>
  <c r="Q36" i="2" s="1"/>
  <c r="R36" i="2" s="1"/>
  <c r="J36" i="2"/>
  <c r="P35" i="2"/>
  <c r="Q35" i="2" s="1"/>
  <c r="R35" i="2" s="1"/>
  <c r="J35" i="2"/>
  <c r="P33" i="2"/>
  <c r="Q33" i="2" s="1"/>
  <c r="R33" i="2" s="1"/>
  <c r="J33" i="2"/>
  <c r="P32" i="2"/>
  <c r="Q32" i="2" s="1"/>
  <c r="R32" i="2" s="1"/>
  <c r="J32" i="2"/>
  <c r="P31" i="2"/>
  <c r="Q31" i="2" s="1"/>
  <c r="R31" i="2" s="1"/>
  <c r="J31" i="2"/>
  <c r="P30" i="2"/>
  <c r="Q30" i="2" s="1"/>
  <c r="R30" i="2" s="1"/>
  <c r="J30" i="2"/>
  <c r="P29" i="2"/>
  <c r="Q29" i="2" s="1"/>
  <c r="R29" i="2" s="1"/>
  <c r="J29" i="2"/>
  <c r="P28" i="2"/>
  <c r="Q28" i="2" s="1"/>
  <c r="R28" i="2" s="1"/>
  <c r="J28" i="2"/>
  <c r="P27" i="2"/>
  <c r="Q27" i="2" s="1"/>
  <c r="R27" i="2" s="1"/>
  <c r="J27" i="2"/>
  <c r="P26" i="2"/>
  <c r="Q26" i="2" s="1"/>
  <c r="R26" i="2" s="1"/>
  <c r="J26" i="2"/>
  <c r="P25" i="2"/>
  <c r="Q25" i="2" s="1"/>
  <c r="R25" i="2" s="1"/>
  <c r="J25" i="2"/>
  <c r="J24" i="2"/>
  <c r="P21" i="2"/>
  <c r="Q21" i="2" s="1"/>
  <c r="R21" i="2" s="1"/>
  <c r="J21" i="2"/>
  <c r="P19" i="2"/>
  <c r="Q19" i="2" s="1"/>
  <c r="R19" i="2" s="1"/>
  <c r="J19" i="2"/>
  <c r="P18" i="2"/>
  <c r="Q18" i="2" s="1"/>
  <c r="R18" i="2" s="1"/>
  <c r="J18" i="2"/>
  <c r="P17" i="2"/>
  <c r="Q17" i="2" s="1"/>
  <c r="R17" i="2" s="1"/>
  <c r="J17" i="2"/>
  <c r="P15" i="2"/>
  <c r="Q15" i="2" s="1"/>
  <c r="R15" i="2" s="1"/>
  <c r="J15" i="2"/>
  <c r="R50" i="5" l="1"/>
  <c r="R50" i="6"/>
  <c r="R50" i="3"/>
  <c r="R50" i="7"/>
  <c r="R50" i="2"/>
  <c r="R50" i="4"/>
  <c r="R50" i="8"/>
  <c r="A59" i="1"/>
  <c r="P50" i="1"/>
  <c r="N50" i="1"/>
  <c r="K50" i="1"/>
  <c r="I50" i="1"/>
  <c r="P48" i="1"/>
  <c r="Q48" i="1" s="1"/>
  <c r="R48" i="1" s="1"/>
  <c r="J48" i="1"/>
  <c r="P46" i="1"/>
  <c r="Q46" i="1" s="1"/>
  <c r="R46" i="1" s="1"/>
  <c r="J46" i="1"/>
  <c r="P45" i="1"/>
  <c r="Q45" i="1" s="1"/>
  <c r="R45" i="1" s="1"/>
  <c r="J45" i="1"/>
  <c r="P44" i="1"/>
  <c r="Q44" i="1" s="1"/>
  <c r="R44" i="1" s="1"/>
  <c r="J44" i="1"/>
  <c r="P43" i="1"/>
  <c r="Q43" i="1" s="1"/>
  <c r="R43" i="1" s="1"/>
  <c r="J43" i="1"/>
  <c r="P41" i="1"/>
  <c r="Q41" i="1" s="1"/>
  <c r="R41" i="1" s="1"/>
  <c r="J41" i="1"/>
  <c r="P40" i="1"/>
  <c r="Q40" i="1" s="1"/>
  <c r="R40" i="1" s="1"/>
  <c r="J40" i="1"/>
  <c r="P39" i="1"/>
  <c r="Q39" i="1" s="1"/>
  <c r="R39" i="1" s="1"/>
  <c r="J39" i="1"/>
  <c r="P38" i="1"/>
  <c r="Q38" i="1" s="1"/>
  <c r="R38" i="1" s="1"/>
  <c r="J38" i="1"/>
  <c r="P37" i="1"/>
  <c r="Q37" i="1" s="1"/>
  <c r="R37" i="1" s="1"/>
  <c r="J37" i="1"/>
  <c r="P36" i="1"/>
  <c r="Q36" i="1" s="1"/>
  <c r="R36" i="1" s="1"/>
  <c r="J36" i="1"/>
  <c r="P35" i="1"/>
  <c r="Q35" i="1" s="1"/>
  <c r="R35" i="1" s="1"/>
  <c r="J35" i="1"/>
  <c r="P33" i="1"/>
  <c r="Q33" i="1" s="1"/>
  <c r="R33" i="1" s="1"/>
  <c r="J33" i="1"/>
  <c r="P32" i="1"/>
  <c r="Q32" i="1" s="1"/>
  <c r="R32" i="1" s="1"/>
  <c r="J32" i="1"/>
  <c r="P31" i="1"/>
  <c r="Q31" i="1" s="1"/>
  <c r="R31" i="1" s="1"/>
  <c r="J31" i="1"/>
  <c r="P30" i="1"/>
  <c r="Q30" i="1" s="1"/>
  <c r="R30" i="1" s="1"/>
  <c r="J30" i="1"/>
  <c r="P29" i="1"/>
  <c r="Q29" i="1" s="1"/>
  <c r="R29" i="1" s="1"/>
  <c r="J29" i="1"/>
  <c r="P28" i="1"/>
  <c r="Q28" i="1" s="1"/>
  <c r="R28" i="1" s="1"/>
  <c r="J28" i="1"/>
  <c r="P27" i="1"/>
  <c r="Q27" i="1" s="1"/>
  <c r="R27" i="1" s="1"/>
  <c r="J27" i="1"/>
  <c r="P26" i="1"/>
  <c r="Q26" i="1" s="1"/>
  <c r="R26" i="1" s="1"/>
  <c r="J26" i="1"/>
  <c r="P25" i="1"/>
  <c r="Q25" i="1" s="1"/>
  <c r="R25" i="1" s="1"/>
  <c r="J25" i="1"/>
  <c r="J24" i="1"/>
  <c r="P21" i="1"/>
  <c r="Q21" i="1" s="1"/>
  <c r="R21" i="1" s="1"/>
  <c r="J21" i="1"/>
  <c r="P19" i="1"/>
  <c r="Q19" i="1" s="1"/>
  <c r="R19" i="1" s="1"/>
  <c r="J19" i="1"/>
  <c r="P18" i="1"/>
  <c r="Q18" i="1" s="1"/>
  <c r="R18" i="1" s="1"/>
  <c r="J18" i="1"/>
  <c r="P17" i="1"/>
  <c r="Q17" i="1" s="1"/>
  <c r="R17" i="1" s="1"/>
  <c r="J17" i="1"/>
  <c r="P15" i="1"/>
  <c r="Q15" i="1" s="1"/>
  <c r="R15" i="1" s="1"/>
  <c r="J15" i="1"/>
  <c r="R50" i="1" l="1"/>
</calcChain>
</file>

<file path=xl/comments1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PERSONAL</author>
  </authors>
  <commentList>
    <comment ref="H58" authorId="0">
      <text>
        <r>
          <rPr>
            <b/>
            <sz val="9"/>
            <color indexed="81"/>
            <rFont val="Tahoma"/>
            <family val="2"/>
          </rPr>
          <t>DIRECTOR O DIRECTORA DE LA INSTITUCIÓN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<sst xmlns="http://schemas.openxmlformats.org/spreadsheetml/2006/main" count="2175" uniqueCount="168">
  <si>
    <t>SECRETARIA DE EDUCACIÓN PÚBLICA DEL ESTADO DE PUEBLA</t>
  </si>
  <si>
    <t>CUADRO ACTA DE SEGUIMIENTO EVALUATORIO</t>
  </si>
  <si>
    <t>ZONA ESCOLAR 019</t>
  </si>
  <si>
    <t>ESCUELA</t>
  </si>
  <si>
    <t>NOMBRE:</t>
  </si>
  <si>
    <t>CLAVE</t>
  </si>
  <si>
    <t>DE ENFERMERIA PARTICULAR</t>
  </si>
  <si>
    <t>ALEJANDRO FLEMING</t>
  </si>
  <si>
    <t>21PET0177K</t>
  </si>
  <si>
    <t>LOCALIDAD</t>
  </si>
  <si>
    <t>MUNICIPIO:</t>
  </si>
  <si>
    <t>TURNO</t>
  </si>
  <si>
    <t>CALLE 2 PONIENTE No. 110 CENTRO</t>
  </si>
  <si>
    <t>ATLIXCO</t>
  </si>
  <si>
    <t>DISCONTINUO</t>
  </si>
  <si>
    <t>MODALIDAD EDUCATIVA</t>
  </si>
  <si>
    <t>CURSO ESCOLAR</t>
  </si>
  <si>
    <t>MATERIA:</t>
  </si>
  <si>
    <t>BOULEVARD FERROCARRILES NO. 4305, SAN DIEGO ACAPULCO</t>
  </si>
  <si>
    <t>2018-2019</t>
  </si>
  <si>
    <t>SEMESTRE</t>
  </si>
  <si>
    <t>GRADO</t>
  </si>
  <si>
    <t>GRUPO</t>
  </si>
  <si>
    <t>PROFESOR DE LA MATERIA:</t>
  </si>
  <si>
    <t>PRIMERO</t>
  </si>
  <si>
    <t>"A"</t>
  </si>
  <si>
    <t xml:space="preserve"> No.</t>
  </si>
  <si>
    <t>Nombre del alumno</t>
  </si>
  <si>
    <t>ASIST. MENSUAL</t>
  </si>
  <si>
    <t>CALIF. MENSUAL</t>
  </si>
  <si>
    <t>PRUEBA</t>
  </si>
  <si>
    <t>SUMA</t>
  </si>
  <si>
    <t>CALIF. SEMESTRAL</t>
  </si>
  <si>
    <t>CONDUCTA</t>
  </si>
  <si>
    <t>Prog.</t>
  </si>
  <si>
    <t xml:space="preserve"> Apellido Paterno, Apellido Materno y Nombre(s)</t>
  </si>
  <si>
    <t>TOTAL</t>
  </si>
  <si>
    <t>SEM.</t>
  </si>
  <si>
    <t>NUM.</t>
  </si>
  <si>
    <t>LETRA</t>
  </si>
  <si>
    <t>ANDRADE    /</t>
  </si>
  <si>
    <t>REYES    *</t>
  </si>
  <si>
    <t>ROSA MARIA</t>
  </si>
  <si>
    <t>MB</t>
  </si>
  <si>
    <t>CAMPOHERMOSO   /</t>
  </si>
  <si>
    <t>ROJAS   *</t>
  </si>
  <si>
    <t>LUCERO ESPERANZA</t>
  </si>
  <si>
    <t>-</t>
  </si>
  <si>
    <t>BAJA</t>
  </si>
  <si>
    <t>CAYETANO   /</t>
  </si>
  <si>
    <t>VILLADA</t>
  </si>
  <si>
    <t>FLOR GUADALUPE</t>
  </si>
  <si>
    <t>CORANO   /</t>
  </si>
  <si>
    <t>NIETO    *</t>
  </si>
  <si>
    <t>GIANNA</t>
  </si>
  <si>
    <t>CORTES /</t>
  </si>
  <si>
    <t>BASURTO    *</t>
  </si>
  <si>
    <t>LESLIE</t>
  </si>
  <si>
    <t>ESPIDIO /</t>
  </si>
  <si>
    <t>COLT   *</t>
  </si>
  <si>
    <t>RAY EFREN</t>
  </si>
  <si>
    <t>ESPIRITU /</t>
  </si>
  <si>
    <t>DULCE ANDREA</t>
  </si>
  <si>
    <t>FERNANDEZ /</t>
  </si>
  <si>
    <t>SANCHEZ   *</t>
  </si>
  <si>
    <t xml:space="preserve">JACOB </t>
  </si>
  <si>
    <t>GONZALEZ /</t>
  </si>
  <si>
    <t>JERONIMO   *</t>
  </si>
  <si>
    <t>ANDREA STEPHANIE</t>
  </si>
  <si>
    <t>HERNANDEZ /</t>
  </si>
  <si>
    <t>AGUIRRE   *</t>
  </si>
  <si>
    <t>NANCY JANETTE</t>
  </si>
  <si>
    <t>LARA /</t>
  </si>
  <si>
    <t>PEREZ   *</t>
  </si>
  <si>
    <t>YESENIA</t>
  </si>
  <si>
    <t>LEAL /</t>
  </si>
  <si>
    <t>CAMACHO  *</t>
  </si>
  <si>
    <t>GENOVEVA</t>
  </si>
  <si>
    <t>LOPEZ /</t>
  </si>
  <si>
    <t>OSORIO   *</t>
  </si>
  <si>
    <t>JENNIFER</t>
  </si>
  <si>
    <t>MACUITL /</t>
  </si>
  <si>
    <t>VILLALBA   *</t>
  </si>
  <si>
    <t>KARLA PATRICIA</t>
  </si>
  <si>
    <t>MARQUEZ /</t>
  </si>
  <si>
    <t>CALDERON   *</t>
  </si>
  <si>
    <t>IRIS MIRIANA</t>
  </si>
  <si>
    <t>MANI /</t>
  </si>
  <si>
    <t>SERRANO   *</t>
  </si>
  <si>
    <t>MARTINEZ /</t>
  </si>
  <si>
    <t>REYES *</t>
  </si>
  <si>
    <t>EVELIN</t>
  </si>
  <si>
    <t>MONTES /</t>
  </si>
  <si>
    <t>JULISA</t>
  </si>
  <si>
    <t>MORANCHEL /</t>
  </si>
  <si>
    <t>FUENTES *</t>
  </si>
  <si>
    <t>EMMANUEL</t>
  </si>
  <si>
    <t>PEREZ  /</t>
  </si>
  <si>
    <t>FLORES *</t>
  </si>
  <si>
    <t>FERNANDO</t>
  </si>
  <si>
    <t>RAMIREZ /</t>
  </si>
  <si>
    <t>AGUILAR *</t>
  </si>
  <si>
    <t>MAYLIN</t>
  </si>
  <si>
    <t>RODRIGUEZ /</t>
  </si>
  <si>
    <t>PLASCENCIA *</t>
  </si>
  <si>
    <t>ERENDIRA</t>
  </si>
  <si>
    <t>ROMERO /</t>
  </si>
  <si>
    <t>CRUZ *</t>
  </si>
  <si>
    <t>ALDO</t>
  </si>
  <si>
    <t>CORIA *</t>
  </si>
  <si>
    <t>HILARIO</t>
  </si>
  <si>
    <t>SEVILLA /</t>
  </si>
  <si>
    <t>CORONA *</t>
  </si>
  <si>
    <t>CESAR SANTIAGO</t>
  </si>
  <si>
    <t>SOSA /</t>
  </si>
  <si>
    <t>GARCIA *</t>
  </si>
  <si>
    <t>JESRAEL ALDEMAR</t>
  </si>
  <si>
    <t>SOTO /</t>
  </si>
  <si>
    <t>SANCHEZ *</t>
  </si>
  <si>
    <t>MAURICIO</t>
  </si>
  <si>
    <t>TAPIA /</t>
  </si>
  <si>
    <t>RODRIGUEZ *</t>
  </si>
  <si>
    <t>MONTSERRAT</t>
  </si>
  <si>
    <t>TEPOX /</t>
  </si>
  <si>
    <t>ARGUELLES *</t>
  </si>
  <si>
    <t>LUIS ANGEL</t>
  </si>
  <si>
    <t>VAZQUEZ /</t>
  </si>
  <si>
    <t>MARILU</t>
  </si>
  <si>
    <t>URBINA   *</t>
  </si>
  <si>
    <t>KAREN ALONDRA</t>
  </si>
  <si>
    <t>VILLADA/</t>
  </si>
  <si>
    <t>RUIZ   *</t>
  </si>
  <si>
    <t>SANTOS URIEL</t>
  </si>
  <si>
    <t>VIOLANTE   /</t>
  </si>
  <si>
    <t>MUÑOZ   *</t>
  </si>
  <si>
    <t>MARIO ALEXIS</t>
  </si>
  <si>
    <t>ZUÑIGA/</t>
  </si>
  <si>
    <t>CABRALES   *</t>
  </si>
  <si>
    <t>KARLA ITZEL</t>
  </si>
  <si>
    <t>PROMEDIO DE APROVECHAMIENTO</t>
  </si>
  <si>
    <t>Prueba Semestral</t>
  </si>
  <si>
    <t>Semestre</t>
  </si>
  <si>
    <t xml:space="preserve">El examen semestral se aplicó </t>
  </si>
  <si>
    <t>de</t>
  </si>
  <si>
    <t>RESPONSABLE DE LA MATERIA</t>
  </si>
  <si>
    <t>Vo.      Bo.</t>
  </si>
  <si>
    <t>LIC. ROSALIA MARICELA SOLIS CHOLULA</t>
  </si>
  <si>
    <t xml:space="preserve">                                    * La conducta se evaluará con la siguiente escala: MB - Muy Bien, B - Bien, R - Regular y D - Deficiente.</t>
  </si>
  <si>
    <t xml:space="preserve">                                      y es independiente de la evaluación de conocimientos.</t>
  </si>
  <si>
    <t>SEGUNDO</t>
  </si>
  <si>
    <t>ATLIXCO, PUE., A  10 DE JULIO DE 2019</t>
  </si>
  <si>
    <t>Junio</t>
  </si>
  <si>
    <t>ANATOMÍA Y FISIOLOGÍA II</t>
  </si>
  <si>
    <t>FUNDAMENTOS DE ENFERMERÍA II</t>
  </si>
  <si>
    <t xml:space="preserve">BIOQUÍMICA </t>
  </si>
  <si>
    <t>INTRODUCCIÓN A ENFERMERÍA MÉDICO QUIRURGICA</t>
  </si>
  <si>
    <t>SALUD PÚBLICA Y ECOLOGÍA</t>
  </si>
  <si>
    <t>PSICOLOGÍA</t>
  </si>
  <si>
    <t>INGLÉS II</t>
  </si>
  <si>
    <t>PRÁCTICAS HOSPITALARÍAS I</t>
  </si>
  <si>
    <t>LIC. PATRICIA MARTÍNEZ TORRES</t>
  </si>
  <si>
    <t>LIC. ISABEL JUANICO</t>
  </si>
  <si>
    <t>ENF. LILIA PINTLE JIMENEZ</t>
  </si>
  <si>
    <t>LIC. SONIA BAUTISTA MARTINEZ</t>
  </si>
  <si>
    <t>LIC. MA. ESTHER MORANCHEL CAZARES</t>
  </si>
  <si>
    <t>ENF. JOSE MANUEL CARRILLO RENDON</t>
  </si>
  <si>
    <t>DRA. NADIA BELEN PEREZ GARCIA</t>
  </si>
  <si>
    <t>LIC. ARACELI DANIEL PEREZ Y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</si>
</sst>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0"/>
      <name val="Arial"/>
      <family val="2"/>
    </font>
    <font>
      <b/>
      <sz val="15"/>
      <name val="Arial"/>
      <family val="2"/>
    </font>
    <font>
      <b/>
      <sz val="14"/>
      <name val="Arial"/>
      <family val="2"/>
    </font>
    <font>
      <b/>
      <sz val="9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9"/>
      <name val="Book Antiqua"/>
      <family val="1"/>
    </font>
    <font>
      <sz val="9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5"/>
      <name val="Arial"/>
      <family val="2"/>
    </font>
    <font>
      <sz val="5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7"/>
      <name val="Arial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Book Antiqua"/>
      <family val="1"/>
    </font>
    <font>
      <sz val="7"/>
      <name val="Book Antiqua"/>
      <family val="1"/>
    </font>
    <font>
      <b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2" borderId="0" xfId="0" applyFill="1"/>
    <xf numFmtId="0" fontId="3" fillId="2" borderId="7" xfId="0" applyFont="1" applyFill="1" applyBorder="1" applyAlignment="1">
      <alignment horizontal="left"/>
    </xf>
    <xf numFmtId="0" fontId="4" fillId="2" borderId="2" xfId="0" applyFont="1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6" xfId="0" applyFont="1" applyFill="1" applyBorder="1" applyAlignment="1"/>
    <xf numFmtId="0" fontId="4" fillId="2" borderId="3" xfId="0" applyFont="1" applyFill="1" applyBorder="1" applyAlignment="1"/>
    <xf numFmtId="0" fontId="4" fillId="2" borderId="0" xfId="0" applyFont="1" applyFill="1" applyBorder="1" applyAlignment="1">
      <alignment horizontal="centerContinuous"/>
    </xf>
    <xf numFmtId="0" fontId="5" fillId="2" borderId="0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centerContinuous"/>
    </xf>
    <xf numFmtId="0" fontId="4" fillId="2" borderId="15" xfId="0" applyFont="1" applyFill="1" applyBorder="1" applyAlignment="1">
      <alignment horizontal="centerContinuous"/>
    </xf>
    <xf numFmtId="0" fontId="3" fillId="2" borderId="16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center"/>
    </xf>
    <xf numFmtId="0" fontId="4" fillId="2" borderId="14" xfId="0" applyFont="1" applyFill="1" applyBorder="1" applyAlignment="1"/>
    <xf numFmtId="0" fontId="4" fillId="2" borderId="17" xfId="0" applyFont="1" applyFill="1" applyBorder="1" applyAlignment="1"/>
    <xf numFmtId="0" fontId="7" fillId="2" borderId="0" xfId="0" applyFont="1" applyFill="1"/>
    <xf numFmtId="0" fontId="4" fillId="2" borderId="15" xfId="0" applyFont="1" applyFill="1" applyBorder="1" applyAlignment="1"/>
    <xf numFmtId="0" fontId="4" fillId="2" borderId="17" xfId="0" applyFont="1" applyFill="1" applyBorder="1" applyAlignment="1">
      <alignment horizontal="centerContinuous"/>
    </xf>
    <xf numFmtId="0" fontId="4" fillId="2" borderId="14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Continuous"/>
    </xf>
    <xf numFmtId="0" fontId="0" fillId="2" borderId="0" xfId="0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9" fillId="2" borderId="23" xfId="0" applyFont="1" applyFill="1" applyBorder="1" applyAlignment="1">
      <alignment horizontal="center" wrapText="1"/>
    </xf>
    <xf numFmtId="0" fontId="10" fillId="2" borderId="27" xfId="0" applyFont="1" applyFill="1" applyBorder="1" applyAlignment="1">
      <alignment horizontal="centerContinuous"/>
    </xf>
    <xf numFmtId="0" fontId="9" fillId="2" borderId="2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Continuous"/>
    </xf>
    <xf numFmtId="0" fontId="9" fillId="2" borderId="29" xfId="0" applyFont="1" applyFill="1" applyBorder="1" applyAlignment="1">
      <alignment horizontal="center"/>
    </xf>
    <xf numFmtId="0" fontId="13" fillId="2" borderId="33" xfId="0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0" fontId="13" fillId="2" borderId="35" xfId="0" applyFont="1" applyFill="1" applyBorder="1" applyAlignment="1">
      <alignment horizontal="center"/>
    </xf>
    <xf numFmtId="0" fontId="14" fillId="2" borderId="36" xfId="0" applyFont="1" applyFill="1" applyBorder="1" applyAlignment="1">
      <alignment vertical="center" wrapText="1"/>
    </xf>
    <xf numFmtId="0" fontId="14" fillId="2" borderId="37" xfId="0" applyFont="1" applyFill="1" applyBorder="1" applyAlignment="1">
      <alignment vertical="center" wrapText="1"/>
    </xf>
    <xf numFmtId="0" fontId="15" fillId="2" borderId="38" xfId="0" applyFont="1" applyFill="1" applyBorder="1"/>
    <xf numFmtId="0" fontId="16" fillId="2" borderId="38" xfId="0" applyFont="1" applyFill="1" applyBorder="1" applyAlignment="1">
      <alignment horizontal="right"/>
    </xf>
    <xf numFmtId="0" fontId="17" fillId="2" borderId="38" xfId="0" applyFont="1" applyFill="1" applyBorder="1" applyAlignment="1">
      <alignment horizontal="right"/>
    </xf>
    <xf numFmtId="1" fontId="17" fillId="2" borderId="38" xfId="0" applyNumberFormat="1" applyFont="1" applyFill="1" applyBorder="1" applyAlignment="1">
      <alignment horizontal="right"/>
    </xf>
    <xf numFmtId="0" fontId="18" fillId="2" borderId="38" xfId="0" applyFont="1" applyFill="1" applyBorder="1" applyAlignment="1">
      <alignment horizontal="right"/>
    </xf>
    <xf numFmtId="0" fontId="17" fillId="2" borderId="39" xfId="0" applyFont="1" applyFill="1" applyBorder="1" applyAlignment="1">
      <alignment horizontal="right"/>
    </xf>
    <xf numFmtId="0" fontId="13" fillId="2" borderId="40" xfId="0" applyFont="1" applyFill="1" applyBorder="1" applyAlignment="1">
      <alignment horizontal="center"/>
    </xf>
    <xf numFmtId="0" fontId="15" fillId="2" borderId="41" xfId="0" applyFont="1" applyFill="1" applyBorder="1"/>
    <xf numFmtId="0" fontId="16" fillId="2" borderId="41" xfId="0" applyFont="1" applyFill="1" applyBorder="1" applyAlignment="1">
      <alignment horizontal="right"/>
    </xf>
    <xf numFmtId="0" fontId="17" fillId="2" borderId="41" xfId="0" applyFont="1" applyFill="1" applyBorder="1" applyAlignment="1">
      <alignment horizontal="right"/>
    </xf>
    <xf numFmtId="1" fontId="17" fillId="2" borderId="41" xfId="0" applyNumberFormat="1" applyFont="1" applyFill="1" applyBorder="1" applyAlignment="1">
      <alignment horizontal="right"/>
    </xf>
    <xf numFmtId="0" fontId="18" fillId="2" borderId="41" xfId="0" applyFont="1" applyFill="1" applyBorder="1" applyAlignment="1">
      <alignment horizontal="right"/>
    </xf>
    <xf numFmtId="0" fontId="17" fillId="2" borderId="43" xfId="0" applyFont="1" applyFill="1" applyBorder="1" applyAlignment="1">
      <alignment horizontal="right"/>
    </xf>
    <xf numFmtId="0" fontId="4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/>
    <xf numFmtId="0" fontId="20" fillId="2" borderId="0" xfId="0" applyFont="1" applyFill="1" applyBorder="1" applyAlignment="1">
      <alignment horizontal="center"/>
    </xf>
    <xf numFmtId="0" fontId="19" fillId="2" borderId="0" xfId="0" applyFont="1" applyFill="1" applyBorder="1" applyAlignment="1"/>
    <xf numFmtId="0" fontId="0" fillId="2" borderId="0" xfId="0" applyFill="1" applyBorder="1"/>
    <xf numFmtId="0" fontId="8" fillId="2" borderId="41" xfId="0" applyFont="1" applyFill="1" applyBorder="1" applyAlignment="1">
      <alignment horizontal="center"/>
    </xf>
    <xf numFmtId="1" fontId="8" fillId="2" borderId="4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horizontal="center"/>
    </xf>
    <xf numFmtId="0" fontId="19" fillId="2" borderId="0" xfId="0" applyFont="1" applyFill="1" applyAlignment="1">
      <alignment horizontal="right"/>
    </xf>
    <xf numFmtId="0" fontId="19" fillId="2" borderId="9" xfId="0" applyFont="1" applyFill="1" applyBorder="1" applyAlignment="1"/>
    <xf numFmtId="0" fontId="19" fillId="2" borderId="0" xfId="0" applyFont="1" applyFill="1"/>
    <xf numFmtId="0" fontId="4" fillId="2" borderId="0" xfId="0" applyFont="1" applyFill="1"/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0" fontId="21" fillId="2" borderId="0" xfId="0" applyFont="1" applyFill="1" applyAlignment="1">
      <alignment horizontal="centerContinuous"/>
    </xf>
    <xf numFmtId="0" fontId="21" fillId="0" borderId="0" xfId="0" applyFont="1" applyAlignment="1">
      <alignment horizontal="centerContinuous"/>
    </xf>
    <xf numFmtId="0" fontId="7" fillId="0" borderId="0" xfId="0" applyFont="1"/>
    <xf numFmtId="0" fontId="21" fillId="0" borderId="0" xfId="0" applyFont="1"/>
    <xf numFmtId="0" fontId="13" fillId="0" borderId="0" xfId="0" applyFont="1"/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left"/>
    </xf>
    <xf numFmtId="0" fontId="6" fillId="2" borderId="8" xfId="0" applyFont="1" applyFill="1" applyBorder="1" applyAlignment="1">
      <alignment horizontal="left"/>
    </xf>
    <xf numFmtId="0" fontId="6" fillId="2" borderId="9" xfId="0" applyFont="1" applyFill="1" applyBorder="1" applyAlignment="1">
      <alignment horizontal="left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3" fillId="2" borderId="14" xfId="0" applyFont="1" applyFill="1" applyBorder="1" applyAlignment="1"/>
    <xf numFmtId="0" fontId="3" fillId="2" borderId="15" xfId="0" applyFont="1" applyFill="1" applyBorder="1" applyAlignment="1"/>
    <xf numFmtId="0" fontId="10" fillId="2" borderId="24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10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8" fillId="2" borderId="37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2" borderId="11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opLeftCell="A55" zoomScale="110" zoomScaleNormal="110" workbookViewId="0">
      <selection activeCell="J74" sqref="J74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6.25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152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166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8</v>
      </c>
      <c r="L15" s="35">
        <v>10</v>
      </c>
      <c r="M15" s="36">
        <v>8</v>
      </c>
      <c r="N15" s="36">
        <v>8</v>
      </c>
      <c r="O15" s="36">
        <v>10</v>
      </c>
      <c r="P15" s="36">
        <f>K15+L15+M15+N15+O15</f>
        <v>44</v>
      </c>
      <c r="Q15" s="37">
        <f t="shared" ref="Q15:Q48" si="0">P15/5</f>
        <v>8.8000000000000007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NUEVE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9</v>
      </c>
      <c r="L17" s="42">
        <v>10</v>
      </c>
      <c r="M17" s="43">
        <v>9</v>
      </c>
      <c r="N17" s="43">
        <v>9</v>
      </c>
      <c r="O17" s="43">
        <v>10</v>
      </c>
      <c r="P17" s="43">
        <f t="shared" ref="P17:P48" si="3">K17+L17+M17+N17+O17</f>
        <v>47</v>
      </c>
      <c r="Q17" s="44">
        <f t="shared" si="0"/>
        <v>9.4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6</v>
      </c>
      <c r="L18" s="42">
        <v>9</v>
      </c>
      <c r="M18" s="43">
        <v>7</v>
      </c>
      <c r="N18" s="43">
        <v>7</v>
      </c>
      <c r="O18" s="43">
        <v>8</v>
      </c>
      <c r="P18" s="43">
        <f t="shared" si="3"/>
        <v>37</v>
      </c>
      <c r="Q18" s="44">
        <f t="shared" si="0"/>
        <v>7.4</v>
      </c>
      <c r="R18" s="45" t="str">
        <f t="shared" si="1"/>
        <v>SIETE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9</v>
      </c>
      <c r="L19" s="42">
        <v>10</v>
      </c>
      <c r="M19" s="43">
        <v>7</v>
      </c>
      <c r="N19" s="43">
        <v>8</v>
      </c>
      <c r="O19" s="43">
        <v>9</v>
      </c>
      <c r="P19" s="43">
        <f t="shared" si="3"/>
        <v>43</v>
      </c>
      <c r="Q19" s="44">
        <f t="shared" si="0"/>
        <v>8.6</v>
      </c>
      <c r="R19" s="45" t="str">
        <f t="shared" si="1"/>
        <v>NUEVE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8</v>
      </c>
      <c r="L21" s="42">
        <v>10</v>
      </c>
      <c r="M21" s="43">
        <v>8</v>
      </c>
      <c r="N21" s="43">
        <v>8</v>
      </c>
      <c r="O21" s="43">
        <v>9</v>
      </c>
      <c r="P21" s="43">
        <f t="shared" si="3"/>
        <v>43</v>
      </c>
      <c r="Q21" s="44">
        <f t="shared" si="0"/>
        <v>8.6</v>
      </c>
      <c r="R21" s="45" t="str">
        <f t="shared" si="1"/>
        <v>NUEVE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7</v>
      </c>
      <c r="L24" s="42">
        <v>10</v>
      </c>
      <c r="M24" s="43" t="s">
        <v>47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9</v>
      </c>
      <c r="L25" s="42">
        <v>10</v>
      </c>
      <c r="M25" s="43">
        <v>9</v>
      </c>
      <c r="N25" s="43">
        <v>8</v>
      </c>
      <c r="O25" s="43">
        <v>9</v>
      </c>
      <c r="P25" s="43">
        <f t="shared" si="3"/>
        <v>45</v>
      </c>
      <c r="Q25" s="44">
        <f t="shared" si="0"/>
        <v>9</v>
      </c>
      <c r="R25" s="45" t="str">
        <f t="shared" si="1"/>
        <v>NUEVE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6</v>
      </c>
      <c r="L26" s="42">
        <v>5</v>
      </c>
      <c r="M26" s="43">
        <v>5</v>
      </c>
      <c r="N26" s="43">
        <v>6</v>
      </c>
      <c r="O26" s="43">
        <v>8</v>
      </c>
      <c r="P26" s="43">
        <f t="shared" si="3"/>
        <v>30</v>
      </c>
      <c r="Q26" s="44">
        <f t="shared" si="0"/>
        <v>6</v>
      </c>
      <c r="R26" s="45" t="str">
        <f t="shared" si="1"/>
        <v>SEIS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6</v>
      </c>
      <c r="L27" s="42">
        <v>10</v>
      </c>
      <c r="M27" s="43">
        <v>7</v>
      </c>
      <c r="N27" s="43">
        <v>7</v>
      </c>
      <c r="O27" s="43">
        <v>8</v>
      </c>
      <c r="P27" s="43">
        <f t="shared" si="3"/>
        <v>38</v>
      </c>
      <c r="Q27" s="44">
        <f t="shared" si="0"/>
        <v>7.6</v>
      </c>
      <c r="R27" s="45" t="str">
        <f t="shared" si="1"/>
        <v>OCHO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5</v>
      </c>
      <c r="L28" s="42">
        <v>6</v>
      </c>
      <c r="M28" s="43">
        <v>5</v>
      </c>
      <c r="N28" s="43">
        <v>8</v>
      </c>
      <c r="O28" s="43">
        <v>6</v>
      </c>
      <c r="P28" s="43">
        <f t="shared" si="3"/>
        <v>30</v>
      </c>
      <c r="Q28" s="44">
        <f t="shared" si="0"/>
        <v>6</v>
      </c>
      <c r="R28" s="45" t="str">
        <f t="shared" si="1"/>
        <v>SEIS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6</v>
      </c>
      <c r="L29" s="42">
        <v>9</v>
      </c>
      <c r="M29" s="43">
        <v>7</v>
      </c>
      <c r="N29" s="43">
        <v>8</v>
      </c>
      <c r="O29" s="43">
        <v>8</v>
      </c>
      <c r="P29" s="43">
        <f t="shared" si="3"/>
        <v>38</v>
      </c>
      <c r="Q29" s="44">
        <f t="shared" si="0"/>
        <v>7.6</v>
      </c>
      <c r="R29" s="45" t="str">
        <f t="shared" si="1"/>
        <v>OCHO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6</v>
      </c>
      <c r="L30" s="42">
        <v>8</v>
      </c>
      <c r="M30" s="43">
        <v>7</v>
      </c>
      <c r="N30" s="43">
        <v>8</v>
      </c>
      <c r="O30" s="43">
        <v>8</v>
      </c>
      <c r="P30" s="43">
        <f t="shared" si="3"/>
        <v>37</v>
      </c>
      <c r="Q30" s="44">
        <f t="shared" si="0"/>
        <v>7.4</v>
      </c>
      <c r="R30" s="45" t="str">
        <f t="shared" si="1"/>
        <v>SIETE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8</v>
      </c>
      <c r="L31" s="42">
        <v>7</v>
      </c>
      <c r="M31" s="43">
        <v>6</v>
      </c>
      <c r="N31" s="43">
        <v>5</v>
      </c>
      <c r="O31" s="43">
        <v>8</v>
      </c>
      <c r="P31" s="43">
        <f t="shared" si="3"/>
        <v>34</v>
      </c>
      <c r="Q31" s="44">
        <f t="shared" si="0"/>
        <v>6.8</v>
      </c>
      <c r="R31" s="45" t="str">
        <f t="shared" si="1"/>
        <v>SIETE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9</v>
      </c>
      <c r="L32" s="42">
        <v>10</v>
      </c>
      <c r="M32" s="43">
        <v>8</v>
      </c>
      <c r="N32" s="43">
        <v>8</v>
      </c>
      <c r="O32" s="43">
        <v>9</v>
      </c>
      <c r="P32" s="43">
        <f t="shared" si="3"/>
        <v>44</v>
      </c>
      <c r="Q32" s="44">
        <f t="shared" si="0"/>
        <v>8.8000000000000007</v>
      </c>
      <c r="R32" s="45" t="str">
        <f t="shared" si="1"/>
        <v>NUEVE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7</v>
      </c>
      <c r="L33" s="42">
        <v>8</v>
      </c>
      <c r="M33" s="43">
        <v>7</v>
      </c>
      <c r="N33" s="43">
        <v>7</v>
      </c>
      <c r="O33" s="43">
        <v>8</v>
      </c>
      <c r="P33" s="43">
        <f t="shared" si="3"/>
        <v>37</v>
      </c>
      <c r="Q33" s="44">
        <f t="shared" si="0"/>
        <v>7.4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10</v>
      </c>
      <c r="L35" s="42">
        <v>10</v>
      </c>
      <c r="M35" s="43">
        <v>9</v>
      </c>
      <c r="N35" s="43">
        <v>8</v>
      </c>
      <c r="O35" s="43">
        <v>10</v>
      </c>
      <c r="P35" s="43">
        <f t="shared" si="3"/>
        <v>47</v>
      </c>
      <c r="Q35" s="44">
        <f t="shared" si="0"/>
        <v>9.4</v>
      </c>
      <c r="R35" s="45" t="str">
        <f t="shared" si="1"/>
        <v>NUEVE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8</v>
      </c>
      <c r="L36" s="42">
        <v>10</v>
      </c>
      <c r="M36" s="43">
        <v>8</v>
      </c>
      <c r="N36" s="43">
        <v>7</v>
      </c>
      <c r="O36" s="43">
        <v>8</v>
      </c>
      <c r="P36" s="43">
        <f t="shared" si="3"/>
        <v>41</v>
      </c>
      <c r="Q36" s="44">
        <f t="shared" si="0"/>
        <v>8.1999999999999993</v>
      </c>
      <c r="R36" s="45" t="str">
        <f t="shared" si="1"/>
        <v>OCHO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6</v>
      </c>
      <c r="L37" s="42">
        <v>10</v>
      </c>
      <c r="M37" s="43">
        <v>5</v>
      </c>
      <c r="N37" s="43">
        <v>7</v>
      </c>
      <c r="O37" s="43">
        <v>8</v>
      </c>
      <c r="P37" s="43">
        <f t="shared" si="3"/>
        <v>36</v>
      </c>
      <c r="Q37" s="44">
        <f t="shared" si="0"/>
        <v>7.2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9</v>
      </c>
      <c r="L38" s="42">
        <v>10</v>
      </c>
      <c r="M38" s="43">
        <v>9</v>
      </c>
      <c r="N38" s="43">
        <v>8</v>
      </c>
      <c r="O38" s="43">
        <v>10</v>
      </c>
      <c r="P38" s="43">
        <f t="shared" si="3"/>
        <v>46</v>
      </c>
      <c r="Q38" s="44">
        <f t="shared" si="0"/>
        <v>9.1999999999999993</v>
      </c>
      <c r="R38" s="45" t="str">
        <f t="shared" si="1"/>
        <v>NUEVE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7</v>
      </c>
      <c r="L39" s="42">
        <v>9</v>
      </c>
      <c r="M39" s="43">
        <v>8</v>
      </c>
      <c r="N39" s="43">
        <v>7</v>
      </c>
      <c r="O39" s="43">
        <v>7</v>
      </c>
      <c r="P39" s="43">
        <f t="shared" si="3"/>
        <v>38</v>
      </c>
      <c r="Q39" s="44">
        <f t="shared" si="0"/>
        <v>7.6</v>
      </c>
      <c r="R39" s="45" t="str">
        <f t="shared" si="1"/>
        <v>OCHO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6</v>
      </c>
      <c r="L40" s="42">
        <v>10</v>
      </c>
      <c r="M40" s="43">
        <v>5</v>
      </c>
      <c r="N40" s="43">
        <v>7</v>
      </c>
      <c r="O40" s="43">
        <v>6</v>
      </c>
      <c r="P40" s="43">
        <f t="shared" si="3"/>
        <v>34</v>
      </c>
      <c r="Q40" s="44">
        <f t="shared" si="0"/>
        <v>6.8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7</v>
      </c>
      <c r="L41" s="42">
        <v>9</v>
      </c>
      <c r="M41" s="43">
        <v>5</v>
      </c>
      <c r="N41" s="43">
        <v>8</v>
      </c>
      <c r="O41" s="43">
        <v>8</v>
      </c>
      <c r="P41" s="43">
        <f t="shared" si="3"/>
        <v>37</v>
      </c>
      <c r="Q41" s="44">
        <f t="shared" si="0"/>
        <v>7.4</v>
      </c>
      <c r="R41" s="45" t="str">
        <f t="shared" si="1"/>
        <v>SIETE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9</v>
      </c>
      <c r="L43" s="42">
        <v>10</v>
      </c>
      <c r="M43" s="43">
        <v>9</v>
      </c>
      <c r="N43" s="43">
        <v>8</v>
      </c>
      <c r="O43" s="43">
        <v>9</v>
      </c>
      <c r="P43" s="43">
        <f t="shared" si="3"/>
        <v>45</v>
      </c>
      <c r="Q43" s="44">
        <f t="shared" si="0"/>
        <v>9</v>
      </c>
      <c r="R43" s="45" t="str">
        <f t="shared" si="1"/>
        <v>NUEVE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8</v>
      </c>
      <c r="L44" s="42">
        <v>10</v>
      </c>
      <c r="M44" s="43">
        <v>9</v>
      </c>
      <c r="N44" s="43">
        <v>8</v>
      </c>
      <c r="O44" s="43">
        <v>9</v>
      </c>
      <c r="P44" s="43">
        <f t="shared" si="3"/>
        <v>44</v>
      </c>
      <c r="Q44" s="44">
        <f t="shared" si="0"/>
        <v>8.8000000000000007</v>
      </c>
      <c r="R44" s="45" t="str">
        <f t="shared" si="1"/>
        <v>NUEVE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5</v>
      </c>
      <c r="L45" s="42">
        <v>8</v>
      </c>
      <c r="M45" s="43">
        <v>6</v>
      </c>
      <c r="N45" s="43">
        <v>6</v>
      </c>
      <c r="O45" s="43">
        <v>6</v>
      </c>
      <c r="P45" s="43">
        <f t="shared" si="3"/>
        <v>31</v>
      </c>
      <c r="Q45" s="44">
        <f t="shared" si="0"/>
        <v>6.2</v>
      </c>
      <c r="R45" s="45" t="str">
        <f t="shared" si="1"/>
        <v>SEIS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8</v>
      </c>
      <c r="L46" s="42">
        <v>10</v>
      </c>
      <c r="M46" s="43">
        <v>8</v>
      </c>
      <c r="N46" s="43">
        <v>8</v>
      </c>
      <c r="O46" s="43">
        <v>8</v>
      </c>
      <c r="P46" s="43">
        <f t="shared" si="3"/>
        <v>42</v>
      </c>
      <c r="Q46" s="44">
        <f t="shared" si="0"/>
        <v>8.4</v>
      </c>
      <c r="R46" s="45" t="str">
        <f t="shared" si="1"/>
        <v>OCHO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8</v>
      </c>
      <c r="L48" s="42">
        <v>10</v>
      </c>
      <c r="M48" s="43">
        <v>8</v>
      </c>
      <c r="N48" s="43">
        <v>9</v>
      </c>
      <c r="O48" s="43">
        <v>9</v>
      </c>
      <c r="P48" s="43">
        <f t="shared" si="3"/>
        <v>44</v>
      </c>
      <c r="Q48" s="44">
        <f t="shared" si="0"/>
        <v>8.8000000000000007</v>
      </c>
      <c r="R48" s="45" t="str">
        <f t="shared" si="1"/>
        <v>NUEVE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7.4074074074074074</v>
      </c>
      <c r="G50" s="20"/>
      <c r="H50" s="20"/>
      <c r="I50" s="54">
        <f>AVERAGE(L15:L48)</f>
        <v>9.1851851851851851</v>
      </c>
      <c r="J50" s="20"/>
      <c r="K50" s="54">
        <f>AVERAGE(M15:M48)</f>
        <v>7.2692307692307692</v>
      </c>
      <c r="L50" s="20"/>
      <c r="M50" s="20"/>
      <c r="N50" s="54">
        <f>AVERAGE(N15:N48)</f>
        <v>7.5384615384615383</v>
      </c>
      <c r="O50" s="20"/>
      <c r="P50" s="55">
        <f>SUM(O15:O48)/27</f>
        <v>8</v>
      </c>
      <c r="Q50" s="20"/>
      <c r="R50" s="55">
        <f>SUM(F50:P50)/5</f>
        <v>7.8800569800569802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10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2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2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DRA. NADIA BELEN PEREZ GARCIA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  <mergeCell ref="A10:D10"/>
    <mergeCell ref="A11:D11"/>
    <mergeCell ref="E11:H11"/>
    <mergeCell ref="I11:K11"/>
    <mergeCell ref="L11:S11"/>
    <mergeCell ref="B13:D13"/>
    <mergeCell ref="E13:I13"/>
    <mergeCell ref="K13:N13"/>
    <mergeCell ref="S13:S14"/>
    <mergeCell ref="B14:D14"/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opLeftCell="A7" zoomScale="110" zoomScaleNormal="110" workbookViewId="0">
      <selection activeCell="L26" sqref="L26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2.5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153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162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8</v>
      </c>
      <c r="L15" s="35">
        <v>7</v>
      </c>
      <c r="M15" s="36">
        <v>9</v>
      </c>
      <c r="N15" s="36">
        <v>5</v>
      </c>
      <c r="O15" s="36">
        <v>6</v>
      </c>
      <c r="P15" s="36">
        <f>K15+L15+M15+N15+O15</f>
        <v>35</v>
      </c>
      <c r="Q15" s="37">
        <f t="shared" ref="Q15:Q48" si="0">P15/5</f>
        <v>7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SIETE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7</v>
      </c>
      <c r="L17" s="42">
        <v>8</v>
      </c>
      <c r="M17" s="43">
        <v>8</v>
      </c>
      <c r="N17" s="43">
        <v>5</v>
      </c>
      <c r="O17" s="43">
        <v>6</v>
      </c>
      <c r="P17" s="43">
        <f t="shared" ref="P17:P48" si="3">K17+L17+M17+N17+O17</f>
        <v>34</v>
      </c>
      <c r="Q17" s="44">
        <f t="shared" si="0"/>
        <v>6.8</v>
      </c>
      <c r="R17" s="45" t="str">
        <f t="shared" si="1"/>
        <v>SIETE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7</v>
      </c>
      <c r="L18" s="42">
        <v>5</v>
      </c>
      <c r="M18" s="43">
        <v>6</v>
      </c>
      <c r="N18" s="43">
        <v>5</v>
      </c>
      <c r="O18" s="43">
        <v>8</v>
      </c>
      <c r="P18" s="43">
        <f t="shared" si="3"/>
        <v>31</v>
      </c>
      <c r="Q18" s="44">
        <f t="shared" si="0"/>
        <v>6.2</v>
      </c>
      <c r="R18" s="45" t="str">
        <f t="shared" si="1"/>
        <v>SEIS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7</v>
      </c>
      <c r="L19" s="42">
        <v>9</v>
      </c>
      <c r="M19" s="43">
        <v>5</v>
      </c>
      <c r="N19" s="43">
        <v>5</v>
      </c>
      <c r="O19" s="43">
        <v>8</v>
      </c>
      <c r="P19" s="43">
        <f t="shared" si="3"/>
        <v>34</v>
      </c>
      <c r="Q19" s="44">
        <f t="shared" si="0"/>
        <v>6.8</v>
      </c>
      <c r="R19" s="45" t="str">
        <f t="shared" si="1"/>
        <v>SIETE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7</v>
      </c>
      <c r="L21" s="42">
        <v>7</v>
      </c>
      <c r="M21" s="43">
        <v>7</v>
      </c>
      <c r="N21" s="43">
        <v>6</v>
      </c>
      <c r="O21" s="43">
        <v>8</v>
      </c>
      <c r="P21" s="43">
        <f t="shared" si="3"/>
        <v>35</v>
      </c>
      <c r="Q21" s="44">
        <f t="shared" si="0"/>
        <v>7</v>
      </c>
      <c r="R21" s="45" t="str">
        <f t="shared" si="1"/>
        <v>SIETE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6</v>
      </c>
      <c r="L24" s="42">
        <v>6</v>
      </c>
      <c r="M24" s="43">
        <v>5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9</v>
      </c>
      <c r="L25" s="42">
        <v>9</v>
      </c>
      <c r="M25" s="43">
        <v>10</v>
      </c>
      <c r="N25" s="43">
        <v>7</v>
      </c>
      <c r="O25" s="43">
        <v>7</v>
      </c>
      <c r="P25" s="43">
        <f t="shared" si="3"/>
        <v>42</v>
      </c>
      <c r="Q25" s="44">
        <f t="shared" si="0"/>
        <v>8.4</v>
      </c>
      <c r="R25" s="45" t="str">
        <f t="shared" si="1"/>
        <v>OCHO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7</v>
      </c>
      <c r="L26" s="42">
        <v>9</v>
      </c>
      <c r="M26" s="43">
        <v>9</v>
      </c>
      <c r="N26" s="43">
        <v>5</v>
      </c>
      <c r="O26" s="43">
        <v>8</v>
      </c>
      <c r="P26" s="43">
        <f t="shared" si="3"/>
        <v>38</v>
      </c>
      <c r="Q26" s="44">
        <f t="shared" si="0"/>
        <v>7.6</v>
      </c>
      <c r="R26" s="45" t="str">
        <f t="shared" si="1"/>
        <v>OCHO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7</v>
      </c>
      <c r="L27" s="42">
        <v>5</v>
      </c>
      <c r="M27" s="43">
        <v>8</v>
      </c>
      <c r="N27" s="43">
        <v>5</v>
      </c>
      <c r="O27" s="43">
        <v>6</v>
      </c>
      <c r="P27" s="43">
        <f t="shared" si="3"/>
        <v>31</v>
      </c>
      <c r="Q27" s="44">
        <f t="shared" si="0"/>
        <v>6.2</v>
      </c>
      <c r="R27" s="45" t="str">
        <f t="shared" si="1"/>
        <v>SEIS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6</v>
      </c>
      <c r="L28" s="42">
        <v>5</v>
      </c>
      <c r="M28" s="43">
        <v>6</v>
      </c>
      <c r="N28" s="43">
        <v>5</v>
      </c>
      <c r="O28" s="43">
        <v>8</v>
      </c>
      <c r="P28" s="43">
        <f t="shared" si="3"/>
        <v>30</v>
      </c>
      <c r="Q28" s="44">
        <f t="shared" si="0"/>
        <v>6</v>
      </c>
      <c r="R28" s="45" t="str">
        <f t="shared" si="1"/>
        <v>SEIS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7</v>
      </c>
      <c r="L29" s="42">
        <v>5</v>
      </c>
      <c r="M29" s="43">
        <v>5</v>
      </c>
      <c r="N29" s="43">
        <v>6</v>
      </c>
      <c r="O29" s="43">
        <v>8</v>
      </c>
      <c r="P29" s="43">
        <f t="shared" si="3"/>
        <v>31</v>
      </c>
      <c r="Q29" s="44">
        <f t="shared" si="0"/>
        <v>6.2</v>
      </c>
      <c r="R29" s="45" t="str">
        <f t="shared" si="1"/>
        <v>SEIS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6</v>
      </c>
      <c r="L30" s="42">
        <v>5</v>
      </c>
      <c r="M30" s="43">
        <v>8</v>
      </c>
      <c r="N30" s="43">
        <v>6</v>
      </c>
      <c r="O30" s="43">
        <v>6</v>
      </c>
      <c r="P30" s="43">
        <f t="shared" si="3"/>
        <v>31</v>
      </c>
      <c r="Q30" s="44">
        <f t="shared" si="0"/>
        <v>6.2</v>
      </c>
      <c r="R30" s="45" t="str">
        <f t="shared" si="1"/>
        <v>SEIS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7</v>
      </c>
      <c r="L31" s="42">
        <v>5</v>
      </c>
      <c r="M31" s="43">
        <v>8</v>
      </c>
      <c r="N31" s="43">
        <v>5</v>
      </c>
      <c r="O31" s="43">
        <v>8</v>
      </c>
      <c r="P31" s="43">
        <f t="shared" si="3"/>
        <v>33</v>
      </c>
      <c r="Q31" s="44">
        <f t="shared" si="0"/>
        <v>6.6</v>
      </c>
      <c r="R31" s="45" t="str">
        <f t="shared" si="1"/>
        <v>SIETE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7</v>
      </c>
      <c r="L32" s="42">
        <v>8</v>
      </c>
      <c r="M32" s="43">
        <v>8</v>
      </c>
      <c r="N32" s="43">
        <v>5</v>
      </c>
      <c r="O32" s="43">
        <v>6</v>
      </c>
      <c r="P32" s="43">
        <f t="shared" si="3"/>
        <v>34</v>
      </c>
      <c r="Q32" s="44">
        <f t="shared" si="0"/>
        <v>6.8</v>
      </c>
      <c r="R32" s="45" t="str">
        <f t="shared" si="1"/>
        <v>SIETE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8</v>
      </c>
      <c r="L33" s="42">
        <v>8</v>
      </c>
      <c r="M33" s="43">
        <v>5</v>
      </c>
      <c r="N33" s="43">
        <v>5</v>
      </c>
      <c r="O33" s="43">
        <v>8</v>
      </c>
      <c r="P33" s="43">
        <f t="shared" si="3"/>
        <v>34</v>
      </c>
      <c r="Q33" s="44">
        <f t="shared" si="0"/>
        <v>6.8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8</v>
      </c>
      <c r="L35" s="42">
        <v>8</v>
      </c>
      <c r="M35" s="43">
        <v>10</v>
      </c>
      <c r="N35" s="43">
        <v>10</v>
      </c>
      <c r="O35" s="43">
        <v>10</v>
      </c>
      <c r="P35" s="43">
        <f t="shared" si="3"/>
        <v>46</v>
      </c>
      <c r="Q35" s="44">
        <f t="shared" si="0"/>
        <v>9.1999999999999993</v>
      </c>
      <c r="R35" s="45" t="str">
        <f t="shared" si="1"/>
        <v>NUEVE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8</v>
      </c>
      <c r="L36" s="42">
        <v>7</v>
      </c>
      <c r="M36" s="43">
        <v>10</v>
      </c>
      <c r="N36" s="43">
        <v>8</v>
      </c>
      <c r="O36" s="43">
        <v>6</v>
      </c>
      <c r="P36" s="43">
        <f t="shared" si="3"/>
        <v>39</v>
      </c>
      <c r="Q36" s="44">
        <f t="shared" si="0"/>
        <v>7.8</v>
      </c>
      <c r="R36" s="45" t="str">
        <f t="shared" si="1"/>
        <v>OCHO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7</v>
      </c>
      <c r="L37" s="42">
        <v>7</v>
      </c>
      <c r="M37" s="43">
        <v>9</v>
      </c>
      <c r="N37" s="43">
        <v>5</v>
      </c>
      <c r="O37" s="43">
        <v>6</v>
      </c>
      <c r="P37" s="43">
        <f t="shared" si="3"/>
        <v>34</v>
      </c>
      <c r="Q37" s="44">
        <f t="shared" si="0"/>
        <v>6.8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8</v>
      </c>
      <c r="L38" s="42">
        <v>6</v>
      </c>
      <c r="M38" s="43">
        <v>9</v>
      </c>
      <c r="N38" s="43">
        <v>10</v>
      </c>
      <c r="O38" s="43">
        <v>7</v>
      </c>
      <c r="P38" s="43">
        <f t="shared" si="3"/>
        <v>40</v>
      </c>
      <c r="Q38" s="44">
        <f t="shared" si="0"/>
        <v>8</v>
      </c>
      <c r="R38" s="45" t="str">
        <f t="shared" si="1"/>
        <v>OCHO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8</v>
      </c>
      <c r="L39" s="42">
        <v>7</v>
      </c>
      <c r="M39" s="43">
        <v>10</v>
      </c>
      <c r="N39" s="43">
        <v>5</v>
      </c>
      <c r="O39" s="43">
        <v>6</v>
      </c>
      <c r="P39" s="43">
        <f t="shared" si="3"/>
        <v>36</v>
      </c>
      <c r="Q39" s="44">
        <f t="shared" si="0"/>
        <v>7.2</v>
      </c>
      <c r="R39" s="45" t="str">
        <f t="shared" si="1"/>
        <v>SIETE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7</v>
      </c>
      <c r="L40" s="42">
        <v>7</v>
      </c>
      <c r="M40" s="43">
        <v>10</v>
      </c>
      <c r="N40" s="43">
        <v>5</v>
      </c>
      <c r="O40" s="43">
        <v>6</v>
      </c>
      <c r="P40" s="43">
        <f t="shared" si="3"/>
        <v>35</v>
      </c>
      <c r="Q40" s="44">
        <f t="shared" si="0"/>
        <v>7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6</v>
      </c>
      <c r="L41" s="42">
        <v>7</v>
      </c>
      <c r="M41" s="43">
        <v>7</v>
      </c>
      <c r="N41" s="43">
        <v>5</v>
      </c>
      <c r="O41" s="43">
        <v>6</v>
      </c>
      <c r="P41" s="43">
        <f t="shared" si="3"/>
        <v>31</v>
      </c>
      <c r="Q41" s="44">
        <f t="shared" si="0"/>
        <v>6.2</v>
      </c>
      <c r="R41" s="45" t="str">
        <f t="shared" si="1"/>
        <v>SEIS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9</v>
      </c>
      <c r="L43" s="42">
        <v>9</v>
      </c>
      <c r="M43" s="43">
        <v>10</v>
      </c>
      <c r="N43" s="43">
        <v>10</v>
      </c>
      <c r="O43" s="43">
        <v>7</v>
      </c>
      <c r="P43" s="43">
        <f t="shared" si="3"/>
        <v>45</v>
      </c>
      <c r="Q43" s="44">
        <f t="shared" si="0"/>
        <v>9</v>
      </c>
      <c r="R43" s="45" t="str">
        <f t="shared" si="1"/>
        <v>NUEVE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7</v>
      </c>
      <c r="L44" s="42">
        <v>7</v>
      </c>
      <c r="M44" s="43">
        <v>10</v>
      </c>
      <c r="N44" s="43">
        <v>9</v>
      </c>
      <c r="O44" s="43">
        <v>7</v>
      </c>
      <c r="P44" s="43">
        <f t="shared" si="3"/>
        <v>40</v>
      </c>
      <c r="Q44" s="44">
        <f t="shared" si="0"/>
        <v>8</v>
      </c>
      <c r="R44" s="45" t="str">
        <f t="shared" si="1"/>
        <v>OCHO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6</v>
      </c>
      <c r="L45" s="42">
        <v>5</v>
      </c>
      <c r="M45" s="43">
        <v>5</v>
      </c>
      <c r="N45" s="43">
        <v>7</v>
      </c>
      <c r="O45" s="43">
        <v>8</v>
      </c>
      <c r="P45" s="43">
        <f t="shared" si="3"/>
        <v>31</v>
      </c>
      <c r="Q45" s="44">
        <f t="shared" si="0"/>
        <v>6.2</v>
      </c>
      <c r="R45" s="45" t="str">
        <f t="shared" si="1"/>
        <v>SEIS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8</v>
      </c>
      <c r="L46" s="42">
        <v>5</v>
      </c>
      <c r="M46" s="43">
        <v>9</v>
      </c>
      <c r="N46" s="43">
        <v>5</v>
      </c>
      <c r="O46" s="43">
        <v>6</v>
      </c>
      <c r="P46" s="43">
        <f t="shared" si="3"/>
        <v>33</v>
      </c>
      <c r="Q46" s="44">
        <f t="shared" si="0"/>
        <v>6.6</v>
      </c>
      <c r="R46" s="45" t="str">
        <f t="shared" si="1"/>
        <v>SIETE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7</v>
      </c>
      <c r="L48" s="42">
        <v>7</v>
      </c>
      <c r="M48" s="43">
        <v>9</v>
      </c>
      <c r="N48" s="43">
        <v>5</v>
      </c>
      <c r="O48" s="43">
        <v>8</v>
      </c>
      <c r="P48" s="43">
        <f t="shared" si="3"/>
        <v>36</v>
      </c>
      <c r="Q48" s="44">
        <f t="shared" si="0"/>
        <v>7.2</v>
      </c>
      <c r="R48" s="45" t="str">
        <f t="shared" si="1"/>
        <v>SIETE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7.2222222222222223</v>
      </c>
      <c r="G50" s="20"/>
      <c r="H50" s="20"/>
      <c r="I50" s="54">
        <f>AVERAGE(L15:L48)</f>
        <v>6.7777777777777777</v>
      </c>
      <c r="J50" s="20"/>
      <c r="K50" s="54">
        <f>AVERAGE(M15:M48)</f>
        <v>7.9629629629629628</v>
      </c>
      <c r="L50" s="20"/>
      <c r="M50" s="20"/>
      <c r="N50" s="54">
        <f>AVERAGE(N15:N48)</f>
        <v>6.115384615384615</v>
      </c>
      <c r="O50" s="20"/>
      <c r="P50" s="55">
        <f>SUM(O15:O48)/27</f>
        <v>6.8148148148148149</v>
      </c>
      <c r="Q50" s="20"/>
      <c r="R50" s="55">
        <f>SUM(F50:P50)/5</f>
        <v>6.9786324786324787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11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ENF. LILIA PINTLE JIMENEZ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3:S23"/>
    <mergeCell ref="P22:S22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opLeftCell="A4" zoomScale="110" zoomScaleNormal="110" workbookViewId="0">
      <selection activeCell="O21" sqref="O21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4.75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154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164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9</v>
      </c>
      <c r="L15" s="35">
        <v>9</v>
      </c>
      <c r="M15" s="36">
        <v>8</v>
      </c>
      <c r="N15" s="36">
        <v>10</v>
      </c>
      <c r="O15" s="36">
        <v>9</v>
      </c>
      <c r="P15" s="36">
        <f>K15+L15+M15+N15+O15</f>
        <v>45</v>
      </c>
      <c r="Q15" s="37">
        <f t="shared" ref="Q15:Q48" si="0">P15/5</f>
        <v>9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NUEVE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9</v>
      </c>
      <c r="L17" s="42">
        <v>9</v>
      </c>
      <c r="M17" s="43">
        <v>9</v>
      </c>
      <c r="N17" s="43">
        <v>10</v>
      </c>
      <c r="O17" s="43">
        <v>9</v>
      </c>
      <c r="P17" s="43">
        <f t="shared" ref="P17:P48" si="3">K17+L17+M17+N17+O17</f>
        <v>46</v>
      </c>
      <c r="Q17" s="44">
        <f t="shared" si="0"/>
        <v>9.1999999999999993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6</v>
      </c>
      <c r="L18" s="42">
        <v>5</v>
      </c>
      <c r="M18" s="43">
        <v>7</v>
      </c>
      <c r="N18" s="43">
        <v>5</v>
      </c>
      <c r="O18" s="43">
        <v>8</v>
      </c>
      <c r="P18" s="43">
        <f t="shared" si="3"/>
        <v>31</v>
      </c>
      <c r="Q18" s="44">
        <f t="shared" si="0"/>
        <v>6.2</v>
      </c>
      <c r="R18" s="45" t="str">
        <f t="shared" si="1"/>
        <v>SEIS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10</v>
      </c>
      <c r="L19" s="42">
        <v>8</v>
      </c>
      <c r="M19" s="43">
        <v>7</v>
      </c>
      <c r="N19" s="43">
        <v>10</v>
      </c>
      <c r="O19" s="43">
        <v>9</v>
      </c>
      <c r="P19" s="43">
        <f t="shared" si="3"/>
        <v>44</v>
      </c>
      <c r="Q19" s="44">
        <f t="shared" si="0"/>
        <v>8.8000000000000007</v>
      </c>
      <c r="R19" s="45" t="str">
        <f t="shared" si="1"/>
        <v>NUEVE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ref="J21" si="4">SUM(E21:I21)</f>
        <v>80</v>
      </c>
      <c r="K21" s="42">
        <v>9</v>
      </c>
      <c r="L21" s="42">
        <v>9</v>
      </c>
      <c r="M21" s="43">
        <v>9</v>
      </c>
      <c r="N21" s="43">
        <v>9</v>
      </c>
      <c r="O21" s="43">
        <v>9</v>
      </c>
      <c r="P21" s="43">
        <f t="shared" ref="P21" si="5">K21+L21+M21+N21+O21</f>
        <v>45</v>
      </c>
      <c r="Q21" s="44">
        <f t="shared" ref="Q21" si="6">P21/5</f>
        <v>9</v>
      </c>
      <c r="R21" s="45" t="str">
        <f t="shared" ref="R21" si="7">IF(AND(Q21&gt;=3.5,Q21&lt;=4.4),"CUATRO",IF(AND(Q21&gt;=4.5,Q21&lt;=5.4),"CINCO",IF(AND(Q21&gt;=5.5,Q21&lt;=6.4),"SEIS",IF(AND(Q21&gt;=6.5,Q21&lt;=7.4),"SIETE",IF(AND(Q21&gt;=7.5,Q21&lt;=8.4),"OCHO",IF(AND(Q21&gt;=8.5,Q21&lt;=9.4),"NUEVE",IF(AND(Q21&gt;=9.5,Q21&lt;=10),"DIEZ","NO")))))))</f>
        <v>NUEVE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8">SUM(E24:I24)</f>
        <v>80</v>
      </c>
      <c r="K24" s="42">
        <v>8</v>
      </c>
      <c r="L24" s="42">
        <v>8</v>
      </c>
      <c r="M24" s="43" t="s">
        <v>47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8"/>
        <v>80</v>
      </c>
      <c r="K25" s="42">
        <v>10</v>
      </c>
      <c r="L25" s="42">
        <v>9</v>
      </c>
      <c r="M25" s="43">
        <v>10</v>
      </c>
      <c r="N25" s="43">
        <v>9</v>
      </c>
      <c r="O25" s="43">
        <v>9</v>
      </c>
      <c r="P25" s="43">
        <f t="shared" si="3"/>
        <v>47</v>
      </c>
      <c r="Q25" s="44">
        <f t="shared" si="0"/>
        <v>9.4</v>
      </c>
      <c r="R25" s="45" t="str">
        <f t="shared" si="1"/>
        <v>NUEVE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8"/>
        <v>80</v>
      </c>
      <c r="K26" s="42">
        <v>9</v>
      </c>
      <c r="L26" s="42">
        <v>9</v>
      </c>
      <c r="M26" s="43">
        <v>8</v>
      </c>
      <c r="N26" s="43">
        <v>9</v>
      </c>
      <c r="O26" s="43">
        <v>9</v>
      </c>
      <c r="P26" s="43">
        <f t="shared" si="3"/>
        <v>44</v>
      </c>
      <c r="Q26" s="44">
        <f t="shared" si="0"/>
        <v>8.8000000000000007</v>
      </c>
      <c r="R26" s="45" t="str">
        <f t="shared" si="1"/>
        <v>NUEVE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8"/>
        <v>80</v>
      </c>
      <c r="K27" s="42">
        <v>9</v>
      </c>
      <c r="L27" s="42">
        <v>9</v>
      </c>
      <c r="M27" s="43">
        <v>8</v>
      </c>
      <c r="N27" s="43">
        <v>10</v>
      </c>
      <c r="O27" s="43">
        <v>9</v>
      </c>
      <c r="P27" s="43">
        <f t="shared" si="3"/>
        <v>45</v>
      </c>
      <c r="Q27" s="44">
        <f t="shared" si="0"/>
        <v>9</v>
      </c>
      <c r="R27" s="45" t="str">
        <f t="shared" si="1"/>
        <v>NUEVE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8"/>
        <v>80</v>
      </c>
      <c r="K28" s="42">
        <v>6</v>
      </c>
      <c r="L28" s="42">
        <v>5</v>
      </c>
      <c r="M28" s="43">
        <v>7</v>
      </c>
      <c r="N28" s="43">
        <v>7</v>
      </c>
      <c r="O28" s="43">
        <v>7</v>
      </c>
      <c r="P28" s="43">
        <f t="shared" si="3"/>
        <v>32</v>
      </c>
      <c r="Q28" s="44">
        <f t="shared" si="0"/>
        <v>6.4</v>
      </c>
      <c r="R28" s="45" t="str">
        <f t="shared" si="1"/>
        <v>SEIS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8"/>
        <v>80</v>
      </c>
      <c r="K29" s="42">
        <v>6</v>
      </c>
      <c r="L29" s="42">
        <v>7</v>
      </c>
      <c r="M29" s="43">
        <v>7</v>
      </c>
      <c r="N29" s="43">
        <v>8</v>
      </c>
      <c r="O29" s="43">
        <v>8</v>
      </c>
      <c r="P29" s="43">
        <f t="shared" si="3"/>
        <v>36</v>
      </c>
      <c r="Q29" s="44">
        <f t="shared" si="0"/>
        <v>7.2</v>
      </c>
      <c r="R29" s="45" t="str">
        <f t="shared" si="1"/>
        <v>SIETE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8"/>
        <v>80</v>
      </c>
      <c r="K30" s="42">
        <v>5</v>
      </c>
      <c r="L30" s="42">
        <v>5</v>
      </c>
      <c r="M30" s="43">
        <v>6</v>
      </c>
      <c r="N30" s="43">
        <v>5</v>
      </c>
      <c r="O30" s="43">
        <v>8</v>
      </c>
      <c r="P30" s="43">
        <f t="shared" si="3"/>
        <v>29</v>
      </c>
      <c r="Q30" s="44">
        <f t="shared" si="0"/>
        <v>5.8</v>
      </c>
      <c r="R30" s="45" t="str">
        <f t="shared" si="1"/>
        <v>SEIS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8"/>
        <v>80</v>
      </c>
      <c r="K31" s="42">
        <v>9</v>
      </c>
      <c r="L31" s="42">
        <v>7</v>
      </c>
      <c r="M31" s="43">
        <v>6</v>
      </c>
      <c r="N31" s="43">
        <v>5</v>
      </c>
      <c r="O31" s="43">
        <v>8</v>
      </c>
      <c r="P31" s="43">
        <f t="shared" si="3"/>
        <v>35</v>
      </c>
      <c r="Q31" s="44">
        <f t="shared" si="0"/>
        <v>7</v>
      </c>
      <c r="R31" s="45" t="str">
        <f t="shared" si="1"/>
        <v>SIETE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8"/>
        <v>80</v>
      </c>
      <c r="K32" s="42">
        <v>9</v>
      </c>
      <c r="L32" s="42">
        <v>9</v>
      </c>
      <c r="M32" s="43">
        <v>10</v>
      </c>
      <c r="N32" s="43">
        <v>9</v>
      </c>
      <c r="O32" s="43">
        <v>9</v>
      </c>
      <c r="P32" s="43">
        <f t="shared" si="3"/>
        <v>46</v>
      </c>
      <c r="Q32" s="44">
        <f t="shared" si="0"/>
        <v>9.1999999999999993</v>
      </c>
      <c r="R32" s="45" t="str">
        <f t="shared" si="1"/>
        <v>NUEVE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8"/>
        <v>80</v>
      </c>
      <c r="K33" s="42">
        <v>8</v>
      </c>
      <c r="L33" s="42">
        <v>6</v>
      </c>
      <c r="M33" s="43">
        <v>7</v>
      </c>
      <c r="N33" s="43">
        <v>5</v>
      </c>
      <c r="O33" s="43">
        <v>7</v>
      </c>
      <c r="P33" s="43">
        <f t="shared" si="3"/>
        <v>33</v>
      </c>
      <c r="Q33" s="44">
        <f t="shared" si="0"/>
        <v>6.6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8"/>
        <v>80</v>
      </c>
      <c r="K35" s="42">
        <v>10</v>
      </c>
      <c r="L35" s="42">
        <v>9</v>
      </c>
      <c r="M35" s="43">
        <v>10</v>
      </c>
      <c r="N35" s="43">
        <v>10</v>
      </c>
      <c r="O35" s="43">
        <v>10</v>
      </c>
      <c r="P35" s="43">
        <f t="shared" si="3"/>
        <v>49</v>
      </c>
      <c r="Q35" s="44">
        <f t="shared" si="0"/>
        <v>9.8000000000000007</v>
      </c>
      <c r="R35" s="45" t="str">
        <f t="shared" si="1"/>
        <v>DIEZ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8"/>
        <v>80</v>
      </c>
      <c r="K36" s="42">
        <v>6</v>
      </c>
      <c r="L36" s="42">
        <v>5</v>
      </c>
      <c r="M36" s="43">
        <v>7</v>
      </c>
      <c r="N36" s="43">
        <v>5</v>
      </c>
      <c r="O36" s="43">
        <v>8</v>
      </c>
      <c r="P36" s="43">
        <f t="shared" si="3"/>
        <v>31</v>
      </c>
      <c r="Q36" s="44">
        <f t="shared" si="0"/>
        <v>6.2</v>
      </c>
      <c r="R36" s="45" t="str">
        <f t="shared" si="1"/>
        <v>SEIS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8</v>
      </c>
      <c r="L37" s="42">
        <v>7</v>
      </c>
      <c r="M37" s="43">
        <v>7</v>
      </c>
      <c r="N37" s="43">
        <v>8</v>
      </c>
      <c r="O37" s="43">
        <v>7</v>
      </c>
      <c r="P37" s="43">
        <f t="shared" si="3"/>
        <v>37</v>
      </c>
      <c r="Q37" s="44">
        <f t="shared" si="0"/>
        <v>7.4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10</v>
      </c>
      <c r="L38" s="42">
        <v>8</v>
      </c>
      <c r="M38" s="43">
        <v>9</v>
      </c>
      <c r="N38" s="43">
        <v>10</v>
      </c>
      <c r="O38" s="43">
        <v>9</v>
      </c>
      <c r="P38" s="43">
        <f t="shared" si="3"/>
        <v>46</v>
      </c>
      <c r="Q38" s="44">
        <f t="shared" si="0"/>
        <v>9.1999999999999993</v>
      </c>
      <c r="R38" s="45" t="str">
        <f t="shared" si="1"/>
        <v>NUEVE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9</v>
      </c>
      <c r="L39" s="42">
        <v>7</v>
      </c>
      <c r="M39" s="43">
        <v>6</v>
      </c>
      <c r="N39" s="43">
        <v>5</v>
      </c>
      <c r="O39" s="43">
        <v>8</v>
      </c>
      <c r="P39" s="43">
        <f t="shared" si="3"/>
        <v>35</v>
      </c>
      <c r="Q39" s="44">
        <f t="shared" si="0"/>
        <v>7</v>
      </c>
      <c r="R39" s="45" t="str">
        <f t="shared" si="1"/>
        <v>SIETE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9</v>
      </c>
      <c r="L40" s="42">
        <v>6</v>
      </c>
      <c r="M40" s="43">
        <v>9</v>
      </c>
      <c r="N40" s="43">
        <v>5</v>
      </c>
      <c r="O40" s="43">
        <v>7</v>
      </c>
      <c r="P40" s="43">
        <f t="shared" si="3"/>
        <v>36</v>
      </c>
      <c r="Q40" s="44">
        <f t="shared" si="0"/>
        <v>7.2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8</v>
      </c>
      <c r="L41" s="42">
        <v>5</v>
      </c>
      <c r="M41" s="43">
        <v>8</v>
      </c>
      <c r="N41" s="43">
        <v>7</v>
      </c>
      <c r="O41" s="43">
        <v>7</v>
      </c>
      <c r="P41" s="43">
        <f t="shared" si="3"/>
        <v>35</v>
      </c>
      <c r="Q41" s="44">
        <f t="shared" si="0"/>
        <v>7</v>
      </c>
      <c r="R41" s="45" t="str">
        <f t="shared" si="1"/>
        <v>SIETE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10</v>
      </c>
      <c r="L43" s="42">
        <v>8</v>
      </c>
      <c r="M43" s="43">
        <v>10</v>
      </c>
      <c r="N43" s="43">
        <v>10</v>
      </c>
      <c r="O43" s="43">
        <v>9</v>
      </c>
      <c r="P43" s="43">
        <f t="shared" si="3"/>
        <v>47</v>
      </c>
      <c r="Q43" s="44">
        <f t="shared" si="0"/>
        <v>9.4</v>
      </c>
      <c r="R43" s="45" t="str">
        <f t="shared" si="1"/>
        <v>NUEVE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9</v>
      </c>
      <c r="L44" s="42">
        <v>9</v>
      </c>
      <c r="M44" s="43">
        <v>10</v>
      </c>
      <c r="N44" s="43">
        <v>9</v>
      </c>
      <c r="O44" s="43">
        <v>9</v>
      </c>
      <c r="P44" s="43">
        <f t="shared" si="3"/>
        <v>46</v>
      </c>
      <c r="Q44" s="44">
        <f t="shared" si="0"/>
        <v>9.1999999999999993</v>
      </c>
      <c r="R44" s="45" t="str">
        <f t="shared" si="1"/>
        <v>NUEVE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6</v>
      </c>
      <c r="L45" s="42">
        <v>5</v>
      </c>
      <c r="M45" s="43">
        <v>7</v>
      </c>
      <c r="N45" s="43">
        <v>5</v>
      </c>
      <c r="O45" s="43">
        <v>8</v>
      </c>
      <c r="P45" s="43">
        <f t="shared" si="3"/>
        <v>31</v>
      </c>
      <c r="Q45" s="44">
        <f t="shared" si="0"/>
        <v>6.2</v>
      </c>
      <c r="R45" s="45" t="str">
        <f t="shared" si="1"/>
        <v>SEIS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9</v>
      </c>
      <c r="L46" s="42">
        <v>7</v>
      </c>
      <c r="M46" s="43">
        <v>5</v>
      </c>
      <c r="N46" s="43">
        <v>5</v>
      </c>
      <c r="O46" s="43">
        <v>8</v>
      </c>
      <c r="P46" s="43">
        <f t="shared" si="3"/>
        <v>34</v>
      </c>
      <c r="Q46" s="44">
        <f t="shared" si="0"/>
        <v>6.8</v>
      </c>
      <c r="R46" s="45" t="str">
        <f t="shared" si="1"/>
        <v>SIETE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9</v>
      </c>
      <c r="L48" s="42">
        <v>8</v>
      </c>
      <c r="M48" s="43">
        <v>8</v>
      </c>
      <c r="N48" s="43">
        <v>8</v>
      </c>
      <c r="O48" s="43">
        <v>8</v>
      </c>
      <c r="P48" s="43">
        <f t="shared" si="3"/>
        <v>41</v>
      </c>
      <c r="Q48" s="44">
        <f t="shared" si="0"/>
        <v>8.1999999999999993</v>
      </c>
      <c r="R48" s="45" t="str">
        <f t="shared" si="1"/>
        <v>OCHO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8.3333333333333339</v>
      </c>
      <c r="G50" s="20"/>
      <c r="H50" s="20"/>
      <c r="I50" s="54">
        <f>AVERAGE(L15:L48)</f>
        <v>7.333333333333333</v>
      </c>
      <c r="J50" s="20"/>
      <c r="K50" s="54">
        <f>AVERAGE(M15:M48)</f>
        <v>7.884615384615385</v>
      </c>
      <c r="L50" s="20"/>
      <c r="M50" s="20"/>
      <c r="N50" s="54">
        <f>AVERAGE(N15:N48)</f>
        <v>7.615384615384615</v>
      </c>
      <c r="O50" s="20"/>
      <c r="P50" s="55">
        <f>SUM(O15:O48)/27</f>
        <v>8</v>
      </c>
      <c r="Q50" s="20"/>
      <c r="R50" s="55">
        <f>SUM(F50:P50)/5</f>
        <v>7.833333333333333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12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LIC. MA. ESTHER MORANCHEL CAZARES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P16:S16"/>
    <mergeCell ref="P20:S20"/>
    <mergeCell ref="P42:S42"/>
    <mergeCell ref="P47:S47"/>
    <mergeCell ref="A53:S53"/>
    <mergeCell ref="P22:S22"/>
    <mergeCell ref="P23:S23"/>
    <mergeCell ref="P34:S34"/>
    <mergeCell ref="P24:S24"/>
    <mergeCell ref="A58:D58"/>
    <mergeCell ref="H58:Q58"/>
    <mergeCell ref="A59:D59"/>
    <mergeCell ref="H59:Q59"/>
    <mergeCell ref="B54:D55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opLeftCell="A36" zoomScale="110" zoomScaleNormal="110" workbookViewId="0">
      <selection activeCell="A53" sqref="A53:S53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31.5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128" t="s">
        <v>155</v>
      </c>
      <c r="M9" s="129"/>
      <c r="N9" s="129"/>
      <c r="O9" s="129"/>
      <c r="P9" s="129"/>
      <c r="Q9" s="129"/>
      <c r="R9" s="129"/>
      <c r="S9" s="130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163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8</v>
      </c>
      <c r="L15" s="35">
        <v>8</v>
      </c>
      <c r="M15" s="36">
        <v>9</v>
      </c>
      <c r="N15" s="36">
        <v>8</v>
      </c>
      <c r="O15" s="36">
        <v>10</v>
      </c>
      <c r="P15" s="36">
        <f>K15+L15+M15+N15+O15</f>
        <v>43</v>
      </c>
      <c r="Q15" s="37">
        <f t="shared" ref="Q15:Q48" si="0">P15/5</f>
        <v>8.6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NUEVE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9</v>
      </c>
      <c r="L17" s="42">
        <v>8</v>
      </c>
      <c r="M17" s="43">
        <v>9</v>
      </c>
      <c r="N17" s="43">
        <v>8</v>
      </c>
      <c r="O17" s="43">
        <v>9</v>
      </c>
      <c r="P17" s="43">
        <f t="shared" ref="P17:P48" si="3">K17+L17+M17+N17+O17</f>
        <v>43</v>
      </c>
      <c r="Q17" s="44">
        <f t="shared" si="0"/>
        <v>8.6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6</v>
      </c>
      <c r="L18" s="42">
        <v>8</v>
      </c>
      <c r="M18" s="43">
        <v>10</v>
      </c>
      <c r="N18" s="43">
        <v>8</v>
      </c>
      <c r="O18" s="43">
        <v>9</v>
      </c>
      <c r="P18" s="43">
        <f t="shared" si="3"/>
        <v>41</v>
      </c>
      <c r="Q18" s="44">
        <f t="shared" si="0"/>
        <v>8.1999999999999993</v>
      </c>
      <c r="R18" s="45" t="str">
        <f t="shared" si="1"/>
        <v>OCHO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10</v>
      </c>
      <c r="L19" s="42">
        <v>8</v>
      </c>
      <c r="M19" s="43">
        <v>6</v>
      </c>
      <c r="N19" s="43">
        <v>9</v>
      </c>
      <c r="O19" s="43">
        <v>10</v>
      </c>
      <c r="P19" s="43">
        <f t="shared" si="3"/>
        <v>43</v>
      </c>
      <c r="Q19" s="44">
        <f t="shared" si="0"/>
        <v>8.6</v>
      </c>
      <c r="R19" s="45" t="str">
        <f t="shared" si="1"/>
        <v>NUEVE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6</v>
      </c>
      <c r="L21" s="42">
        <v>5</v>
      </c>
      <c r="M21" s="43">
        <v>8</v>
      </c>
      <c r="N21" s="43">
        <v>7</v>
      </c>
      <c r="O21" s="43">
        <v>9</v>
      </c>
      <c r="P21" s="43">
        <f t="shared" si="3"/>
        <v>35</v>
      </c>
      <c r="Q21" s="44">
        <f t="shared" si="0"/>
        <v>7</v>
      </c>
      <c r="R21" s="45" t="str">
        <f t="shared" si="1"/>
        <v>SIETE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7</v>
      </c>
      <c r="L24" s="42">
        <v>5</v>
      </c>
      <c r="M24" s="43">
        <v>5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9</v>
      </c>
      <c r="L25" s="42">
        <v>8</v>
      </c>
      <c r="M25" s="43">
        <v>9</v>
      </c>
      <c r="N25" s="43">
        <v>9</v>
      </c>
      <c r="O25" s="43">
        <v>9</v>
      </c>
      <c r="P25" s="43">
        <f t="shared" si="3"/>
        <v>44</v>
      </c>
      <c r="Q25" s="44">
        <f t="shared" si="0"/>
        <v>8.8000000000000007</v>
      </c>
      <c r="R25" s="45" t="str">
        <f t="shared" si="1"/>
        <v>NUEVE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7</v>
      </c>
      <c r="L26" s="42">
        <v>7</v>
      </c>
      <c r="M26" s="43">
        <v>7</v>
      </c>
      <c r="N26" s="43">
        <v>7</v>
      </c>
      <c r="O26" s="43">
        <v>5</v>
      </c>
      <c r="P26" s="43">
        <f t="shared" si="3"/>
        <v>33</v>
      </c>
      <c r="Q26" s="44">
        <f t="shared" si="0"/>
        <v>6.6</v>
      </c>
      <c r="R26" s="45" t="str">
        <f t="shared" si="1"/>
        <v>SIETE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8</v>
      </c>
      <c r="L27" s="42">
        <v>8</v>
      </c>
      <c r="M27" s="43">
        <v>6</v>
      </c>
      <c r="N27" s="43">
        <v>9</v>
      </c>
      <c r="O27" s="43">
        <v>8</v>
      </c>
      <c r="P27" s="43">
        <f t="shared" si="3"/>
        <v>39</v>
      </c>
      <c r="Q27" s="44">
        <f t="shared" si="0"/>
        <v>7.8</v>
      </c>
      <c r="R27" s="45" t="str">
        <f t="shared" si="1"/>
        <v>OCHO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6</v>
      </c>
      <c r="L28" s="42">
        <v>5</v>
      </c>
      <c r="M28" s="43">
        <v>9</v>
      </c>
      <c r="N28" s="43">
        <v>5</v>
      </c>
      <c r="O28" s="43">
        <v>8</v>
      </c>
      <c r="P28" s="43">
        <f t="shared" si="3"/>
        <v>33</v>
      </c>
      <c r="Q28" s="44">
        <f t="shared" si="0"/>
        <v>6.6</v>
      </c>
      <c r="R28" s="45" t="str">
        <f t="shared" si="1"/>
        <v>SIETE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6</v>
      </c>
      <c r="L29" s="42">
        <v>5</v>
      </c>
      <c r="M29" s="43">
        <v>9</v>
      </c>
      <c r="N29" s="43">
        <v>8</v>
      </c>
      <c r="O29" s="43">
        <v>8</v>
      </c>
      <c r="P29" s="43">
        <f t="shared" si="3"/>
        <v>36</v>
      </c>
      <c r="Q29" s="44">
        <f t="shared" si="0"/>
        <v>7.2</v>
      </c>
      <c r="R29" s="45" t="str">
        <f t="shared" si="1"/>
        <v>SIETE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5</v>
      </c>
      <c r="L30" s="42">
        <v>5</v>
      </c>
      <c r="M30" s="43">
        <v>5</v>
      </c>
      <c r="N30" s="43">
        <v>7</v>
      </c>
      <c r="O30" s="43">
        <v>8</v>
      </c>
      <c r="P30" s="43">
        <f t="shared" si="3"/>
        <v>30</v>
      </c>
      <c r="Q30" s="44">
        <f t="shared" si="0"/>
        <v>6</v>
      </c>
      <c r="R30" s="45" t="str">
        <f t="shared" si="1"/>
        <v>SEIS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5</v>
      </c>
      <c r="L31" s="42">
        <v>5</v>
      </c>
      <c r="M31" s="43">
        <v>8</v>
      </c>
      <c r="N31" s="43">
        <v>5</v>
      </c>
      <c r="O31" s="43">
        <v>8</v>
      </c>
      <c r="P31" s="43">
        <f t="shared" si="3"/>
        <v>31</v>
      </c>
      <c r="Q31" s="44">
        <f t="shared" si="0"/>
        <v>6.2</v>
      </c>
      <c r="R31" s="45" t="str">
        <f t="shared" si="1"/>
        <v>SEIS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10</v>
      </c>
      <c r="L32" s="42">
        <v>8</v>
      </c>
      <c r="M32" s="43">
        <v>9</v>
      </c>
      <c r="N32" s="43">
        <v>9</v>
      </c>
      <c r="O32" s="43">
        <v>9</v>
      </c>
      <c r="P32" s="43">
        <f t="shared" si="3"/>
        <v>45</v>
      </c>
      <c r="Q32" s="44">
        <f t="shared" si="0"/>
        <v>9</v>
      </c>
      <c r="R32" s="45" t="str">
        <f t="shared" si="1"/>
        <v>NUEVE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7</v>
      </c>
      <c r="L33" s="42">
        <v>7</v>
      </c>
      <c r="M33" s="43">
        <v>7</v>
      </c>
      <c r="N33" s="43">
        <v>6</v>
      </c>
      <c r="O33" s="43">
        <v>8</v>
      </c>
      <c r="P33" s="43">
        <f t="shared" si="3"/>
        <v>35</v>
      </c>
      <c r="Q33" s="44">
        <f t="shared" si="0"/>
        <v>7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10</v>
      </c>
      <c r="L35" s="42">
        <v>9</v>
      </c>
      <c r="M35" s="43">
        <v>10</v>
      </c>
      <c r="N35" s="43">
        <v>9</v>
      </c>
      <c r="O35" s="43">
        <v>10</v>
      </c>
      <c r="P35" s="43">
        <f t="shared" si="3"/>
        <v>48</v>
      </c>
      <c r="Q35" s="44">
        <f t="shared" si="0"/>
        <v>9.6</v>
      </c>
      <c r="R35" s="45" t="str">
        <f t="shared" si="1"/>
        <v>DIEZ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7</v>
      </c>
      <c r="L36" s="42">
        <v>6</v>
      </c>
      <c r="M36" s="43">
        <v>9</v>
      </c>
      <c r="N36" s="43">
        <v>8</v>
      </c>
      <c r="O36" s="43">
        <v>9</v>
      </c>
      <c r="P36" s="43">
        <f t="shared" si="3"/>
        <v>39</v>
      </c>
      <c r="Q36" s="44">
        <f t="shared" si="0"/>
        <v>7.8</v>
      </c>
      <c r="R36" s="45" t="str">
        <f t="shared" si="1"/>
        <v>OCHO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6</v>
      </c>
      <c r="L37" s="42">
        <v>7</v>
      </c>
      <c r="M37" s="43">
        <v>6</v>
      </c>
      <c r="N37" s="43">
        <v>5</v>
      </c>
      <c r="O37" s="43">
        <v>8</v>
      </c>
      <c r="P37" s="43">
        <f t="shared" si="3"/>
        <v>32</v>
      </c>
      <c r="Q37" s="44">
        <f t="shared" si="0"/>
        <v>6.4</v>
      </c>
      <c r="R37" s="45" t="str">
        <f t="shared" si="1"/>
        <v>SEIS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9</v>
      </c>
      <c r="L38" s="42">
        <v>9</v>
      </c>
      <c r="M38" s="43">
        <v>10</v>
      </c>
      <c r="N38" s="43">
        <v>9</v>
      </c>
      <c r="O38" s="43">
        <v>9</v>
      </c>
      <c r="P38" s="43">
        <f t="shared" si="3"/>
        <v>46</v>
      </c>
      <c r="Q38" s="44">
        <f t="shared" si="0"/>
        <v>9.1999999999999993</v>
      </c>
      <c r="R38" s="45" t="str">
        <f t="shared" si="1"/>
        <v>NUEVE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7</v>
      </c>
      <c r="L39" s="42">
        <v>7</v>
      </c>
      <c r="M39" s="43">
        <v>6</v>
      </c>
      <c r="N39" s="43">
        <v>6</v>
      </c>
      <c r="O39" s="43">
        <v>8</v>
      </c>
      <c r="P39" s="43">
        <f t="shared" si="3"/>
        <v>34</v>
      </c>
      <c r="Q39" s="44">
        <f t="shared" si="0"/>
        <v>6.8</v>
      </c>
      <c r="R39" s="45" t="str">
        <f t="shared" si="1"/>
        <v>SIETE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8</v>
      </c>
      <c r="L40" s="42">
        <v>7</v>
      </c>
      <c r="M40" s="43">
        <v>6</v>
      </c>
      <c r="N40" s="43">
        <v>5</v>
      </c>
      <c r="O40" s="43">
        <v>8</v>
      </c>
      <c r="P40" s="43">
        <f t="shared" si="3"/>
        <v>34</v>
      </c>
      <c r="Q40" s="44">
        <f t="shared" si="0"/>
        <v>6.8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6</v>
      </c>
      <c r="L41" s="42">
        <v>5</v>
      </c>
      <c r="M41" s="43">
        <v>5</v>
      </c>
      <c r="N41" s="43">
        <v>8</v>
      </c>
      <c r="O41" s="43">
        <v>8</v>
      </c>
      <c r="P41" s="43">
        <f t="shared" si="3"/>
        <v>32</v>
      </c>
      <c r="Q41" s="44">
        <f t="shared" si="0"/>
        <v>6.4</v>
      </c>
      <c r="R41" s="45" t="str">
        <f t="shared" si="1"/>
        <v>SEIS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9</v>
      </c>
      <c r="L43" s="42">
        <v>9</v>
      </c>
      <c r="M43" s="43">
        <v>10</v>
      </c>
      <c r="N43" s="43">
        <v>9</v>
      </c>
      <c r="O43" s="43">
        <v>9</v>
      </c>
      <c r="P43" s="43">
        <f t="shared" si="3"/>
        <v>46</v>
      </c>
      <c r="Q43" s="44">
        <f t="shared" si="0"/>
        <v>9.1999999999999993</v>
      </c>
      <c r="R43" s="45" t="str">
        <f t="shared" si="1"/>
        <v>NUEVE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8</v>
      </c>
      <c r="L44" s="42">
        <v>8</v>
      </c>
      <c r="M44" s="43">
        <v>9</v>
      </c>
      <c r="N44" s="43">
        <v>8</v>
      </c>
      <c r="O44" s="43">
        <v>9</v>
      </c>
      <c r="P44" s="43">
        <f t="shared" si="3"/>
        <v>42</v>
      </c>
      <c r="Q44" s="44">
        <f t="shared" si="0"/>
        <v>8.4</v>
      </c>
      <c r="R44" s="45" t="str">
        <f t="shared" si="1"/>
        <v>OCHO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6</v>
      </c>
      <c r="L45" s="42">
        <v>5</v>
      </c>
      <c r="M45" s="43">
        <v>5</v>
      </c>
      <c r="N45" s="43">
        <v>8</v>
      </c>
      <c r="O45" s="43">
        <v>8</v>
      </c>
      <c r="P45" s="43">
        <f t="shared" si="3"/>
        <v>32</v>
      </c>
      <c r="Q45" s="44">
        <f t="shared" si="0"/>
        <v>6.4</v>
      </c>
      <c r="R45" s="45" t="str">
        <f t="shared" si="1"/>
        <v>SEIS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7</v>
      </c>
      <c r="L46" s="42">
        <v>7</v>
      </c>
      <c r="M46" s="43">
        <v>5</v>
      </c>
      <c r="N46" s="43">
        <v>7</v>
      </c>
      <c r="O46" s="43">
        <v>7</v>
      </c>
      <c r="P46" s="43">
        <f t="shared" si="3"/>
        <v>33</v>
      </c>
      <c r="Q46" s="44">
        <f t="shared" si="0"/>
        <v>6.6</v>
      </c>
      <c r="R46" s="45" t="str">
        <f t="shared" si="1"/>
        <v>SIETE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8</v>
      </c>
      <c r="L48" s="42">
        <v>7</v>
      </c>
      <c r="M48" s="43">
        <v>7</v>
      </c>
      <c r="N48" s="43">
        <v>6</v>
      </c>
      <c r="O48" s="43">
        <v>7</v>
      </c>
      <c r="P48" s="43">
        <f t="shared" si="3"/>
        <v>35</v>
      </c>
      <c r="Q48" s="44">
        <f t="shared" si="0"/>
        <v>7</v>
      </c>
      <c r="R48" s="45" t="str">
        <f t="shared" si="1"/>
        <v>SIETE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7.4074074074074074</v>
      </c>
      <c r="G50" s="20"/>
      <c r="H50" s="20"/>
      <c r="I50" s="54">
        <f>AVERAGE(L15:L48)</f>
        <v>6.8888888888888893</v>
      </c>
      <c r="J50" s="20"/>
      <c r="K50" s="54">
        <f>AVERAGE(M15:M48)</f>
        <v>7.5555555555555554</v>
      </c>
      <c r="L50" s="20"/>
      <c r="M50" s="20"/>
      <c r="N50" s="54">
        <f>AVERAGE(N15:N48)</f>
        <v>7.4230769230769234</v>
      </c>
      <c r="O50" s="20"/>
      <c r="P50" s="55">
        <f>SUM(O15:O48)/27</f>
        <v>8.0740740740740744</v>
      </c>
      <c r="Q50" s="20"/>
      <c r="R50" s="55">
        <f>SUM(F50:P50)/5</f>
        <v>7.4698005698005705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13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LIC. SONIA BAUTISTA MARTINEZ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opLeftCell="A3" zoomScale="110" zoomScaleNormal="110" workbookViewId="0">
      <selection activeCell="P21" sqref="P21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30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156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165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8</v>
      </c>
      <c r="L15" s="35">
        <v>10</v>
      </c>
      <c r="M15" s="36">
        <v>9</v>
      </c>
      <c r="N15" s="36">
        <v>10</v>
      </c>
      <c r="O15" s="36">
        <v>10</v>
      </c>
      <c r="P15" s="36">
        <f>K15+L15+M15+N15+O15</f>
        <v>47</v>
      </c>
      <c r="Q15" s="37">
        <f t="shared" ref="Q15:Q48" si="0">P15/5</f>
        <v>9.4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NUEVE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9</v>
      </c>
      <c r="L17" s="42">
        <v>7</v>
      </c>
      <c r="M17" s="43">
        <v>9</v>
      </c>
      <c r="N17" s="43">
        <v>9</v>
      </c>
      <c r="O17" s="43">
        <v>10</v>
      </c>
      <c r="P17" s="43">
        <f t="shared" ref="P17:P48" si="3">K17+L17+M17+N17+O17</f>
        <v>44</v>
      </c>
      <c r="Q17" s="44">
        <f t="shared" si="0"/>
        <v>8.8000000000000007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8</v>
      </c>
      <c r="L18" s="42">
        <v>9</v>
      </c>
      <c r="M18" s="43">
        <v>7</v>
      </c>
      <c r="N18" s="43">
        <v>8</v>
      </c>
      <c r="O18" s="43">
        <v>8</v>
      </c>
      <c r="P18" s="43">
        <f t="shared" si="3"/>
        <v>40</v>
      </c>
      <c r="Q18" s="44">
        <f t="shared" si="0"/>
        <v>8</v>
      </c>
      <c r="R18" s="45" t="str">
        <f t="shared" si="1"/>
        <v>OCHO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5</v>
      </c>
      <c r="L19" s="42">
        <v>7</v>
      </c>
      <c r="M19" s="43">
        <v>5</v>
      </c>
      <c r="N19" s="43">
        <v>5</v>
      </c>
      <c r="O19" s="43">
        <v>6</v>
      </c>
      <c r="P19" s="43">
        <f t="shared" si="3"/>
        <v>28</v>
      </c>
      <c r="Q19" s="44">
        <f t="shared" si="0"/>
        <v>5.6</v>
      </c>
      <c r="R19" s="45" t="str">
        <f t="shared" si="1"/>
        <v>SEIS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7</v>
      </c>
      <c r="L21" s="42">
        <v>7</v>
      </c>
      <c r="M21" s="43">
        <v>7</v>
      </c>
      <c r="N21" s="43">
        <v>7</v>
      </c>
      <c r="O21" s="43">
        <v>6</v>
      </c>
      <c r="P21" s="43">
        <f t="shared" si="3"/>
        <v>34</v>
      </c>
      <c r="Q21" s="44">
        <f t="shared" si="0"/>
        <v>6.8</v>
      </c>
      <c r="R21" s="45" t="str">
        <f t="shared" si="1"/>
        <v>SIETE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8</v>
      </c>
      <c r="L24" s="42">
        <v>7</v>
      </c>
      <c r="M24" s="43" t="s">
        <v>47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8</v>
      </c>
      <c r="L25" s="42">
        <v>5</v>
      </c>
      <c r="M25" s="43">
        <v>10</v>
      </c>
      <c r="N25" s="43">
        <v>9</v>
      </c>
      <c r="O25" s="43">
        <v>6</v>
      </c>
      <c r="P25" s="43">
        <f t="shared" si="3"/>
        <v>38</v>
      </c>
      <c r="Q25" s="44">
        <f t="shared" si="0"/>
        <v>7.6</v>
      </c>
      <c r="R25" s="45" t="str">
        <f t="shared" si="1"/>
        <v>OCHO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8</v>
      </c>
      <c r="L26" s="42">
        <v>5</v>
      </c>
      <c r="M26" s="43">
        <v>6</v>
      </c>
      <c r="N26" s="43">
        <v>8</v>
      </c>
      <c r="O26" s="43">
        <v>8</v>
      </c>
      <c r="P26" s="43">
        <f t="shared" si="3"/>
        <v>35</v>
      </c>
      <c r="Q26" s="44">
        <f t="shared" si="0"/>
        <v>7</v>
      </c>
      <c r="R26" s="45" t="str">
        <f t="shared" si="1"/>
        <v>SIETE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9</v>
      </c>
      <c r="L27" s="42">
        <v>9</v>
      </c>
      <c r="M27" s="43">
        <v>7</v>
      </c>
      <c r="N27" s="43">
        <v>8</v>
      </c>
      <c r="O27" s="43">
        <v>10</v>
      </c>
      <c r="P27" s="43">
        <f t="shared" si="3"/>
        <v>43</v>
      </c>
      <c r="Q27" s="44">
        <f t="shared" si="0"/>
        <v>8.6</v>
      </c>
      <c r="R27" s="45" t="str">
        <f t="shared" si="1"/>
        <v>NUEVE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5</v>
      </c>
      <c r="L28" s="42">
        <v>7</v>
      </c>
      <c r="M28" s="43">
        <v>6</v>
      </c>
      <c r="N28" s="43">
        <v>8</v>
      </c>
      <c r="O28" s="43">
        <v>8</v>
      </c>
      <c r="P28" s="43">
        <f t="shared" si="3"/>
        <v>34</v>
      </c>
      <c r="Q28" s="44">
        <f t="shared" si="0"/>
        <v>6.8</v>
      </c>
      <c r="R28" s="45" t="str">
        <f t="shared" si="1"/>
        <v>SIETE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5</v>
      </c>
      <c r="L29" s="42">
        <v>5</v>
      </c>
      <c r="M29" s="43">
        <v>6</v>
      </c>
      <c r="N29" s="43">
        <v>8</v>
      </c>
      <c r="O29" s="43">
        <v>8</v>
      </c>
      <c r="P29" s="43">
        <f t="shared" si="3"/>
        <v>32</v>
      </c>
      <c r="Q29" s="44">
        <f t="shared" si="0"/>
        <v>6.4</v>
      </c>
      <c r="R29" s="45" t="str">
        <f t="shared" si="1"/>
        <v>SEIS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5</v>
      </c>
      <c r="L30" s="42">
        <v>5</v>
      </c>
      <c r="M30" s="43">
        <v>6</v>
      </c>
      <c r="N30" s="43">
        <v>8</v>
      </c>
      <c r="O30" s="43">
        <v>8</v>
      </c>
      <c r="P30" s="43">
        <f t="shared" si="3"/>
        <v>32</v>
      </c>
      <c r="Q30" s="44">
        <f t="shared" si="0"/>
        <v>6.4</v>
      </c>
      <c r="R30" s="45" t="str">
        <f t="shared" si="1"/>
        <v>SEIS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7</v>
      </c>
      <c r="L31" s="42">
        <v>7</v>
      </c>
      <c r="M31" s="43">
        <v>5</v>
      </c>
      <c r="N31" s="43">
        <v>8</v>
      </c>
      <c r="O31" s="43">
        <v>8</v>
      </c>
      <c r="P31" s="43">
        <f t="shared" si="3"/>
        <v>35</v>
      </c>
      <c r="Q31" s="44">
        <f t="shared" si="0"/>
        <v>7</v>
      </c>
      <c r="R31" s="45" t="str">
        <f t="shared" si="1"/>
        <v>SIETE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8</v>
      </c>
      <c r="L32" s="42">
        <v>8</v>
      </c>
      <c r="M32" s="43">
        <v>6</v>
      </c>
      <c r="N32" s="43">
        <v>9</v>
      </c>
      <c r="O32" s="43">
        <v>8</v>
      </c>
      <c r="P32" s="43">
        <f t="shared" si="3"/>
        <v>39</v>
      </c>
      <c r="Q32" s="44">
        <f t="shared" si="0"/>
        <v>7.8</v>
      </c>
      <c r="R32" s="45" t="str">
        <f t="shared" si="1"/>
        <v>OCHO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6</v>
      </c>
      <c r="L33" s="42">
        <v>6</v>
      </c>
      <c r="M33" s="43">
        <v>9</v>
      </c>
      <c r="N33" s="43">
        <v>5</v>
      </c>
      <c r="O33" s="43">
        <v>8</v>
      </c>
      <c r="P33" s="43">
        <f t="shared" si="3"/>
        <v>34</v>
      </c>
      <c r="Q33" s="44">
        <f t="shared" si="0"/>
        <v>6.8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10</v>
      </c>
      <c r="L35" s="42">
        <v>10</v>
      </c>
      <c r="M35" s="43">
        <v>10</v>
      </c>
      <c r="N35" s="43">
        <v>10</v>
      </c>
      <c r="O35" s="43">
        <v>10</v>
      </c>
      <c r="P35" s="43">
        <f t="shared" si="3"/>
        <v>50</v>
      </c>
      <c r="Q35" s="44">
        <f t="shared" si="0"/>
        <v>10</v>
      </c>
      <c r="R35" s="45" t="str">
        <f t="shared" si="1"/>
        <v>DIEZ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7</v>
      </c>
      <c r="L36" s="42">
        <v>7</v>
      </c>
      <c r="M36" s="43">
        <v>8</v>
      </c>
      <c r="N36" s="43">
        <v>7</v>
      </c>
      <c r="O36" s="43">
        <v>8</v>
      </c>
      <c r="P36" s="43">
        <f t="shared" si="3"/>
        <v>37</v>
      </c>
      <c r="Q36" s="44">
        <f t="shared" si="0"/>
        <v>7.4</v>
      </c>
      <c r="R36" s="45" t="str">
        <f t="shared" si="1"/>
        <v>SIETE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7</v>
      </c>
      <c r="L37" s="42">
        <v>6</v>
      </c>
      <c r="M37" s="43">
        <v>8</v>
      </c>
      <c r="N37" s="43">
        <v>6</v>
      </c>
      <c r="O37" s="43">
        <v>6</v>
      </c>
      <c r="P37" s="43">
        <f t="shared" si="3"/>
        <v>33</v>
      </c>
      <c r="Q37" s="44">
        <f t="shared" si="0"/>
        <v>6.6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8</v>
      </c>
      <c r="L38" s="42">
        <v>9</v>
      </c>
      <c r="M38" s="43">
        <v>10</v>
      </c>
      <c r="N38" s="43">
        <v>8</v>
      </c>
      <c r="O38" s="43">
        <v>7</v>
      </c>
      <c r="P38" s="43">
        <f t="shared" si="3"/>
        <v>42</v>
      </c>
      <c r="Q38" s="44">
        <f t="shared" si="0"/>
        <v>8.4</v>
      </c>
      <c r="R38" s="45" t="str">
        <f t="shared" si="1"/>
        <v>OCHO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5</v>
      </c>
      <c r="L39" s="42">
        <v>5</v>
      </c>
      <c r="M39" s="43">
        <v>5</v>
      </c>
      <c r="N39" s="43">
        <v>8</v>
      </c>
      <c r="O39" s="43">
        <v>8</v>
      </c>
      <c r="P39" s="43">
        <f t="shared" si="3"/>
        <v>31</v>
      </c>
      <c r="Q39" s="44">
        <f t="shared" si="0"/>
        <v>6.2</v>
      </c>
      <c r="R39" s="45" t="str">
        <f t="shared" si="1"/>
        <v>SEIS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5</v>
      </c>
      <c r="L40" s="42">
        <v>8</v>
      </c>
      <c r="M40" s="43">
        <v>7</v>
      </c>
      <c r="N40" s="43">
        <v>7</v>
      </c>
      <c r="O40" s="43">
        <v>9</v>
      </c>
      <c r="P40" s="43">
        <f t="shared" si="3"/>
        <v>36</v>
      </c>
      <c r="Q40" s="44">
        <f t="shared" si="0"/>
        <v>7.2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5</v>
      </c>
      <c r="L41" s="42">
        <v>5</v>
      </c>
      <c r="M41" s="43">
        <v>6</v>
      </c>
      <c r="N41" s="43">
        <v>6</v>
      </c>
      <c r="O41" s="43">
        <v>8</v>
      </c>
      <c r="P41" s="43">
        <f t="shared" si="3"/>
        <v>30</v>
      </c>
      <c r="Q41" s="44">
        <f t="shared" si="0"/>
        <v>6</v>
      </c>
      <c r="R41" s="45" t="str">
        <f t="shared" si="1"/>
        <v>SEIS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5</v>
      </c>
      <c r="L43" s="42">
        <v>6</v>
      </c>
      <c r="M43" s="43">
        <v>8</v>
      </c>
      <c r="N43" s="43">
        <v>8</v>
      </c>
      <c r="O43" s="43">
        <v>8</v>
      </c>
      <c r="P43" s="43">
        <f t="shared" si="3"/>
        <v>35</v>
      </c>
      <c r="Q43" s="44">
        <f t="shared" si="0"/>
        <v>7</v>
      </c>
      <c r="R43" s="45" t="str">
        <f t="shared" si="1"/>
        <v>SIETE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9</v>
      </c>
      <c r="L44" s="42">
        <v>8</v>
      </c>
      <c r="M44" s="43">
        <v>9</v>
      </c>
      <c r="N44" s="43">
        <v>9</v>
      </c>
      <c r="O44" s="43">
        <v>8</v>
      </c>
      <c r="P44" s="43">
        <f t="shared" si="3"/>
        <v>43</v>
      </c>
      <c r="Q44" s="44">
        <f t="shared" si="0"/>
        <v>8.6</v>
      </c>
      <c r="R44" s="45" t="str">
        <f t="shared" si="1"/>
        <v>NUEVE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6</v>
      </c>
      <c r="L45" s="42">
        <v>5</v>
      </c>
      <c r="M45" s="43">
        <v>5</v>
      </c>
      <c r="N45" s="43">
        <v>9</v>
      </c>
      <c r="O45" s="43">
        <v>8</v>
      </c>
      <c r="P45" s="43">
        <f t="shared" si="3"/>
        <v>33</v>
      </c>
      <c r="Q45" s="44">
        <f t="shared" si="0"/>
        <v>6.6</v>
      </c>
      <c r="R45" s="45" t="str">
        <f t="shared" si="1"/>
        <v>SIETE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6</v>
      </c>
      <c r="L46" s="42">
        <v>5</v>
      </c>
      <c r="M46" s="43">
        <v>6</v>
      </c>
      <c r="N46" s="43">
        <v>7</v>
      </c>
      <c r="O46" s="43">
        <v>8</v>
      </c>
      <c r="P46" s="43">
        <f t="shared" si="3"/>
        <v>32</v>
      </c>
      <c r="Q46" s="44">
        <f t="shared" si="0"/>
        <v>6.4</v>
      </c>
      <c r="R46" s="45" t="str">
        <f t="shared" si="1"/>
        <v>SEIS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5</v>
      </c>
      <c r="L48" s="42">
        <v>7</v>
      </c>
      <c r="M48" s="43">
        <v>6</v>
      </c>
      <c r="N48" s="43">
        <v>6</v>
      </c>
      <c r="O48" s="43">
        <v>6</v>
      </c>
      <c r="P48" s="43">
        <f t="shared" si="3"/>
        <v>30</v>
      </c>
      <c r="Q48" s="44">
        <f t="shared" si="0"/>
        <v>6</v>
      </c>
      <c r="R48" s="45" t="str">
        <f t="shared" si="1"/>
        <v>SEIS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6.8148148148148149</v>
      </c>
      <c r="G50" s="20"/>
      <c r="H50" s="20"/>
      <c r="I50" s="54">
        <f>AVERAGE(L15:L48)</f>
        <v>6.8518518518518521</v>
      </c>
      <c r="J50" s="20"/>
      <c r="K50" s="54">
        <f>AVERAGE(M15:M48)</f>
        <v>7.1538461538461542</v>
      </c>
      <c r="L50" s="20"/>
      <c r="M50" s="20"/>
      <c r="N50" s="54">
        <f>AVERAGE(N15:N48)</f>
        <v>7.7307692307692308</v>
      </c>
      <c r="O50" s="20"/>
      <c r="P50" s="55">
        <f>SUM(O15:O48)/27</f>
        <v>7.6296296296296298</v>
      </c>
      <c r="Q50" s="20"/>
      <c r="R50" s="55">
        <f>SUM(F50:P50)/5</f>
        <v>7.2361823361823356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14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ENF. JOSE MANUEL CARRILLO RENDON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zoomScale="110" zoomScaleNormal="110" workbookViewId="0">
      <selection activeCell="A53" sqref="A53:S53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1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157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167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9</v>
      </c>
      <c r="L15" s="35">
        <v>7</v>
      </c>
      <c r="M15" s="36">
        <v>8</v>
      </c>
      <c r="N15" s="36">
        <v>8</v>
      </c>
      <c r="O15" s="36">
        <v>8</v>
      </c>
      <c r="P15" s="36">
        <f>K15+L15+M15+N15+O15</f>
        <v>40</v>
      </c>
      <c r="Q15" s="37">
        <f t="shared" ref="Q15:Q48" si="0">P15/5</f>
        <v>8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OCHO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8</v>
      </c>
      <c r="L17" s="42">
        <v>9</v>
      </c>
      <c r="M17" s="43">
        <v>8</v>
      </c>
      <c r="N17" s="43">
        <v>10</v>
      </c>
      <c r="O17" s="43">
        <v>9</v>
      </c>
      <c r="P17" s="43">
        <f t="shared" ref="P17:P48" si="3">K17+L17+M17+N17+O17</f>
        <v>44</v>
      </c>
      <c r="Q17" s="44">
        <f t="shared" si="0"/>
        <v>8.8000000000000007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7</v>
      </c>
      <c r="L18" s="42">
        <v>7</v>
      </c>
      <c r="M18" s="43">
        <v>7</v>
      </c>
      <c r="N18" s="43">
        <v>8</v>
      </c>
      <c r="O18" s="43">
        <v>9</v>
      </c>
      <c r="P18" s="43">
        <f t="shared" si="3"/>
        <v>38</v>
      </c>
      <c r="Q18" s="44">
        <f t="shared" si="0"/>
        <v>7.6</v>
      </c>
      <c r="R18" s="45" t="str">
        <f t="shared" si="1"/>
        <v>OCHO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8</v>
      </c>
      <c r="L19" s="42">
        <v>7</v>
      </c>
      <c r="M19" s="43">
        <v>7</v>
      </c>
      <c r="N19" s="43">
        <v>10</v>
      </c>
      <c r="O19" s="43">
        <v>8</v>
      </c>
      <c r="P19" s="43">
        <f t="shared" si="3"/>
        <v>40</v>
      </c>
      <c r="Q19" s="44">
        <f t="shared" si="0"/>
        <v>8</v>
      </c>
      <c r="R19" s="45" t="str">
        <f t="shared" si="1"/>
        <v>OCHO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7</v>
      </c>
      <c r="L21" s="42">
        <v>8</v>
      </c>
      <c r="M21" s="43">
        <v>7</v>
      </c>
      <c r="N21" s="43">
        <v>10</v>
      </c>
      <c r="O21" s="43">
        <v>8</v>
      </c>
      <c r="P21" s="43">
        <f t="shared" si="3"/>
        <v>40</v>
      </c>
      <c r="Q21" s="44">
        <f t="shared" si="0"/>
        <v>8</v>
      </c>
      <c r="R21" s="45" t="str">
        <f t="shared" si="1"/>
        <v>OCHO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6</v>
      </c>
      <c r="L24" s="42">
        <v>8</v>
      </c>
      <c r="M24" s="43">
        <v>5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8</v>
      </c>
      <c r="L25" s="42">
        <v>9</v>
      </c>
      <c r="M25" s="43">
        <v>8</v>
      </c>
      <c r="N25" s="43">
        <v>10</v>
      </c>
      <c r="O25" s="43">
        <v>9</v>
      </c>
      <c r="P25" s="43">
        <f t="shared" si="3"/>
        <v>44</v>
      </c>
      <c r="Q25" s="44">
        <f t="shared" si="0"/>
        <v>8.8000000000000007</v>
      </c>
      <c r="R25" s="45" t="str">
        <f t="shared" si="1"/>
        <v>NUEVE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8</v>
      </c>
      <c r="L26" s="42">
        <v>5</v>
      </c>
      <c r="M26" s="43">
        <v>5</v>
      </c>
      <c r="N26" s="43">
        <v>9</v>
      </c>
      <c r="O26" s="43">
        <v>8</v>
      </c>
      <c r="P26" s="43">
        <f t="shared" si="3"/>
        <v>35</v>
      </c>
      <c r="Q26" s="44">
        <f t="shared" si="0"/>
        <v>7</v>
      </c>
      <c r="R26" s="45" t="str">
        <f t="shared" si="1"/>
        <v>SIETE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9</v>
      </c>
      <c r="L27" s="42">
        <v>9</v>
      </c>
      <c r="M27" s="43">
        <v>8</v>
      </c>
      <c r="N27" s="43">
        <v>8</v>
      </c>
      <c r="O27" s="43">
        <v>8</v>
      </c>
      <c r="P27" s="43">
        <f t="shared" si="3"/>
        <v>42</v>
      </c>
      <c r="Q27" s="44">
        <f t="shared" si="0"/>
        <v>8.4</v>
      </c>
      <c r="R27" s="45" t="str">
        <f t="shared" si="1"/>
        <v>OCHO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5</v>
      </c>
      <c r="L28" s="42">
        <v>8</v>
      </c>
      <c r="M28" s="43">
        <v>7</v>
      </c>
      <c r="N28" s="43">
        <v>9</v>
      </c>
      <c r="O28" s="43">
        <v>8</v>
      </c>
      <c r="P28" s="43">
        <f t="shared" si="3"/>
        <v>37</v>
      </c>
      <c r="Q28" s="44">
        <f t="shared" si="0"/>
        <v>7.4</v>
      </c>
      <c r="R28" s="45" t="str">
        <f t="shared" si="1"/>
        <v>SIETE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8</v>
      </c>
      <c r="L29" s="42">
        <v>8</v>
      </c>
      <c r="M29" s="43">
        <v>8</v>
      </c>
      <c r="N29" s="43">
        <v>8</v>
      </c>
      <c r="O29" s="43">
        <v>8</v>
      </c>
      <c r="P29" s="43">
        <f t="shared" si="3"/>
        <v>40</v>
      </c>
      <c r="Q29" s="44">
        <f t="shared" si="0"/>
        <v>8</v>
      </c>
      <c r="R29" s="45" t="str">
        <f t="shared" si="1"/>
        <v>OCHO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7</v>
      </c>
      <c r="L30" s="42">
        <v>7</v>
      </c>
      <c r="M30" s="43">
        <v>6</v>
      </c>
      <c r="N30" s="43">
        <v>8</v>
      </c>
      <c r="O30" s="43">
        <v>7</v>
      </c>
      <c r="P30" s="43">
        <f t="shared" si="3"/>
        <v>35</v>
      </c>
      <c r="Q30" s="44">
        <f t="shared" si="0"/>
        <v>7</v>
      </c>
      <c r="R30" s="45" t="str">
        <f t="shared" si="1"/>
        <v>SIETE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6</v>
      </c>
      <c r="L31" s="42">
        <v>7</v>
      </c>
      <c r="M31" s="43">
        <v>5</v>
      </c>
      <c r="N31" s="43">
        <v>5</v>
      </c>
      <c r="O31" s="43">
        <v>8</v>
      </c>
      <c r="P31" s="43">
        <f t="shared" si="3"/>
        <v>31</v>
      </c>
      <c r="Q31" s="44">
        <f t="shared" si="0"/>
        <v>6.2</v>
      </c>
      <c r="R31" s="45" t="str">
        <f t="shared" si="1"/>
        <v>SEIS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7</v>
      </c>
      <c r="L32" s="42">
        <v>7</v>
      </c>
      <c r="M32" s="43">
        <v>8</v>
      </c>
      <c r="N32" s="43">
        <v>10</v>
      </c>
      <c r="O32" s="43">
        <v>8</v>
      </c>
      <c r="P32" s="43">
        <f t="shared" si="3"/>
        <v>40</v>
      </c>
      <c r="Q32" s="44">
        <f t="shared" si="0"/>
        <v>8</v>
      </c>
      <c r="R32" s="45" t="str">
        <f t="shared" si="1"/>
        <v>OCHO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6</v>
      </c>
      <c r="L33" s="42">
        <v>6</v>
      </c>
      <c r="M33" s="43">
        <v>6</v>
      </c>
      <c r="N33" s="43">
        <v>7</v>
      </c>
      <c r="O33" s="43">
        <v>8</v>
      </c>
      <c r="P33" s="43">
        <f t="shared" si="3"/>
        <v>33</v>
      </c>
      <c r="Q33" s="44">
        <f t="shared" si="0"/>
        <v>6.6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9</v>
      </c>
      <c r="L35" s="42">
        <v>9</v>
      </c>
      <c r="M35" s="43">
        <v>10</v>
      </c>
      <c r="N35" s="43">
        <v>10</v>
      </c>
      <c r="O35" s="43">
        <v>10</v>
      </c>
      <c r="P35" s="43">
        <f t="shared" si="3"/>
        <v>48</v>
      </c>
      <c r="Q35" s="44">
        <f t="shared" si="0"/>
        <v>9.6</v>
      </c>
      <c r="R35" s="45" t="str">
        <f t="shared" si="1"/>
        <v>DIEZ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9</v>
      </c>
      <c r="L36" s="42">
        <v>7</v>
      </c>
      <c r="M36" s="43">
        <v>7</v>
      </c>
      <c r="N36" s="43">
        <v>8</v>
      </c>
      <c r="O36" s="43">
        <v>9</v>
      </c>
      <c r="P36" s="43">
        <f t="shared" si="3"/>
        <v>40</v>
      </c>
      <c r="Q36" s="44">
        <f t="shared" si="0"/>
        <v>8</v>
      </c>
      <c r="R36" s="45" t="str">
        <f t="shared" si="1"/>
        <v>OCHO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6</v>
      </c>
      <c r="L37" s="42">
        <v>8</v>
      </c>
      <c r="M37" s="43">
        <v>8</v>
      </c>
      <c r="N37" s="43">
        <v>7</v>
      </c>
      <c r="O37" s="43">
        <v>7</v>
      </c>
      <c r="P37" s="43">
        <f t="shared" si="3"/>
        <v>36</v>
      </c>
      <c r="Q37" s="44">
        <f t="shared" si="0"/>
        <v>7.2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9</v>
      </c>
      <c r="L38" s="42">
        <v>8</v>
      </c>
      <c r="M38" s="43">
        <v>8</v>
      </c>
      <c r="N38" s="43">
        <v>10</v>
      </c>
      <c r="O38" s="43">
        <v>9</v>
      </c>
      <c r="P38" s="43">
        <f t="shared" si="3"/>
        <v>44</v>
      </c>
      <c r="Q38" s="44">
        <f t="shared" si="0"/>
        <v>8.8000000000000007</v>
      </c>
      <c r="R38" s="45" t="str">
        <f t="shared" si="1"/>
        <v>NUEVE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6</v>
      </c>
      <c r="L39" s="42">
        <v>7</v>
      </c>
      <c r="M39" s="43">
        <v>7</v>
      </c>
      <c r="N39" s="43">
        <v>6</v>
      </c>
      <c r="O39" s="43">
        <v>8</v>
      </c>
      <c r="P39" s="43">
        <f t="shared" si="3"/>
        <v>34</v>
      </c>
      <c r="Q39" s="44">
        <f t="shared" si="0"/>
        <v>6.8</v>
      </c>
      <c r="R39" s="45" t="str">
        <f t="shared" si="1"/>
        <v>SIETE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7</v>
      </c>
      <c r="L40" s="42">
        <v>7</v>
      </c>
      <c r="M40" s="43">
        <v>8</v>
      </c>
      <c r="N40" s="43">
        <v>6</v>
      </c>
      <c r="O40" s="43">
        <v>7</v>
      </c>
      <c r="P40" s="43">
        <f t="shared" si="3"/>
        <v>35</v>
      </c>
      <c r="Q40" s="44">
        <f t="shared" si="0"/>
        <v>7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8</v>
      </c>
      <c r="L41" s="42">
        <v>6</v>
      </c>
      <c r="M41" s="43">
        <v>5</v>
      </c>
      <c r="N41" s="43">
        <v>6</v>
      </c>
      <c r="O41" s="43">
        <v>8</v>
      </c>
      <c r="P41" s="43">
        <f t="shared" si="3"/>
        <v>33</v>
      </c>
      <c r="Q41" s="44">
        <f t="shared" si="0"/>
        <v>6.6</v>
      </c>
      <c r="R41" s="45" t="str">
        <f t="shared" si="1"/>
        <v>SIETE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8</v>
      </c>
      <c r="L43" s="42">
        <v>7</v>
      </c>
      <c r="M43" s="43">
        <v>9</v>
      </c>
      <c r="N43" s="43">
        <v>10</v>
      </c>
      <c r="O43" s="43">
        <v>9</v>
      </c>
      <c r="P43" s="43">
        <f t="shared" si="3"/>
        <v>43</v>
      </c>
      <c r="Q43" s="44">
        <f t="shared" si="0"/>
        <v>8.6</v>
      </c>
      <c r="R43" s="45" t="str">
        <f t="shared" si="1"/>
        <v>NUEVE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8</v>
      </c>
      <c r="L44" s="42">
        <v>8</v>
      </c>
      <c r="M44" s="43">
        <v>8</v>
      </c>
      <c r="N44" s="43">
        <v>9</v>
      </c>
      <c r="O44" s="43">
        <v>8</v>
      </c>
      <c r="P44" s="43">
        <f t="shared" si="3"/>
        <v>41</v>
      </c>
      <c r="Q44" s="44">
        <f t="shared" si="0"/>
        <v>8.1999999999999993</v>
      </c>
      <c r="R44" s="45" t="str">
        <f t="shared" si="1"/>
        <v>OCHO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8</v>
      </c>
      <c r="L45" s="42">
        <v>6</v>
      </c>
      <c r="M45" s="43">
        <v>8</v>
      </c>
      <c r="N45" s="43">
        <v>6</v>
      </c>
      <c r="O45" s="43">
        <v>8</v>
      </c>
      <c r="P45" s="43">
        <f t="shared" si="3"/>
        <v>36</v>
      </c>
      <c r="Q45" s="44">
        <f t="shared" si="0"/>
        <v>7.2</v>
      </c>
      <c r="R45" s="45" t="str">
        <f t="shared" si="1"/>
        <v>SIETE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6</v>
      </c>
      <c r="L46" s="42">
        <v>8</v>
      </c>
      <c r="M46" s="43">
        <v>7</v>
      </c>
      <c r="N46" s="43">
        <v>8</v>
      </c>
      <c r="O46" s="43">
        <v>8</v>
      </c>
      <c r="P46" s="43">
        <f t="shared" si="3"/>
        <v>37</v>
      </c>
      <c r="Q46" s="44">
        <f t="shared" si="0"/>
        <v>7.4</v>
      </c>
      <c r="R46" s="45" t="str">
        <f t="shared" si="1"/>
        <v>SIETE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8</v>
      </c>
      <c r="L48" s="42">
        <v>7</v>
      </c>
      <c r="M48" s="43">
        <v>7</v>
      </c>
      <c r="N48" s="43">
        <v>8</v>
      </c>
      <c r="O48" s="43">
        <v>8</v>
      </c>
      <c r="P48" s="43">
        <f t="shared" si="3"/>
        <v>38</v>
      </c>
      <c r="Q48" s="44">
        <f t="shared" si="0"/>
        <v>7.6</v>
      </c>
      <c r="R48" s="45" t="str">
        <f t="shared" si="1"/>
        <v>OCHO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7.4444444444444446</v>
      </c>
      <c r="G50" s="20"/>
      <c r="H50" s="20"/>
      <c r="I50" s="54">
        <f>AVERAGE(L15:L48)</f>
        <v>7.4074074074074074</v>
      </c>
      <c r="J50" s="20"/>
      <c r="K50" s="54">
        <f>AVERAGE(M15:M48)</f>
        <v>7.2222222222222223</v>
      </c>
      <c r="L50" s="20"/>
      <c r="M50" s="20"/>
      <c r="N50" s="54">
        <f>AVERAGE(N15:N48)</f>
        <v>8.2307692307692299</v>
      </c>
      <c r="O50" s="20"/>
      <c r="P50" s="55">
        <f>SUM(O15:O48)/27</f>
        <v>7.8888888888888893</v>
      </c>
      <c r="Q50" s="20"/>
      <c r="R50" s="55">
        <f>SUM(F50:P50)/5</f>
        <v>7.6387464387464377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10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LIC. ARACELI DANIEL PEREZ Y FIERRO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zoomScale="110" zoomScaleNormal="110" workbookViewId="0">
      <selection activeCell="A53" sqref="A53:S53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0.28515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7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158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161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10</v>
      </c>
      <c r="L15" s="35">
        <v>10</v>
      </c>
      <c r="M15" s="36">
        <v>10</v>
      </c>
      <c r="N15" s="36">
        <v>8</v>
      </c>
      <c r="O15" s="36">
        <v>9</v>
      </c>
      <c r="P15" s="36">
        <f>K15+L15+M15+N15+O15</f>
        <v>47</v>
      </c>
      <c r="Q15" s="37">
        <f t="shared" ref="Q15:Q48" si="0">P15/5</f>
        <v>9.4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NUEVE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8</v>
      </c>
      <c r="L17" s="42">
        <v>9</v>
      </c>
      <c r="M17" s="43">
        <v>9</v>
      </c>
      <c r="N17" s="43">
        <v>9</v>
      </c>
      <c r="O17" s="43">
        <v>9</v>
      </c>
      <c r="P17" s="43">
        <f t="shared" ref="P17:P48" si="3">K17+L17+M17+N17+O17</f>
        <v>44</v>
      </c>
      <c r="Q17" s="44">
        <f t="shared" si="0"/>
        <v>8.8000000000000007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9</v>
      </c>
      <c r="L18" s="42">
        <v>9</v>
      </c>
      <c r="M18" s="43">
        <v>9</v>
      </c>
      <c r="N18" s="43">
        <v>8</v>
      </c>
      <c r="O18" s="43">
        <v>9</v>
      </c>
      <c r="P18" s="43">
        <f t="shared" si="3"/>
        <v>44</v>
      </c>
      <c r="Q18" s="44">
        <f t="shared" si="0"/>
        <v>8.8000000000000007</v>
      </c>
      <c r="R18" s="45" t="str">
        <f t="shared" si="1"/>
        <v>NUEVE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8</v>
      </c>
      <c r="L19" s="42">
        <v>8</v>
      </c>
      <c r="M19" s="43">
        <v>5</v>
      </c>
      <c r="N19" s="43">
        <v>7</v>
      </c>
      <c r="O19" s="43">
        <v>7</v>
      </c>
      <c r="P19" s="43">
        <f t="shared" si="3"/>
        <v>35</v>
      </c>
      <c r="Q19" s="44">
        <f t="shared" si="0"/>
        <v>7</v>
      </c>
      <c r="R19" s="45" t="str">
        <f t="shared" si="1"/>
        <v>SIETE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8</v>
      </c>
      <c r="L21" s="42">
        <v>9</v>
      </c>
      <c r="M21" s="43">
        <v>9</v>
      </c>
      <c r="N21" s="43">
        <v>9</v>
      </c>
      <c r="O21" s="43">
        <v>9</v>
      </c>
      <c r="P21" s="43">
        <f t="shared" si="3"/>
        <v>44</v>
      </c>
      <c r="Q21" s="44">
        <f t="shared" si="0"/>
        <v>8.8000000000000007</v>
      </c>
      <c r="R21" s="45" t="str">
        <f t="shared" si="1"/>
        <v>NUEVE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2">
        <v>8</v>
      </c>
      <c r="L24" s="42">
        <v>8</v>
      </c>
      <c r="M24" s="43" t="s">
        <v>47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9</v>
      </c>
      <c r="L25" s="42">
        <v>6</v>
      </c>
      <c r="M25" s="43">
        <v>8</v>
      </c>
      <c r="N25" s="43">
        <v>9</v>
      </c>
      <c r="O25" s="43">
        <v>7</v>
      </c>
      <c r="P25" s="43">
        <f t="shared" si="3"/>
        <v>39</v>
      </c>
      <c r="Q25" s="44">
        <f t="shared" si="0"/>
        <v>7.8</v>
      </c>
      <c r="R25" s="45" t="str">
        <f t="shared" si="1"/>
        <v>OCHO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8</v>
      </c>
      <c r="L26" s="42">
        <v>8</v>
      </c>
      <c r="M26" s="43">
        <v>8</v>
      </c>
      <c r="N26" s="43">
        <v>7</v>
      </c>
      <c r="O26" s="43">
        <v>7</v>
      </c>
      <c r="P26" s="43">
        <f t="shared" si="3"/>
        <v>38</v>
      </c>
      <c r="Q26" s="44">
        <f t="shared" si="0"/>
        <v>7.6</v>
      </c>
      <c r="R26" s="45" t="str">
        <f t="shared" si="1"/>
        <v>OCHO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9</v>
      </c>
      <c r="L27" s="42">
        <v>9</v>
      </c>
      <c r="M27" s="43">
        <v>9</v>
      </c>
      <c r="N27" s="43">
        <v>8</v>
      </c>
      <c r="O27" s="43">
        <v>9</v>
      </c>
      <c r="P27" s="43">
        <f t="shared" si="3"/>
        <v>44</v>
      </c>
      <c r="Q27" s="44">
        <f t="shared" si="0"/>
        <v>8.8000000000000007</v>
      </c>
      <c r="R27" s="45" t="str">
        <f t="shared" si="1"/>
        <v>NUEVE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7</v>
      </c>
      <c r="L28" s="42">
        <v>7</v>
      </c>
      <c r="M28" s="43">
        <v>8</v>
      </c>
      <c r="N28" s="43">
        <v>8</v>
      </c>
      <c r="O28" s="43">
        <v>6</v>
      </c>
      <c r="P28" s="43">
        <f t="shared" si="3"/>
        <v>36</v>
      </c>
      <c r="Q28" s="44">
        <f t="shared" si="0"/>
        <v>7.2</v>
      </c>
      <c r="R28" s="45" t="str">
        <f t="shared" si="1"/>
        <v>SIETE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7</v>
      </c>
      <c r="L29" s="42">
        <v>7</v>
      </c>
      <c r="M29" s="43">
        <v>8</v>
      </c>
      <c r="N29" s="43">
        <v>7</v>
      </c>
      <c r="O29" s="43">
        <v>8</v>
      </c>
      <c r="P29" s="43">
        <f t="shared" si="3"/>
        <v>37</v>
      </c>
      <c r="Q29" s="44">
        <f t="shared" si="0"/>
        <v>7.4</v>
      </c>
      <c r="R29" s="45" t="str">
        <f t="shared" si="1"/>
        <v>SIETE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7</v>
      </c>
      <c r="L30" s="42">
        <v>7</v>
      </c>
      <c r="M30" s="43">
        <v>5</v>
      </c>
      <c r="N30" s="43">
        <v>7</v>
      </c>
      <c r="O30" s="43">
        <v>8</v>
      </c>
      <c r="P30" s="43">
        <f t="shared" si="3"/>
        <v>34</v>
      </c>
      <c r="Q30" s="44">
        <f t="shared" si="0"/>
        <v>6.8</v>
      </c>
      <c r="R30" s="45" t="str">
        <f t="shared" si="1"/>
        <v>SIETE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7</v>
      </c>
      <c r="L31" s="42">
        <v>8</v>
      </c>
      <c r="M31" s="43">
        <v>7</v>
      </c>
      <c r="N31" s="43">
        <v>5</v>
      </c>
      <c r="O31" s="43">
        <v>8</v>
      </c>
      <c r="P31" s="43">
        <f t="shared" si="3"/>
        <v>35</v>
      </c>
      <c r="Q31" s="44">
        <f t="shared" si="0"/>
        <v>7</v>
      </c>
      <c r="R31" s="45" t="str">
        <f t="shared" si="1"/>
        <v>SIETE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8</v>
      </c>
      <c r="L32" s="42">
        <v>9</v>
      </c>
      <c r="M32" s="43">
        <v>9</v>
      </c>
      <c r="N32" s="43">
        <v>9</v>
      </c>
      <c r="O32" s="43">
        <v>7</v>
      </c>
      <c r="P32" s="43">
        <f t="shared" si="3"/>
        <v>42</v>
      </c>
      <c r="Q32" s="44">
        <f t="shared" si="0"/>
        <v>8.4</v>
      </c>
      <c r="R32" s="45" t="str">
        <f t="shared" si="1"/>
        <v>OCHO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8</v>
      </c>
      <c r="L33" s="42">
        <v>6</v>
      </c>
      <c r="M33" s="43">
        <v>7</v>
      </c>
      <c r="N33" s="43">
        <v>7</v>
      </c>
      <c r="O33" s="43">
        <v>8</v>
      </c>
      <c r="P33" s="43">
        <f t="shared" si="3"/>
        <v>36</v>
      </c>
      <c r="Q33" s="44">
        <f t="shared" si="0"/>
        <v>7.2</v>
      </c>
      <c r="R33" s="45" t="str">
        <f t="shared" si="1"/>
        <v>SIETE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9</v>
      </c>
      <c r="L35" s="42">
        <v>8</v>
      </c>
      <c r="M35" s="43">
        <v>9</v>
      </c>
      <c r="N35" s="43">
        <v>9</v>
      </c>
      <c r="O35" s="43">
        <v>10</v>
      </c>
      <c r="P35" s="43">
        <f t="shared" si="3"/>
        <v>45</v>
      </c>
      <c r="Q35" s="44">
        <f t="shared" si="0"/>
        <v>9</v>
      </c>
      <c r="R35" s="45" t="str">
        <f t="shared" si="1"/>
        <v>NUEVE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8</v>
      </c>
      <c r="L36" s="42">
        <v>8</v>
      </c>
      <c r="M36" s="43">
        <v>7</v>
      </c>
      <c r="N36" s="43">
        <v>8</v>
      </c>
      <c r="O36" s="43">
        <v>6</v>
      </c>
      <c r="P36" s="43">
        <f t="shared" si="3"/>
        <v>37</v>
      </c>
      <c r="Q36" s="44">
        <f t="shared" si="0"/>
        <v>7.4</v>
      </c>
      <c r="R36" s="45" t="str">
        <f t="shared" si="1"/>
        <v>SIETE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7</v>
      </c>
      <c r="L37" s="42">
        <v>7</v>
      </c>
      <c r="M37" s="43">
        <v>7</v>
      </c>
      <c r="N37" s="43">
        <v>8</v>
      </c>
      <c r="O37" s="43">
        <v>8</v>
      </c>
      <c r="P37" s="43">
        <f t="shared" si="3"/>
        <v>37</v>
      </c>
      <c r="Q37" s="44">
        <f t="shared" si="0"/>
        <v>7.4</v>
      </c>
      <c r="R37" s="45" t="str">
        <f t="shared" si="1"/>
        <v>SIETE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8</v>
      </c>
      <c r="L38" s="42">
        <v>9</v>
      </c>
      <c r="M38" s="43">
        <v>9</v>
      </c>
      <c r="N38" s="43">
        <v>8</v>
      </c>
      <c r="O38" s="43">
        <v>7</v>
      </c>
      <c r="P38" s="43">
        <f t="shared" si="3"/>
        <v>41</v>
      </c>
      <c r="Q38" s="44">
        <f t="shared" si="0"/>
        <v>8.1999999999999993</v>
      </c>
      <c r="R38" s="45" t="str">
        <f t="shared" si="1"/>
        <v>OCHO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8</v>
      </c>
      <c r="L39" s="42">
        <v>6</v>
      </c>
      <c r="M39" s="43">
        <v>7</v>
      </c>
      <c r="N39" s="43">
        <v>7</v>
      </c>
      <c r="O39" s="43">
        <v>6</v>
      </c>
      <c r="P39" s="43">
        <f t="shared" si="3"/>
        <v>34</v>
      </c>
      <c r="Q39" s="44">
        <f t="shared" si="0"/>
        <v>6.8</v>
      </c>
      <c r="R39" s="45" t="str">
        <f t="shared" si="1"/>
        <v>SIETE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8</v>
      </c>
      <c r="L40" s="42">
        <v>7</v>
      </c>
      <c r="M40" s="43">
        <v>7</v>
      </c>
      <c r="N40" s="43">
        <v>8</v>
      </c>
      <c r="O40" s="43">
        <v>7</v>
      </c>
      <c r="P40" s="43">
        <f t="shared" si="3"/>
        <v>37</v>
      </c>
      <c r="Q40" s="44">
        <f t="shared" si="0"/>
        <v>7.4</v>
      </c>
      <c r="R40" s="45" t="str">
        <f t="shared" si="1"/>
        <v>SIETE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8</v>
      </c>
      <c r="L41" s="42">
        <v>5</v>
      </c>
      <c r="M41" s="43">
        <v>8</v>
      </c>
      <c r="N41" s="43">
        <v>7</v>
      </c>
      <c r="O41" s="43">
        <v>7</v>
      </c>
      <c r="P41" s="43">
        <f t="shared" si="3"/>
        <v>35</v>
      </c>
      <c r="Q41" s="44">
        <f t="shared" si="0"/>
        <v>7</v>
      </c>
      <c r="R41" s="45" t="str">
        <f t="shared" si="1"/>
        <v>SIETE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8</v>
      </c>
      <c r="L43" s="42">
        <v>7</v>
      </c>
      <c r="M43" s="43">
        <v>9</v>
      </c>
      <c r="N43" s="43">
        <v>8</v>
      </c>
      <c r="O43" s="43">
        <v>6</v>
      </c>
      <c r="P43" s="43">
        <f t="shared" si="3"/>
        <v>38</v>
      </c>
      <c r="Q43" s="44">
        <f t="shared" si="0"/>
        <v>7.6</v>
      </c>
      <c r="R43" s="45" t="str">
        <f t="shared" si="1"/>
        <v>OCHO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8</v>
      </c>
      <c r="L44" s="42">
        <v>8</v>
      </c>
      <c r="M44" s="43">
        <v>9</v>
      </c>
      <c r="N44" s="43">
        <v>9</v>
      </c>
      <c r="O44" s="43">
        <v>7</v>
      </c>
      <c r="P44" s="43">
        <f t="shared" si="3"/>
        <v>41</v>
      </c>
      <c r="Q44" s="44">
        <f t="shared" si="0"/>
        <v>8.1999999999999993</v>
      </c>
      <c r="R44" s="45" t="str">
        <f t="shared" si="1"/>
        <v>OCHO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6</v>
      </c>
      <c r="L45" s="42">
        <v>5</v>
      </c>
      <c r="M45" s="43">
        <v>5</v>
      </c>
      <c r="N45" s="43">
        <v>6</v>
      </c>
      <c r="O45" s="43">
        <v>8</v>
      </c>
      <c r="P45" s="43">
        <f t="shared" si="3"/>
        <v>30</v>
      </c>
      <c r="Q45" s="44">
        <f t="shared" si="0"/>
        <v>6</v>
      </c>
      <c r="R45" s="45" t="str">
        <f t="shared" si="1"/>
        <v>SEIS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8</v>
      </c>
      <c r="L46" s="42">
        <v>9</v>
      </c>
      <c r="M46" s="43">
        <v>7</v>
      </c>
      <c r="N46" s="43">
        <v>9</v>
      </c>
      <c r="O46" s="43">
        <v>9</v>
      </c>
      <c r="P46" s="43">
        <f t="shared" si="3"/>
        <v>42</v>
      </c>
      <c r="Q46" s="44">
        <f t="shared" si="0"/>
        <v>8.4</v>
      </c>
      <c r="R46" s="45" t="str">
        <f t="shared" si="1"/>
        <v>OCHO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7</v>
      </c>
      <c r="L48" s="42">
        <v>7</v>
      </c>
      <c r="M48" s="43">
        <v>5</v>
      </c>
      <c r="N48" s="43">
        <v>7</v>
      </c>
      <c r="O48" s="43">
        <v>8</v>
      </c>
      <c r="P48" s="43">
        <f t="shared" si="3"/>
        <v>34</v>
      </c>
      <c r="Q48" s="44">
        <f t="shared" si="0"/>
        <v>6.8</v>
      </c>
      <c r="R48" s="45" t="str">
        <f t="shared" si="1"/>
        <v>SIETE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7.9259259259259256</v>
      </c>
      <c r="G50" s="20"/>
      <c r="H50" s="20"/>
      <c r="I50" s="54">
        <f>AVERAGE(L15:L48)</f>
        <v>7.6296296296296298</v>
      </c>
      <c r="J50" s="20"/>
      <c r="K50" s="54">
        <f>AVERAGE(M15:M48)</f>
        <v>7.6923076923076925</v>
      </c>
      <c r="L50" s="20"/>
      <c r="M50" s="20"/>
      <c r="N50" s="54">
        <f>AVERAGE(N15:N48)</f>
        <v>7.7692307692307692</v>
      </c>
      <c r="O50" s="20"/>
      <c r="P50" s="55">
        <f>SUM(O15:O48)/27</f>
        <v>7.4074074074074074</v>
      </c>
      <c r="Q50" s="20"/>
      <c r="R50" s="55">
        <f>SUM(F50:P50)/5</f>
        <v>7.6849002849002845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17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LIC. ISABEL JUANICO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S61"/>
  <sheetViews>
    <sheetView tabSelected="1" topLeftCell="A10" zoomScale="110" zoomScaleNormal="110" workbookViewId="0">
      <selection activeCell="K24" sqref="K24:S24"/>
    </sheetView>
  </sheetViews>
  <sheetFormatPr baseColWidth="10" defaultRowHeight="12.75" x14ac:dyDescent="0.2"/>
  <cols>
    <col min="1" max="1" width="4.7109375" style="56" customWidth="1"/>
    <col min="2" max="2" width="10.7109375" style="56" customWidth="1"/>
    <col min="3" max="3" width="13.140625" style="56" customWidth="1"/>
    <col min="4" max="4" width="17.85546875" style="1" customWidth="1"/>
    <col min="5" max="5" width="3.7109375" style="1" customWidth="1"/>
    <col min="6" max="8" width="2.7109375" style="1" customWidth="1"/>
    <col min="9" max="9" width="3.140625" style="1" customWidth="1"/>
    <col min="10" max="10" width="4.28515625" style="1" customWidth="1"/>
    <col min="11" max="13" width="3.140625" style="1" customWidth="1"/>
    <col min="14" max="14" width="2.7109375" style="1" customWidth="1"/>
    <col min="15" max="15" width="5.28515625" style="56" customWidth="1"/>
    <col min="16" max="16" width="4.5703125" style="1" customWidth="1"/>
    <col min="17" max="17" width="5.5703125" style="1" customWidth="1"/>
    <col min="18" max="18" width="8.85546875" style="1" bestFit="1" customWidth="1"/>
    <col min="19" max="19" width="7.140625" style="1" customWidth="1"/>
    <col min="20" max="16384" width="11.42578125" style="1"/>
  </cols>
  <sheetData>
    <row r="1" spans="1:19" ht="19.5" x14ac:dyDescent="0.3">
      <c r="A1" s="76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8"/>
    </row>
    <row r="2" spans="1:19" ht="18" x14ac:dyDescent="0.25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1"/>
    </row>
    <row r="3" spans="1:19" ht="18.75" thickBot="1" x14ac:dyDescent="0.3">
      <c r="A3" s="79" t="s">
        <v>2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1"/>
    </row>
    <row r="4" spans="1:19" ht="14.25" x14ac:dyDescent="0.3">
      <c r="A4" s="82" t="s">
        <v>3</v>
      </c>
      <c r="B4" s="83"/>
      <c r="C4" s="83"/>
      <c r="D4" s="83"/>
      <c r="E4" s="84"/>
      <c r="F4" s="2" t="s">
        <v>4</v>
      </c>
      <c r="G4" s="3"/>
      <c r="H4" s="3"/>
      <c r="I4" s="3"/>
      <c r="J4" s="3"/>
      <c r="K4" s="3"/>
      <c r="L4" s="3"/>
      <c r="M4" s="3"/>
      <c r="N4" s="3"/>
      <c r="O4" s="4"/>
      <c r="P4" s="5"/>
      <c r="Q4" s="2" t="s">
        <v>5</v>
      </c>
      <c r="R4" s="3"/>
      <c r="S4" s="6"/>
    </row>
    <row r="5" spans="1:19" ht="15" x14ac:dyDescent="0.3">
      <c r="A5" s="85" t="s">
        <v>6</v>
      </c>
      <c r="B5" s="73"/>
      <c r="C5" s="73"/>
      <c r="D5" s="73"/>
      <c r="E5" s="74"/>
      <c r="F5" s="86" t="s">
        <v>7</v>
      </c>
      <c r="G5" s="87"/>
      <c r="H5" s="87"/>
      <c r="I5" s="87"/>
      <c r="J5" s="87"/>
      <c r="K5" s="87"/>
      <c r="L5" s="87"/>
      <c r="M5" s="87"/>
      <c r="N5" s="87"/>
      <c r="O5" s="87"/>
      <c r="P5" s="88"/>
      <c r="Q5" s="72" t="s">
        <v>8</v>
      </c>
      <c r="R5" s="73"/>
      <c r="S5" s="75"/>
    </row>
    <row r="6" spans="1:19" ht="15" x14ac:dyDescent="0.3">
      <c r="A6" s="89" t="s">
        <v>9</v>
      </c>
      <c r="B6" s="90"/>
      <c r="C6" s="90"/>
      <c r="D6" s="90"/>
      <c r="E6" s="7"/>
      <c r="F6" s="8"/>
      <c r="G6" s="9"/>
      <c r="H6" s="10"/>
      <c r="I6" s="11" t="s">
        <v>10</v>
      </c>
      <c r="J6" s="9"/>
      <c r="K6" s="9"/>
      <c r="L6" s="9"/>
      <c r="M6" s="9"/>
      <c r="N6" s="9"/>
      <c r="O6" s="12"/>
      <c r="P6" s="10"/>
      <c r="Q6" s="11" t="s">
        <v>11</v>
      </c>
      <c r="R6" s="13"/>
      <c r="S6" s="14"/>
    </row>
    <row r="7" spans="1:19" s="15" customFormat="1" ht="13.5" x14ac:dyDescent="0.25">
      <c r="A7" s="91" t="s">
        <v>12</v>
      </c>
      <c r="B7" s="92"/>
      <c r="C7" s="92"/>
      <c r="D7" s="92"/>
      <c r="E7" s="92"/>
      <c r="F7" s="92"/>
      <c r="G7" s="92"/>
      <c r="H7" s="93"/>
      <c r="I7" s="94" t="s">
        <v>13</v>
      </c>
      <c r="J7" s="95"/>
      <c r="K7" s="95"/>
      <c r="L7" s="95"/>
      <c r="M7" s="95"/>
      <c r="N7" s="95"/>
      <c r="O7" s="95"/>
      <c r="P7" s="96"/>
      <c r="Q7" s="94" t="s">
        <v>14</v>
      </c>
      <c r="R7" s="95"/>
      <c r="S7" s="97"/>
    </row>
    <row r="8" spans="1:19" ht="14.25" x14ac:dyDescent="0.3">
      <c r="A8" s="98" t="s">
        <v>15</v>
      </c>
      <c r="B8" s="99"/>
      <c r="C8" s="99"/>
      <c r="D8" s="99"/>
      <c r="E8" s="100"/>
      <c r="F8" s="11" t="s">
        <v>16</v>
      </c>
      <c r="G8" s="13"/>
      <c r="H8" s="13"/>
      <c r="I8" s="13"/>
      <c r="J8" s="13"/>
      <c r="K8" s="16"/>
      <c r="L8" s="11" t="s">
        <v>17</v>
      </c>
      <c r="M8" s="9"/>
      <c r="N8" s="9"/>
      <c r="O8" s="12"/>
      <c r="P8" s="9"/>
      <c r="Q8" s="9"/>
      <c r="R8" s="9"/>
      <c r="S8" s="17"/>
    </row>
    <row r="9" spans="1:19" ht="24.75" customHeight="1" x14ac:dyDescent="0.25">
      <c r="A9" s="69" t="s">
        <v>18</v>
      </c>
      <c r="B9" s="70"/>
      <c r="C9" s="70"/>
      <c r="D9" s="70"/>
      <c r="E9" s="71"/>
      <c r="F9" s="72" t="s">
        <v>19</v>
      </c>
      <c r="G9" s="73"/>
      <c r="H9" s="73"/>
      <c r="I9" s="73"/>
      <c r="J9" s="73"/>
      <c r="K9" s="74"/>
      <c r="L9" s="72" t="s">
        <v>159</v>
      </c>
      <c r="M9" s="73"/>
      <c r="N9" s="73"/>
      <c r="O9" s="73"/>
      <c r="P9" s="73"/>
      <c r="Q9" s="73"/>
      <c r="R9" s="73"/>
      <c r="S9" s="75"/>
    </row>
    <row r="10" spans="1:19" ht="14.25" x14ac:dyDescent="0.3">
      <c r="A10" s="89" t="s">
        <v>20</v>
      </c>
      <c r="B10" s="90"/>
      <c r="C10" s="90"/>
      <c r="D10" s="110"/>
      <c r="E10" s="11" t="s">
        <v>21</v>
      </c>
      <c r="F10" s="13"/>
      <c r="G10" s="13"/>
      <c r="H10" s="16"/>
      <c r="I10" s="11" t="s">
        <v>22</v>
      </c>
      <c r="J10" s="9"/>
      <c r="K10" s="10"/>
      <c r="L10" s="11" t="s">
        <v>23</v>
      </c>
      <c r="M10" s="18"/>
      <c r="N10" s="18"/>
      <c r="O10" s="12"/>
      <c r="P10" s="18"/>
      <c r="Q10" s="18"/>
      <c r="R10" s="18"/>
      <c r="S10" s="19"/>
    </row>
    <row r="11" spans="1:19" ht="14.25" thickBot="1" x14ac:dyDescent="0.3">
      <c r="A11" s="111" t="s">
        <v>149</v>
      </c>
      <c r="B11" s="112"/>
      <c r="C11" s="112"/>
      <c r="D11" s="113"/>
      <c r="E11" s="114" t="s">
        <v>24</v>
      </c>
      <c r="F11" s="115"/>
      <c r="G11" s="115"/>
      <c r="H11" s="116"/>
      <c r="I11" s="114" t="s">
        <v>25</v>
      </c>
      <c r="J11" s="115"/>
      <c r="K11" s="116"/>
      <c r="L11" s="117" t="s">
        <v>160</v>
      </c>
      <c r="M11" s="118"/>
      <c r="N11" s="118"/>
      <c r="O11" s="118"/>
      <c r="P11" s="118"/>
      <c r="Q11" s="118"/>
      <c r="R11" s="118"/>
      <c r="S11" s="119"/>
    </row>
    <row r="12" spans="1:19" ht="13.5" thickBot="1" x14ac:dyDescent="0.25">
      <c r="A12" s="20"/>
      <c r="B12" s="20"/>
      <c r="C12" s="20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3"/>
      <c r="P12" s="22"/>
      <c r="Q12" s="22"/>
      <c r="R12" s="22"/>
      <c r="S12" s="22"/>
    </row>
    <row r="13" spans="1:19" x14ac:dyDescent="0.2">
      <c r="A13" s="24" t="s">
        <v>26</v>
      </c>
      <c r="B13" s="101" t="s">
        <v>27</v>
      </c>
      <c r="C13" s="102"/>
      <c r="D13" s="103"/>
      <c r="E13" s="104" t="s">
        <v>28</v>
      </c>
      <c r="F13" s="104"/>
      <c r="G13" s="104"/>
      <c r="H13" s="104"/>
      <c r="I13" s="104"/>
      <c r="J13" s="25"/>
      <c r="K13" s="104" t="s">
        <v>29</v>
      </c>
      <c r="L13" s="104"/>
      <c r="M13" s="104"/>
      <c r="N13" s="104"/>
      <c r="O13" s="26" t="s">
        <v>30</v>
      </c>
      <c r="P13" s="26" t="s">
        <v>31</v>
      </c>
      <c r="Q13" s="27" t="s">
        <v>32</v>
      </c>
      <c r="R13" s="25"/>
      <c r="S13" s="105" t="s">
        <v>33</v>
      </c>
    </row>
    <row r="14" spans="1:19" ht="13.5" thickBot="1" x14ac:dyDescent="0.25">
      <c r="A14" s="28" t="s">
        <v>34</v>
      </c>
      <c r="B14" s="107" t="s">
        <v>35</v>
      </c>
      <c r="C14" s="108"/>
      <c r="D14" s="109"/>
      <c r="E14" s="29">
        <v>1</v>
      </c>
      <c r="F14" s="29">
        <v>2</v>
      </c>
      <c r="G14" s="29">
        <v>3</v>
      </c>
      <c r="H14" s="29">
        <v>4</v>
      </c>
      <c r="I14" s="29">
        <v>5</v>
      </c>
      <c r="J14" s="30" t="s">
        <v>36</v>
      </c>
      <c r="K14" s="29">
        <v>1</v>
      </c>
      <c r="L14" s="29">
        <v>2</v>
      </c>
      <c r="M14" s="29">
        <v>3</v>
      </c>
      <c r="N14" s="29">
        <v>4</v>
      </c>
      <c r="O14" s="30" t="s">
        <v>37</v>
      </c>
      <c r="P14" s="29"/>
      <c r="Q14" s="30" t="s">
        <v>38</v>
      </c>
      <c r="R14" s="30" t="s">
        <v>39</v>
      </c>
      <c r="S14" s="106"/>
    </row>
    <row r="15" spans="1:19" ht="12.75" customHeight="1" x14ac:dyDescent="0.2">
      <c r="A15" s="31">
        <v>1</v>
      </c>
      <c r="B15" s="32" t="s">
        <v>40</v>
      </c>
      <c r="C15" s="33" t="s">
        <v>41</v>
      </c>
      <c r="D15" s="33" t="s">
        <v>42</v>
      </c>
      <c r="E15" s="34">
        <v>20</v>
      </c>
      <c r="F15" s="34">
        <v>20</v>
      </c>
      <c r="G15" s="34">
        <v>20</v>
      </c>
      <c r="H15" s="34">
        <v>10</v>
      </c>
      <c r="I15" s="34">
        <v>10</v>
      </c>
      <c r="J15" s="34">
        <f>SUM(E15:I15)</f>
        <v>80</v>
      </c>
      <c r="K15" s="35">
        <v>10</v>
      </c>
      <c r="L15" s="35">
        <v>10</v>
      </c>
      <c r="M15" s="35">
        <v>10</v>
      </c>
      <c r="N15" s="35">
        <v>10</v>
      </c>
      <c r="O15" s="35">
        <v>10</v>
      </c>
      <c r="P15" s="36">
        <f>K15+L15+M15+N15+O15</f>
        <v>50</v>
      </c>
      <c r="Q15" s="37">
        <f t="shared" ref="Q15:Q48" si="0">P15/5</f>
        <v>10</v>
      </c>
      <c r="R15" s="38" t="str">
        <f t="shared" ref="R15:R48" si="1">IF(AND(Q15&gt;=3.5,Q15&lt;=4.4),"CUATRO",IF(AND(Q15&gt;=4.5,Q15&lt;=5.4),"CINCO",IF(AND(Q15&gt;=5.5,Q15&lt;=6.4),"SEIS",IF(AND(Q15&gt;=6.5,Q15&lt;=7.4),"SIETE",IF(AND(Q15&gt;=7.5,Q15&lt;=8.4),"OCHO",IF(AND(Q15&gt;=8.5,Q15&lt;=9.4),"NUEVE",IF(AND(Q15&gt;=9.5,Q15&lt;=10),"DIEZ","NO")))))))</f>
        <v>DIEZ</v>
      </c>
      <c r="S15" s="39" t="s">
        <v>43</v>
      </c>
    </row>
    <row r="16" spans="1:19" ht="12.75" customHeight="1" x14ac:dyDescent="0.2">
      <c r="A16" s="40">
        <v>2</v>
      </c>
      <c r="B16" s="32" t="s">
        <v>44</v>
      </c>
      <c r="C16" s="33" t="s">
        <v>45</v>
      </c>
      <c r="D16" s="33" t="s">
        <v>46</v>
      </c>
      <c r="E16" s="43" t="s">
        <v>47</v>
      </c>
      <c r="F16" s="43" t="s">
        <v>47</v>
      </c>
      <c r="G16" s="43" t="s">
        <v>47</v>
      </c>
      <c r="H16" s="43" t="s">
        <v>47</v>
      </c>
      <c r="I16" s="43" t="s">
        <v>47</v>
      </c>
      <c r="J16" s="43" t="s">
        <v>47</v>
      </c>
      <c r="K16" s="43" t="s">
        <v>47</v>
      </c>
      <c r="L16" s="43" t="s">
        <v>47</v>
      </c>
      <c r="M16" s="43" t="s">
        <v>47</v>
      </c>
      <c r="N16" s="43" t="s">
        <v>47</v>
      </c>
      <c r="O16" s="43" t="s">
        <v>47</v>
      </c>
      <c r="P16" s="123" t="s">
        <v>48</v>
      </c>
      <c r="Q16" s="124"/>
      <c r="R16" s="124"/>
      <c r="S16" s="125"/>
    </row>
    <row r="17" spans="1:19" ht="12.75" customHeight="1" x14ac:dyDescent="0.2">
      <c r="A17" s="40">
        <v>3</v>
      </c>
      <c r="B17" s="32" t="s">
        <v>49</v>
      </c>
      <c r="C17" s="33" t="s">
        <v>50</v>
      </c>
      <c r="D17" s="33" t="s">
        <v>51</v>
      </c>
      <c r="E17" s="41">
        <v>20</v>
      </c>
      <c r="F17" s="41">
        <v>20</v>
      </c>
      <c r="G17" s="41">
        <v>20</v>
      </c>
      <c r="H17" s="41">
        <v>10</v>
      </c>
      <c r="I17" s="41">
        <v>10</v>
      </c>
      <c r="J17" s="41">
        <f t="shared" ref="J17:J48" si="2">SUM(E17:I17)</f>
        <v>80</v>
      </c>
      <c r="K17" s="42">
        <v>9</v>
      </c>
      <c r="L17" s="42">
        <v>9</v>
      </c>
      <c r="M17" s="42">
        <v>9</v>
      </c>
      <c r="N17" s="42">
        <v>9</v>
      </c>
      <c r="O17" s="42">
        <v>9</v>
      </c>
      <c r="P17" s="43">
        <f t="shared" ref="P17:P48" si="3">K17+L17+M17+N17+O17</f>
        <v>45</v>
      </c>
      <c r="Q17" s="44">
        <f t="shared" si="0"/>
        <v>9</v>
      </c>
      <c r="R17" s="45" t="str">
        <f t="shared" si="1"/>
        <v>NUEVE</v>
      </c>
      <c r="S17" s="46" t="s">
        <v>43</v>
      </c>
    </row>
    <row r="18" spans="1:19" ht="12.75" customHeight="1" x14ac:dyDescent="0.2">
      <c r="A18" s="40">
        <v>4</v>
      </c>
      <c r="B18" s="32" t="s">
        <v>52</v>
      </c>
      <c r="C18" s="33" t="s">
        <v>53</v>
      </c>
      <c r="D18" s="33" t="s">
        <v>54</v>
      </c>
      <c r="E18" s="41">
        <v>20</v>
      </c>
      <c r="F18" s="41">
        <v>20</v>
      </c>
      <c r="G18" s="41">
        <v>20</v>
      </c>
      <c r="H18" s="41">
        <v>10</v>
      </c>
      <c r="I18" s="41">
        <v>10</v>
      </c>
      <c r="J18" s="41">
        <f t="shared" si="2"/>
        <v>80</v>
      </c>
      <c r="K18" s="42">
        <v>6</v>
      </c>
      <c r="L18" s="42">
        <v>6</v>
      </c>
      <c r="M18" s="42">
        <v>6</v>
      </c>
      <c r="N18" s="42">
        <v>6</v>
      </c>
      <c r="O18" s="42">
        <v>6</v>
      </c>
      <c r="P18" s="43">
        <f t="shared" si="3"/>
        <v>30</v>
      </c>
      <c r="Q18" s="44">
        <f t="shared" si="0"/>
        <v>6</v>
      </c>
      <c r="R18" s="45" t="str">
        <f t="shared" si="1"/>
        <v>SEIS</v>
      </c>
      <c r="S18" s="46" t="s">
        <v>43</v>
      </c>
    </row>
    <row r="19" spans="1:19" ht="12.75" customHeight="1" x14ac:dyDescent="0.2">
      <c r="A19" s="40">
        <v>5</v>
      </c>
      <c r="B19" s="32" t="s">
        <v>55</v>
      </c>
      <c r="C19" s="33" t="s">
        <v>56</v>
      </c>
      <c r="D19" s="33" t="s">
        <v>57</v>
      </c>
      <c r="E19" s="41">
        <v>20</v>
      </c>
      <c r="F19" s="41">
        <v>20</v>
      </c>
      <c r="G19" s="41">
        <v>20</v>
      </c>
      <c r="H19" s="41">
        <v>10</v>
      </c>
      <c r="I19" s="41">
        <v>10</v>
      </c>
      <c r="J19" s="41">
        <f t="shared" si="2"/>
        <v>80</v>
      </c>
      <c r="K19" s="42">
        <v>9</v>
      </c>
      <c r="L19" s="42">
        <v>9</v>
      </c>
      <c r="M19" s="42">
        <v>9</v>
      </c>
      <c r="N19" s="42">
        <v>9</v>
      </c>
      <c r="O19" s="42">
        <v>9</v>
      </c>
      <c r="P19" s="43">
        <f t="shared" si="3"/>
        <v>45</v>
      </c>
      <c r="Q19" s="44">
        <f t="shared" si="0"/>
        <v>9</v>
      </c>
      <c r="R19" s="45" t="str">
        <f t="shared" si="1"/>
        <v>NUEVE</v>
      </c>
      <c r="S19" s="46" t="s">
        <v>43</v>
      </c>
    </row>
    <row r="20" spans="1:19" ht="12.75" customHeight="1" x14ac:dyDescent="0.2">
      <c r="A20" s="40">
        <v>6</v>
      </c>
      <c r="B20" s="32" t="s">
        <v>58</v>
      </c>
      <c r="C20" s="33" t="s">
        <v>59</v>
      </c>
      <c r="D20" s="33" t="s">
        <v>60</v>
      </c>
      <c r="E20" s="43" t="s">
        <v>47</v>
      </c>
      <c r="F20" s="43" t="s">
        <v>47</v>
      </c>
      <c r="G20" s="43" t="s">
        <v>47</v>
      </c>
      <c r="H20" s="43" t="s">
        <v>47</v>
      </c>
      <c r="I20" s="43" t="s">
        <v>47</v>
      </c>
      <c r="J20" s="43" t="s">
        <v>47</v>
      </c>
      <c r="K20" s="43" t="s">
        <v>47</v>
      </c>
      <c r="L20" s="43" t="s">
        <v>47</v>
      </c>
      <c r="M20" s="43" t="s">
        <v>47</v>
      </c>
      <c r="N20" s="43" t="s">
        <v>47</v>
      </c>
      <c r="O20" s="43" t="s">
        <v>47</v>
      </c>
      <c r="P20" s="123" t="s">
        <v>48</v>
      </c>
      <c r="Q20" s="124"/>
      <c r="R20" s="124"/>
      <c r="S20" s="125"/>
    </row>
    <row r="21" spans="1:19" ht="12.75" customHeight="1" x14ac:dyDescent="0.2">
      <c r="A21" s="40">
        <v>7</v>
      </c>
      <c r="B21" s="32" t="s">
        <v>61</v>
      </c>
      <c r="C21" s="33" t="s">
        <v>45</v>
      </c>
      <c r="D21" s="33" t="s">
        <v>62</v>
      </c>
      <c r="E21" s="41">
        <v>20</v>
      </c>
      <c r="F21" s="41">
        <v>20</v>
      </c>
      <c r="G21" s="41">
        <v>20</v>
      </c>
      <c r="H21" s="41">
        <v>10</v>
      </c>
      <c r="I21" s="41">
        <v>10</v>
      </c>
      <c r="J21" s="41">
        <f t="shared" si="2"/>
        <v>80</v>
      </c>
      <c r="K21" s="42">
        <v>9</v>
      </c>
      <c r="L21" s="42">
        <v>9</v>
      </c>
      <c r="M21" s="42">
        <v>9</v>
      </c>
      <c r="N21" s="42">
        <v>9</v>
      </c>
      <c r="O21" s="42">
        <v>9</v>
      </c>
      <c r="P21" s="43">
        <f t="shared" si="3"/>
        <v>45</v>
      </c>
      <c r="Q21" s="44">
        <f t="shared" si="0"/>
        <v>9</v>
      </c>
      <c r="R21" s="45" t="str">
        <f t="shared" si="1"/>
        <v>NUEVE</v>
      </c>
      <c r="S21" s="46" t="s">
        <v>43</v>
      </c>
    </row>
    <row r="22" spans="1:19" ht="12.75" customHeight="1" x14ac:dyDescent="0.2">
      <c r="A22" s="40">
        <v>8</v>
      </c>
      <c r="B22" s="32" t="s">
        <v>63</v>
      </c>
      <c r="C22" s="33" t="s">
        <v>64</v>
      </c>
      <c r="D22" s="33" t="s">
        <v>65</v>
      </c>
      <c r="E22" s="43" t="s">
        <v>47</v>
      </c>
      <c r="F22" s="43" t="s">
        <v>47</v>
      </c>
      <c r="G22" s="43" t="s">
        <v>47</v>
      </c>
      <c r="H22" s="43" t="s">
        <v>47</v>
      </c>
      <c r="I22" s="43" t="s">
        <v>47</v>
      </c>
      <c r="J22" s="43" t="s">
        <v>47</v>
      </c>
      <c r="K22" s="43" t="s">
        <v>47</v>
      </c>
      <c r="L22" s="43" t="s">
        <v>47</v>
      </c>
      <c r="M22" s="43" t="s">
        <v>47</v>
      </c>
      <c r="N22" s="43" t="s">
        <v>47</v>
      </c>
      <c r="O22" s="43" t="s">
        <v>47</v>
      </c>
      <c r="P22" s="123" t="s">
        <v>48</v>
      </c>
      <c r="Q22" s="124"/>
      <c r="R22" s="124"/>
      <c r="S22" s="125"/>
    </row>
    <row r="23" spans="1:19" ht="12.75" customHeight="1" x14ac:dyDescent="0.2">
      <c r="A23" s="40">
        <v>9</v>
      </c>
      <c r="B23" s="32" t="s">
        <v>66</v>
      </c>
      <c r="C23" s="33" t="s">
        <v>67</v>
      </c>
      <c r="D23" s="33" t="s">
        <v>68</v>
      </c>
      <c r="E23" s="43" t="s">
        <v>47</v>
      </c>
      <c r="F23" s="43" t="s">
        <v>47</v>
      </c>
      <c r="G23" s="43" t="s">
        <v>47</v>
      </c>
      <c r="H23" s="43" t="s">
        <v>47</v>
      </c>
      <c r="I23" s="43" t="s">
        <v>47</v>
      </c>
      <c r="J23" s="43" t="s">
        <v>47</v>
      </c>
      <c r="K23" s="43" t="s">
        <v>47</v>
      </c>
      <c r="L23" s="43" t="s">
        <v>47</v>
      </c>
      <c r="M23" s="43" t="s">
        <v>47</v>
      </c>
      <c r="N23" s="43" t="s">
        <v>47</v>
      </c>
      <c r="O23" s="43" t="s">
        <v>47</v>
      </c>
      <c r="P23" s="123" t="s">
        <v>48</v>
      </c>
      <c r="Q23" s="124"/>
      <c r="R23" s="124"/>
      <c r="S23" s="125"/>
    </row>
    <row r="24" spans="1:19" ht="12.75" customHeight="1" x14ac:dyDescent="0.2">
      <c r="A24" s="40">
        <v>10</v>
      </c>
      <c r="B24" s="32" t="s">
        <v>69</v>
      </c>
      <c r="C24" s="33" t="s">
        <v>70</v>
      </c>
      <c r="D24" s="33" t="s">
        <v>71</v>
      </c>
      <c r="E24" s="41">
        <v>20</v>
      </c>
      <c r="F24" s="41">
        <v>20</v>
      </c>
      <c r="G24" s="41">
        <v>20</v>
      </c>
      <c r="H24" s="41">
        <v>10</v>
      </c>
      <c r="I24" s="41">
        <v>10</v>
      </c>
      <c r="J24" s="41">
        <f t="shared" ref="J24:J36" si="4">SUM(E24:I24)</f>
        <v>80</v>
      </c>
      <c r="K24" s="43" t="s">
        <v>47</v>
      </c>
      <c r="L24" s="43" t="s">
        <v>47</v>
      </c>
      <c r="M24" s="43" t="s">
        <v>47</v>
      </c>
      <c r="N24" s="43" t="s">
        <v>47</v>
      </c>
      <c r="O24" s="43" t="s">
        <v>47</v>
      </c>
      <c r="P24" s="123" t="s">
        <v>48</v>
      </c>
      <c r="Q24" s="124"/>
      <c r="R24" s="124"/>
      <c r="S24" s="125"/>
    </row>
    <row r="25" spans="1:19" ht="12.75" customHeight="1" x14ac:dyDescent="0.2">
      <c r="A25" s="40">
        <v>11</v>
      </c>
      <c r="B25" s="32" t="s">
        <v>72</v>
      </c>
      <c r="C25" s="33" t="s">
        <v>73</v>
      </c>
      <c r="D25" s="33" t="s">
        <v>74</v>
      </c>
      <c r="E25" s="41">
        <v>20</v>
      </c>
      <c r="F25" s="41">
        <v>20</v>
      </c>
      <c r="G25" s="41">
        <v>20</v>
      </c>
      <c r="H25" s="41">
        <v>10</v>
      </c>
      <c r="I25" s="41">
        <v>10</v>
      </c>
      <c r="J25" s="41">
        <f t="shared" si="4"/>
        <v>80</v>
      </c>
      <c r="K25" s="42">
        <v>10</v>
      </c>
      <c r="L25" s="42">
        <v>10</v>
      </c>
      <c r="M25" s="42">
        <v>10</v>
      </c>
      <c r="N25" s="42">
        <v>10</v>
      </c>
      <c r="O25" s="42">
        <v>10</v>
      </c>
      <c r="P25" s="43">
        <f t="shared" si="3"/>
        <v>50</v>
      </c>
      <c r="Q25" s="44">
        <f t="shared" si="0"/>
        <v>10</v>
      </c>
      <c r="R25" s="45" t="str">
        <f t="shared" si="1"/>
        <v>DIEZ</v>
      </c>
      <c r="S25" s="46" t="s">
        <v>43</v>
      </c>
    </row>
    <row r="26" spans="1:19" ht="12.75" customHeight="1" x14ac:dyDescent="0.2">
      <c r="A26" s="40">
        <v>12</v>
      </c>
      <c r="B26" s="32" t="s">
        <v>75</v>
      </c>
      <c r="C26" s="33" t="s">
        <v>76</v>
      </c>
      <c r="D26" s="33" t="s">
        <v>77</v>
      </c>
      <c r="E26" s="41">
        <v>20</v>
      </c>
      <c r="F26" s="41">
        <v>20</v>
      </c>
      <c r="G26" s="41">
        <v>20</v>
      </c>
      <c r="H26" s="41">
        <v>10</v>
      </c>
      <c r="I26" s="41">
        <v>10</v>
      </c>
      <c r="J26" s="41">
        <f t="shared" si="4"/>
        <v>80</v>
      </c>
      <c r="K26" s="42">
        <v>8</v>
      </c>
      <c r="L26" s="42">
        <v>8</v>
      </c>
      <c r="M26" s="42">
        <v>8</v>
      </c>
      <c r="N26" s="42">
        <v>8</v>
      </c>
      <c r="O26" s="42">
        <v>8</v>
      </c>
      <c r="P26" s="43">
        <f t="shared" si="3"/>
        <v>40</v>
      </c>
      <c r="Q26" s="44">
        <f t="shared" si="0"/>
        <v>8</v>
      </c>
      <c r="R26" s="45" t="str">
        <f t="shared" si="1"/>
        <v>OCHO</v>
      </c>
      <c r="S26" s="46" t="s">
        <v>43</v>
      </c>
    </row>
    <row r="27" spans="1:19" ht="12.75" customHeight="1" x14ac:dyDescent="0.2">
      <c r="A27" s="40">
        <v>13</v>
      </c>
      <c r="B27" s="32" t="s">
        <v>78</v>
      </c>
      <c r="C27" s="33" t="s">
        <v>79</v>
      </c>
      <c r="D27" s="33" t="s">
        <v>80</v>
      </c>
      <c r="E27" s="41">
        <v>20</v>
      </c>
      <c r="F27" s="41">
        <v>20</v>
      </c>
      <c r="G27" s="41">
        <v>20</v>
      </c>
      <c r="H27" s="41">
        <v>10</v>
      </c>
      <c r="I27" s="41">
        <v>10</v>
      </c>
      <c r="J27" s="41">
        <f t="shared" si="4"/>
        <v>80</v>
      </c>
      <c r="K27" s="42">
        <v>8</v>
      </c>
      <c r="L27" s="42">
        <v>8</v>
      </c>
      <c r="M27" s="42">
        <v>8</v>
      </c>
      <c r="N27" s="42">
        <v>8</v>
      </c>
      <c r="O27" s="42">
        <v>8</v>
      </c>
      <c r="P27" s="43">
        <f t="shared" si="3"/>
        <v>40</v>
      </c>
      <c r="Q27" s="44">
        <f t="shared" si="0"/>
        <v>8</v>
      </c>
      <c r="R27" s="45" t="str">
        <f t="shared" si="1"/>
        <v>OCHO</v>
      </c>
      <c r="S27" s="46" t="s">
        <v>43</v>
      </c>
    </row>
    <row r="28" spans="1:19" ht="12.75" customHeight="1" x14ac:dyDescent="0.2">
      <c r="A28" s="40">
        <v>14</v>
      </c>
      <c r="B28" s="32" t="s">
        <v>81</v>
      </c>
      <c r="C28" s="33" t="s">
        <v>82</v>
      </c>
      <c r="D28" s="33" t="s">
        <v>83</v>
      </c>
      <c r="E28" s="41">
        <v>20</v>
      </c>
      <c r="F28" s="41">
        <v>20</v>
      </c>
      <c r="G28" s="41">
        <v>20</v>
      </c>
      <c r="H28" s="41">
        <v>10</v>
      </c>
      <c r="I28" s="41">
        <v>10</v>
      </c>
      <c r="J28" s="41">
        <f t="shared" si="4"/>
        <v>80</v>
      </c>
      <c r="K28" s="42">
        <v>7</v>
      </c>
      <c r="L28" s="42">
        <v>7</v>
      </c>
      <c r="M28" s="42">
        <v>7</v>
      </c>
      <c r="N28" s="42">
        <v>7</v>
      </c>
      <c r="O28" s="42">
        <v>7</v>
      </c>
      <c r="P28" s="43">
        <f t="shared" si="3"/>
        <v>35</v>
      </c>
      <c r="Q28" s="44">
        <f t="shared" si="0"/>
        <v>7</v>
      </c>
      <c r="R28" s="45" t="str">
        <f t="shared" si="1"/>
        <v>SIETE</v>
      </c>
      <c r="S28" s="46" t="s">
        <v>43</v>
      </c>
    </row>
    <row r="29" spans="1:19" ht="12.75" customHeight="1" x14ac:dyDescent="0.2">
      <c r="A29" s="40">
        <v>15</v>
      </c>
      <c r="B29" s="32" t="s">
        <v>84</v>
      </c>
      <c r="C29" s="33" t="s">
        <v>85</v>
      </c>
      <c r="D29" s="33" t="s">
        <v>86</v>
      </c>
      <c r="E29" s="41">
        <v>20</v>
      </c>
      <c r="F29" s="41">
        <v>20</v>
      </c>
      <c r="G29" s="41">
        <v>20</v>
      </c>
      <c r="H29" s="41">
        <v>10</v>
      </c>
      <c r="I29" s="41">
        <v>10</v>
      </c>
      <c r="J29" s="41">
        <f t="shared" si="4"/>
        <v>80</v>
      </c>
      <c r="K29" s="42">
        <v>6</v>
      </c>
      <c r="L29" s="42">
        <v>6</v>
      </c>
      <c r="M29" s="42">
        <v>6</v>
      </c>
      <c r="N29" s="42">
        <v>6</v>
      </c>
      <c r="O29" s="42">
        <v>6</v>
      </c>
      <c r="P29" s="43">
        <f t="shared" si="3"/>
        <v>30</v>
      </c>
      <c r="Q29" s="44">
        <f t="shared" si="0"/>
        <v>6</v>
      </c>
      <c r="R29" s="45" t="str">
        <f t="shared" si="1"/>
        <v>SEIS</v>
      </c>
      <c r="S29" s="46" t="s">
        <v>43</v>
      </c>
    </row>
    <row r="30" spans="1:19" ht="12.75" customHeight="1" x14ac:dyDescent="0.2">
      <c r="A30" s="40">
        <v>16</v>
      </c>
      <c r="B30" s="32" t="s">
        <v>87</v>
      </c>
      <c r="C30" s="33" t="s">
        <v>88</v>
      </c>
      <c r="D30" s="33" t="s">
        <v>57</v>
      </c>
      <c r="E30" s="41">
        <v>20</v>
      </c>
      <c r="F30" s="41">
        <v>20</v>
      </c>
      <c r="G30" s="41">
        <v>20</v>
      </c>
      <c r="H30" s="41">
        <v>10</v>
      </c>
      <c r="I30" s="41">
        <v>10</v>
      </c>
      <c r="J30" s="41">
        <f t="shared" si="4"/>
        <v>80</v>
      </c>
      <c r="K30" s="42">
        <v>7</v>
      </c>
      <c r="L30" s="42">
        <v>7</v>
      </c>
      <c r="M30" s="42">
        <v>7</v>
      </c>
      <c r="N30" s="42">
        <v>7</v>
      </c>
      <c r="O30" s="42">
        <v>7</v>
      </c>
      <c r="P30" s="43">
        <f t="shared" si="3"/>
        <v>35</v>
      </c>
      <c r="Q30" s="44">
        <f t="shared" si="0"/>
        <v>7</v>
      </c>
      <c r="R30" s="45" t="str">
        <f t="shared" si="1"/>
        <v>SIETE</v>
      </c>
      <c r="S30" s="46" t="s">
        <v>43</v>
      </c>
    </row>
    <row r="31" spans="1:19" ht="12.75" customHeight="1" x14ac:dyDescent="0.2">
      <c r="A31" s="40">
        <v>17</v>
      </c>
      <c r="B31" s="32" t="s">
        <v>89</v>
      </c>
      <c r="C31" s="33" t="s">
        <v>90</v>
      </c>
      <c r="D31" s="33" t="s">
        <v>91</v>
      </c>
      <c r="E31" s="41">
        <v>20</v>
      </c>
      <c r="F31" s="41">
        <v>20</v>
      </c>
      <c r="G31" s="41">
        <v>20</v>
      </c>
      <c r="H31" s="41">
        <v>10</v>
      </c>
      <c r="I31" s="41">
        <v>10</v>
      </c>
      <c r="J31" s="41">
        <f t="shared" si="4"/>
        <v>80</v>
      </c>
      <c r="K31" s="42">
        <v>8</v>
      </c>
      <c r="L31" s="42">
        <v>8</v>
      </c>
      <c r="M31" s="42">
        <v>8</v>
      </c>
      <c r="N31" s="42">
        <v>8</v>
      </c>
      <c r="O31" s="42">
        <v>8</v>
      </c>
      <c r="P31" s="43">
        <f t="shared" si="3"/>
        <v>40</v>
      </c>
      <c r="Q31" s="44">
        <f t="shared" si="0"/>
        <v>8</v>
      </c>
      <c r="R31" s="45" t="str">
        <f t="shared" si="1"/>
        <v>OCHO</v>
      </c>
      <c r="S31" s="46" t="s">
        <v>43</v>
      </c>
    </row>
    <row r="32" spans="1:19" ht="12.75" customHeight="1" x14ac:dyDescent="0.2">
      <c r="A32" s="40">
        <v>18</v>
      </c>
      <c r="B32" s="32" t="s">
        <v>92</v>
      </c>
      <c r="C32" s="33" t="s">
        <v>73</v>
      </c>
      <c r="D32" s="33" t="s">
        <v>93</v>
      </c>
      <c r="E32" s="41">
        <v>20</v>
      </c>
      <c r="F32" s="41">
        <v>20</v>
      </c>
      <c r="G32" s="41">
        <v>20</v>
      </c>
      <c r="H32" s="41">
        <v>10</v>
      </c>
      <c r="I32" s="41">
        <v>10</v>
      </c>
      <c r="J32" s="41">
        <f t="shared" si="4"/>
        <v>80</v>
      </c>
      <c r="K32" s="42">
        <v>10</v>
      </c>
      <c r="L32" s="42">
        <v>10</v>
      </c>
      <c r="M32" s="42">
        <v>10</v>
      </c>
      <c r="N32" s="42">
        <v>10</v>
      </c>
      <c r="O32" s="42">
        <v>10</v>
      </c>
      <c r="P32" s="43">
        <f t="shared" si="3"/>
        <v>50</v>
      </c>
      <c r="Q32" s="44">
        <f t="shared" si="0"/>
        <v>10</v>
      </c>
      <c r="R32" s="45" t="str">
        <f t="shared" si="1"/>
        <v>DIEZ</v>
      </c>
      <c r="S32" s="46" t="s">
        <v>43</v>
      </c>
    </row>
    <row r="33" spans="1:19" ht="12.75" customHeight="1" x14ac:dyDescent="0.2">
      <c r="A33" s="40">
        <v>19</v>
      </c>
      <c r="B33" s="32" t="s">
        <v>94</v>
      </c>
      <c r="C33" s="33" t="s">
        <v>95</v>
      </c>
      <c r="D33" s="33" t="s">
        <v>96</v>
      </c>
      <c r="E33" s="41">
        <v>20</v>
      </c>
      <c r="F33" s="41">
        <v>20</v>
      </c>
      <c r="G33" s="41">
        <v>20</v>
      </c>
      <c r="H33" s="41">
        <v>10</v>
      </c>
      <c r="I33" s="41">
        <v>10</v>
      </c>
      <c r="J33" s="41">
        <f t="shared" si="4"/>
        <v>80</v>
      </c>
      <c r="K33" s="42">
        <v>9</v>
      </c>
      <c r="L33" s="42">
        <v>9</v>
      </c>
      <c r="M33" s="42">
        <v>9</v>
      </c>
      <c r="N33" s="42">
        <v>9</v>
      </c>
      <c r="O33" s="42">
        <v>9</v>
      </c>
      <c r="P33" s="43">
        <f t="shared" si="3"/>
        <v>45</v>
      </c>
      <c r="Q33" s="44">
        <f t="shared" si="0"/>
        <v>9</v>
      </c>
      <c r="R33" s="45" t="str">
        <f t="shared" si="1"/>
        <v>NUEVE</v>
      </c>
      <c r="S33" s="46" t="s">
        <v>43</v>
      </c>
    </row>
    <row r="34" spans="1:19" ht="12.75" customHeight="1" x14ac:dyDescent="0.2">
      <c r="A34" s="40">
        <v>20</v>
      </c>
      <c r="B34" s="32" t="s">
        <v>97</v>
      </c>
      <c r="C34" s="33" t="s">
        <v>98</v>
      </c>
      <c r="D34" s="33" t="s">
        <v>99</v>
      </c>
      <c r="E34" s="43" t="s">
        <v>47</v>
      </c>
      <c r="F34" s="43" t="s">
        <v>47</v>
      </c>
      <c r="G34" s="43" t="s">
        <v>47</v>
      </c>
      <c r="H34" s="43" t="s">
        <v>47</v>
      </c>
      <c r="I34" s="43" t="s">
        <v>47</v>
      </c>
      <c r="J34" s="43" t="s">
        <v>47</v>
      </c>
      <c r="K34" s="43" t="s">
        <v>47</v>
      </c>
      <c r="L34" s="43" t="s">
        <v>47</v>
      </c>
      <c r="M34" s="43" t="s">
        <v>47</v>
      </c>
      <c r="N34" s="43" t="s">
        <v>47</v>
      </c>
      <c r="O34" s="43" t="s">
        <v>47</v>
      </c>
      <c r="P34" s="123" t="s">
        <v>48</v>
      </c>
      <c r="Q34" s="124"/>
      <c r="R34" s="124"/>
      <c r="S34" s="125"/>
    </row>
    <row r="35" spans="1:19" ht="12.75" customHeight="1" x14ac:dyDescent="0.2">
      <c r="A35" s="40">
        <v>21</v>
      </c>
      <c r="B35" s="32" t="s">
        <v>100</v>
      </c>
      <c r="C35" s="33" t="s">
        <v>101</v>
      </c>
      <c r="D35" s="33" t="s">
        <v>102</v>
      </c>
      <c r="E35" s="41">
        <v>20</v>
      </c>
      <c r="F35" s="41">
        <v>20</v>
      </c>
      <c r="G35" s="41">
        <v>20</v>
      </c>
      <c r="H35" s="41">
        <v>10</v>
      </c>
      <c r="I35" s="41">
        <v>10</v>
      </c>
      <c r="J35" s="41">
        <f t="shared" si="4"/>
        <v>80</v>
      </c>
      <c r="K35" s="42">
        <v>9</v>
      </c>
      <c r="L35" s="42">
        <v>9</v>
      </c>
      <c r="M35" s="42">
        <v>9</v>
      </c>
      <c r="N35" s="42">
        <v>9</v>
      </c>
      <c r="O35" s="42">
        <v>9</v>
      </c>
      <c r="P35" s="43">
        <f t="shared" si="3"/>
        <v>45</v>
      </c>
      <c r="Q35" s="44">
        <f t="shared" si="0"/>
        <v>9</v>
      </c>
      <c r="R35" s="45" t="str">
        <f t="shared" si="1"/>
        <v>NUEVE</v>
      </c>
      <c r="S35" s="46" t="s">
        <v>43</v>
      </c>
    </row>
    <row r="36" spans="1:19" ht="12.75" customHeight="1" x14ac:dyDescent="0.2">
      <c r="A36" s="40">
        <v>22</v>
      </c>
      <c r="B36" s="32" t="s">
        <v>103</v>
      </c>
      <c r="C36" s="33" t="s">
        <v>104</v>
      </c>
      <c r="D36" s="33" t="s">
        <v>105</v>
      </c>
      <c r="E36" s="41">
        <v>20</v>
      </c>
      <c r="F36" s="41">
        <v>20</v>
      </c>
      <c r="G36" s="41">
        <v>20</v>
      </c>
      <c r="H36" s="41">
        <v>10</v>
      </c>
      <c r="I36" s="41">
        <v>10</v>
      </c>
      <c r="J36" s="41">
        <f t="shared" si="4"/>
        <v>80</v>
      </c>
      <c r="K36" s="42">
        <v>9</v>
      </c>
      <c r="L36" s="42">
        <v>9</v>
      </c>
      <c r="M36" s="42">
        <v>9</v>
      </c>
      <c r="N36" s="42">
        <v>9</v>
      </c>
      <c r="O36" s="42">
        <v>9</v>
      </c>
      <c r="P36" s="43">
        <f t="shared" si="3"/>
        <v>45</v>
      </c>
      <c r="Q36" s="44">
        <f t="shared" si="0"/>
        <v>9</v>
      </c>
      <c r="R36" s="45" t="str">
        <f t="shared" si="1"/>
        <v>NUEVE</v>
      </c>
      <c r="S36" s="46" t="s">
        <v>43</v>
      </c>
    </row>
    <row r="37" spans="1:19" ht="12.75" customHeight="1" x14ac:dyDescent="0.2">
      <c r="A37" s="40">
        <v>23</v>
      </c>
      <c r="B37" s="32" t="s">
        <v>106</v>
      </c>
      <c r="C37" s="33" t="s">
        <v>107</v>
      </c>
      <c r="D37" s="33" t="s">
        <v>108</v>
      </c>
      <c r="E37" s="41">
        <v>20</v>
      </c>
      <c r="F37" s="41">
        <v>20</v>
      </c>
      <c r="G37" s="41">
        <v>20</v>
      </c>
      <c r="H37" s="41">
        <v>10</v>
      </c>
      <c r="I37" s="41">
        <v>10</v>
      </c>
      <c r="J37" s="41">
        <f t="shared" si="2"/>
        <v>80</v>
      </c>
      <c r="K37" s="42">
        <v>10</v>
      </c>
      <c r="L37" s="42">
        <v>10</v>
      </c>
      <c r="M37" s="42">
        <v>10</v>
      </c>
      <c r="N37" s="42">
        <v>10</v>
      </c>
      <c r="O37" s="42">
        <v>10</v>
      </c>
      <c r="P37" s="43">
        <f t="shared" si="3"/>
        <v>50</v>
      </c>
      <c r="Q37" s="44">
        <f t="shared" si="0"/>
        <v>10</v>
      </c>
      <c r="R37" s="45" t="str">
        <f t="shared" si="1"/>
        <v>DIEZ</v>
      </c>
      <c r="S37" s="46" t="s">
        <v>43</v>
      </c>
    </row>
    <row r="38" spans="1:19" ht="12.75" customHeight="1" x14ac:dyDescent="0.2">
      <c r="A38" s="40">
        <v>24</v>
      </c>
      <c r="B38" s="32" t="s">
        <v>106</v>
      </c>
      <c r="C38" s="33" t="s">
        <v>109</v>
      </c>
      <c r="D38" s="33" t="s">
        <v>110</v>
      </c>
      <c r="E38" s="41">
        <v>20</v>
      </c>
      <c r="F38" s="41">
        <v>20</v>
      </c>
      <c r="G38" s="41">
        <v>20</v>
      </c>
      <c r="H38" s="41">
        <v>10</v>
      </c>
      <c r="I38" s="41">
        <v>10</v>
      </c>
      <c r="J38" s="41">
        <f t="shared" si="2"/>
        <v>80</v>
      </c>
      <c r="K38" s="42">
        <v>10</v>
      </c>
      <c r="L38" s="42">
        <v>10</v>
      </c>
      <c r="M38" s="42">
        <v>10</v>
      </c>
      <c r="N38" s="42">
        <v>10</v>
      </c>
      <c r="O38" s="42">
        <v>10</v>
      </c>
      <c r="P38" s="43">
        <f t="shared" si="3"/>
        <v>50</v>
      </c>
      <c r="Q38" s="44">
        <f t="shared" si="0"/>
        <v>10</v>
      </c>
      <c r="R38" s="45" t="str">
        <f t="shared" si="1"/>
        <v>DIEZ</v>
      </c>
      <c r="S38" s="46" t="s">
        <v>43</v>
      </c>
    </row>
    <row r="39" spans="1:19" ht="12.75" customHeight="1" x14ac:dyDescent="0.2">
      <c r="A39" s="40">
        <v>25</v>
      </c>
      <c r="B39" s="32" t="s">
        <v>111</v>
      </c>
      <c r="C39" s="33" t="s">
        <v>112</v>
      </c>
      <c r="D39" s="33" t="s">
        <v>113</v>
      </c>
      <c r="E39" s="41">
        <v>20</v>
      </c>
      <c r="F39" s="41">
        <v>20</v>
      </c>
      <c r="G39" s="41">
        <v>20</v>
      </c>
      <c r="H39" s="41">
        <v>10</v>
      </c>
      <c r="I39" s="41">
        <v>10</v>
      </c>
      <c r="J39" s="41">
        <f t="shared" si="2"/>
        <v>80</v>
      </c>
      <c r="K39" s="42">
        <v>10</v>
      </c>
      <c r="L39" s="42">
        <v>10</v>
      </c>
      <c r="M39" s="42">
        <v>10</v>
      </c>
      <c r="N39" s="42">
        <v>10</v>
      </c>
      <c r="O39" s="42">
        <v>10</v>
      </c>
      <c r="P39" s="43">
        <f t="shared" si="3"/>
        <v>50</v>
      </c>
      <c r="Q39" s="44">
        <f t="shared" si="0"/>
        <v>10</v>
      </c>
      <c r="R39" s="45" t="str">
        <f t="shared" si="1"/>
        <v>DIEZ</v>
      </c>
      <c r="S39" s="46" t="s">
        <v>43</v>
      </c>
    </row>
    <row r="40" spans="1:19" ht="12.75" customHeight="1" x14ac:dyDescent="0.2">
      <c r="A40" s="40">
        <v>26</v>
      </c>
      <c r="B40" s="32" t="s">
        <v>114</v>
      </c>
      <c r="C40" s="33" t="s">
        <v>115</v>
      </c>
      <c r="D40" s="33" t="s">
        <v>116</v>
      </c>
      <c r="E40" s="41">
        <v>20</v>
      </c>
      <c r="F40" s="41">
        <v>20</v>
      </c>
      <c r="G40" s="41">
        <v>20</v>
      </c>
      <c r="H40" s="41">
        <v>10</v>
      </c>
      <c r="I40" s="41">
        <v>10</v>
      </c>
      <c r="J40" s="41">
        <f t="shared" si="2"/>
        <v>80</v>
      </c>
      <c r="K40" s="42">
        <v>10</v>
      </c>
      <c r="L40" s="42">
        <v>10</v>
      </c>
      <c r="M40" s="42">
        <v>10</v>
      </c>
      <c r="N40" s="42">
        <v>10</v>
      </c>
      <c r="O40" s="42">
        <v>10</v>
      </c>
      <c r="P40" s="43">
        <f t="shared" si="3"/>
        <v>50</v>
      </c>
      <c r="Q40" s="44">
        <f t="shared" si="0"/>
        <v>10</v>
      </c>
      <c r="R40" s="45" t="str">
        <f t="shared" si="1"/>
        <v>DIEZ</v>
      </c>
      <c r="S40" s="46" t="s">
        <v>43</v>
      </c>
    </row>
    <row r="41" spans="1:19" ht="12.75" customHeight="1" x14ac:dyDescent="0.2">
      <c r="A41" s="40">
        <v>27</v>
      </c>
      <c r="B41" s="32" t="s">
        <v>117</v>
      </c>
      <c r="C41" s="33" t="s">
        <v>118</v>
      </c>
      <c r="D41" s="33" t="s">
        <v>119</v>
      </c>
      <c r="E41" s="41">
        <v>20</v>
      </c>
      <c r="F41" s="41">
        <v>20</v>
      </c>
      <c r="G41" s="41">
        <v>20</v>
      </c>
      <c r="H41" s="41">
        <v>10</v>
      </c>
      <c r="I41" s="41">
        <v>10</v>
      </c>
      <c r="J41" s="41">
        <f t="shared" si="2"/>
        <v>80</v>
      </c>
      <c r="K41" s="42">
        <v>10</v>
      </c>
      <c r="L41" s="42">
        <v>10</v>
      </c>
      <c r="M41" s="42">
        <v>10</v>
      </c>
      <c r="N41" s="42">
        <v>10</v>
      </c>
      <c r="O41" s="42">
        <v>10</v>
      </c>
      <c r="P41" s="43">
        <f t="shared" si="3"/>
        <v>50</v>
      </c>
      <c r="Q41" s="44">
        <f t="shared" si="0"/>
        <v>10</v>
      </c>
      <c r="R41" s="45" t="str">
        <f t="shared" si="1"/>
        <v>DIEZ</v>
      </c>
      <c r="S41" s="46" t="s">
        <v>43</v>
      </c>
    </row>
    <row r="42" spans="1:19" ht="12.75" customHeight="1" x14ac:dyDescent="0.2">
      <c r="A42" s="40">
        <v>28</v>
      </c>
      <c r="B42" s="32" t="s">
        <v>120</v>
      </c>
      <c r="C42" s="33" t="s">
        <v>121</v>
      </c>
      <c r="D42" s="33" t="s">
        <v>122</v>
      </c>
      <c r="E42" s="43" t="s">
        <v>47</v>
      </c>
      <c r="F42" s="43" t="s">
        <v>47</v>
      </c>
      <c r="G42" s="43" t="s">
        <v>47</v>
      </c>
      <c r="H42" s="43" t="s">
        <v>47</v>
      </c>
      <c r="I42" s="43" t="s">
        <v>47</v>
      </c>
      <c r="J42" s="43" t="s">
        <v>47</v>
      </c>
      <c r="K42" s="43" t="s">
        <v>47</v>
      </c>
      <c r="L42" s="43" t="s">
        <v>47</v>
      </c>
      <c r="M42" s="43" t="s">
        <v>47</v>
      </c>
      <c r="N42" s="43" t="s">
        <v>47</v>
      </c>
      <c r="O42" s="43" t="s">
        <v>47</v>
      </c>
      <c r="P42" s="123" t="s">
        <v>48</v>
      </c>
      <c r="Q42" s="124"/>
      <c r="R42" s="124"/>
      <c r="S42" s="125"/>
    </row>
    <row r="43" spans="1:19" ht="12.75" customHeight="1" x14ac:dyDescent="0.2">
      <c r="A43" s="40">
        <v>29</v>
      </c>
      <c r="B43" s="32" t="s">
        <v>123</v>
      </c>
      <c r="C43" s="33" t="s">
        <v>124</v>
      </c>
      <c r="D43" s="33" t="s">
        <v>125</v>
      </c>
      <c r="E43" s="41">
        <v>20</v>
      </c>
      <c r="F43" s="41">
        <v>20</v>
      </c>
      <c r="G43" s="41">
        <v>20</v>
      </c>
      <c r="H43" s="41">
        <v>10</v>
      </c>
      <c r="I43" s="41">
        <v>10</v>
      </c>
      <c r="J43" s="41">
        <f t="shared" si="2"/>
        <v>80</v>
      </c>
      <c r="K43" s="42">
        <v>10</v>
      </c>
      <c r="L43" s="42">
        <v>10</v>
      </c>
      <c r="M43" s="42">
        <v>10</v>
      </c>
      <c r="N43" s="42">
        <v>10</v>
      </c>
      <c r="O43" s="42">
        <v>10</v>
      </c>
      <c r="P43" s="43">
        <f t="shared" si="3"/>
        <v>50</v>
      </c>
      <c r="Q43" s="44">
        <f t="shared" si="0"/>
        <v>10</v>
      </c>
      <c r="R43" s="45" t="str">
        <f t="shared" si="1"/>
        <v>DIEZ</v>
      </c>
      <c r="S43" s="46" t="s">
        <v>43</v>
      </c>
    </row>
    <row r="44" spans="1:19" ht="12.75" customHeight="1" x14ac:dyDescent="0.2">
      <c r="A44" s="40">
        <v>30</v>
      </c>
      <c r="B44" s="32" t="s">
        <v>126</v>
      </c>
      <c r="C44" s="33" t="s">
        <v>45</v>
      </c>
      <c r="D44" s="33" t="s">
        <v>127</v>
      </c>
      <c r="E44" s="41">
        <v>20</v>
      </c>
      <c r="F44" s="41">
        <v>20</v>
      </c>
      <c r="G44" s="41">
        <v>20</v>
      </c>
      <c r="H44" s="41">
        <v>10</v>
      </c>
      <c r="I44" s="41">
        <v>10</v>
      </c>
      <c r="J44" s="41">
        <f t="shared" si="2"/>
        <v>80</v>
      </c>
      <c r="K44" s="42">
        <v>10</v>
      </c>
      <c r="L44" s="42">
        <v>10</v>
      </c>
      <c r="M44" s="42">
        <v>10</v>
      </c>
      <c r="N44" s="42">
        <v>10</v>
      </c>
      <c r="O44" s="42">
        <v>10</v>
      </c>
      <c r="P44" s="43">
        <f t="shared" si="3"/>
        <v>50</v>
      </c>
      <c r="Q44" s="44">
        <f t="shared" si="0"/>
        <v>10</v>
      </c>
      <c r="R44" s="45" t="str">
        <f t="shared" si="1"/>
        <v>DIEZ</v>
      </c>
      <c r="S44" s="46" t="s">
        <v>43</v>
      </c>
    </row>
    <row r="45" spans="1:19" ht="12.75" customHeight="1" x14ac:dyDescent="0.2">
      <c r="A45" s="40">
        <v>31</v>
      </c>
      <c r="B45" s="32" t="s">
        <v>126</v>
      </c>
      <c r="C45" s="33" t="s">
        <v>128</v>
      </c>
      <c r="D45" s="33" t="s">
        <v>129</v>
      </c>
      <c r="E45" s="41">
        <v>20</v>
      </c>
      <c r="F45" s="41">
        <v>20</v>
      </c>
      <c r="G45" s="41">
        <v>20</v>
      </c>
      <c r="H45" s="41">
        <v>10</v>
      </c>
      <c r="I45" s="41">
        <v>10</v>
      </c>
      <c r="J45" s="41">
        <f t="shared" si="2"/>
        <v>80</v>
      </c>
      <c r="K45" s="42">
        <v>8</v>
      </c>
      <c r="L45" s="42">
        <v>8</v>
      </c>
      <c r="M45" s="42">
        <v>8</v>
      </c>
      <c r="N45" s="42">
        <v>8</v>
      </c>
      <c r="O45" s="42">
        <v>8</v>
      </c>
      <c r="P45" s="43">
        <f t="shared" si="3"/>
        <v>40</v>
      </c>
      <c r="Q45" s="44">
        <f t="shared" si="0"/>
        <v>8</v>
      </c>
      <c r="R45" s="45" t="str">
        <f t="shared" si="1"/>
        <v>OCHO</v>
      </c>
      <c r="S45" s="46" t="s">
        <v>43</v>
      </c>
    </row>
    <row r="46" spans="1:19" ht="12.75" customHeight="1" x14ac:dyDescent="0.2">
      <c r="A46" s="40">
        <v>32</v>
      </c>
      <c r="B46" s="32" t="s">
        <v>130</v>
      </c>
      <c r="C46" s="33" t="s">
        <v>131</v>
      </c>
      <c r="D46" s="33" t="s">
        <v>132</v>
      </c>
      <c r="E46" s="41">
        <v>20</v>
      </c>
      <c r="F46" s="41">
        <v>20</v>
      </c>
      <c r="G46" s="41">
        <v>20</v>
      </c>
      <c r="H46" s="41">
        <v>10</v>
      </c>
      <c r="I46" s="41">
        <v>10</v>
      </c>
      <c r="J46" s="41">
        <f t="shared" si="2"/>
        <v>80</v>
      </c>
      <c r="K46" s="42">
        <v>10</v>
      </c>
      <c r="L46" s="42">
        <v>10</v>
      </c>
      <c r="M46" s="42">
        <v>10</v>
      </c>
      <c r="N46" s="42">
        <v>10</v>
      </c>
      <c r="O46" s="42">
        <v>10</v>
      </c>
      <c r="P46" s="43">
        <f t="shared" si="3"/>
        <v>50</v>
      </c>
      <c r="Q46" s="44">
        <f t="shared" si="0"/>
        <v>10</v>
      </c>
      <c r="R46" s="45" t="str">
        <f t="shared" si="1"/>
        <v>DIEZ</v>
      </c>
      <c r="S46" s="46" t="s">
        <v>43</v>
      </c>
    </row>
    <row r="47" spans="1:19" ht="12.75" customHeight="1" x14ac:dyDescent="0.2">
      <c r="A47" s="40">
        <v>33</v>
      </c>
      <c r="B47" s="32" t="s">
        <v>133</v>
      </c>
      <c r="C47" s="33" t="s">
        <v>134</v>
      </c>
      <c r="D47" s="33" t="s">
        <v>135</v>
      </c>
      <c r="E47" s="43" t="s">
        <v>47</v>
      </c>
      <c r="F47" s="43" t="s">
        <v>47</v>
      </c>
      <c r="G47" s="43" t="s">
        <v>47</v>
      </c>
      <c r="H47" s="43" t="s">
        <v>47</v>
      </c>
      <c r="I47" s="43" t="s">
        <v>47</v>
      </c>
      <c r="J47" s="43" t="s">
        <v>47</v>
      </c>
      <c r="K47" s="43" t="s">
        <v>47</v>
      </c>
      <c r="L47" s="43" t="s">
        <v>47</v>
      </c>
      <c r="M47" s="43" t="s">
        <v>47</v>
      </c>
      <c r="N47" s="43" t="s">
        <v>47</v>
      </c>
      <c r="O47" s="43" t="s">
        <v>47</v>
      </c>
      <c r="P47" s="123" t="s">
        <v>48</v>
      </c>
      <c r="Q47" s="124"/>
      <c r="R47" s="124"/>
      <c r="S47" s="125"/>
    </row>
    <row r="48" spans="1:19" ht="12.75" customHeight="1" x14ac:dyDescent="0.2">
      <c r="A48" s="40">
        <v>34</v>
      </c>
      <c r="B48" s="32" t="s">
        <v>136</v>
      </c>
      <c r="C48" s="33" t="s">
        <v>137</v>
      </c>
      <c r="D48" s="33" t="s">
        <v>138</v>
      </c>
      <c r="E48" s="41">
        <v>20</v>
      </c>
      <c r="F48" s="41">
        <v>20</v>
      </c>
      <c r="G48" s="41">
        <v>20</v>
      </c>
      <c r="H48" s="41">
        <v>10</v>
      </c>
      <c r="I48" s="41">
        <v>10</v>
      </c>
      <c r="J48" s="41">
        <f t="shared" si="2"/>
        <v>80</v>
      </c>
      <c r="K48" s="42">
        <v>10</v>
      </c>
      <c r="L48" s="42">
        <v>10</v>
      </c>
      <c r="M48" s="42">
        <v>10</v>
      </c>
      <c r="N48" s="42">
        <v>10</v>
      </c>
      <c r="O48" s="42">
        <v>10</v>
      </c>
      <c r="P48" s="43">
        <f t="shared" si="3"/>
        <v>50</v>
      </c>
      <c r="Q48" s="44">
        <f t="shared" si="0"/>
        <v>10</v>
      </c>
      <c r="R48" s="45" t="str">
        <f t="shared" si="1"/>
        <v>DIEZ</v>
      </c>
      <c r="S48" s="46" t="s">
        <v>43</v>
      </c>
    </row>
    <row r="49" spans="1:19" ht="12.75" customHeight="1" x14ac:dyDescent="0.25">
      <c r="A49" s="47"/>
      <c r="B49" s="47"/>
      <c r="C49" s="47"/>
      <c r="D49" s="48" t="s">
        <v>139</v>
      </c>
      <c r="E49" s="49"/>
      <c r="F49" s="47">
        <v>1</v>
      </c>
      <c r="G49" s="7"/>
      <c r="H49" s="7"/>
      <c r="I49" s="47">
        <v>2</v>
      </c>
      <c r="J49" s="50"/>
      <c r="K49" s="47">
        <v>3</v>
      </c>
      <c r="L49" s="49"/>
      <c r="M49" s="7"/>
      <c r="N49" s="47">
        <v>4</v>
      </c>
      <c r="O49" s="47"/>
      <c r="P49" s="51" t="s">
        <v>140</v>
      </c>
      <c r="Q49" s="7"/>
      <c r="R49" s="52" t="s">
        <v>141</v>
      </c>
      <c r="S49" s="52"/>
    </row>
    <row r="50" spans="1:19" x14ac:dyDescent="0.2">
      <c r="A50" s="23"/>
      <c r="B50" s="23"/>
      <c r="C50" s="23"/>
      <c r="D50" s="53"/>
      <c r="E50" s="53"/>
      <c r="F50" s="54">
        <f>AVERAGE(K15:K48)</f>
        <v>8.9230769230769234</v>
      </c>
      <c r="G50" s="20"/>
      <c r="H50" s="20"/>
      <c r="I50" s="54">
        <f>AVERAGE(L15:L48)</f>
        <v>8.9230769230769234</v>
      </c>
      <c r="J50" s="20"/>
      <c r="K50" s="54">
        <f>AVERAGE(M15:M48)</f>
        <v>8.9230769230769234</v>
      </c>
      <c r="L50" s="20"/>
      <c r="M50" s="20"/>
      <c r="N50" s="54">
        <f>AVERAGE(N15:N48)</f>
        <v>8.9230769230769234</v>
      </c>
      <c r="O50" s="20"/>
      <c r="P50" s="55">
        <f>SUM(O15:O48)/27</f>
        <v>8.5925925925925934</v>
      </c>
      <c r="Q50" s="20"/>
      <c r="R50" s="55">
        <f>SUM(F50:P50)/5</f>
        <v>8.8569800569800581</v>
      </c>
      <c r="S50" s="53"/>
    </row>
    <row r="51" spans="1:19" x14ac:dyDescent="0.2">
      <c r="A51" s="23"/>
      <c r="B51" s="23"/>
      <c r="C51" s="23"/>
      <c r="D51" s="53"/>
      <c r="E51" s="53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3"/>
    </row>
    <row r="52" spans="1:19" ht="11.25" customHeight="1" x14ac:dyDescent="0.25">
      <c r="C52" s="57"/>
      <c r="D52" s="58" t="s">
        <v>142</v>
      </c>
      <c r="E52" s="59">
        <v>18</v>
      </c>
      <c r="F52" s="59"/>
      <c r="G52" s="59"/>
      <c r="H52" s="60" t="s">
        <v>143</v>
      </c>
      <c r="I52" s="59" t="s">
        <v>151</v>
      </c>
      <c r="J52" s="59"/>
      <c r="K52" s="59"/>
      <c r="L52" s="59"/>
      <c r="M52" s="59"/>
      <c r="N52" s="60" t="s">
        <v>143</v>
      </c>
      <c r="O52" s="59">
        <v>2019</v>
      </c>
      <c r="P52" s="59"/>
      <c r="Q52" s="61"/>
    </row>
    <row r="53" spans="1:19" ht="15" x14ac:dyDescent="0.3">
      <c r="A53" s="126" t="s">
        <v>150</v>
      </c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</row>
    <row r="54" spans="1:19" x14ac:dyDescent="0.2">
      <c r="A54" s="63"/>
      <c r="B54" s="127" t="s">
        <v>144</v>
      </c>
      <c r="C54" s="127"/>
      <c r="D54" s="127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3"/>
      <c r="P54" s="64"/>
      <c r="Q54" s="64"/>
      <c r="R54" s="64"/>
      <c r="S54" s="64"/>
    </row>
    <row r="55" spans="1:19" s="66" customFormat="1" ht="12" x14ac:dyDescent="0.2">
      <c r="A55" s="65"/>
      <c r="B55" s="127"/>
      <c r="C55" s="127"/>
      <c r="D55" s="127"/>
      <c r="E55" s="65"/>
      <c r="F55" s="65"/>
      <c r="G55" s="65"/>
      <c r="H55" s="65" t="s">
        <v>145</v>
      </c>
      <c r="I55" s="65"/>
      <c r="J55" s="65"/>
      <c r="K55" s="65"/>
      <c r="L55" s="65"/>
      <c r="M55" s="65"/>
      <c r="N55" s="65"/>
      <c r="O55" s="65"/>
      <c r="P55" s="65"/>
      <c r="Q55" s="65"/>
    </row>
    <row r="56" spans="1:19" s="66" customFormat="1" ht="12" x14ac:dyDescent="0.2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</row>
    <row r="57" spans="1:19" customFormat="1" x14ac:dyDescent="0.2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</row>
    <row r="58" spans="1:19" customFormat="1" x14ac:dyDescent="0.2">
      <c r="A58" s="120"/>
      <c r="B58" s="120"/>
      <c r="C58" s="120"/>
      <c r="D58" s="120"/>
      <c r="E58" s="67"/>
      <c r="F58" s="67"/>
      <c r="G58" s="67"/>
      <c r="H58" s="120"/>
      <c r="I58" s="120"/>
      <c r="J58" s="120"/>
      <c r="K58" s="120"/>
      <c r="L58" s="120"/>
      <c r="M58" s="120"/>
      <c r="N58" s="120"/>
      <c r="O58" s="120"/>
      <c r="P58" s="120"/>
      <c r="Q58" s="120"/>
    </row>
    <row r="59" spans="1:19" customFormat="1" x14ac:dyDescent="0.2">
      <c r="A59" s="121" t="str">
        <f>L11</f>
        <v>LIC. PATRICIA MARTÍNEZ TORRES</v>
      </c>
      <c r="B59" s="121"/>
      <c r="C59" s="121"/>
      <c r="D59" s="121"/>
      <c r="E59" s="67"/>
      <c r="F59" s="67"/>
      <c r="G59" s="67"/>
      <c r="H59" s="122" t="s">
        <v>146</v>
      </c>
      <c r="I59" s="122"/>
      <c r="J59" s="122"/>
      <c r="K59" s="122"/>
      <c r="L59" s="122"/>
      <c r="M59" s="122"/>
      <c r="N59" s="122"/>
      <c r="O59" s="122"/>
      <c r="P59" s="122"/>
      <c r="Q59" s="122"/>
    </row>
    <row r="60" spans="1:19" customFormat="1" x14ac:dyDescent="0.2">
      <c r="B60" s="68" t="s">
        <v>147</v>
      </c>
    </row>
    <row r="61" spans="1:19" customFormat="1" x14ac:dyDescent="0.2">
      <c r="B61" s="68" t="s">
        <v>148</v>
      </c>
    </row>
  </sheetData>
  <mergeCells count="39">
    <mergeCell ref="A9:E9"/>
    <mergeCell ref="F9:K9"/>
    <mergeCell ref="L9:S9"/>
    <mergeCell ref="A1:S1"/>
    <mergeCell ref="A2:S2"/>
    <mergeCell ref="A3:S3"/>
    <mergeCell ref="A4:E4"/>
    <mergeCell ref="A5:E5"/>
    <mergeCell ref="F5:P5"/>
    <mergeCell ref="Q5:S5"/>
    <mergeCell ref="A6:D6"/>
    <mergeCell ref="A7:H7"/>
    <mergeCell ref="I7:P7"/>
    <mergeCell ref="Q7:S7"/>
    <mergeCell ref="A8:E8"/>
    <mergeCell ref="B13:D13"/>
    <mergeCell ref="E13:I13"/>
    <mergeCell ref="K13:N13"/>
    <mergeCell ref="S13:S14"/>
    <mergeCell ref="B14:D14"/>
    <mergeCell ref="A10:D10"/>
    <mergeCell ref="A11:D11"/>
    <mergeCell ref="E11:H11"/>
    <mergeCell ref="I11:K11"/>
    <mergeCell ref="L11:S11"/>
    <mergeCell ref="A58:D58"/>
    <mergeCell ref="H58:Q58"/>
    <mergeCell ref="A59:D59"/>
    <mergeCell ref="H59:Q59"/>
    <mergeCell ref="P16:S16"/>
    <mergeCell ref="P20:S20"/>
    <mergeCell ref="P42:S42"/>
    <mergeCell ref="P47:S47"/>
    <mergeCell ref="A53:S53"/>
    <mergeCell ref="B54:D55"/>
    <mergeCell ref="P22:S22"/>
    <mergeCell ref="P23:S23"/>
    <mergeCell ref="P34:S34"/>
    <mergeCell ref="P24:S24"/>
  </mergeCells>
  <pageMargins left="0.43307086614173229" right="0.27559055118110237" top="0.51181102362204722" bottom="0.55118110236220474" header="0.39370078740157483" footer="0"/>
  <pageSetup scale="85" orientation="portrait" verticalDpi="14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8</vt:i4>
      </vt:variant>
    </vt:vector>
  </HeadingPairs>
  <TitlesOfParts>
    <vt:vector size="16" baseType="lpstr">
      <vt:lpstr>1</vt:lpstr>
      <vt:lpstr>1 (2)</vt:lpstr>
      <vt:lpstr>1 (3)</vt:lpstr>
      <vt:lpstr>1 (4)</vt:lpstr>
      <vt:lpstr>1 (5)</vt:lpstr>
      <vt:lpstr>1 (6)</vt:lpstr>
      <vt:lpstr>1 (7)</vt:lpstr>
      <vt:lpstr>1 (8)</vt:lpstr>
      <vt:lpstr>'1'!Área_de_impresión</vt:lpstr>
      <vt:lpstr>'1 (2)'!Área_de_impresión</vt:lpstr>
      <vt:lpstr>'1 (3)'!Área_de_impresión</vt:lpstr>
      <vt:lpstr>'1 (4)'!Área_de_impresión</vt:lpstr>
      <vt:lpstr>'1 (5)'!Área_de_impresión</vt:lpstr>
      <vt:lpstr>'1 (6)'!Área_de_impresión</vt:lpstr>
      <vt:lpstr>'1 (7)'!Área_de_impresión</vt:lpstr>
      <vt:lpstr>'1 (8)'!Área_de_impresión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ENSAMBLE</dc:creator>
  <cp:lastModifiedBy>ENSAMBLE</cp:lastModifiedBy>
  <cp:lastPrinted>2019-06-24T18:17:21Z</cp:lastPrinted>
  <dcterms:created xsi:type="dcterms:W3CDTF">2019-03-25T16:15:24Z</dcterms:created>
  <dcterms:modified xsi:type="dcterms:W3CDTF">2019-06-25T21:08:14Z</dcterms:modified>
</cp:coreProperties>
</file>