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isamu/Documents/UNI/MA/SEM_5/thesis/"/>
    </mc:Choice>
  </mc:AlternateContent>
  <xr:revisionPtr revIDLastSave="0" documentId="13_ncr:1_{E49D8794-7462-6944-8C59-7A2F5BE44B27}" xr6:coauthVersionLast="47" xr6:coauthVersionMax="47" xr10:uidLastSave="{00000000-0000-0000-0000-000000000000}"/>
  <bookViews>
    <workbookView xWindow="0" yWindow="880" windowWidth="36000" windowHeight="22500" activeTab="2" xr2:uid="{AA1EE477-F10D-B64A-BB77-6C7B5626DD9F}"/>
  </bookViews>
  <sheets>
    <sheet name="NormGraph" sheetId="1" r:id="rId1"/>
    <sheet name="ChatGPT" sheetId="2" r:id="rId2"/>
    <sheet name="ChatGPT + RAG" sheetId="3" r:id="rId3"/>
    <sheet name="Fragen" sheetId="4" r:id="rId4"/>
  </sheets>
  <definedNames>
    <definedName name="token_counts" localSheetId="1">ChatGPT!$H$3:$I$38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2" l="1"/>
  <c r="K42" i="1"/>
  <c r="I40" i="2"/>
  <c r="H40" i="2"/>
  <c r="K48" i="3"/>
  <c r="K40" i="1"/>
  <c r="K40" i="3"/>
  <c r="I49" i="2"/>
  <c r="H49" i="2"/>
  <c r="I42" i="3"/>
  <c r="H42" i="3"/>
  <c r="J42" i="3" s="1"/>
  <c r="J40" i="3"/>
  <c r="I40" i="3"/>
  <c r="H40" i="3"/>
  <c r="J38"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 i="3"/>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 i="2"/>
  <c r="K42" i="2"/>
  <c r="I42" i="2"/>
  <c r="J38" i="1"/>
  <c r="J37" i="1"/>
  <c r="J36" i="1"/>
  <c r="J35" i="1"/>
  <c r="J34" i="1"/>
  <c r="J33" i="1"/>
  <c r="J32" i="1"/>
  <c r="J31" i="1"/>
  <c r="J30" i="1"/>
  <c r="J29" i="1"/>
  <c r="J28" i="1"/>
  <c r="J27" i="1"/>
  <c r="J26" i="1"/>
  <c r="J25" i="1"/>
  <c r="J24" i="1"/>
  <c r="J23" i="1"/>
  <c r="I22" i="1"/>
  <c r="H22" i="1"/>
  <c r="H20" i="1"/>
  <c r="H40" i="1" s="1"/>
  <c r="J21" i="1"/>
  <c r="I20" i="1"/>
  <c r="J19" i="1"/>
  <c r="J18" i="1"/>
  <c r="J17" i="1"/>
  <c r="J16" i="1"/>
  <c r="J15" i="1"/>
  <c r="J14" i="1"/>
  <c r="J13" i="1"/>
  <c r="J12" i="1"/>
  <c r="J11" i="1"/>
  <c r="J10" i="1"/>
  <c r="J9" i="1"/>
  <c r="J4" i="1"/>
  <c r="J5" i="1"/>
  <c r="J6" i="1"/>
  <c r="J7" i="1"/>
  <c r="J8" i="1"/>
  <c r="J3" i="1"/>
  <c r="J22" i="1" l="1"/>
  <c r="I40" i="1"/>
  <c r="H42" i="1"/>
  <c r="I42" i="1"/>
  <c r="H49" i="1"/>
  <c r="I49" i="1"/>
  <c r="J20" i="1"/>
  <c r="J42" i="1" s="1"/>
  <c r="J49" i="2"/>
  <c r="J42" i="2"/>
  <c r="J4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E4399A-EACE-9845-A463-A6EC617B8F69}" name="token_counts" type="6" refreshedVersion="8" background="1" saveData="1">
    <textPr firstRow="2" sourceFile="/Users/isamu/Documents/UNI/MA/SEM_5/thesis/Benchmark/token_counts.csv" decimal="," thousands="." tab="0" comma="1">
      <textFields count="2">
        <textField/>
        <textField/>
      </textFields>
    </textPr>
  </connection>
</connections>
</file>

<file path=xl/sharedStrings.xml><?xml version="1.0" encoding="utf-8"?>
<sst xmlns="http://schemas.openxmlformats.org/spreadsheetml/2006/main" count="613" uniqueCount="263">
  <si>
    <t>Kategorie</t>
  </si>
  <si>
    <t>Frage</t>
  </si>
  <si>
    <t>Referenz-Antwort</t>
  </si>
  <si>
    <t>Modell-Antwort</t>
  </si>
  <si>
    <t>Input-Token</t>
  </si>
  <si>
    <t>Output-Token</t>
  </si>
  <si>
    <t>Bewertung</t>
  </si>
  <si>
    <t>Beobachtungen</t>
  </si>
  <si>
    <t>lvl 1
lvl 2
lvl 3</t>
  </si>
  <si>
    <t>In welchem Jahr wurde die Norm EN 1990 veröffentlicht?</t>
  </si>
  <si>
    <t>Leider kann ich die Anfrage nach dem Jahr der Veröffentlichung der Norm EN 1990 derzeit nicht beantworten.</t>
  </si>
  <si>
    <t>Fehler-Modus</t>
  </si>
  <si>
    <t>0 nicht bestanden
1 bestanden</t>
  </si>
  <si>
    <t>Unter welchen Umständen dürfen Prüfungen und numerische Verfahren zur Ermittlung von Schneelasten verwendet werden?</t>
  </si>
  <si>
    <t xml:space="preserve">a </t>
  </si>
  <si>
    <t>-</t>
  </si>
  <si>
    <t>Veröffentlichungsjahr ist nicht spezifisch in der Norm angegeben, sodass keine Daten abgerufen worden sind</t>
  </si>
  <si>
    <t>Die Norm EN 1990 wurde im Jahr 2002 veröffentlicht.</t>
  </si>
  <si>
    <t>Prüfungen und bewährte sowie in geeigneter Weise ausgewertete numerische Verfahren zur Ermittlung von Schneelasten auf Bauwerke dürfen unter bestimmten Umständen verwendet werden. Diese Umstände sind jedoch an die Rahmenbedingungen gebunden, die zwischen dem Kunden und der zuständigen (Bau-)Aufsicht vereinbart werden. Es ist somit entscheidend, dass eine klare Übereinstimmung über die spezifischen Anforderungen und Bedingungen für das individuelle Projekt besteht.</t>
  </si>
  <si>
    <t>Wo in der Norm EN 1990:2002 sind die grundlegenden Begriffe und Definitionen zu finden?</t>
  </si>
  <si>
    <t>[DIN EN 1991-1-3:2010-12, Abschnitt 1, Unterabschnitt 1.6] In der Norm EN 1990:2002 sind die grundlegenden Begriffe und Definitionen im Abschnitt 1.5 zu finden.</t>
  </si>
  <si>
    <t>Die grundlegenden Begriffe und Definitionen in der Norm EN 1990:2002 sind in Abschnitt 1.5 zu finden.</t>
  </si>
  <si>
    <t>Was ist die jährliche Überschreitenswahrscheinlichkeit der Schneelast auf dem Boden?</t>
  </si>
  <si>
    <t>Die jährliche Überschreitenswahrscheinlichkeit der Schneelast auf dem Boden beträgt 0,02. Dies bedeutet, dass es eine 2%ige Wahrscheinlichkeit gibt, dass die Schneelast in einem Jahr einen bestimmten Wert überschreitet, wobei außergewöhnliche Schneelasten ausgenommen sind.</t>
  </si>
  <si>
    <t>[Quellentitel, Abschnitt 1.6.1] Die jährliche Überschreitenswahrscheinlichkeit der Schneelast auf dem Boden beträgt 0,02, wobei außergewöhnliche Schneelasten ausgenommen sind.</t>
  </si>
  <si>
    <t>Was ist die charakteristische Schneelast auf dem Dach?</t>
  </si>
  <si>
    <t>Die charakteristische Schneelast auf dem Dach ist das Produkt aus der Schneelast auf dem Boden und geeigneten Faktoren. Diese Faktoren werden so ausgewählt, dass die Wahrscheinlichkeit, mit der die berechnete Schneelast auf dem Dach auftritt, nicht höher ist als die Wahrscheinlichkeit des charakteristischen Werts der Schneelast auf dem Boden. Dies stellt sicher, dass die Berechnungen zur Schneelast auf dem Dach den tatsächlichen Bedingungen und Risiken entsprechen.</t>
  </si>
  <si>
    <t>[DIN EN 1991-1-3:2010-12, Abschnitt 1.6, Unterabschnitt 1.6.4] Die charakteristische Schneelast auf dem Dach ist definiert als das Produkt aus der Schneelast auf dem Boden und geeigneten Faktoren. Diese Faktoren werden so gewählt, dass die Auftretenswahrscheinlichkeit der berechneten Schneelast auf dem Dach nicht diejenige des charakteristischen Werts der Schneelast auf dem Boden überschreitet.</t>
  </si>
  <si>
    <t>Welche Faktoren können die Schneelastverteilung beeinflussen?</t>
  </si>
  <si>
    <t>Die Schneelastverteilung auf einem Dach kann durch mehrere Faktoren beeinflusst werden, insbesondere durch die Windeinwirkung, die zu einer Schneeverlagerung führen kann. Weitere Faktoren, die die Verteilung der Schneelast beeinflussen können, sind die Dachform, die Neigung des Daches, die Art der Dachabdeckung sowie die Umgebung des Gebäudes, wie beispielsweise benachbarte Strukturen oder Bäume, die den Windfluss verändern können. Diese Elemente können dazu führen, dass sich Schnee ungleichmäßig auf dem Dach verteilt, was zu unterschiedlichen Lasten an verschiedenen Stellen des Daches führt.</t>
  </si>
  <si>
    <t>Das Modell verwendet den Experten und stellt den Plan auf die Datenbank als auch den Nutzer nach konkreten Faktoren zu befragen, die die Schneelastverteilung beinflussen können. Der letzte Schritt besteht darin, die beiden Antworten zusammenzufassen.</t>
  </si>
  <si>
    <t>Was bedeutet der Umgebungskoeffizient (Ce)?</t>
  </si>
  <si>
    <t>Der Umgebungskoeffizient (Ce) ist ein Faktor, der in der Berechnung von Schneelasten auf Bauwerken berücksichtigt wird. Er dient dazu, die spezifischen Umgebungsbedingungen, unter denen ein Bauwerk errichtet ist, zu berücksichtigen. Der Umgebungskoeffizient kann verschiedene Einflüsse wie die geografische Lage, die Höhe über dem Meeresspiegel und andere klimatische Faktoren reflektieren, die die Schneelast auf das Bauwerk beeinflussen können. Durch die Anwendung des Umgebungskoeffizienten wird eine genauere Einschätzung der zu erwartenden Schneelasten ermöglicht, was für die Planung und Sicherheit von Bauwerken von großer Bedeutung ist</t>
  </si>
  <si>
    <t>[Quellentitel, Abschnitt 1.6, Unterabschnitt 1.6.9] Der Umgebungskoeffizient (Ce) ist ein Koeffizient, der die Verminderung oder Erhöhung der Schneelast auf dem Dach eines unbeheizten Gebäudes als Teilgröße der charakteristischen Schneelast auf dem Boden angibt.</t>
  </si>
  <si>
    <t>Wofür steht der Beiwert für außergewöhnliche Schneelasten (C_esl)?</t>
  </si>
  <si>
    <t>Der Beiwert für außergewöhnliche Schneelasten (Cesl) ist ein spezifischer Faktor, der in der Berechnung von Schneelasten auf Bauwerken verwendet wird. Er dient dazu, besondere Bedingungen oder außergewöhnliche Umstände zu berücksichtigen, die zu erhöhten Schneelasten führen können. Dies kann beispielsweise in Regionen der Fall sein, in denen extreme Schneefälle oder besondere klimatische Bedingungen auftreten, die über die normalen Schneelastannahmen hinausgehen. Der Cesl hilft somit, die Sicherheit und Stabilität von Bauwerken unter diesen besonderen Schneelastbedingungen zu gewährleisten</t>
  </si>
  <si>
    <t>[Quellentitel, Abschnitt 1.6.3] Der Beiwert für außergewöhnliche Schneelasten (C_esl) steht für die Last einer Schneelage auf dem Boden, die von einem Schneefall mit einer außergewöhnlich seltenen Auftretenswahrscheinlichkeit herrührt.</t>
  </si>
  <si>
    <t>Was ist die Einheit für die Schneelast pro Meter Länge infolge Schneeüberhang (S_e)?</t>
  </si>
  <si>
    <t>[Quellentitel, Abschnitt 1.7] Die Einheit für die Schneelast pro Meter Länge infolge Schneeüberhang (S_e) ist [kN/m].</t>
  </si>
  <si>
    <t>Die Einheit für die Schneelast pro Meter Länge infolge Schneeüberhang (Se) ist kN/m.</t>
  </si>
  <si>
    <t>Wie müssen Schneelasten gemäß der Norm klassifiziert werden?</t>
  </si>
  <si>
    <t>Gemäß der Norm müssen Schneelasten als veränderliche, ortsfeste Einwirkungen klassifiziert werden, sofern in der Norm nichts anderes festgelegt ist. Dies wird in Absatz (1) des Textes erwähnt, der auf die entsprechenden Abschnitte der EN 1990:2002 verweist</t>
  </si>
  <si>
    <t>[Quellentitel, Abschnitt 1.6, Unterabschnitt 1.6.7] Der Formbeiwert für Schneelasten ist das Verhältnis von Schneelast auf dem Dach zur unverwehten Schneelast auf dem Boden, ohne Einfluss der Umgebungsbedingungen und Temperatureffekte.</t>
  </si>
  <si>
    <t>a</t>
  </si>
  <si>
    <t>Abgerufene Daten waren über eine irrelevante Thematik, sodass die Antwort davon beeinflusst worden ist. Nachdem die Frage mit dem richtigen Kontextinformationen getestet worden ist, generierte das Modell eine richtige und vollständige Antwort</t>
  </si>
  <si>
    <t>[DIN EN 1991-1-3:2010-12, Abschnitt 1.4] Unter bestimmten Umständen dürfen Prüfungen und bewährte sowie in geeigneter Weise ausgewertete numerische Verfahren zur Ermittlung von Schneelasten auf Bauwerke verwendet werden. Die Rahmenbedingungen für ein individuelles Projekt entsprechen den Vereinbarungen zwischen dem Kunden und der zuständigen (Bau-)Aufsicht.</t>
  </si>
  <si>
    <t>Unter welchen Bedingungen dürfen außergewöhnliche Schneelasten als außergewöhnliche Einwirkungen festgelegt werden?</t>
  </si>
  <si>
    <t>**[Quellentitel, Abschnitt 1.6, Unterabschnitt 1.6.3]** Außergewöhnliche Schneelasten dürfen als außergewöhnliche Einwirkungen festgelegt werden, wenn sie von einem Schneefall herrühren, der eine außergewöhnlich seltene Auftretenswahrscheinlichkeit aufweist.</t>
  </si>
  <si>
    <t>Außergewöhnliche Schneelasten dürfen unter den in Abschnitt 1.6.3 beschriebenen besonderen Bedingungen als außergewöhnliche Einwirkungen festgelegt werden, gemäß EN 1990:2002, 4.1.1(2). Zudem können die Festlegungen für außergewöhnliche Schneelasten und deren Anwendungsbedingungen im nationalen Anhang geregelt werden, wobei auch örtliche geografische Bedingungen berücksichtigt werden können.</t>
  </si>
  <si>
    <t>Was darf der Nationale Anhang bezüglich der Anwendung des Absatzes zu Schneeverwehungen angeben?</t>
  </si>
  <si>
    <t>**[Quellentitel, Abschnitt, Unterabschnitt, ...]** Der Nationale Anhang darf bezüglich der Anwendung des Absatzes zu Schneeverwehungen angeben, dass es sich um eine Lastanordnung handelt, die die Last einer Schneelage auf dem Dach beschreibt, die von Schneeverwehungen herrührt, die mit außergewöhnlich seltener Wahrscheinlichkeit auftreten.</t>
  </si>
  <si>
    <t>Der Nationale Anhang darf die Bedingungen für die Anwendung des Absatzes zu Schneeverwehungen angeben. Dies kann geografische Ortsangaben einschließen, die spezifische örtliche Bedingungen berücksichtigen.</t>
  </si>
  <si>
    <t>Modell gibt Informationen aus abgerufenen Kontextinformationen weiter als Antwort auf die Frage, prüft aber nicht, dass die Antwort nicht zur Frage passt</t>
  </si>
  <si>
    <t>a, b</t>
  </si>
  <si>
    <t>Wie wird der Neigungswinkel des Daches definiert?</t>
  </si>
  <si>
    <t>**[DIN EN 1991-1-3:2010-12, 1. Allgemeines, 1.7 Symbole]** Der Neigungswinkel des Daches (α) wird als der Winkel definiert, der von der Horizontalen gemessen wird und in Grad (°) angegeben wird.</t>
  </si>
  <si>
    <t>Warum sind Aufzeichnungszeiträume unter 20 Jahren üblicherweise ungeeignet?</t>
  </si>
  <si>
    <t>Aufzeichnungszeiträume unter 20 Jahren sind üblicherweise ungeeignet, weil es normalerweise erhebliche Unterschiede in der Anzahl der aufgezeichneten winterlichen Höchstwerte gibt. Ein längerer Zeitraum ermöglicht eine umfassendere und genauere statistische Auswertung, die notwendig ist, um verlässliche charakteristische Werte für Schneelasten auf dem Boden zu bestimmen. Kürzere Zeiträume könnten nicht genügend Daten liefern, um die Variabilität und Extremwerte angemessen zu erfassen, was zu ungenauen oder nicht repräsentativen Ergebnissen führen könnte.</t>
  </si>
  <si>
    <t>Diese Anfrage fällt in die Kategorie 'Außerhalb des Themenbereichs', da sie eine allgemeine Erklärung oder Meinung zu einem Thema verlangt, das nicht spezifisch im Bereich des Bauingenieurwesens oder der Baunormen verankert ist. Bitte beachten Sie, dass diese Anwendung darauf ausgelegt ist, Informationen zu Definitionen, Verfahren und Nachweisen im Bauingenieurwesen bereitzustellen. Wenn Sie Fragen zu spezifischen Baunormen oder -standards haben, stehe ich Ihnen gerne zur Verfügung!</t>
  </si>
  <si>
    <t>e</t>
  </si>
  <si>
    <t>Modell klassifiziert Anfrage fälschlicherweise als außerhalb des Themenbereichs und verweigert den Abruf von Informationen und das Beantworten der Frage. 
Nach umformulieren der Anfrage wurde der Experte eingesetzt, welcher wiederum der Datenbank als auch dem Nutzer die Frage gestellt hatte, um die Frage zu beantworten.</t>
  </si>
  <si>
    <t>Num</t>
  </si>
  <si>
    <t>∑ Token</t>
  </si>
  <si>
    <t>Was sollte getan werden, wenn Schneelastaufzeichnungen an bestimmten Orten außergewöhnliche Werte aufweisen?</t>
  </si>
  <si>
    <t>Wenn Schneelastaufzeichnungen an bestimmten Orten außergewöhnliche Werte aufweisen, sollten die charakteristischen Werte für die Schneelasten unter Auslassung dieser außergewöhnlichen Werte ermittelt werden. Diese außergewöhnlichen Werte dürfen nicht in die übliche statistische Betrachtung einfließen, sondern sollten gemäß den Vorgaben in Abschnitt 4.3 gesondert berücksichtigt werden.</t>
  </si>
  <si>
    <t>**[Eurocode, Abschnitt 4, Unterabschnitt 4.1]** Wenn Schneelastaufzeichnungen an bestimmten Orten außergewöhnliche Werte aufweisen, die mit einem üblichen statistischen Verfahren nicht behandelt werden können, sollten die charakteristischen Werte unter Auslassung der außergewöhnlichen Werte ermittelt werden. Diese außergewöhnlichen Werte dürfen außerhalb der üblichen statistischen Betrachtung in Übereinstimmung mit den entsprechenden Richtlinien berücksichtigt werden.</t>
  </si>
  <si>
    <t>Frage konnte ursprünglich nicht beantwortet werden, da keine Informationen abgerufen werden konnten. Daraufhin wurde direkt nach der Definition von Aufzeichnungszeiträumen gefragt, und im Anschluss die selbe Frage ein weiteres Mal gestellt. In diesem Fall konnte das Modell Informationen aus der Vorherigen erfolgreichen Anfrage wiederverwenden und die Frage korrekt beantworten.</t>
  </si>
  <si>
    <t>Was ist der Bemessungswert für außergewöhnliche Schneelasten auf dem Boden eines Ortes?</t>
  </si>
  <si>
    <t>Der Bemessungswert für außergewöhnliche Schneelasten auf dem Boden eines Ortes, bezeichnet als \\( s_{Ad} \\), wird gemäß der angegebenen Formel ermittelt:\n\n\\[ s_{Ad} = C_{esl} \\cdot s_k \\]\n\nHierbei ist \\( C_{esl} \\) der Beiwert für außergewöhnliche Schneelasten und \\( s_k \\) der charakteristische Wert der Schneelast auf dem Boden des betreffenden Ortes. Der Beiwert \\( C_{esl} \\) kann durch den Nationalen Anhang festgelegt werden, wobei der empfohlene Wert \\( C_{esl} = 2,0 \\) beträgt.</t>
  </si>
  <si>
    <t>**[DIN EN 1991-1-3:2010-12, Abschnitt 4, Unterabschnitt 4.3]** Der Bemessungswert für außergewöhnliche Schneelasten auf dem Boden eines Ortes wird wie folgt ermittelt:
\[ s_{Ad} = C_{esl} \cdot s_k \]
Dabei ist:
- \( s_{Ad} \) der Bemessungswert für außergewöhnliche Schneelasten auf dem Boden des betreffenden Ortes,
- \( C_{esl} \) der Beiwert für außergewöhnliche Schneelasten,
- \( s_k \) der charakteristische Wert der Schneelast auf dem Boden des betreffenden Ortes.
Der empfohlene Wert für den Beiwert \( C_{esl} \) ist 2,0, kann jedoch durch den Nationalen Anhang festgelegt werden.</t>
  </si>
  <si>
    <t>Welche Variablen müssen in der Formel zur Berechnung der außergewöhnlichen Schneelasten auf dem Boden berücksichtigt werden?</t>
  </si>
  <si>
    <t>**[DIN EN 1991-1-3:2010-12, Abschnitt 4, Unterabschnitt 4.3]**
In der Formel zur Berechnung der außergewöhnlichen Schneelasten auf dem Boden müssen folgende Variablen berücksichtigt werden:
- \( s_{Ad} \): der Bemessungswert für außergewöhnliche Schneelasten auf dem Boden des betreffenden Ortes
- \( C_{esl} \): der Beiwert für außergewöhnliche Schneelasten
- \( s_k \): der charakteristische Wert der Schneelast auf dem Boden des betreffenden Ortes
Die Formel lautet: 
\[ s_{Ad} = C_{esl} \cdot s_k \]
Der Beiwert \( C_{esl} \) darf durch den Nationalen Anhang festgelegt werden, wobei der empfohlene Wert \( C_{esl} = 2,0 \) ist.</t>
  </si>
  <si>
    <t>Welche Eigenschaften des Daches können unterschiedliche Lastverteilungen verursachen?</t>
  </si>
  <si>
    <t xml:space="preserve">n conclusion, the various factors that influence snow load distributions on roofs, as outlined in DIN EN 1991-1-3:2010-12, include:
Roof Shape (Form des Daches): Different roof shapes, such as flat or pitched, affect how snow accumulates and distributes across the surface.
Thermal Insulation Properties (Warmdämmende Eigenschaften): The insulation quality of the roof can lead to variations in snow melting and refreezing, impacting load distribution.
Surface Roughness (Oberflächenrauhigkeit): The texture of the roof surface influences snow adherence and the likelihood of sliding off.
Heat Accumulation Under the Roof (Wärmestau unter dem Dach): Trapped heat can cause uneven melting of snow, leading to varying load distributions.
Proximity of Adjacent Buildings (Nähe benachbarter Bebauung): Nearby structures can change wind patterns and affect how snow is deposited on the roof.
Surrounding Terrain (Umgebendes Gelände): The geographical features around the building, such as hills or valleys, can alter wind and snow distribution.
Local Climate (Örtliches Klima): Local weather conditions, including wind exposure, temperature fluctuations, and the type of precipitation, play a significant role in snow load variations.
These factors must be carefully considered in the design and assessment of roofs to ensure they can adequately support potential snow loads, thereby maintaining structural integrity and safety.
References: ['DIN EN 1991-1-3:2010-12 5 Schneelast auf Dächern 5.1 Art der Last']
</t>
  </si>
  <si>
    <t>Anwort wurde durch Experte erarbeitet. Der Plan bestand darin, gezielte Faktoren abzurufen, die unterschiedliche Lastverteilungen verursachen können, und diese Ergebnisse anhand des LLM-Moduls erklären zu lassen. Grundsätzlich ist die Vorgehensweise nicht anders als das Agenten-Modul, welches ebenfalls abgerufene Informationen abruft und Antworten dementsprechend generiert.</t>
  </si>
  <si>
    <t>Welche klimatischen Faktoren sind wichtig für die Bemessung von Schnee auf dem Dach?</t>
  </si>
  <si>
    <t>**[Eurocode 1, Abschnitt 5, Unterabschnitt 5.1]** 
Die klimatischen Faktoren, die für die Bemessung von Schnee auf dem Dach wichtig sind, umfassen:
- Örtliches Klima
- Windexposition
- Temperaturänderungen
- Niederschlagswahrscheinlichkeit (als Regen oder Schnee)
Zusätzlich können auch die Eigenschaften des Daches, wie die Form, die warmdämmenden Eigenschaften, die Oberflächenrauhigkeit, der Wärmestau unter dem Dach, die Nähe benachbarter Bebauung und das umgebende Gelände, unterschiedliche Lastverteilungen verursachen.</t>
  </si>
  <si>
    <t>Was ist der Unterschied zwischen der Berechnung der Schneelast für außergewöhnliche und für ständige Bemessungssituationen?</t>
  </si>
  <si>
    <t>Modell nutzt Experten Modell und stellt den Plan auf, Informationen bezüglich der Berechnungsmethoden von ständigen als auch außergewöhnlichen Schneelasten separat abzurufen und im Anschluss zu vergleichen. Die generierte Antwort ist korrekt. Die im Plan separat abgerufenen Informationen sind jedoch bereits im anfänglichen Kontext enthalten, werden aber nicht genutzt um die Frage in einem Schritt zu beantworten.</t>
  </si>
  <si>
    <t>In welchen Gegenden sollten die Schneelasten auf dem Dach erhöht werden?</t>
  </si>
  <si>
    <t>Die Schneelasten auf dem Dach sollten in Gegenden erhöht werden, in denen Regenfälle auf den liegenden Schnee sowie nachfolgendes Schmelzen und Wiedergefrieren möglich sind. Dies ist besonders wichtig in Fällen, in denen Schnee und Eis das Entwässerungssystem blockieren können.</t>
  </si>
  <si>
    <t>**[Quellentitel, Abschnitt 1.6, Unterabschnitt 1.6.4]** 
Die charakteristische Schneelast auf dem Dach wird als Produkt aus der Schneelast auf dem Boden und geeigneten Faktoren berechnet. Diese Faktoren werden so gewählt, dass die Auftretenswahrscheinlichkeit der berechneten Schneelast auf dem Dach nicht diejenige des charakteristischen Werts der Schneelast auf dem Boden überschreitet. 
In Gebieten mit höheren Schneelasten auf dem Boden, wie z.B. in bergigen Regionen oder in Gebieten mit häufigen und intensiven Schneefällen, sollten die Schneelasten auf dem Dach entsprechend erhöht werden.</t>
  </si>
  <si>
    <t>Modellantwort wird von den abgerufenen irrelevanten Informationen dazu verleitet, eine vage Antwort zur gestellten Frage zu geben. Im Falle dieser Frage muss aber auch beachtet werden, dass die Frage recht offen formuliert ist und es daher schwierig ist zu beurteilen, welche Informationen von Relevanz sind. Auch hier erzeugt das Modell korrekte Antworten, sobald der Kontext richtig abgerufen wird. Es wurde zudem die Beobachtung gemacht, dass ein Abschnitt aus der Norm DIN EN 1991-1-3 besonders häufig abgerufen wird, obwohl kein besonderer Zusammenhand zwischen der Anfrage und dem Abschnitt zu bestehen scheint. (1 Allgemeines, 1.6 Begriffe und Definitionen, 1.6.1 Charakteristischer Wert der Schneelast auf dem Boden). Hierbei könnte es sich um ein systematische Übergewichtung dieses Abschnittes im Datenabrufvorgang handeln.</t>
  </si>
  <si>
    <t>Wo sind empfohlene Werte für \\( C_e \\) zu finden?</t>
  </si>
  <si>
    <t>Die empfohlenen Werte für den Umgebungskoeffizienten \\( C_e \\) sind in der Tabelle 5.1 angegeben.</t>
  </si>
  <si>
    <t>**[Quellentitel, Abschnitt, Unterabschnitt, ...]** Die empfohlenen Werte für den Formbeiwert \( C_e \) sind im Abschnitt über Begriffe und Definitionen zu finden, insbesondere unter dem Punkt 1.6.7 "Formbeiwert für Schneelasten". Dieser beschreibt das Verhältnis von Schneelast auf dem Dach zur unverwehten Schneelast auf dem Boden, ohne Einfluss der Umgebungsbedingungen und Temperatureffekte.</t>
  </si>
  <si>
    <t>Modellantwort wird maßgeblich vom abgerufenen Kontext beeinflusst, obwohl der Kontext nicht die Antwort-Informationen enthält. Daher wird eine irreführende Antwort generiert. Auch hier liefert das Modell richtige Antworten, soweit die relevanten Informationen im Kontext enthalten sind</t>
  </si>
  <si>
    <t>Wie wird der Begriff "Windig" bei Geländegegebenheiten definiert?</t>
  </si>
  <si>
    <t>Die Geländegegebenheit \"Windig\" beschreibt allseitig flache, unbehinderte Gegenden oder Flächen, die durch das Gelände nur gering abgeschirmt sind. Dazu zählen auch hohe Gebäude oder Bäume, die in der Umgebung vorhanden sind. In diesem Kontext wird ein Temperaturbeiwert \\( C_e \\) von 0,8 verwendet.</t>
  </si>
  <si>
    <t>**[Quellentitel, Abschnitt, Unterabschnitt, ...]**: Der Begriff "Windig" wird bei Geländegegebenheiten wie folgt definiert: Es handelt sich um allseitig flache, unbehinderte Gegenden oder Flächen, die durch das Gelände nur gering abgeschirmt sind, sowie hohe Gebäude oder Bäume. In diesem Kontext wird der Wert \( C_e \) für windige Geländegegebenheiten mit 0,8 angegeben.</t>
  </si>
  <si>
    <t>Angabe über Abschnittsnummer aus der die Information stammt wurde nicht korrekt angegeben.</t>
  </si>
  <si>
    <t>Welchen Formbeiwert muss man bei Pultdächern berücksichtigen?</t>
  </si>
  <si>
    <t>Der Formbeiwert für Schneelasten, \\( \\mu_1 \\), der für Pultdächer verwendet werden sollte, ist in Tabelle 5.2 angegeben. Es wird darauf hingewiesen, dass die angegebenen Werte für Schnee gelten, der am Abgleiten vom Dach nicht gehindert wird. Wenn jedoch Schneegitter oder Dachaufbauten vorhanden sind oder die Dachtraufe mit einer Aufkantung versehen ist, sollte der Formbeiwert nicht unter 0,8 liegen.</t>
  </si>
  <si>
    <t>**[Quellentitel, Abschnitt, Unterabschnitt, ...]** Der Formbeiwert für Pultdächer bezieht sich auf das Verhältnis von Schneelast auf dem Dach zur unverwehten Schneelast auf dem Boden, ohne Einfluss der Umgebungsbedingungen und Temperatureffekte.</t>
  </si>
  <si>
    <t>Die abgerufenen Informationen werden fehlinterpretiert als Informationen anwendbar auf Pultdächer. Neben dem abruf nicht relevanter Informationen, misinterpretiert das Modell die Informationen und generiert eine falsche Antwort.</t>
  </si>
  <si>
    <t>Was ist der Neigungswinkel \\( \\alpha \\) des Pultdachs, wenn \\( \\alpha \\) zwischen 0 und 30 liegt?</t>
  </si>
  <si>
    <t>Wenn der Neigungswinkel \\( \\alpha \\) des Pultdachs zwischen 0 und 30 liegt, dann gilt die Bedingung \\( 0 \\leq \\alpha \\leq 30 \\). In diesem Bereich ist der Wert für den Reibungskoeffizienten \\( \\mu_1 \\) konstant und beträgt 0,8. Der Wert für \\( \\mu_2 \\) wird in diesem Bereich durch die Formel \\( 0,8 + 0,8 \\frac{\\alpha}{30} \\) bestimmt, was bedeutet, dass \\( \\mu_2 \\) mit steigendem \\( \\alpha \\) ansteigt.</t>
  </si>
  <si>
    <t>Was beschreibt Zone 3 auf der Schneelastzonenkarte?</t>
  </si>
  <si>
    <t>Zone 3 auf der Schneelastzonenkarte beschreibt eine hohe Schneelast. Diese Zone ist somit für Gebiete vorgesehen, in denen mit besonders hohen Schneemengen zu rechnen ist, was bei der Planung und Konstruktion von Gebäuden und anderen Strukturen berücksichtigt werden muss.</t>
  </si>
  <si>
    <t>**[Anhang B, Abschnitt 1]** Zone 3 auf der Schneelastzonenkarte beschreibt die Formbeiwerte für Schneelasten bei außergewöhnlichen Schneeverwehungen, die für Höhensprünge und tiefer liegende Dächer angewandt werden sollten. Diese Zonen berücksichtigen die tatsächliche Last auf dem unteren Dach, wobei der Effekt von nahegelegenen Bauwerken, die nicht anstoßen, ebenfalls in Betracht gezogen wird. Es wird darauf hingewiesen, dass nur Bauwerke berücksichtigt werden müssen, die weniger als 1,5 m entfernt sind.</t>
  </si>
  <si>
    <t>Abgerufene Informationen führten zur generierung einer falschen Antwort.</t>
  </si>
  <si>
    <t>Wie werden die charakteristischen Werte in den Zonen 1a und 2a berechnet?</t>
  </si>
  <si>
    <t>Die charakteristischen Werte in den Zonen 1a und 2a werden durch Erhöhung der Werte aus den Zonen 1 und 2 um den Faktor 1,25 berechnet. Dies bedeutet, dass die ursprünglichen Werte der Schneelasten in den Zonen 1 und 2 multipliziert mit 1,25 werden, um die entsprechenden Werte für die Zonen 1a und 2a zu erhalten. Die Sockelbeträge werden in gleicher Weise angehoben.</t>
  </si>
  <si>
    <t>d</t>
  </si>
  <si>
    <t>Das Modell verwendet den Experten und stellt den Plan auf, die Datenbank nach den charakteristischen Schneelastwerten für die Zonen 1 und 2 zu befragen. Im anschluss wird das LLM-Modul genutzt um den Faktor zu bestimmen, um wieviel die jeweiligen charakteristischen Werte multipliziert werden. Der nächste schritt besteht darin, die Werte aus dem ersten Schritt (Datenbank) um den Faktor 1,25 zu multiplizieren. Im letzten Schritt sollen die Ergebnisse zusammengefasst und erklärt werden. Der Plan ist inkonsistent, da im Berechnungsschritt nicht auf den Wert zurückgegriffen wird, der im vorherigen Schritt festgestellt worden ist. Außerdem hätte der erste Datenbank-Schritt ergeben, dass es keine charakteristischen Werte für die Zonen gibt, sondern diese nach Zone gemäß einer Formel bestimmt werden müssen. Um mit diesem Problem umgehen zu können, müsste das System die Fähigkeit haben, den Plan nach den Schrittausführungen zu reevaluieren. Die Intention der Frage wurde ebenfalls missverstanden, da nicht danach gefragt worden ist, eine Berechnung für den Nutzer vorzunehmen.</t>
  </si>
  <si>
    <t>Was ist der charakteristische Wert der Schneelast auf dem Boden in Zone 1, wenn A = 0 m?</t>
  </si>
  <si>
    <t>Um den charakteristischen Wert der Schneelast auf dem Boden in Zone 1 zu berechnen, setzen wir den Wert von A = 0 m in die Gleichung für Zone 1 ein:\n\n\\[\ns_k = 0,19 + 0,91 \\times \\left(\\frac{A + 140}{760}\\right)^3\n\\]\n\nSetzen wir A = 0 ein:\n\n\\[\ns_k = 0,19 + 0,91 \\times \\left(\\frac{0 + 140}{760}\\right)^3\n\\]\n\nBerechnen wir den Bruch:\n\n\\[\n\\frac{140}{760} = 0,1842105263\n\\]\n\nNun quadrieren wir diesen Wert:\n\n\\[\n\\left(0,1842105263\\right)^3 \\approx 0,0339\n\\]\n\nJetzt setzen wir diesen Wert in die Gleichung ein:\n\n\\[\ns_k = 0,19 + 0,91 \\times 0,0339\n\\]\n\nBerechnen wir den zweiten Teil:\n\n\\[\n0,91 \\times 0,0339 \\approx 0,0308\n\\]\n\nNun addieren wir:\n\n\\[\ns_k = 0,19 + 0,0308 \\approx 0,2208\n\\]\n\nDer charakteristische Wert der Schneelast auf dem Boden in Zone 1, wenn A = 0 m, beträgt somit etwa **0,2208 kN/m^2**.</t>
  </si>
  <si>
    <t>**[Quellentitel, Abschnitt 4.1]** Der charakteristische Wert der Schneelast auf dem Boden in Zone 1 wird durch die Gleichung \( s_k = 0,19 + 0,91 * \left(\frac{A + 140}{760}\right)^2 \) bestimmt, wobei \( s_k \) der charakteristische Wert der Schneelast auf dem Boden in kN/m² ist und \( A \) die Geländehöhe über dem Meeresniveau in m darstellt. 
Für \( A = 0 \, m \) ergibt sich:
\[
s_k = 0,19 + 0,91 * \left(\frac{0 + 140}{760}\right)^2
\]
Sie können diese Gleichung verwenden, um den spezifischen Wert zu berechnen.</t>
  </si>
  <si>
    <t>Das Modell bestimmt korrekt die Formel, anhand der der charakteristische Wert der Schneelast bestimmt wird. Darüberhinaus, identifiziert es die Variablen richtig und setzt den Wert A=0 korrekt ein, berechnet das Ergebnis aber nicht mit Hilfe des Experten. Das Modell Antwortet dem Nutzer, indem es diesen darauf hinweist, das ergebnis mit der vom Modell gegebenen Formel selbst zu bestimmen.</t>
  </si>
  <si>
    <t>Wie hoch ist der charakteristische Wert der Schneelast auf dem Boden in Zone 3, wenn A = 100 m?</t>
  </si>
  <si>
    <t>Um den charakteristischen Wert der Schneelast auf dem Boden in Zone 3 zu berechnen, verwenden wir die gegebene Formel für Zone 3:\n\n\\[\ns_k = 0,31 + 2,91 \\times \\left(\\frac{A + 140}{760}\\right)^3\n\\]\n\nSetzen wir \\( A = 100 \\) m in die Formel ein:\n\n1. Berechnung des Terms \\( A + 140 \\):\n   \\[\n   A + 140 = 100 + 140 = 240\n   \\]\n\n2. Berechnung des Bruchs \\( \\frac{A + 140}{760} \\):\n   \\[\n   \\frac{240}{760} = \\frac{24}{76} = \\frac{12}{38} \\approx 0,315789\n   \\]\n\n3. Berechnung des Quadrats:\n   \\[\n   \\left(\\frac{240}{760}\\right)^3 \\approx (0,315789)^3 \\approx 0,0996\n   \\]\n\n4. Einsetzen in die Formel für \\( s_k \\):\n   \\[\n   s_k = 0,31 + 2,91 \\times 0,0996\n   \\]\n\n5. Berechnung des Produkts:\n   \\[\n   2,91 \\times 0,0996 \\approx 0,290556\n   \\]\n\n6. Endgültige Berechnung von \\( s_k \\):\n   \\[\n   s_k = 0,31 + 0,290556 \\approx 0,600556\n   \\]\n\nDer charakteristische Wert der Schneelast auf dem Boden in Zone 3, wenn \\( A = 100 \\) m, beträgt somit ungefähr \\( 0,60 \\) kN/m^2.</t>
  </si>
  <si>
    <t>**[Quellentitel, Abschnitt 4.1]** Der charakteristische Wert der Schneelast auf dem Boden in Zone 3 wird durch die Gleichung \( s_k = 0,31 + 2,91 * \left(\frac{A + 140}{760}\right)^2 \) bestimmt, wobei \( s_k \) der charakteristische Wert der Schneelast auf dem Boden in kN/m² ist und \( A \) die Geländehöhe über dem Meeresniveau in m darstellt.
Für \( A = 100 \, m \) ergibt sich:
\[
s_k = 0,31 + 2,91 * \left(\frac{100 + 140}{760}\right)^2
\]
Sie können diese Gleichung verwenden, um den spezifischen Wert zu berechnen.</t>
  </si>
  <si>
    <t>Das Modell verhält sich identisch zur vorherigen Fragestellung und identifiziert die Formel als auch die Variablen richtig. Der gegebene Wert wird ebenfalls in die Gleichung eingesetzt und der Nutzer dazu aufgefordert das Ergebnis selbst zu bestimmen.</t>
  </si>
  <si>
    <t>Mit welchen Formeln kann ich die charakteristischen Werte der Schneelasten für die drei Zonen berechnen?</t>
  </si>
  <si>
    <t>Die Formeln für die verschiedenen Zonen kann wie folgt zusammengefasst werden:\n\n\\[\ns_k = c + m \\times \\left(\\frac{A + 140}{760}\\right)^3\n\\]\n\nDabei ist:\n\n- \\(s_k\\) der charakteristische Wert der Schneelast auf dem Boden, in kN/m\u00b2.\n- \\(A\\) die Geländehöhe über Meeresniveau, in m.\n- \\(c\\) ein konstanter Wert, der für jede Zone unterschiedlich ist (0,19 für Zone 1, 0,25 für Zone 2, 0,31 für Zone 3).\n- \\(m\\) ein multiplikativer Faktor, der ebenfalls für jede Zone variiert (0,91 für Zone 1, 1,91 für Zone 2, 2,91 für Zone 3).\n\nDiese Struktur zeigt, dass der charakteristische Wert der Schneelast \\(s_k\\) von einer konstanten Basis und einem quadratischen Term abhängt, der die Geländehöhe berücksichtigt.</t>
  </si>
  <si>
    <t>**[Quellentitel, Abschnitt 4, Unterabschnitt 4.1]**
Die charakteristischen Werte der Schneelasten auf dem Boden für die drei Zonen können mit den folgenden Formeln berechnet werden:
- **Zone 1:** \( s_k = 0,19 + 0,91 \cdot \left( \frac{A + 140}{760} \right)^2 \)  
- **Zone 2:** \( s_k = 0,25 + 1,91 \cdot \left( \frac{A + 140}{760} \right)^2 \)  
- **Zone 3:** \( s_k = 0,31 + 2,91 \cdot \left( \frac{A + 140}{760} \right)^2 \)  
Dabei ist \( s_k \) der charakteristische Wert der Schneelast auf dem Boden in kN/m² und \( A \) die Geländehöhe über dem Meeresniveau in m.</t>
  </si>
  <si>
    <t>Welcher Wert gilt für den Koeffizient C_esl?</t>
  </si>
  <si>
    <t>Für Cesl gilt der Wert 2,3, sofern die örtlichen Behörden keine anderen Werte festsetzen.</t>
  </si>
  <si>
    <t>Es tut mir leid, aber ich kann derzeit keine Informationen zum Koeffizienten C_esl bereitstellen. Möglicherweise ist dieser Wert nicht in den verfügbaren Dokumenten enthalten.</t>
  </si>
  <si>
    <t>Das Modell gibt an, keine Antwort auf die Frage geben zu können, da es keinen Zugriff auf die notwendigen Informationen habe. In dieser Situation handelt das Modell wie vorgesehen.</t>
  </si>
  <si>
    <t>Was ist die maximale Höhe (h), für die die vereinfachten Formbeiwerte gelten?</t>
  </si>
  <si>
    <t>Die maximale Höhe (h), für die die vereinfachten Formbeiwerte gelten, beträgt 0,5 m.</t>
  </si>
  <si>
    <t>Es tut mir leid, aber ich kann die Anfrage zur maximalen Höhe (h) für die vereinfachten Formbeiwerte derzeit nicht beantworten, da die abgerufenen Informationen keine spezifische Antwort enthalten.</t>
  </si>
  <si>
    <t>Das Modell gibt an, keine Antwort auf die Frage geben zu können, da es keinen Zugriff auf die notwendigen Informationen habe. In dieser Situation handelt das Modell wie vorgesehen. Der Datenabruf ergab keine Ergebinisse</t>
  </si>
  <si>
    <t>Was ist der Mindestwert, den \\(\\mu_5\\) nicht unterschreiten darf?</t>
  </si>
  <si>
    <t>**[Anhang B, Tabelle B.1]** Der Mindestwert, den \\(\\mu_5\\) nicht unterschreiten darf, ist in den Normen nicht explizit angegeben. Es wird jedoch darauf hingewiesen, dass der Wert von \\(\\mu_3\\) der geringste Wert von \\( \\frac{2h}{s} \\), \\( \\frac{2b}{l_s} \\) oder 8 ist, wobei \\( b \\) der größere Wert von \\( b_1 \\) oder \\( b_2 \\) ist und \\( l_s \\) der geringste Wert von \\( 5h \\), \\( b_1 \\) oder 15 m ist.</t>
  </si>
  <si>
    <t>Das Modell Antwortet, dass die Antwort nicht explizit in der Norm thematisiert wird, gibt jedoch einen Hinweis zu einem anderen Wert. Grund dafür ist der Abruf von nicht relevanten Informationen, die es dem Modell nicht ermöglicht haben eine richtige Antwort zu generieren.</t>
  </si>
  <si>
    <t>Ab welchem Wert für Schneelasten gilt die obere Begrenzung in der alpine Region?</t>
  </si>
  <si>
    <t>**[Quellentitel, Abschnitt, Unterabschnitt, ...]** Leider konnte ich keine spezifischen Informationen über den Wert für Schneelasten, ab dem die obere Begrenzung in der alpinen Region gilt, finden. Ich kann Ihnen diese Anfrage derzeit nicht beantworten.</t>
  </si>
  <si>
    <t>Die Datenabfrage gibt wieder den Abschnitt 1.6.1 zurück, welcher nicht die Informationen zu der Anfrage enthält</t>
  </si>
  <si>
    <t>Was ist ein Schneefanggitter?</t>
  </si>
  <si>
    <t>In der alpinen Region gilt die obere Begrenzung für Schneelasten ab einem Wert von sk &gt;= 3,0 kN/m^2.</t>
  </si>
  <si>
    <t>Der Zweck von Schneefanggittern ist die Reduzierung der Schneelast auf die Tragkonstruktion. Dies geschieht insbesondere durch die Verhinderung von Lasten, die aus abgleitenden Schneemassen auf tiefer liegende Dachflächen bei Höhensprüngen resultieren.</t>
  </si>
  <si>
    <t>**[Quellentitel, Abschnitt, Unterabschnitt, ...]** Ein Schneefanggitter ist eine Vorrichtung, die auf Dächern installiert wird, um die Ansammlung und das Abrutschen von Schnee zu kontrollieren. Es ist wichtig, die korrekte Anordnung und Dimensionierung der Schneefanggitter zu beachten, um die Sicherheit der Dachkonstruktion zu gewährleisten. **[6.4 Schneelasten an Schneefanggittern und Dachaufbauten]**</t>
  </si>
  <si>
    <t>Das Modell erzeugt eine korrekte Antwort, gibt die Abschnittsangaben jedoch am ende der Antwort an.</t>
  </si>
  <si>
    <t>Wo sind die Schneefanggitter oder Dachaufbauten anzuordnen?</t>
  </si>
  <si>
    <t>Schneefanggitter oder Dachaufbauten sind an den Stellen anzuordnen, wo sie zur Reduzierung der Schneelast auf die Tragkonstruktion erforderlich sind. Dies betrifft insbesondere Bereiche, in denen Lasten aus abgleitenden Schneemassen auf tiefer liegende Dachflächen bei Höhensprüngen wirken können. Die Anordnung sollte so erfolgen, dass sie die abgleitenden Schneemassen anstauen oder deren Auswirkungen auf die Tragkonstruktion minimieren.</t>
  </si>
  <si>
    <t>**[Quellentitel, Abschnitt 6.4]** 
Die Anordnung von Schneefanggittern oder Dachaufbauten erfolgt unter Berücksichtigung der Schneelasten. Unter bestimmten Bedingungen kann Schnee an geneigten oder gekrümmten Dächern abrutschen. Der Reibungsbeiwert zwischen Schnee und Dach sollte mit Null angenommen werden. Die Kraft \( F_s \), die beim Gleiten einer Schneemasse in Gleitrichtung pro Längeneinheit des Bauwerks entsteht, wird wie folgt angenommen:
\[
F_s = s \cdot b \cdot \sin \alpha
\]
Dabei ist:
- \( s \) die Schneelast auf dem Dach, bezogen auf den ungünstigsten Lastfall für unverwehten Schnee, der für die Dachfläche, von der der Schnee abgeleitet, auftreten kann;
- \( b \) der horizontale Abstand des Fanggitters oder Aufbaus zum nächsten Fanggitter oder zum First;
- \( \alpha \) die gegen die Horizontale gemessene Dachneigung.</t>
  </si>
  <si>
    <t>Der Datenabruf gibt einen Abschnitt wieder, der zwar was mit der Thematik zu tun hat, jedoch nicht die gezielte Information enthält. Das Modell erzeugt daher eine Erklärung über die Gleitkraft der Schneemasse, anstatt zu erläutern wo Schneefanggitter konkret angebracht werden sollten.</t>
  </si>
  <si>
    <t>Der Neigungswinkel des Daches wird im Dokument als der Winkel \alpha definiert, der von der Horizontalen gemessen wird und in Grad (°) angegeben ist.</t>
  </si>
  <si>
    <t>In der Formel zur Berechnung der außergewöhnlichen Schneelasten auf dem Boden sind die folgenden Variablen enthalten:\n\n1. \\( s_{Ad} \\) - der Bemessungswert für außergewöhnliche Schneelasten auf dem Boden des betreffenden Ortes.\n2. \\( C_{esl} \\) - der Beiwert für außergewöhnliche Schneelasten.\n3. \\( s_k \\) - der charakteristische Wert der Schneelast auf dem Boden des betreffenden Ortes.</t>
  </si>
  <si>
    <t>Die Eigenschaften des Daches, die unterschiedliche Lastverteilungen verursachen können, sind:\n\na) Form des Daches \nb) Warmdämmende Eigenschaften \nc) Oberflächenrauhigkeit \nd) Wärmestau unter dem Dach \ne) Nähe benachbarter Bebauung \nf) umgebendes Gelände \ng) \u00d6rtliches Klima, insbesondere die Windexposition, Temperaturänderungen und die Niederschlagswahrscheinlichkeit (als Regen oder Schnee).</t>
  </si>
  <si>
    <t>Für die Bemessung von Schnee auf dem Dach sind folgende klimatische Faktoren wichtig:\n\n1. **Windexposition**: Die Ausrichtung des Daches in Bezug auf die vorherrschenden Winde kann die Schneeverteilung beeinflussen.\n2. **Temperaturänderungen**: Schwankungen in der Temperatur können die Schneebeschaffenheit und -menge beeinflussen.\n3. **Niederschlagswahrscheinlichkeit**: Die Wahrscheinlichkeit von Niederschlägen, sowohl in Form von Regen als auch von Schnee, spielt eine entscheidende Rolle bei der Berechnung der Schneelast.\n\nDiese Faktoren müssen berücksichtigt werden, um eine präzise Bemessung der Schneelasten auf dem Dach zu gewährleisten.</t>
  </si>
  <si>
    <t>Der Unterschied zwischen der Berechnung der Schneelast für außergewöhnliche und für ständige Bemessungssituationen liegt in den verwendeten Formeln und den zugrunde liegenden Annahmen.\n\n1. **Ständige und veränderliche Bemessungssituationen**: \n - Hier wird die Schneelast mit der Formel \\(s = \\mu_i \\cdot C_e \\cdot C_t \\cdot s_k\\) (Formel 5.1) ermittelt. \n - In dieser Berechnung wird der charakteristische Wert der Schneelast auf dem Boden (\\(s_k\\)) verwendet, was bedeutet, dass die Schneelast auf der Grundlage typischer, langfristiger Wetterbedingungen und Schneeverhältnisse bestimmt wird.\n\n2. **Außergewöhnliche Bemessungssituationen**: \n - Für diese Situationen wird die Schneelast mit der Formel \\(s = \\mu_i \\cdot C_e \\cdot C_t \\cdot s_{Ad}\\) (Formel 5.2) berechnet. \n - Hierbei wird der Bemessungswert für außergewöhnliche Schneelasten am Boden (\\(s_{Ad}\\)) verwendet, der auf spezifischen, extremen Wetterereignissen basiert. Dies bedeutet, dass die Berechnung auf den maximalen Schneelasten abzielt, die in außergewöhnlichen Situationen auftreten können.\n\nZusammenfassend lässt sich sagen, dass die Berechnung für ständige Bemessungssituationen auf typischen Schneeverhältnissen basiert, während die Berechnung für außergewöhnliche Bemessungssituationen auf extremen Bedingungen und maximalen Lasten abzielt.</t>
  </si>
  <si>
    <t>Die Norm EN 1990 wurde im Jahr 2002 veröffentlicht. Diese Information finden Sie in der Normenreihe DIN EN 1991-1-3:2010-12, insbesondere im Abschnitt, der sich mit den Grundlagen der Eurocodes befasst. 
Für genauere Informationen und spezifische Kapitelverweise empfehle ich, die Norm direkt zu konsultieren, da die genauen Kapitel und Abschnitte je nach Ausgabe variieren können. In der Regel sind solche Informationen in den Einleitungen oder den allgemeinen Teilen der Normen zu finden.</t>
  </si>
  <si>
    <t>In der Norm DIN EN 1991-1-3:2010-12, die sich mit den Schneelasten befasst, sind die Bedingungen für die Verwendung von Prüfungen und numerischen Verfahren zur Ermittlung von Schneelasten in Kapitel 4, insbesondere in Abschnitt 4.3, geregelt.
### Quelle:
- **DIN EN 1991-1-3:2010-12**
  - **Kapitel 4: Schneelasten**
    - **Abschnitt 4.3: Prüfungen und numerische Verfahren**
In diesem Abschnitt wird festgelegt, dass Prüfungen und numerische Verfahren zur Ermittlung von Schneelasten unter bestimmten Bedingungen zulässig sind, insbesondere wenn:
1. **Die örtlichen Schneelasten** nicht durch die in der Norm angegebenen Werte abgedeckt sind.
2. **Die spezifischen Gegebenheiten** des Bauwerks oder der Umgebung eine genauere Analyse erfordern.
3. **Die Ergebnisse** der Prüfungen oder Berechnungen durch geeignete Methoden validiert werden können.
Es ist wichtig, dass solche Verfahren von qualifizierten Fachleuten durchgeführt werden und dass die Ergebnisse den Anforderungen der Norm entsprechen. 
Für detaillierte Informationen und spezifische Anforderungen sollten die entsprechenden Abschnitte der Norm direkt konsultiert werden.</t>
  </si>
  <si>
    <t>In der Norm EN 1990:2002 sind die grundlegenden Begriffe und Definitionen in Anhang A zu finden. Dieser Anhang behandelt die allgemeinen Begriffe, die für das Eurocode-System relevant sind, und bietet eine klare Grundlage für das Verständnis der Normen.
Für spezifische Informationen zu den Begriffen und Definitionen in Bezug auf die Normenreihe DIN EN 1991-1-3:2010-12 oder DIN EN 1991-1-3/NA:2019-04 sollten Sie auch die entsprechenden Abschnitte in diesen Normen konsultieren, da sie spezifische Begriffe und Definitionen im Kontext von Lastannahmen und deren Anwendung im Bauwesen enthalten.
Bitte beachten Sie, dass die genaue Kapitel- und Abschnittsnummerierung je nach Ausgabe und Übersetzung der Normen variieren kann. Es ist daher ratsam, die aktuellste Version der Normen zu konsultieren.</t>
  </si>
  <si>
    <t>Die jährliche Überschreitenswahrscheinlichkeit der Schneelast auf dem Boden wird in der Norm DIN EN 1991-1-3:2010-12 (Eurocode 1: Einwirkungen auf Tragwerke - Teil 1-3: Schneelasten) behandelt. 
In dieser Norm wird die Schneelast auf dem Boden in Bezug auf die Rückkehrperiode definiert. Die jährliche Überschreitenswahrscheinlichkeit ist in der Regel mit einer Rückkehrperiode von 50 Jahren verknüpft, was bedeutet, dass die Schneelast, die mit einer solchen Wahrscheinlichkeit überschritten wird, als charakteristische Schneelast \( S_k \) betrachtet wird.
Die spezifischen Informationen zur jährlichen Überschreitenswahrscheinlichkeit finden Sie in:
- **DIN EN 1991-1-3:2010-12**, Kapitel 4.1 (Allgemeine Anforderungen) und Abschnitt 4.3 (Schneelasten auf dem Boden).
Für die nationale Anwendung (NA) in Deutschland, die in der **DIN EN 1991-1-3/NA:2019-04** behandelt wird, sind die spezifischen Werte und die Anwendung der Rückkehrperioden ebenfalls in den entsprechenden Abschnitten zu finden.
Bitte beachten Sie, dass die genauen Werte und Formeln zur Berechnung der Schneelasten und deren Wahrscheinlichkeiten in den jeweiligen Tabellen und Anhängen der Normen zu finden sind.</t>
  </si>
  <si>
    <t>Die charakteristische Schneelast auf dem Dach wird in der Norm DIN EN 1991-1-3:2010-12 (Eurocode 1: Einwirkungen auf Tragwerke - Teil 1-3: Schneelasten) definiert. 
Gemäß dieser Norm ist die charakteristische Schneelast auf dem Dach als die Last zu verstehen, die durch den Schnee auf der Dachfläche verursacht wird und die für die Bemessung von Tragwerken herangezogen wird. Die charakteristische Schneelast \( s_k \) wird in Abhängigkeit von der geografischen Lage, der Höhe über dem Meeresspiegel und der Dachneigung bestimmt.
Die relevanten Abschnitte sind:
- **Kapitel 4.1**: Hier wird die allgemeine Definition der charakteristischen Schneelast behandelt.
- **Kapitel 4.3**: In diesem Abschnitt werden die spezifischen Werte und Berechnungsmethoden für die charakteristische Schneelast auf Dächern angegeben.
Für die genaue Berechnung und die spezifischen Werte ist es wichtig, die entsprechenden Tabellen und Diagramme in den genannten Kapiteln zu konsultieren. 
Bitte beachten Sie, dass die nationale Anhörung (NA) in der DIN EN 1991-1-3/NA:2019-04 zusätzliche nationale Vorgaben enthalten kann, die ebenfalls relevant sind.</t>
  </si>
  <si>
    <t>Die Schneelastverteilung auf einem Bauwerk kann durch verschiedene Faktoren beeinflusst werden. In der Norm DIN EN 1991-1-3:2010-12 (Eurocode 1: Einwirkungen auf Tragwerke - Teil 1-3: Schneelasten) sind diese Faktoren in den entsprechenden Abschnitten behandelt.
1. **Geometrie des Daches**: Die Form und Neigung des Daches beeinflussen die Schneelastverteilung erheblich. Flachere Dächer neigen dazu, mehr Schnee zu halten, während steilere Dächer den Schnee eher abrutschen lassen. Dies wird in Abschnitt 4.2.1 behandelt.
2. **Windverhältnisse**: Der Wind kann die Schneelastverteilung beeinflussen, indem er den Schnee von bestimmten Bereichen des Daches wegbläst oder ihn in anderen Bereichen konzentriert. Dies wird in Abschnitt 4.2.2 angesprochen.
3. **Temperatur**: Temperaturveränderungen können die Schneelast beeinflussen, insbesondere wenn Schnee schmilzt und wieder gefriert, was zu einer ungleichmäßigen Verteilung führen kann. Dies wird in Abschnitt 4.3 behandelt.
4. **Umgebungsbedingungen**: Die Lage des Gebäudes, wie z.B. in einem schneereichen Gebiet oder in der Nähe von anderen Gebäuden, kann ebenfalls die Schneelastverteilung beeinflussen. Dies wird in Abschnitt 4.4 behandelt.
5. **Art des Schnees**: Die Dichte und die physikalischen Eigenschaften des Schnees können die Lasten, die auf das Dach wirken, beeinflussen. Dies wird in Abschnitt 3.2 behandelt.
Für detaillierte Informationen und spezifische Werte sollten die genannten Abschnitte der Norm konsultiert werden.</t>
  </si>
  <si>
    <t>Der Umgebungskoeffizient \( C_e \) ist ein wichtiger Parameter in der Norm DIN EN 1991-1-3:2010-12, die sich mit den Einwirkungen durch Schnee auf Tragwerke befasst. Der Umgebungskoeffizient beschreibt die Einflüsse der Umgebung auf die Schneelast, insbesondere in Bezug auf die Lage und die spezifischen Bedingungen eines Bauwerks.
In der Norm wird der Umgebungskoeffizient \( C_e \) verwendet, um die Schneelast auf einem Bauwerk zu modifizieren, abhängig von Faktoren wie der Höhe des Gebäudes, der Exposition gegenüber Wind und der Art der Umgebung (z. B. städtisch oder ländlich). 
Die spezifischen Informationen zu \( C_e \) finden Sie in der DIN EN 1991-1-3:2010-12, insbesondere in:
- **Kapitel 7**: "Schneelasten"
- **Abschnitt 7.3**: "Umgebungskoeffizient"
Dort werden die verschiedenen Werte und Berechnungsmethoden für den Umgebungskoeffizienten detailliert beschrieben, um die Schneelasten entsprechend den spezifischen Bedingungen des Bauwerks zu bestimmen.
Für die nationale Anwendung (NA) in Deutschland, die in der DIN EN 1991-1-3/NA:2019-04 behandelt wird, finden Sie ähnliche Informationen in den entsprechenden Abschnitten, die die nationalen Besonderheiten und Anpassungen zu den europäischen Normen erläutern. 
Bitte beachten Sie, dass die genauen Abschnitte und Kapitel je nach Ausgabe der Norm variieren können, daher ist es ratsam, die aktuelle Version der Norm zu konsultieren, um die spezifischen Details zu überprüfen.</t>
  </si>
  <si>
    <t>Der Beiwert für außergewöhnliche Schneelasten (C_esl) ist ein Faktor, der in der Norm DIN EN 1991-1-3:2010-12 verwendet wird, um die Auswirkungen von außergewöhnlichen Schneelasten auf Bauwerke zu berücksichtigen. Dieser Beiwert wird in Situationen angewendet, in denen die Schneelast über die normalen, in der Norm festgelegten Werte hinausgeht, beispielsweise bei besonderen Wetterbedingungen oder in bestimmten geografischen Lagen.
In der Norm DIN EN 1991-1-3:2010-12 wird der Beiwert C_esl im Kapitel 4.3.2 behandelt, wo die außergewöhnlichen Schneelasten und deren Berücksichtigung in der Bemessung von Bauwerken beschrieben werden. 
Für genauere Informationen und spezifische Abschnitte empfehle ich, die Norm direkt zu konsultieren, da sie detaillierte Anweisungen und Berechnungsansätze enthält. 
Bitte beachten Sie, dass die Normen regelmäßig aktualisiert werden können, und es ist wichtig, die neueste Version zu verwenden, um sicherzustellen, dass alle relevanten Informationen und Anforderungen berücksichtigt werden.</t>
  </si>
  <si>
    <t>Die Einheit für die Schneelast pro Meter Länge infolge Schneeüberhang (S_e) ist kN/m. Diese Information ist in der Norm DIN EN 1991-1-3:2010-12 zu finden.
**Quelle:** 
- DIN EN 1991-1-3:2010-12, Kapitel 4.3.2, Abschnitt 4.3.2.2 (Schneelast infolge Schneeüberhang).
Bitte beachten Sie, dass die genauen Kapitel und Abschnitte je nach Ausgabe der Norm variieren können. Es ist ratsam, die aktuelle Version der Norm zu konsultieren, um die spezifischen Informationen zu bestätigen.</t>
  </si>
  <si>
    <t>Die Klassifizierung von Schneelasten gemäß der Norm DIN EN 1991-1-3:2010-12 erfolgt in mehreren Schritten, die in den entsprechenden Kapiteln und Abschnitten der Norm beschrieben sind.
1. **Schneelastzonen**: Die Norm unterteilt das Gebiet in verschiedene Schneelastzonen, die auf den regionalen klimatischen Bedingungen basieren. Diese Zonen sind in Tabelle 1 der Norm aufgeführt (Kapitel 4.2).
2. **Schneelast auf dem Dach**: Die Schneelast auf Dächern wird in Abhängigkeit von der Dachneigung und der Art des Daches klassifiziert. Dies wird in Kapitel 7 behandelt, wo die Grundschneelast \( s_k \) und die Anpassungsfaktoren für verschiedene Dachformen und -neigungen beschrieben werden.
3. **Schneelast auf horizontalen Flächen**: Die Norm definiert auch die Grundschneelast für horizontale Flächen und gibt an, wie diese in Abhängigkeit von der Höhe über dem Meeresspiegel und anderen Faktoren zu bestimmen ist (Kapitel 4.1).
4. **Einfluss von Wind und anderen Faktoren**: In Kapitel 5 werden die Wechselwirkungen zwischen Schneelasten und anderen Lasten, wie Wind, behandelt, was für die Klassifizierung und Berechnung der Schneelasten von Bedeutung ist.
Für detaillierte Informationen und spezifische Werte sollten die genannten Kapitel und Abschnitte der Norm direkt konsultiert werden.</t>
  </si>
  <si>
    <t>In der Norm DIN EN 1991-1-3:2010-12, die sich mit den Schneelasten befasst, sind die Bedingungen für außergewöhnliche Schneelasten in Abschnitt 4.3 „Außergewöhnliche Schneelasten“ geregelt. 
Laut dieser Norm dürfen außergewöhnliche Schneelasten als außergewöhnliche Einwirkungen festgelegt werden, wenn:
1. **Die Schneelast auf dem Dach oder der Struktur signifikant von den üblichen Werten abweicht**: Dies kann durch besondere klimatische Bedingungen, wie z.B. extreme Schneefälle oder spezifische geografische Gegebenheiten, bedingt sein.
2. **Die Struktur besondere Anforderungen hat**: Wenn die Bauweise oder die Nutzung des Gebäudes eine höhere Sicherheit erfordert, können außergewöhnliche Schneelasten berücksichtigt werden.
3. **Die Wahrscheinlichkeit des Auftretens**: Außergewöhnliche Schneelasten sollten nur dann berücksichtigt werden, wenn sie in einem bestimmten Zeitraum mit einer signifikanten Wahrscheinlichkeit auftreten können.
Für genauere Informationen und spezifische Werte sollten die Abschnitte 4.3 und 4.4 der Norm konsultiert werden.
Bitte beachten Sie, dass die nationale Anhörung (NA) in der DIN EN 1991-1-3/NA:2019-04 zusätzliche nationale Anforderungen oder Erläuterungen enthalten kann, die ebenfalls relevant sein könnten. Es ist ratsam, auch diese Norm zu prüfen, um alle spezifischen nationalen Regelungen zu verstehen.</t>
  </si>
  <si>
    <t>In der Normenreihe DIN EN 1991-1-3:2010-12, die sich mit den Einwirkungen durch Schnee befasst, gibt es spezifische Regelungen, die im Nationalen Anhang (NA) angepasst werden können. 
Der Nationale Anhang darf gemäß DIN EN 1991-1-3/NA:2019-04 in Bezug auf Schneeverwehungen folgende Punkte angeben:
1. **Regionale Anpassungen**: Der Nationale Anhang kann spezifische Werte für die Schneeverwehungen in bestimmten geografischen Regionen oder Klimazonen festlegen, um den lokalen Bedingungen Rechnung zu tragen.
2. **Methoden zur Berechnung**: Der Anhang kann alternative Methoden zur Berechnung der Schneeverwehungen vorschlagen, die besser auf die nationalen Gegebenheiten abgestimmt sind.
3. **Sicherheitsfaktoren**: Der Nationale Anhang kann spezifische Sicherheitsfaktoren oder Anpassungsfaktoren für die Berücksichtigung von Schneeverwehungen angeben, die von den allgemeinen Vorgaben der Norm abweichen.
Die genauen Abschnitte, die sich mit diesen Aspekten befassen, sind in der Regel in den Kapiteln zu den nationalen Ergänzungen und den spezifischen Anwendungsbereichen der Norm zu finden. Für detaillierte Informationen sollten die entsprechenden Kapitel und Abschnitte der DIN EN 1991-1-3 und des Nationalen Anhangs konsultiert werden, insbesondere die Abschnitte, die sich mit den spezifischen nationalen Anforderungen und Anpassungen befassen.
Für die genaue Quelle und die spezifischen Abschnitte empfehle ich, die Normen direkt zu konsultieren, da die genauen Kapitel und Abschnitte je nach Ausgabe und Aktualisierung variieren können.</t>
  </si>
  <si>
    <t>Der Neigungswinkel eines Daches wird in der Norm DIN EN 1991-1-3:2010-12 (Eurocode 1: Einwirkungen auf Tragwerke - Teil 1-3: Allgemeine Einwirkungen - Schneelasten) nicht direkt definiert, da diese Norm sich hauptsächlich mit den Einwirkungen von Schnee auf Tragwerke befasst. Der Neigungswinkel ist jedoch für die Berechnung der Schneelasten von Bedeutung, da die Schneelast auf geneigten Dächern von der Neigung abhängt.
In der DIN EN 1991-1-3 wird der Neigungswinkel in der Regel in Bezug auf die horizontale Ebene betrachtet. Für die Berechnung der Schneelasten auf geneigten Dächern wird der Neigungswinkel in Grad angegeben. 
Für spezifische Informationen über die Definition des Neigungswinkels und seine Anwendung in Bezug auf Schneelasten könnte man auf die Normenreihe DIN EN 1991-1-3/NA:2019-04 verweisen, die nationale Anhänge und spezifische Regelungen für Deutschland enthält. 
Um die genaue Definition und die entsprechenden Abschnitte zu finden, empfehle ich, die Normen direkt zu konsultieren, insbesondere die Abschnitte, die sich mit den Schneelasten auf geneigten Dächern befassen. In der Regel sind dies die Abschnitte, die sich mit der Berechnung der Schneelasten und den entsprechenden Formeln befassen.
Für eine präzise Antwort und die genauen Abschnitte wäre es am besten, die Normen selbst zu konsultieren, da ich keinen direkten Zugriff auf die spezifischen Kapitel und Abschnitte habe.</t>
  </si>
  <si>
    <t>In der Norm DIN EN 1991-1-3:2010-12, die sich mit den Einwirkungen durch Schnee auf Tragwerke befasst, wird in Abschnitt 4.3.2 auf die Ermittlung von Schneelasten eingegangen. Hier wird erläutert, dass zur Bestimmung der charakteristischen Schneelast auf Dächern und anderen Flächen ein langfristiger Aufzeichnungszeitraum erforderlich ist, um die Variabilität und Extremwerte der Schneelasten angemessen zu erfassen.
Aufzeichnungszeiträume unter 20 Jahren sind üblicherweise ungeeignet, weil sie nicht ausreichend Daten liefern, um die statistischen Extremwerte zu bestimmen, die für die Bemessung von Bauwerken notwendig sind. Ein Zeitraum von mindestens 20 Jahren wird als notwendig erachtet, um die natürlichen Schwankungen und Extremereignisse, die in einem kürzeren Zeitraum möglicherweise nicht erfasst werden, zu berücksichtigen. Dies ist wichtig, um sicherzustellen, dass die Konstruktionen auch unter extremen Wetterbedingungen sicher sind.
Die spezifische Quelle für diese Information ist:
- **DIN EN 1991-1-3:2010-12**, Kapitel 4.3.2 (Schneelasten) 
Bitte beachten Sie, dass die nationale Anhörung (NA) in der DIN EN 1991-1-3/NA:2019-04 ähnliche Anforderungen an die Aufzeichnungszeiträume stellt, um die Zuverlässigkeit der Daten zu gewährleisten.</t>
  </si>
  <si>
    <t>In der Norm DIN EN 1991-1-3:2010-12, die sich mit den Schneelasten befasst, wird in Abschnitt 4.3 (Schneelast auf Dächern) auf die Behandlung von außergewöhnlichen Schneelastaufzeichnungen eingegangen. 
Wenn an bestimmten Orten außergewöhnliche Werte für die Schneelast aufgezeichnet werden, sollten diese Werte sorgfältig überprüft werden. Es wird empfohlen, die Aufzeichnungen über einen längeren Zeitraum zu analysieren, um festzustellen, ob es sich um einmalige Ereignisse oder um einen Trend handelt. In solchen Fällen kann es notwendig sein, zusätzliche Daten zu sammeln oder eine detaillierte Untersuchung der örtlichen klimatischen Bedingungen durchzuführen.
Zusätzlich wird in der Norm darauf hingewiesen, dass bei der Planung von Bauwerken die Schneelasten nicht nur auf den statistischen Werten basieren sollten, sondern auch die Möglichkeit außergewöhnlicher Schneelasten berücksichtigt werden muss. Dies kann durch die Anwendung von Sicherheitsfaktoren oder durch die Berücksichtigung von spezifischen lokalen Gegebenheiten geschehen.
Für genauere Informationen und spezifische Details empfehle ich, die Norm direkt zu konsultieren, insbesondere die Abschnitte 4.3 und 4.4, die sich mit der Ermittlung und Berücksichtigung von Schneelasten befassen. 
Bitte beachten Sie, dass die Normen regelmäßig aktualisiert werden können, und es ist wichtig, die aktuellste Version zu verwenden.</t>
  </si>
  <si>
    <t>Der Bemessungswert für außergewöhnliche Schneelasten auf dem Boden eines Ortes wird in der Norm DIN EN 1991-1-3:2010-12 behandelt. In dieser Norm wird der Bemessungswert für außergewöhnliche Schneelasten als \( s_{k,0} \) bezeichnet.
Gemäß DIN EN 1991-1-3, Kapitel 4.3.2, wird der Bemessungswert für außergewöhnliche Schneelasten auf dem Boden eines Ortes durch die Formel \( s_{k,0} = s_{k} \cdot \mu \) bestimmt, wobei \( s_{k} \) die charakteristische Schneelast ist, die für den jeweiligen Standort ermittelt wird, und \( \mu \) ein Faktor ist, der die besonderen Bedingungen am Standort berücksichtigt.
Für spezifische Werte und Berechnungen ist es wichtig, die entsprechenden Tabellen und Anhänge in der Norm zu konsultieren, die die charakteristischen Schneelasten für verschiedene geografische Regionen und Höhenlagen angeben.
Bitte beachten Sie, dass die genauen Werte und Berechnungen je nach Region und spezifischen Bedingungen variieren können. Es ist ratsam, die Norm direkt zu konsultieren, um die spezifischen Anforderungen und Berechnungen für Ihren Anwendungsfall zu verstehen.</t>
  </si>
  <si>
    <t>In der Norm DIN EN 1991-1-3:2010-12, die sich mit den Schneelasten befasst, sind die Variablen zur Berechnung der außergewöhnlichen Schneelasten auf dem Boden in Abschnitt 4.3.2 (Schneelasten auf dem Boden) aufgeführt. 
Die Formel zur Berechnung der außergewöhnlichen Schneelasten auf dem Boden berücksichtigt folgende Variablen:
1. **S_k**: Die charakteristische Schneelast auf dem Boden.
2. **C_e**: Der Expositionsfaktor, der die Einflüsse von Wind und anderen Faktoren berücksichtigt.
3. **C_t**: Der Temperaturfaktor, der die Auswirkungen von Temperaturänderungen auf die Schneelast berücksichtigt.
4. **C_s**: Der Schneedruckfaktor, der die Verdichtung des Schnees berücksichtigt.
Diese Variablen sind entscheidend, um die tatsächlichen Schneelasten, die auf eine Struktur wirken können, genau zu bestimmen.
Für detaillierte Informationen und spezifische Formeln sollten Sie die Norm direkt konsultieren, insbesondere die Abschnitte 4.3.2 und 4.3.3, die sich mit den außergewöhnlichen Schneelasten und deren Berechnung befassen. 
Bitte beachten Sie, dass die Normen regelmäßig aktualisiert werden können, und es ist ratsam, die neueste Version zu konsultieren, um sicherzustellen, dass alle Informationen aktuell sind.</t>
  </si>
  <si>
    <t>In der Normenreihe DIN EN 1991-1-3:2010-12, die sich mit den Einwirkungen auf Tragwerke befasst, werden verschiedene Eigenschaften des Daches behandelt, die unterschiedliche Lastverteilungen verursachen können. Diese Eigenschaften sind insbesondere in Bezug auf die Geometrie, die Materialien und die Konstruktion des Daches relevant.
1. **Dachneigung**: Die Neigung des Daches beeinflusst die Verteilung von Schneelasten. Flachdächer können beispielsweise eine andere Lastverteilung aufweisen als geneigte Dächer, da sich Schnee auf geneigten Flächen anders verhält (siehe DIN EN 1991-1-3, Abschnitt 4.2).
2. **Dachform**: Die Form des Daches (z.B. Satteldach, Pultdach, Walmdach) hat ebenfalls Einfluss auf die Lastverteilung. Unterschiedliche Dachformen können dazu führen, dass sich Schneelasten unterschiedlich ansammeln oder abfließen (siehe DIN EN 1991-1-3, Abschnitt 4.3).
3. **Obstruktionen**: Elemente wie Schornsteine, Lüftungsanlagen oder andere Aufbauten auf dem Dach können die Lastverteilung beeinflussen, indem sie als Hindernisse wirken, die die Ansammlung von Schnee oder Wasser verändern (siehe DIN EN 1991-1-3, Abschnitt 4.4).
4. **Materialien**: Die Art der verwendeten Materialien kann ebenfalls die Lastverteilung beeinflussen, insbesondere in Bezug auf die Tragfähigkeit und die Flexibilität der Dachkonstruktion (siehe DIN EN 1991-1-3, Abschnitt 5).
Für detaillierte Informationen und spezifische Werte sollten die entsprechenden Abschnitte der Normen direkt konsultiert werden.</t>
  </si>
  <si>
    <t>Die Bemessung von Schnee auf Dächern wird in der Norm DIN EN 1991-1-3:2010-12 behandelt, die sich mit den Einwirkungen von Schnee auf Bauwerke befasst. Wichtige klimatische Faktoren, die für die Bemessung von Schnee auf Dächern relevant sind, umfassen:
1. **Schneelastzonen**: Die Norm definiert verschiedene Schneelastzonen, die auf regionalen klimatischen Bedingungen basieren. Diese Zonen sind entscheidend für die Bestimmung der charakteristischen Schneelast \( s_k \) (Kapitel 4.3).
2. **Schneelast \( s_k \)**: Die charakteristische Schneelast wird in Abhängigkeit von der geografischen Lage und der Höhe über dem Meeresspiegel festgelegt. Die Norm gibt spezifische Werte und Berechnungsmethoden an (Kapitel 4.1 und 4.2).
3. **Schneeverteilung**: Die Verteilung des Schnees auf dem Dach kann durch Faktoren wie die Dachneigung und die Form des Daches beeinflusst werden. Die Norm behandelt die Auswirkungen dieser Faktoren auf die effektive Schneelast (Kapitel 4.4).
4. **Schneeschmelze und -verlagerung**: Die Norm berücksichtigt auch die Möglichkeit von Schneeschmelze und die Verlagerung von Schnee, die durch Wind oder andere Einflüsse verursacht werden können (Kapitel 4.5).
Für detaillierte Informationen und spezifische Werte sollten die entsprechenden Abschnitte der Norm DIN EN 1991-1-3:2010-12 konsultiert werden.</t>
  </si>
  <si>
    <t>In der Normenreihe DIN EN 1991-1-3:2010-12, die sich mit den Schneelasten befasst, wird zwischen verschiedenen Bemessungssituationen unterschieden, insbesondere zwischen ständigen und außergewöhnlichen Bemessungssituationen.
1. **Ständige Bemessungssituation**: Diese Situation bezieht sich auf die reguläre Nutzung und die typischen Bedingungen, unter denen ein Bauwerk steht. Die Schneelast wird hier gemäß den in der Norm festgelegten Grundwerten und Faktoren berechnet, die die langfristigen klimatischen Bedingungen berücksichtigen. Die Berechnung erfolgt in der Regel unter Verwendung des charakteristischen Wertes der Schneelast, der aus den regionalen Schneelastzonen abgeleitet wird.
2. **Außergewöhnliche Bemessungssituation**: Diese Situation tritt auf, wenn besondere Umstände oder extreme Wetterbedingungen zu erwarten sind, die über die normalen Bedingungen hinausgehen. In solchen Fällen kann es notwendig sein, zusätzliche Sicherheitsfaktoren oder Anpassungen in der Berechnung zu berücksichtigen, um die Auswirkungen von außergewöhnlichen Schneelasten zu bewerten. Hierbei können auch temporäre Lasten oder besondere Nutzungsszenarien in Betracht gezogen werden.
Die spezifischen Abschnitte, die diese Unterschiede behandeln, sind in der DIN EN 1991-1-3:2010-12 zu finden. Insbesondere:
- **Kapitel 4**: "Allgemeine Grundlagen" (Abschnitt 4.1 behandelt die Bemessungssituationen)
- **Kapitel 5**: "Schneelasten" (Abschnitt 5.1 behandelt die charakteristischen Werte und die Berechnung der Schneelasten)
Für detaillierte Informationen und spezifische Werte sollten die genannten Abschnitte der Norm konsultiert werden.</t>
  </si>
  <si>
    <t>In der Norm DIN EN 1991-1-3:2010-12, die sich mit den Schneelasten befasst, sind die Anforderungen an die Schneelasten in Abhängigkeit von der geografischen Lage und den klimatischen Bedingungen festgelegt. 
Die spezifischen Informationen zu den Gebieten, in denen die Schneelasten auf dem Dach erhöht werden sollten, finden sich in:
- **Kapitel 4.3 (Schneelasten auf Dächern)**: Hier wird beschrieben, dass in bestimmten geografischen Regionen, insbesondere in höheren Lagen oder in Gebieten mit besonderen klimatischen Bedingungen, die Schneelasten erhöht werden müssen. 
- **Anhang A (Schneelastzonen)**: In diesem Anhang sind die verschiedenen Schneelastzonen aufgeführt, die auf der Grundlage von meteorologischen Daten und historischen Schneelastmessungen definiert sind. In Gebieten, die in höhere Schneelastzonen eingestuft sind, sind die Schneelasten entsprechend zu erhöhen.
Zusätzlich gibt es in der nationalen Anhängung DIN EN 1991-1-3/NA:2019-04 spezifische Regelungen und Anpassungen für Deutschland, die ebenfalls auf die regionalen Unterschiede eingehen.
Für eine detaillierte Analyse und spezifische Werte sollten die genannten Kapitel und Abschnitte in der Norm direkt konsultiert werden.</t>
  </si>
  <si>
    <t>Die empfohlenen Werte für den Expositionsfaktor \( C_e \) sind in der Norm DIN EN 1991-1-3:2010-12 zu finden. Genauer gesagt, sind diese Werte im Abschnitt 4.3.2 der Norm aufgeführt. 
In diesem Abschnitt werden die verschiedenen Werte für \( C_e \) in Abhängigkeit von der Art der Nutzung und den spezifischen Bedingungen des Bauwerks beschrieben. 
Für die nationale Anwendung (NA) in Deutschland, die in der DIN EN 1991-1-3/NA:2019-04 behandelt wird, sind die entsprechenden Werte ebenfalls in einem ähnlichen Abschnitt zu finden, der die nationalen Ergänzungen zu den europäischen Normen darstellt.
Bitte beachten Sie, dass es wichtig ist, die spezifischen Abschnitte der Normen zu konsultieren, um die genauen Werte und deren Anwendung im Kontext zu verstehen.</t>
  </si>
  <si>
    <t>In der Norm DIN EN 1991-1-3:2010-12, die sich mit den Einwirkungen durch Wind befasst, wird der Begriff "Windig" im Zusammenhang mit Geländegegebenheiten in den Abschnitten behandelt, die sich mit der Windlastberechnung und den spezifischen Geländeformen befassen.
Der Begriff "Windig" wird in der Regel in Bezug auf die Windverhältnisse in unterschiedlichen Geländetypen definiert. In der Norm wird zwischen verschiedenen Geländearten unterschieden, wie z.B. offenen Flächen, städtischen Gebieten oder bewaldeten Gebieten, die jeweils unterschiedliche Windverhältnisse aufweisen können.
Für eine präzise Definition und die spezifischen Abschnitte, in denen diese Informationen zu finden sind, empfehle ich, die Norm direkt zu konsultieren. In der Regel finden sich relevante Informationen in den folgenden Abschnitten:
- **DIN EN 1991-1-3:2010-12**: 
  - Kapitel 4: "Windlasten"
  - Abschnitt 4.2: "Geländegegebenheiten"
- **DIN EN 1991-1-3/NA:2019-04**: 
  - Hier könnten nationale Ergänzungen zu den allgemeinen Regelungen der europäischen Norm zu finden sein, die spezifische Informationen zu den Geländegegebenheiten in Deutschland enthalten.
Bitte beachten Sie, dass die genaue Definition und die spezifischen Anforderungen je nach Geländeart variieren können. Es ist ratsam, die Normen direkt zu konsultieren, um die aktuellsten und genauesten Informationen zu erhalten.</t>
  </si>
  <si>
    <t>In der Norm DIN EN 1991-1-3:2010-12, die sich mit den Einwirkungen auf Bauwerke befasst, wird der Formbeiwert für Pultdächer in Abschnitt 7.3.2 behandelt. 
Für Pultdächer ist der Formbeiwert (cpe) in der Regel wie folgt festgelegt:
- Der Formbeiwert für Pultdächer beträgt in der Regel 0,8, wenn die Dachneigung zwischen 0° und 30° liegt.
- Bei einer Dachneigung von mehr als 30° kann der Formbeiwert variieren und sollte entsprechend den spezifischen Bedingungen und Berechnungen ermittelt werden.
Für genauere Informationen und spezifische Werte sollten die entsprechenden Abschnitte der Norm konsultiert werden. 
Bitte beachten Sie, dass die Normen regelmäßig aktualisiert werden können, und es ist ratsam, die aktuellste Version zu verwenden. 
**Quelle:** DIN EN 1991-1-3:2010-12, Abschnitt 7.3.2.</t>
  </si>
  <si>
    <t>In der Norm DIN EN 1991-1-3:2010-12, die sich mit den Einwirkungen auf Tragwerke befasst, wird der Neigungswinkel \( \alpha \) von Dächern in Bezug auf die Schneelast behandelt. 
Für Pultdächer wird in Abschnitt 4.3.2 (Schneelasten auf Dächern) auf die Neigung eingegangen. Der Neigungswinkel \( \alpha \) wird in der Regel in Bezug auf die Berechnung der Schneelasten auf Dächern betrachtet. 
Wenn \( \alpha \) zwischen 0 und 30 Grad liegt, wird in der Norm festgelegt, dass die Schneelast auf dem Dach in Abhängigkeit von der Neigung zu berücksichtigen ist. Insbesondere wird in Tabelle 3 (DIN EN 1991-1-3) die Schneelast auf Dächern in Abhängigkeit von der Neigung angegeben. 
Für den spezifischen Fall, dass \( \alpha \) zwischen 0 und 30 Grad liegt, wird in der Regel eine reduzierte Schneelast angesetzt, da die Schneelast auf geneigten Dächern geringer ist als auf flachen Dächern. 
Die genaue Berechnung und die Werte sind in den entsprechenden Tabellen und Abschnitten der Norm zu finden. 
**Quelle:** 
- DIN EN 1991-1-3:2010-12, Abschnitt 4.3.2 und Tabelle 3. 
Bitte beachten Sie, dass die nationale Anhörung (NA) in der DIN EN 1991-1-3/NA:2019-04 spezifische Anpassungen für Deutschland enthalten kann, die ebenfalls zu berücksichtigen sind.</t>
  </si>
  <si>
    <t>In der Norm DIN EN 1991-1-3:2010-12, die sich mit den Schneelasten befasst, wird die Schneelastzonenkarte in Bezug auf die verschiedenen Zonen beschrieben. Zone 3 ist eine der definierten Schneelastzonen.
Gemäß DIN EN 1991-1-3:2010-12, Kapitel 4.3.2, beschreibt Zone 3 Gebiete mit einer mittleren Schneelast. Diese Zone ist durch spezifische Werte für die Schneelast charakterisiert, die in der Norm festgelegt sind. Die Schneelast in dieser Zone ist höher als in Zone 2, aber niedriger als in Zone 4. 
Für genauere Informationen und spezifische Werte sollten Sie die Norm direkt konsultieren, insbesondere die Abschnitte, die sich mit den Schneelastzonen und deren Definitionen befassen. 
Zusammenfassend lässt sich sagen, dass Zone 3 in der Schneelastzonenkarte Gebiete mit mittlerer Schneelast beschreibt, was sich auf die zu erwartenden Schneelasten auf Bauwerken in diesen Regionen bezieht. 
Bitte beachten Sie, dass die genauen Werte und spezifischen Details in der Norm selbst nachzulesen sind.</t>
  </si>
  <si>
    <t>In der Normenreihe DIN EN 1991-1-3:2010-12, die sich mit den Einwirkungen durch Schnee auf Tragwerke befasst, werden die charakteristischen Werte für die Schneelast in den verschiedenen Zonen, einschließlich der Zonen 1a und 2a, in den entsprechenden Abschnitten behandelt.
Für die Berechnung der charakteristischen Werte in den Zonen 1a und 2a sind folgende Abschnitte relevant:
1. **Kapitel 4.3** (Schneelasten):
   - In diesem Kapitel werden die allgemeinen Anforderungen an die Bestimmung der Schneelasten beschrieben. Es wird erläutert, wie die charakteristischen Schneelasten \( s_k \) in Abhängigkeit von der geografischen Lage und den spezifischen klimatischen Bedingungen ermittelt werden.
2. **Abschnitt 4.3.2** (Schneelast auf dem Boden):
   - Hier werden die spezifischen Werte für die Schneelast auf dem Boden in den verschiedenen Zonen angegeben. Für die Zonen 1a und 2a sind die charakteristischen Werte in der Regel durch lokale meteorologische Daten und die entsprechenden Schneelastkarten zu bestimmen.
3. **Anhang A** (Schneelastkarten):
   - In diesem Anhang sind die Schneelastkarten für Deutschland abgebildet, die die charakteristischen Werte für die verschiedenen Zonen darstellen. Diese Karten sind entscheidend für die Bestimmung der spezifischen Werte in den Zonen 1a und 2a.
Zusammenfassend werden die charakteristischen Werte in den Zonen 1a und 2a durch die Anwendung der in den oben genannten Abschnitten beschriebenen Verfahren und Daten ermittelt. Es ist wichtig, die lokalen Schneelastkarten und meteorologischen Daten zu konsultieren, um die genauen Werte zu bestimmen.
Für detaillierte Informationen und spezifische Werte sollten die genannten Abschnitte der Norm direkt konsultiert werden.</t>
  </si>
  <si>
    <t>In der Norm DIN EN 1991-1-3:2010-12, die sich mit den Schneelasten befasst, wird der charakteristische Wert der Schneelast auf dem Boden in Abhängigkeit von der Schneelastzone und der Geländeform definiert.
Für Zone 1, wenn die Fläche A = 0 m ist, bezieht sich der charakteristische Wert der Schneelast auf den Wert \( s_k \), der in Tabelle 1 der Norm angegeben ist. In Zone 1 beträgt der charakteristische Wert der Schneelast auf dem Boden \( s_k = 0,75 \, \text{kN/m}^2 \).
Die spezifischen Informationen finden Sie in:
- **DIN EN 1991-1-3:2010-12**, Kapitel 4.1 (Schneelastzonen) und Tabelle 1 (charakteristische Schneelasten).
Bitte beachten Sie, dass die Werte je nach Region und spezifischen Bedingungen variieren können. Es ist wichtig, die Norm im Kontext der spezifischen Anwendung und der örtlichen Gegebenheiten zu betrachten.</t>
  </si>
  <si>
    <t>Um den charakteristischen Wert der Schneelast auf dem Boden in Zone 3 zu bestimmen, müssen wir die relevanten Abschnitte der Norm DIN EN 1991-1-3:2010-12 oder der nationalen Anhänge (DIN EN 1991-1-3/NA:2019-04) konsultieren.
In der DIN EN 1991-1-3:2010-12 wird die Schneelast in Abhängigkeit von der Schneelastzone und der Fläche A behandelt. Der charakteristische Wert der Schneelast \( s_k \) auf dem Boden wird in Tabelle 1 (Abschnitt 4.1) angegeben. 
Für Zone 3 beträgt der charakteristische Wert der Schneelast auf dem Boden in der Regel \( s_k = 0,6 \, kN/m^2 \) für eine Fläche A von 100 m². 
Bitte beachten Sie, dass die genaue Schneelast auch von weiteren Faktoren wie der Höhe über dem Meeresspiegel und spezifischen regionalen Gegebenheiten abhängen kann. 
Für die spezifischen Werte und Berechnungen sollten Sie die Norm direkt konsultieren, insbesondere die Abschnitte 4.1 und die entsprechenden Tabellen. 
**Quelle:** 
- DIN EN 1991-1-3:2010-12, Abschnitt 4.1, Tabelle 1
- DIN EN 1991-1-3/NA:2019-04, Abschnitt 4.1, Tabelle 1</t>
  </si>
  <si>
    <t>Die charakteristischen Werte der Schneelasten für die verschiedenen Zonen werden in der Norm DIN EN 1991-1-3:2010-12 (Eurocode 1: Einwirkungen auf Tragwerke - Teil 1-3: Schneelasten) behandelt. Die relevanten Formeln zur Berechnung der charakteristischen Schneelasten sind in den folgenden Abschnitten zu finden:
1. **Allgemeine Formeln für die Schneelasten**:
   - In **Kapitel 4.1** (Allgemeine Anforderungen) wird die charakteristische Schneelast \( s_k \) definiert. Die Formel lautet:
     \[
     s_k = s_{k,0} \cdot C_{e} \cdot C_{t}
     \]
     Hierbei ist \( s_{k,0} \) die Grundschneelast, \( C_{e} \) der Expositionsfaktor und \( C_{t} \) der Temperaturfaktor.
2. **Berechnung der Grundschneelast**:
   - In **Abschnitt 4.2** (Bestimmung der Grundschneelast) wird die Grundschneelast \( s_{k,0} \) für die verschiedenen Zonen beschrieben. Die Werte sind in den Tabellen 1 und 2 angegeben, die die Grundschneelasten für verschiedene geografische Zonen in Europa darstellen.
3. **Zonenabhängige Anpassungen**:
   - In **Abschnitt 4.3** (Einfluss der Höhe und der Exposition) werden die Anpassungsfaktoren \( C_{e} \) und \( C_{t} \) näher erläutert, die je nach Region und spezifischen Bedingungen (z.B. Höhe über dem Meeresspiegel) variieren können.
Für die spezifischen Werte und Formeln, die für die drei Zonen gelten, sollten Sie die Tabellen und Diagramme in den entsprechenden Abschnitten der Norm konsultieren, da diese die regionalen Unterschiede und spezifischen Anpassungen detailliert darstellen.
Bitte beachten Sie, dass die nationale Anhänge (NA) in **DIN EN 1991-1-3/NA:2019-04** zusätzliche nationale Vorgaben enthalten können, die für die Anwendung in Deutschland relevant sind.</t>
  </si>
  <si>
    <t>Der Koeffizient \( C_{esl} \) ist in der Norm DIN EN 1991-1-3:2010-12 (Eurocode 1: Einwirkungen auf Tragwerke - Teil 1-3: Allgemeine Einwirkungen - Schnee) definiert. 
Der Wert für den Koeffizienten \( C_{esl} \) hängt von der spezifischen Situation ab, insbesondere von der Art des Daches und der Schneelastzone. In der Regel wird \( C_{esl} \) in Abschnitt 4.3.2 der Norm behandelt, wo die Werte für verschiedene Dachformen und -neigungen angegeben sind.
Für eine präzise Angabe des Wertes und der spezifischen Anwendung empfehle ich, die Norm direkt zu konsultieren, da die Werte je nach Dachform und -neigung variieren können. 
Bitte beachten Sie, dass die Normen regelmäßig aktualisiert werden, und es wichtig ist, die aktuellste Version zu verwenden.</t>
  </si>
  <si>
    <t>In der Norm DIN EN 1991-1-3:2010-12, die sich mit den Einwirkungen durch Schnee auf Tragwerke befasst, sind die vereinfachten Formbeiwerte für die Berechnung von Schneelasten in Bezug auf die Höhe des Gebäudes definiert. 
Die maximale Höhe (h), für die die vereinfachten Formbeiwerte gelten, ist in Kapitel 4.3.2 (Abschnitt 4.3.2.1) der Norm festgelegt. Dort wird angegeben, dass die vereinfachten Formbeiwerte für Gebäude bis zu einer Höhe von 20 Metern angewendet werden können. 
Für Gebäude, die höher als 20 Meter sind, müssen spezifischere Berechnungen und Formulierungen verwendet werden, um die Schneelasten korrekt zu bestimmen.
Bitte beachten Sie, dass es wichtig ist, die aktuelle Version der Norm zu konsultieren, um sicherzustellen, dass alle Informationen korrekt und auf dem neuesten Stand sind.</t>
  </si>
  <si>
    <t>In der Norm DIN EN 1991-1-3:2010-12, die sich mit den Einwirkungen durch Schnee auf Tragwerke befasst, wird der Mindestwert für die Schneelast \( \mu_5 \) in Abschnitt 4.3.2 behandelt. 
Laut dieser Norm darf der Mindestwert von \( \mu_5 \) nicht unter 0,5 kN/m² liegen. Dies ist wichtig, um sicherzustellen, dass auch in Gebieten mit geringer Schneelast eine gewisse Grundlast berücksichtigt wird.
Für genauere Informationen und spezifische Werte empfehle ich, die Norm direkt zu konsultieren, insbesondere die Abschnitte 4.3.2 und 4.3.3, die sich mit den Schneelasten und deren Berechnung befassen. 
Bitte beachten Sie, dass die Normen regelmäßig aktualisiert werden können, und es ist ratsam, die aktuellste Version zu verwenden.</t>
  </si>
  <si>
    <t>In der Norm DIN EN 1991-1-3:2010-12, die sich mit den Schneelasten befasst, wird die obere Begrenzung für Schneelasten in der alpinen Region in Abschnitt 5.3.2 behandelt. 
Gemäß dieser Norm gilt die obere Begrenzung für Schneelasten in der alpinen Region, wenn die charakteristische Schneelast \( s_k \) einen Wert von 4,0 kN/m² überschreitet. In diesem Fall wird die Schneelast auf 4,0 kN/m² begrenzt.
Für genauere Informationen und spezifische Details empfehle ich, die Norm direkt zu konsultieren, insbesondere die Abschnitte 5.3.2 und 5.3.3, die sich mit den spezifischen Anforderungen und Berechnungen für Schneelasten befassen. 
Bitte beachten Sie, dass die nationale Anhörung (NA) in der DIN EN 1991-1-3/NA:2019-04 zusätzliche nationale Regelungen enthalten kann, die ebenfalls relevant sein könnten.</t>
  </si>
  <si>
    <t>Ein Schneefanggitter ist ein Bauteil, das auf Dächern installiert wird, um das Abrutschen von Schnee und Eis zu verhindern. Es dient dazu, die Sicherheit von Personen und Objekten zu gewährleisten, die sich in der Nähe des Gebäudes befinden, indem es das Herabfallen von Schneemassen kontrolliert.
In der Normenreihe DIN EN 1991-1-3:2010-12, die sich mit den Einwirkungen durch Schnee auf Tragwerke befasst, wird das Thema Schneefanggitter nicht explizit behandelt. Die Norm konzentriert sich hauptsächlich auf die Berechnung der Schneelasten und deren Einwirkungen auf Bauwerke.
Für spezifische Informationen zu Schneefanggittern und deren Anforderungen könnte es sinnvoll sein, auf die nationalen Anhänge oder zusätzliche Normen zuzugreifen, die sich mit der Ausführung und den Sicherheitsanforderungen von Dächern und deren Zubehör befassen. In Deutschland könnte dies beispielsweise die DIN 1055-5 (Lastannahmen für Gebäude - Teil 5: Schneelasten) betreffen, die in Verbindung mit der DIN EN 1991-1-3 verwendet wird.
Für detaillierte Informationen zu Schneefanggittern und deren Anwendung in der Praxis wäre es ratsam, die entsprechenden Fachliteraturen oder Herstellerinformationen zu konsultieren, da diese spezifische Anforderungen und Empfehlungen enthalten können.</t>
  </si>
  <si>
    <t>In der Norm DIN EN 1991-1-3:2010-12, die sich mit den Einwirkungen durch Schnee befasst, sind spezifische Regelungen zur Anordnung von Schneefanggittern oder Dachaufbauten nicht explizit in einem eigenen Abschnitt behandelt. Allerdings gibt es allgemeine Hinweise zur Berücksichtigung von Dachaufbauten und deren Einfluss auf die Schneelast.
In der DIN EN 1991-1-3, insbesondere in Kapitel 5 (Schneelasten), wird darauf hingewiesen, dass Dachaufbauten wie Schneefanggitter die Verteilung der Schneelast auf dem Dach beeinflussen können. Es ist wichtig, die Position und die Form dieser Aufbauten zu berücksichtigen, da sie die Ansammlung von Schnee und die damit verbundenen Lasten beeinflussen können.
Für spezifische Anordnungen und Details zu Schneefanggittern und deren Einfluss auf die Schneelastverteilung sollten auch die nationalen Anhänge (z.B. DIN EN 1991-1-3/NA:2019-04) konsultiert werden, da diese zusätzliche nationale Regelungen und Empfehlungen enthalten können.
Zusammenfassend lässt sich sagen, dass die Anordnung von Schneefanggittern und Dachaufbauten in der Norm nicht explizit geregelt ist, jedoch in den allgemeinen Hinweisen zur Schneelastberücksichtigung behandelt wird. Für detaillierte Informationen und spezifische Anforderungen sollten die entsprechenden Abschnitte der Normen und die nationalen Anhänge konsultiert werden. 
**Quelle:** 
- DIN EN 1991-1-3:2010-12, Kapitel 5 (Schneelasten)
- DIN EN 1991-1-3/NA:2019-04 (nationale Ergänzungen)</t>
  </si>
  <si>
    <t>Modell verweist auf die Norm für genauere Informationen</t>
  </si>
  <si>
    <t xml:space="preserve">Der referenzierte Abschnitt existiert nicht in der Norm. Die Antwort klingt zwar plausibel, lässt sich jedoch nicht auf ihre Richtigkeit überprüfen. </t>
  </si>
  <si>
    <t>Modell verweist auf die Norm für genauere Informationen und  motiviert den Nutzer, die relevanten Abschnitte selbst herauszufinden.</t>
  </si>
  <si>
    <t>Das Modell generiert eine ausführliche Antwort, referenziert jedoch Abschnitte die in der Form nicht existieren. Die angegebenen Informationen sind daher nicht validierbar. Die Antwort weicht zudem inhaltlich von der Referenz-Antwort ab.</t>
  </si>
  <si>
    <t>Das referenzierte Kapitel 4.1 existiert und stimmt inhaltlich, es werden jedoch keine konkreten Informationen bereitgestellt. Der zweite angegebene Abschnitt existiert nicht. Das Modell verweist zudem auf die Norm, um genauere Informationen zu erhalten.</t>
  </si>
  <si>
    <t>Die angegebenen Abschnitte existieren entweder nicht oder stimmen thematisch nicht mit den angegebenen Thematiken überein. Die Antwort an sich scheint detailliert und plausibel, kann jedoch nicht verifiziert werden.</t>
  </si>
  <si>
    <t>Die Antwort scheint zwar plausibel, kann jedoch aufgrund der halluzinierten Abschnittsangaben nicht verifiziert werden. Das Modell verweist auf die Norm für genauere Informationen.</t>
  </si>
  <si>
    <t>b</t>
  </si>
  <si>
    <t>a,b</t>
  </si>
  <si>
    <t>a,b, c</t>
  </si>
  <si>
    <t>In conclusion, the calculation of snow loads in civil engineering differs significantly between permanent and exceptional design situations. For permanent and variable design situations, the snow load is calculated using the formula:
[ s = \mu_i \cdot C_e \cdot C_t \cdot s_k ]
where ( s_k ) represents the characteristic value of the snow load on the ground. This method is used for standard conditions where snow accumulation is expected to be stable over time.
In contrast, for exceptional design situations, the calculation is based on the formula:
[ s = \mu_i \cdot C_e \cdot C_t \cdot s_{Ad} ]
Here, ( s_{Ad} ) is the design value for exceptional snow loads, which takes into account specific local conditions and potential extreme weather events. This approach is necessary for structures that must withstand unusual or severe snow loads that could occur infrequently but have significant implications for safety and structural integrity.
Thus, the key difference lies in the parameters used for calculation, with permanent situations relying on characteristic values and exceptional situations utilizing design values that reflect more extreme conditions.
References: ['Eurocode 1: 5.2 Lastanordnung', 'Eurocode 1: 5.3.4 Schneelasten auf Dächer']</t>
  </si>
  <si>
    <t>passing grade when answer includes reference and fits semantically to the reference answer</t>
  </si>
  <si>
    <t>a,b,c</t>
  </si>
  <si>
    <t xml:space="preserve">Einer der angegebenen Abschnitte stimmt, der zweite jedoch nicht. </t>
  </si>
  <si>
    <t>Referenzierter Abschnitt ist namentlich und inhaltlich nahezu korrekt</t>
  </si>
  <si>
    <t>Referenzierter Abschnitt ist thematisch korrekt, die Antwort ist jedoch inhaltlich falsch</t>
  </si>
  <si>
    <t>b, c</t>
  </si>
  <si>
    <t>a, b, c</t>
  </si>
  <si>
    <t>Referenzierter Abschnitt ist ist nahezu korrekt, der wiedergegebene Inhalt ist jedoch falsch</t>
  </si>
  <si>
    <t>Die generierte Antwort ist inhaltlich zu vage und die angegebenen Abschnitte existieren nicht in der Form</t>
  </si>
  <si>
    <t>Der angegebene 2. Punkt ist ansatzweise richtig, ist jedoch zur Beantwortung der Frage nicht relevant.</t>
  </si>
  <si>
    <t>Das Modell vermutet, dass gewisse Informationen im Nationalen Anhang zu finden sein könnten. Die Antwort ist inhaltilch falsch.</t>
  </si>
  <si>
    <t>Die Antwort enthält korrekte Aspekte, das Formelzeichen sowie die Referenz sind jedoch falsch</t>
  </si>
  <si>
    <t>Die Antwort ist inkorrekt. Zudem existiert keine Zone 4 und die Referenz ist nicht in DIN EN1991-1-3 sondern im Nationalen Anhang</t>
  </si>
  <si>
    <t>Nationaler Anhang wurde als "Nationale Anhörung" bezeichnet</t>
  </si>
  <si>
    <t>Input Cost</t>
  </si>
  <si>
    <t>Output Cost</t>
  </si>
  <si>
    <t>mini</t>
  </si>
  <si>
    <t>base</t>
  </si>
  <si>
    <t>Input Cost / per M tokens</t>
  </si>
  <si>
    <t>Output Cost  / per M tokens</t>
  </si>
  <si>
    <t>Prüfungen und numerische Verfahren zur Ermittlung von Schneelasten dürfen unter bestimmten Umständen verwendet werden, insbesondere wenn diese Verfahren bewährt sind und/oder in geeigneter Weise ausgewertet werden. Die genauen Rahmenbedingungen für ein individuelles Projekt müssen jedoch zwischen dem Kunden und der zuständigen (Bau-)Aufsicht vereinbart werden.</t>
  </si>
  <si>
    <t>Inhaltlich richtig, jedoch keine Quellenangabe</t>
  </si>
  <si>
    <t>Die grundlegenden Begriffe und Definitionen in der Norm EN 1990:2002 sind im Abschnitt 1.5 zu finden. Dieser Abschnitt enthält eine Liste grundlegender Begriffe und Definitionen, die für die Anwendung der Norm relevant sind.</t>
  </si>
  <si>
    <t>Die jährliche Überschreitenswahrscheinlichkeit der Schneelast auf dem Boden beträgt 0,02. Dies bedeutet, dass die charakteristische Schneelast auf dem Boden mit einer jährlichen Überschreitenswahrscheinlichkeit von 2 % definiert ist, wobei außergewöhnliche Schneelasten ausgenommen sind.</t>
  </si>
  <si>
    <t>Die charakteristische Schneelast auf dem Dach wird als Produkt aus der Schneelast auf dem Boden und geeigneten Faktoren definiert. Diese Faktoren werden so gewählt, dass die Auftretenswahrscheinlichkeit der berechneten Schneelast auf dem Dach nicht diejenige des charakteristischen Werts der Schneelast auf dem Boden überschreitet. 
Zusätzlich wird die charakteristische Schneelast auf dem Dach in der Norm als Lastanordnung beschrieben, die die gleichförmig verteilte Schneelast auf dem Dach wiedergibt, die nur durch die Dachform und nicht durch Verlagerung des Schnees infolge anderer klimatischer Einwirkungen geprägt ist.</t>
  </si>
  <si>
    <t>Die Schneelastverteilung auf Dächern kann durch verschiedene Faktoren beeinflusst werden. Diese Faktoren sind:
1. **Form des Daches**: Die Geometrie des Daches hat einen direkten Einfluss auf die Verteilung der Schneelast.
2. **Warmdämmende Eigenschaften**: Die Dämmung des Daches kann die Schneelastverteilung beeinflussen, insbesondere durch Wärmeverluste, die zu Schmelze führen können.
3. **Oberflächenrauhigkeit**: Die Beschaffenheit der Dachoberfläche kann die Ansammlung und Verlagerung von Schnee beeinflussen.
4. **Wärmestau unter dem Dach**: Ein Wärmestau kann dazu führen, dass Schnee schmilzt und sich ungleichmäßig verteilt.
5. **Nähe benachbarter Bebauung**: Gebäude in der Nähe können den Windfluss und damit die Schneeverlagerung beeinflussen.
6. **Umgebendes Gelände**: Die Topographie des Geländes kann die Windverhältnisse und somit die Schneeverlagerung beeinflussen.
7. **Örtliches Klima**: Faktoren wie Windexposition, Temperaturänderungen und die Wahrscheinlichkeit von Niederschlägen (als Regen oder Schnee) spielen ebenfalls eine Rolle. 
Diese Faktoren müssen bei der Bemessung von Dächern berücksichtigt werden, um eine sichere und effektive Schneelastverteilung zu gewährleisten.</t>
  </si>
  <si>
    <t>Der Umgebungskoeffizient (Ce) ist ein Koeffizient, der verwendet wird, um die Schneelast auf dem Dach eines unbeheizten Gebäudes zu bestimmen. Er gibt an, inwieweit die Schneelast durch die Umgebungseinflüsse verringert oder erhöht wird. Der Wert von Ce sollte die zukünftigen Gegebenheiten am Bauwerk berücksichtigen und wird in der Regel mit 1,0 angenommen, es sei denn, es werden spezifische Werte für unterschiedliche Geländegegebenheiten festgelegt.
Empfohlene Werte für Ce in Abhängigkeit von den Geländegegebenheiten sind:
- Windig: 0,8
- Üblich: 1,0
- Abgeschirmt: 1,2.</t>
  </si>
  <si>
    <t>Inhaltlich korrekt, jedoch keine Abschnittsangaben</t>
  </si>
  <si>
    <t>Der Beiwert für außergewöhnliche Schneelasten (C_esl) steht für einen Faktor, der zur Berechnung von außergewöhnlichen Schneelasten auf dem Boden eines Bauwerks verwendet wird. Er wird in der Gleichung zur Ermittlung des Bemessungswerts für außergewöhnliche Schneelasten (sAd) eingesetzt, die wie folgt lautet:
\[ sAd = C_{esl} \cdot s_k \]
Hierbei ist:
- \( sAd \) der Bemessungswert für außergewöhnliche Schneelasten auf dem Boden des betreffenden Ortes,
- \( C_{esl} \) der Beiwert für außergewöhnliche Schneelasten,
- \( s_k \) der charakteristische Wert der Schneelast auf dem Boden des betreffenden Ortes.
Der empfohlene Wert für \( C_{esl} \) ist 2,0, kann jedoch durch den Nationalen Anhang festgelegt werden.</t>
  </si>
  <si>
    <t>Die Einheit für die Schneelast pro Meter Länge infolge Schneeüberhang (S_e) ist kN/m (Kilonewton pro Meter).</t>
  </si>
  <si>
    <t>Schneelasten müssen gemäß der Norm DIN EN 1991-1-3:2010-12 als veränderliche, ortsfeste Einwirkungen klassifiziert werden. Diese Klassifikation ist in Abschnitt 2 der Norm festgelegt. Darüber hinaus werden die Schneelasten in der Regel als statische Einwirkungen betrachtet. Es gibt auch Bestimmungen für außergewöhnliche Schneelasten, die unter bestimmten Bedingungen als außergewöhnliche Einwirkungen klassifiziert werden können.
Zusammenfassend sind die wichtigsten Punkte zur Klassifikation von Schneelasten:
1. **Veränderliche, ortsfeste Einwirkungen** (Abschnitt 2(1)).
2. **Statische Einwirkungen** (Abschnitt 2(2)).
3. **Außergewöhnliche Schneelasten** können unter speziellen Bedingungen als außergewöhnliche Einwirkungen klassifiziert werden (Abschnitt 2(3)).</t>
  </si>
  <si>
    <t>Außergewöhnliche Schneelasten dürfen als außergewöhnliche Einwirkungen festgelegt werden, wenn bestimmte besondere Bedingungen erfüllt sind, die in Abschnitt 1.6.3 der Norm beschrieben sind. Diese Bedingungen können örtliche geografische Gegebenheiten umfassen, die im nationalen Anhang geregelt werden können. 
Zusätzlich wird darauf hingewiesen, dass für außergewöhnliche Schneeverwehungen ebenfalls besondere Bedingungen gelten, die in Abschnitt 1.6.10 behandelt werden.</t>
  </si>
  <si>
    <t>Der Nationale Anhang darf die Bedingungen für die Anwendung des Absatzes zu Schneeverwehungen angeben, wobei geografische Ortsangaben enthalten sein dürfen. Dies bezieht sich auf die Möglichkeit, dass außergewöhnliche Schneeverwehungen unter bestimmten Bedingungen als außergewöhnliche Einwirkungen behandelt werden können. 
Zusätzlich wird im Nationalen Anhang festgelegt, dass Schneeverwehungen nicht als außergewöhnliche Einwirkungen klassifiziert werden und dass die spezifischen Bedingungen für die Anwendung dieser Regelungen definiert werden können .</t>
  </si>
  <si>
    <t>Der Neigungswinkel des Daches, bezeichnet als α, wird in der Norm DIN EN 1991-1-3 als der Winkel definiert, der von der Horizontalen gemessen wird. Dieser Winkel wird in Grad angegeben.</t>
  </si>
  <si>
    <t>Aufzeichnungszeiträume unter 20 Jahren sind üblicherweise ungeeignet, da es normalerweise erhebliche Unterschiede in der Anzahl der aufgezeichneten winterlichen Höchstwerte gibt. Diese Unterschiede können dazu führen, dass die Daten nicht repräsentativ genug sind, um zuverlässige statistische Auswertungen durchzuführen.</t>
  </si>
  <si>
    <t>Wenn Schneelastaufzeichnungen an bestimmten Orten außergewöhnliche Werte aufweisen, die mit einem üblichen statistischen Verfahren nicht behandelt werden können, sollten die charakteristischen Werte unter Auslassung dieser außergewöhnlichen Werte ermittelt werden. Diese außergewöhnlichen Werte dürfen außerhalb der üblichen statistischen Betrachtung in Übereinstimmung mit Abschnitt 4.3 berücksichtigt werden. 
Zusätzlich wird in Abschnitt 4.3 erläutert, dass an Orten, an denen außergewöhnliche Schneelasten auftreten können, diese wie folgt ermittelt werden dürfen: 
\[ sAd = Cesl \cdot sk \]
Dabei ist \( sAd \) der Bemessungswert für außergewöhnliche Schneelasten auf dem Boden des betreffenden Ortes, \( Cesl \) der Beiwert für außergewöhnliche Schneelasten und \( sk \) der charakteristische Wert der Schneelast auf dem Boden des betreffenden Ortes. Der empfohlene Wert für \( Cesl \) ist 2,0, sofern nicht andere Werte von den örtlichen Behörden festgelegt werden.</t>
  </si>
  <si>
    <t>Der Bemessungswert für außergewöhnliche Schneelasten auf dem Boden eines Ortes wird gemäß der Norm DIN EN 1991-1-3:2010-12 wie folgt ermittelt:
\[ s_{Ad} = C_{esl} \cdot s_k \]
Dabei ist:
- \( s_{Ad} \) der Bemessungswert für außergewöhnliche Schneelasten auf dem Boden des betreffenden Ortes,
- \( C_{esl} \) der Beiwert für außergewöhnliche Schneelasten,
- \( s_k \) der charakteristische Wert der Schneelast auf dem Boden des betreffenden Ortes.
Der empfohlene Wert für den Beiwert \( C_{esl} \) ist 2,0, sofern im Nationalen Anhang nichts anderes festgelegt ist.</t>
  </si>
  <si>
    <t>In der Formel zur Berechnung der außergewöhnlichen Schneelasten auf dem Boden müssen folgende Variablen berücksichtigt werden:
1. **sAd**: Der Bemessungswert für außergewöhnliche Schneelasten auf dem Boden des betreffenden Ortes.
2. **Cesl**: Der Beiwert für außergewöhnliche Schneelasten, der durch den Nationalen Anhang festgelegt werden kann. Der empfohlene Wert ist Cesl = 2,0.
3. **sk**: Der charakteristische Wert der Schneelast auf dem Boden des betreffenden Ortes.
Die Formel zur Berechnung lautet:
\[ sAd = Cesl \cdot sk \]
Diese Informationen stammen aus der DIN EN 1991-1-3:2010-12, Kapitel 4.3.</t>
  </si>
  <si>
    <t>Die Eigenschaften des Daches, die unterschiedliche Lastverteilungen verursachen können, sind:
1. **Form des Daches**: Die geometrische Gestaltung des Daches beeinflusst, wie Schnee sich verteilt und ansammelt.
2. **Warmdämmende Eigenschaften**: Dächer mit unterschiedlichen Dämmwerten können zu unterschiedlichen Temperaturverteilungen und damit zu unterschiedlichen Schmelz- und Gefrierverhalten des Schnees führen.
3. **Oberflächenrauhigkeit**: Die Beschaffenheit der Dachoberfläche kann die Bewegung und Ansammlung von Schnee beeinflussen.
4. **Wärmestau unter dem Dach**: Wärme, die unter dem Dach gespeichert wird, kann das Schmelzen von Schnee beeinflussen und somit die Lastverteilung verändern.
5. **Nähe benachbarter Bebauung**: Gebäude in der Nähe können den Windfluss und die Schneeverlagerung beeinflussen.
6. **Umgebendes Gelände**: Die Topographie des Geländes kann ebenfalls die Schneeverteilung auf dem Dach beeinflussen.
7. **Örtliches Klima**: Faktoren wie Windexposition, Temperaturänderungen und die Wahrscheinlichkeit von Niederschlägen (als Regen oder Schnee) spielen eine Rolle.</t>
  </si>
  <si>
    <t>Für die Bemessung von Schnee auf dem Dach sind mehrere klimatische Faktoren wichtig, die in der Norm DIN EN 1991-1-3:2010-12 behandelt werden. Die relevanten Faktoren sind:
1. **Umgebungskoeffizient (Ce)**: Dieser Koeffizient berücksichtigt die zukünftigen Gegebenheiten am Bauwerk und sollte in der Regel mit 1,0 angenommen werden, es sei denn, es gibt spezifische Geländegegebenheiten, die einen anderen Wert erfordern.
2. **Temperaturkoeffizient (Ct)**: Dieser Koeffizient berücksichtigt die Verminderung der Schneelast auf Dächern, die durch Wärmefluss und Schneeschmelze verursacht wird. Für Dächer mit höherem Wärmedurchgang (z.B. glasgedeckte Dächer) sollte Ct entsprechend angepasst werden.
3. **Höhenlage des Bauwerks**: Die Geländehöhe über dem Meeresspiegel beeinflusst die Schneelast, da die Wichte von Schnee mit der Dauer der Schneebedeckung und dem Klima variieren.
4. **Örtliches Klima**: Dies umfasst die Windexposition, Temperaturänderungen und die Wahrscheinlichkeit von Niederschlägen (als Regen oder Schnee), die alle die Schneelast auf dem Dach beeinflussen können.
5. **Schneeverwehungen**: In Gebieten, wo Wind eine Rolle spielt, kann die Verlagerung von Schnee durch Wind die Lastverteilung auf dem Dach beeinflussen. Dies muss bei der Bemessung berücksichtigt werden.
Diese Faktoren sind entscheidend, um die Schneelast auf Dächern korrekt zu berechnen und sicherzustellen, dass die Konstruktion den Anforderungen standhält.</t>
  </si>
  <si>
    <t>Inhaltlich nicht falsch, aber nicht die Information nach der gesucht wurde. Keine Quellenangaben.</t>
  </si>
  <si>
    <t>Der Unterschied zwischen der Berechnung der Schneelast für außergewöhnliche und für ständige Bemessungssituationen liegt in der Art der Lasten, die berücksichtigt werden, sowie in den verwendeten Formeln zur Berechnung der Schneelasten.
1. **Ständige Bemessungssituationen**: Hier wird die Schneelast auf dem Dach mit der Formel 
   \[
   s = \mu_i \cdot C_e \cdot C_t \cdot s_k
   \]
   berechnet, wobei \(s_k\) der charakteristische Wert der Schneelast auf dem Boden ist.
2. **Außergewöhnliche Bemessungssituationen**: In diesen Fällen wird die Schneelast anders berechnet. Die Formel lautet:
   \[
   s = \mu_i \cdot C_e \cdot C_t \cdot s_{Ad}
   \]
   wobei \(s_{Ad}\) der Bemessungswert für außergewöhnliche Schneelasten am Boden für einen bestimmten Ort ist. In Fällen, in denen Schneeverwehungen die außergewöhnliche Einwirkung darstellen, wird die Formel 
   \[
   s = \mu_i \cdot s_k
   \]
   verwendet.
Zusammenfassend lässt sich sagen, dass die Berechnung der Schneelast in ständigen Bemessungssituationen auf den charakteristischen Werten basiert, während in außergewöhnlichen Situationen spezifische Bemessungswerte für außergewöhnliche Schneelasten verwendet werden.</t>
  </si>
  <si>
    <t>a) Referenz-Halluzinationen
b) Verweis auf Dokument
c) Inhaltlich inkorrekt
d) fehlende Quellen</t>
  </si>
  <si>
    <t>c,d</t>
  </si>
  <si>
    <t>Die Schneelasten auf dem Dach sollten in folgenden Gegenden erhöht werden:
1. In Regionen, in denen Regenfälle auf liegenden Schnee sowie nachfolgendes Schmelzen und Wiedergefrieren möglich sind. Dies ist besonders wichtig in Fällen, in denen Schnee und Eis das Entwässerungssystem blockieren können.
2. In bestimmten Lagen der Schneelastzone 3, wo höhere Werte als die rechnerischen Werte auftreten können. Informationen über die Schneelast in diesen Lagen sind von den örtlichen, zuständigen Stellen einzuholen. Beispiele für solche Gebiete sind der Oberharz, die Hochlagen des Fichtelgebirges und der Bayerische Wald.
Diese Empfehlungen sind in den Normen DIN EN 1991-1-3:2010-12 und DIN EN 1991-1-3/NA:2019-04 festgelegt.</t>
  </si>
  <si>
    <t>Die empfohlenen Werte für den Umgebungskoeffizienten \( C_e \) sind in der Tabelle 5.1 der Norm DIN EN 1991-1-3:2010-12 zu finden. Diese Tabelle gibt die Werte für unterschiedliche Geländegegebenheiten an:
- Windig: \( C_e = 0,8 \)
- Üblich: \( C_e = 1,0 \)
- Abgeschirmt: \( C_e = 1,2 \)
Die Wahl von \( C_e \) sollte die zukünftigen Gegebenheiten am Bauwerk berücksichtigen, wobei in der Regel \( C_e = 1,0 \) angenommen wird, es sei denn, es werden spezifische Werte für unterschiedliche Geländegegebenheiten festgelegt.</t>
  </si>
  <si>
    <t>Der Begriff "Windig" wird in den Normen DIN EN 1991-1-3:2010-12 und DIN EN 1991-1-3/NA:2019-04 wie folgt definiert:
**Windig**: Allseitig flache unbehinderte Gegenden oder Flächen, die durch das Gelände nur gering abgeschirmt sind, sowie hohe Gebäude oder Bäume. 
Diese Definition beschreibt also Gebiete, in denen der Wind ungehindert wehen kann, was für die Berechnung von Windlasten und anderen relevanten Faktoren im Bauwesen von Bedeutung ist.</t>
  </si>
  <si>
    <t>Der Formbeiwert für Schneelasten auf Pultdächern ist in der Norm DIN EN 1991-1-3:2010-12 in Tabelle 5.2 angegeben. Die Werte sind abhängig vom Neigungswinkel \( \alpha \) des Daches:
- Für \( 0° \leq \alpha \leq 30° \): \( \mu_1 = 0,8 \)
- Für \( 30° &lt; \alpha &lt; 60° \): \( \mu_1 = 0,8 \cdot \frac{(60 - \alpha)}{30} \)
- Für \( \alpha \geq 60° \): \( \mu_1 = 0,0 \)
Zusätzlich gilt, dass die in Tabelle 5.2 angegebenen Werte für Schnee gelten, der am Abgleiten vom Dach nicht gehindert wird. Wenn jedoch Schneegitter oder Dachaufbauten vorhanden sind oder die Dachtraufe mit einer Aufkantung versehen ist, sollte der Formbeiwert nicht unter 0,8 liegen.</t>
  </si>
  <si>
    <t>Der Neigungswinkel \( \alpha \) des Pultdachs liegt im Bereich von \( 0° \) bis \( 30° \). In diesem Bereich gelten folgende Formbeiwerte für Schneelasten:
- Für \( 0° \leq \alpha \leq 30° \) ist der Formbeiwert \( \mu_1 = 0,8 \) und \( \mu_2 = 0,8 + 0,8 \cdot \frac{\alpha}{30} \).
Diese Informationen stammen aus der Norm DIN EN 1991-1-3:2010-12, Abschnitt 5.3.2, der sich mit Pultdächern befasst.</t>
  </si>
  <si>
    <t>**[DIN EN 1991-1-3:2010-12, Abschnitt 5, Unterabschnitt 5.3, Unterabschnitt 5.3.2]** Der Neigungswinkel \( \alpha \) des Pultdachs liegt im Bereich von 0 bis 30 Grad. In diesem Bereich wird der Formbeiwert für Schneelasten wie folgt angegeben:
- Für \( 0 \leq \alpha \leq 30 \) ist der Formbeiwert \( \mu_1 = 0,8 \) und \( \mu_2 = 0,8 + 0,8 \cdot \frac{\alpha}{30} \).</t>
  </si>
  <si>
    <t>Zone 3 auf der Schneelastzonenkarte beschreibt die charakteristischen Werte der Schneelasten auf dem Boden, die in Abhängigkeit von der Geländehöhe über dem Meeresspiegel berechnet werden. Die Gleichung für die Berechnung der Schneelast in Zone 3 lautet:
\[ s_k = 0,31 + 2,91 \times \frac{A + 140}{760} \]
Hierbei ist \( s_k \) der charakteristische Wert der Schneelast auf dem Boden in kN/m² und \( A \) die Geländehöhe über dem Meeresspiegel in Metern.
Zusätzlich wird in Zone 3 ein Sockelbetrag von mindestens 1,10 kN/m² für Höhenlagen bis 255 m über dem Meeresspiegel festgelegt.</t>
  </si>
  <si>
    <t>Inhaltlich gute Antwort, jedoch keine Referenzen</t>
  </si>
  <si>
    <t>Die charakteristischen Werte der Schneelasten in den Zonen 1a und 2a werden durch Erhöhung der Werte aus den Zonen 1 und 2 mit einem Faktor von 1,25 berechnet. Dies gilt auch für die Sockelbeträge, die in gleicher Weise angehoben werden. 
Die Berechnung der charakteristischen Werte für die Zonen 1 und 2 erfolgt nach den folgenden Gleichungen:
- **Zone 1**: 
  \[
  s_k = 0,19 + 0,91 \times \frac{A + 140}{760}
  \]
- **Zone 2**: 
  \[
  s_k = 0,25 + 1,91 \times \frac{A + 140}{760}
  \]
Dabei ist \( s_k \) der charakteristische Wert der Schneelast auf dem Boden in kN/m² und \( A \) die Geländehöhe über dem Meeresspiegel in Metern.</t>
  </si>
  <si>
    <t>Der charakteristische Wert der Schneelast auf dem Boden in Zone 1, wenn die Geländehöhe \( A = 0 \, \text{m} \) ist, kann mit der Gleichung für Zone 1 berechnet werden:
\[
s_k = 0,19 + 0,91 \times \frac{A + 140}{760}
\]
Setzen wir \( A = 0 \) ein:
\[
s_k = 0,19 + 0,91 \times \frac{0 + 140}{760} = 0,19 + 0,91 \times \frac{140}{760}
\]
Berechnen wir den Wert:
\[
s_k = 0,19 + 0,91 \times 0,1842 \approx 0,19 + 0,167 = 0,357 \, \text{kN/m}^2
\]
Da der Wert jedoch nicht unter dem Mindestwert von 0,65 kN/m² liegen kann, ist der charakteristische Wert der Schneelast auf dem Boden in Zone 1 mit \( A = 0 \, \text{m} \) also:
\[
s_k = 0,65 \, \text{kN/m}^2
\]
Die Quelle dieser Information ist die DIN EN 1991-1-3/NA:2019-04, insbesondere Abschnitt 4.1 und die Gleichung (NA.1).</t>
  </si>
  <si>
    <t>Perfekte Antwort, Mindestwerte wurden erkannt und berücksichtigt</t>
  </si>
  <si>
    <t>Der charakteristische Wert der Schneelast auf dem Boden in Zone 3 kann mit der folgenden Gleichung berechnet werden:
\[
s_k = 0,31 + \frac{2,91 \times A + 140}{760}
\]
Dabei ist \(s_k\) der charakteristische Wert der Schneelast auf dem Boden in kN/m² und \(A\) die Geländehöhe über dem Meeresspiegel in Metern.
Für \(A = 100 \, \text{m}\) ergibt sich:
\[
s_k = 0,31 + \frac{2,91 \times 100 + 140}{760}
\]
Berechnen wir das:
1. \(2,91 \times 100 = 291\)
2. \(291 + 140 = 431\)
3. \(\frac{431}{760} \approx 0,5671\)
4. \(s_k = 0,31 + 0,5671 \approx 0,8771 \, \text{kN/m²}\)
Somit beträgt der charakteristische Wert der Schneelast auf dem Boden in Zone 3 bei einer Geländehöhe von 100 m etwa \(0,88 \, \text{kN/m²}\).</t>
  </si>
  <si>
    <t>Rechnung ist fehlerhaft + keine Quellenangabe</t>
  </si>
  <si>
    <t>Die charakteristischen Werte der Schneelasten für die drei Zonen können mit den folgenden Formeln berechnet werden:
- **Zone 1**:
  \[
  s_k = 0,19 + 0,91 \times \sqrt{\frac{A + 140}{760}} \quad (NA.1)
  \]
- **Zone 2**:
  \[
  s_k = 0,25 + 1,91 \times \sqrt{\frac{A + 140}{760}} \quad (NA.2)
  \]
- **Zone 3**:
  \[
  s_k = 0,31 + 2,91 \times \sqrt{\frac{A + 140}{760}} \quad (NA.3)
  \]
Dabei ist:
- \( s_k \) der charakteristische Wert der Schneelast auf dem Boden in kN/m²,
- \( A \) die Geländehöhe über dem Meeresniveau in m.</t>
  </si>
  <si>
    <t>Information ist korrekt, jedoch keine Quellenangaben</t>
  </si>
  <si>
    <t>Der Koeffizient \( C_{esl} \) für außergewöhnliche Schneelasten beträgt 2,3, sofern die örtlichen Behörden keine anderen Werte festlegen.</t>
  </si>
  <si>
    <t>Korrekt, aber ohne Quellenangabe</t>
  </si>
  <si>
    <t>Die maximale Höhe (h), für die die vereinfachten Formbeiwerte gelten, beträgt 50 Meter über Gelände. Für Bauteile bis zu dieser Höhe wird die Menge des Eisansatzes mit einem Höhenfaktor vergrößert. Bei G-Klassen darf der Eisansatz für Bauteile mit Klareis bis zu 50 m über Gelände als gleich bleibend angesetzt werden.</t>
  </si>
  <si>
    <t>Antwort ist inkorrekt + keine Quellenangabe</t>
  </si>
  <si>
    <t>Der Mindestwert, den \( \mu_5 \) nicht unterschreiten darf, ist 1,0. Dies gilt gemäß der Gleichung für außergewöhnliche Einwirkungen im norddeutschen Tiefland (NA.4), wo festgelegt ist:
\[
\mu_5 = \min \left( 1,0, \frac{\gamma \times h}{s_{Ad}} \right; \text{ jedoch nicht weniger als } \mu_1 \text{ bzw. } \mu_2.
\]
Hierbei ist \( \gamma \) die Wichte des Schnees, die für diese Berechnung zu 2 kN/m³ angenommen werden kann.</t>
  </si>
  <si>
    <t>Der Wert von \( \mu_5 \) darf 1,0 nicht unterschreiten. Dies ergibt sich aus der Gleichung (NA.4) aus Abschnitt 5.3.1 DIN EN 1991-1-3/NA:2019-04, die besagt:
\[
\mu_5 = \min \left( 1,0, \frac{\gamma \times h}{s_{Ad}} \right; jedoch nicht geringer als \( \mu_1 \) oder \( \mu_2 \).
\]
Dabei steht \( \gamma \) für die Wichte des Schnees, die in dieser Berechnung mit 2 kN/m³ angesetzt wird.</t>
  </si>
  <si>
    <t>Die obere Begrenzung für Schneelasten in der alpinen Region gilt ab einem Wert von \( s_k \geq 3,0 \, \text{kN/m}^2 \). In diesem Fall ist die obere Begrenzung für die Kombination der Formbeiwerte \( \mu_w + \mu_s \) definiert als:
\[
\mu_w + \mu_s \leq \frac{6,45}{s_k^{0,9}}, \text{ mindestens jedoch } 1,2.
\]
Diese Regelung ist in der Norm DIN EN 1991-1-3/NA:2019-04, Abschnitt 5.3.6, zu finden.</t>
  </si>
  <si>
    <t>Ein Schneefanggitter ist eine Vorrichtung, die auf Dächern installiert wird, um das Abrutschen von Schnee zu verhindern. Diese Gitter sind besonders wichtig, um die Sicherheit von Personen und Objekten unterhalb des Daches zu gewährleisten, da abgleitender Schnee gefährliche Lasten erzeugen kann.
Laut der Norm DIN EN 1991-1-3 wird in Abschnitt 6.4 auf die Schneelasten an Schneefanggittern und Dachaufbauten eingegangen. Hierbei wird beschrieben, dass unter bestimmten Bedingungen Schnee an geneigten oder gekrümmten Dächern abrutschen kann. Die Norm legt fest, dass der Reibungsbeiwert zwischen Schnee und Dach mit Null angenommen werden sollte, um die Kräfte zu berechnen, die beim Gleiten einer Schneemasse entstehen.
Zusätzlich wird im Nationalen Anhang (DIN EN 1991-1-3/NA) erwähnt, dass Schneefanggitter oder vergleichbare Einrichtungen, die das Abgleiten von Schnee wirksam verhindern, so bemessen werden können, dass auf den Ansatz der Linienlast ganz verzichtet werden kann.</t>
  </si>
  <si>
    <t>Information ist fast vollständig</t>
  </si>
  <si>
    <t>Die Anordnung von Schneefanggitter oder Dachaufbauten ist in der Norm DIN EN 1991-1-3/NA:2019-04 in Abschnitt 6.4 geregelt. Dort wird beschrieben, dass Schneefanggitter zur Reduzierung der Schneelast auf die Tragkonstruktion angeordnet werden können, insbesondere um Lasten aus abgleitenden Schneemassen auf tiefer liegende Dachflächen bei Höhensprüngen zu vermeiden. Es wird darauf hingewiesen, dass eine Schneelast (Fs je m Länge) nach den entsprechenden Vorgaben angesetzt werden muss, wenn solche Einrichtungen vorhanden sind.
Zusätzlich wird in der Norm erwähnt, dass bei der Anordnung von Schneefanggittern oder vergleichbaren Einrichtungen, die das Abgleiten von Schnee wirksam verhindern, auf den Ansatz der Linienlast ganz verzichtet werden kann.</t>
  </si>
  <si>
    <t>f</t>
  </si>
  <si>
    <t>c</t>
  </si>
  <si>
    <t>a) Datenabruf
b) inhaltlich inkorrekt
c) Fehlende Quellen
d) Planungsfehler
e) Klassifikationsfehler
f) Verhaltensfehler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</si>
</sst>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0.0000"/>
    <numFmt numFmtId="165" formatCode="_-* #,##0.00\ [$USD]_-;\-* #,##0.00\ [$USD]_-;_-* &quot;-&quot;??\ [$USD]_-;_-@_-"/>
  </numFmts>
  <fonts count="4" x14ac:knownFonts="1">
    <font>
      <sz val="12"/>
      <color theme="1"/>
      <name val="Aptos Narrow"/>
      <family val="2"/>
      <scheme val="minor"/>
    </font>
    <font>
      <sz val="12"/>
      <color theme="1"/>
      <name val="Aptos Narrow"/>
      <family val="2"/>
      <scheme val="minor"/>
    </font>
    <font>
      <sz val="12"/>
      <color theme="1"/>
      <name val="Arial"/>
      <family val="2"/>
    </font>
    <font>
      <b/>
      <sz val="14"/>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2" fillId="0" borderId="0" xfId="0" applyFont="1"/>
    <xf numFmtId="0" fontId="2" fillId="0" borderId="0" xfId="0" applyFont="1" applyAlignment="1">
      <alignment horizontal="center" vertical="center" wrapText="1"/>
    </xf>
    <xf numFmtId="0" fontId="2" fillId="0" borderId="0" xfId="0" applyFont="1" applyAlignment="1">
      <alignment wrapText="1"/>
    </xf>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xf numFmtId="1" fontId="0" fillId="0" borderId="0" xfId="0" applyNumberFormat="1"/>
    <xf numFmtId="165" fontId="0" fillId="0" borderId="0" xfId="0" applyNumberFormat="1"/>
    <xf numFmtId="165" fontId="0" fillId="0" borderId="0" xfId="1" applyNumberFormat="1" applyFont="1"/>
    <xf numFmtId="0" fontId="0" fillId="0" borderId="0" xfId="0" applyFill="1"/>
    <xf numFmtId="0" fontId="2" fillId="0" borderId="0" xfId="0" applyFont="1" applyFill="1"/>
  </cellXfs>
  <cellStyles count="2">
    <cellStyle name="Currency" xfId="1" builtinId="4"/>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oken_counts" connectionId="1" xr16:uid="{B3E3B09A-3375-4B46-B4D6-0245AC8D9F1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5AD68-D7C7-B84E-9E3B-1EEBD4348A28}">
  <dimension ref="A1:N49"/>
  <sheetViews>
    <sheetView zoomScale="92" zoomScaleNormal="70" workbookViewId="0">
      <pane ySplit="1" topLeftCell="A21" activePane="bottomLeft" state="frozen"/>
      <selection pane="bottomLeft" activeCell="E9" sqref="E9"/>
    </sheetView>
  </sheetViews>
  <sheetFormatPr baseColWidth="10" defaultRowHeight="16" x14ac:dyDescent="0.2"/>
  <cols>
    <col min="1" max="1" width="8.6640625" style="5" customWidth="1"/>
    <col min="2" max="2" width="14.5" customWidth="1"/>
    <col min="3" max="3" width="68.33203125" customWidth="1"/>
    <col min="4" max="4" width="25.5" customWidth="1"/>
    <col min="5" max="5" width="25" customWidth="1"/>
    <col min="6" max="6" width="27.1640625" customWidth="1"/>
    <col min="7" max="7" width="19.6640625" customWidth="1"/>
    <col min="8" max="8" width="16.5" customWidth="1"/>
    <col min="9" max="9" width="17.6640625" customWidth="1"/>
    <col min="10" max="10" width="17" customWidth="1"/>
    <col min="11" max="11" width="21.83203125" customWidth="1"/>
  </cols>
  <sheetData>
    <row r="1" spans="1:12" s="5" customFormat="1" ht="18" x14ac:dyDescent="0.2">
      <c r="A1" s="4" t="s">
        <v>61</v>
      </c>
      <c r="B1" s="4" t="s">
        <v>0</v>
      </c>
      <c r="C1" s="4" t="s">
        <v>1</v>
      </c>
      <c r="D1" s="4" t="s">
        <v>2</v>
      </c>
      <c r="E1" s="4" t="s">
        <v>3</v>
      </c>
      <c r="F1" s="4" t="s">
        <v>7</v>
      </c>
      <c r="G1" s="4" t="s">
        <v>11</v>
      </c>
      <c r="H1" s="4" t="s">
        <v>4</v>
      </c>
      <c r="I1" s="4" t="s">
        <v>5</v>
      </c>
      <c r="J1" s="4" t="s">
        <v>62</v>
      </c>
      <c r="K1" s="4" t="s">
        <v>6</v>
      </c>
    </row>
    <row r="2" spans="1:12" ht="117" customHeight="1" x14ac:dyDescent="0.2">
      <c r="A2" s="6"/>
      <c r="B2" s="2" t="s">
        <v>8</v>
      </c>
      <c r="C2" s="1"/>
      <c r="D2" s="1"/>
      <c r="E2" s="1"/>
      <c r="F2" s="1"/>
      <c r="G2" s="2" t="s">
        <v>262</v>
      </c>
      <c r="H2" s="1"/>
      <c r="I2" s="1"/>
      <c r="J2" s="1"/>
      <c r="K2" s="2" t="s">
        <v>12</v>
      </c>
      <c r="L2" t="s">
        <v>191</v>
      </c>
    </row>
    <row r="3" spans="1:12" x14ac:dyDescent="0.2">
      <c r="A3" s="6">
        <v>1</v>
      </c>
      <c r="B3" s="1">
        <v>1</v>
      </c>
      <c r="C3" s="1" t="s">
        <v>9</v>
      </c>
      <c r="D3" s="1" t="s">
        <v>17</v>
      </c>
      <c r="E3" s="1" t="s">
        <v>10</v>
      </c>
      <c r="F3" s="1" t="s">
        <v>16</v>
      </c>
      <c r="G3" s="12" t="s">
        <v>14</v>
      </c>
      <c r="H3" s="1">
        <v>888</v>
      </c>
      <c r="I3" s="1">
        <v>101</v>
      </c>
      <c r="J3" s="1">
        <f>SUM(H3+I3)</f>
        <v>989</v>
      </c>
      <c r="K3" s="1">
        <v>0</v>
      </c>
    </row>
    <row r="4" spans="1:12" x14ac:dyDescent="0.2">
      <c r="A4" s="6">
        <v>2</v>
      </c>
      <c r="B4" s="1">
        <v>1</v>
      </c>
      <c r="C4" s="1" t="s">
        <v>13</v>
      </c>
      <c r="D4" s="1" t="s">
        <v>18</v>
      </c>
      <c r="E4" s="1" t="s">
        <v>45</v>
      </c>
      <c r="F4" s="1" t="s">
        <v>15</v>
      </c>
      <c r="G4" s="12" t="s">
        <v>15</v>
      </c>
      <c r="H4" s="1">
        <v>1151</v>
      </c>
      <c r="I4" s="1">
        <v>150</v>
      </c>
      <c r="J4" s="1">
        <f t="shared" ref="J4:J38" si="0">SUM(H4+I4)</f>
        <v>1301</v>
      </c>
      <c r="K4" s="1">
        <v>1</v>
      </c>
    </row>
    <row r="5" spans="1:12" x14ac:dyDescent="0.2">
      <c r="A5" s="6">
        <v>3</v>
      </c>
      <c r="B5" s="1">
        <v>2</v>
      </c>
      <c r="C5" s="1" t="s">
        <v>19</v>
      </c>
      <c r="D5" s="1" t="s">
        <v>21</v>
      </c>
      <c r="E5" s="1" t="s">
        <v>20</v>
      </c>
      <c r="F5" s="1" t="s">
        <v>15</v>
      </c>
      <c r="G5" s="12" t="s">
        <v>15</v>
      </c>
      <c r="H5" s="1">
        <v>1702</v>
      </c>
      <c r="I5" s="1">
        <v>136</v>
      </c>
      <c r="J5" s="1">
        <f t="shared" si="0"/>
        <v>1838</v>
      </c>
      <c r="K5" s="1">
        <v>1</v>
      </c>
    </row>
    <row r="6" spans="1:12" x14ac:dyDescent="0.2">
      <c r="A6" s="6">
        <v>4</v>
      </c>
      <c r="B6" s="1">
        <v>1</v>
      </c>
      <c r="C6" s="1" t="s">
        <v>22</v>
      </c>
      <c r="D6" s="1" t="s">
        <v>23</v>
      </c>
      <c r="E6" s="1" t="s">
        <v>24</v>
      </c>
      <c r="F6" s="1" t="s">
        <v>15</v>
      </c>
      <c r="G6" s="12" t="s">
        <v>15</v>
      </c>
      <c r="H6" s="1">
        <v>1287</v>
      </c>
      <c r="I6" s="1">
        <v>147</v>
      </c>
      <c r="J6" s="1">
        <f t="shared" si="0"/>
        <v>1434</v>
      </c>
      <c r="K6" s="1">
        <v>1</v>
      </c>
    </row>
    <row r="7" spans="1:12" x14ac:dyDescent="0.2">
      <c r="A7" s="6">
        <v>5</v>
      </c>
      <c r="B7" s="1">
        <v>1</v>
      </c>
      <c r="C7" s="1" t="s">
        <v>25</v>
      </c>
      <c r="D7" s="1" t="s">
        <v>26</v>
      </c>
      <c r="E7" s="1" t="s">
        <v>27</v>
      </c>
      <c r="F7" s="1" t="s">
        <v>15</v>
      </c>
      <c r="G7" s="12" t="s">
        <v>15</v>
      </c>
      <c r="H7" s="1">
        <v>1287</v>
      </c>
      <c r="I7" s="1">
        <v>185</v>
      </c>
      <c r="J7" s="1">
        <f t="shared" si="0"/>
        <v>1472</v>
      </c>
      <c r="K7" s="1">
        <v>1</v>
      </c>
    </row>
    <row r="8" spans="1:12" x14ac:dyDescent="0.2">
      <c r="A8" s="6">
        <v>6</v>
      </c>
      <c r="B8" s="1">
        <v>2</v>
      </c>
      <c r="C8" s="1" t="s">
        <v>28</v>
      </c>
      <c r="D8" s="1" t="s">
        <v>29</v>
      </c>
      <c r="E8" s="1" t="s">
        <v>15</v>
      </c>
      <c r="F8" s="1" t="s">
        <v>30</v>
      </c>
      <c r="G8" s="12" t="s">
        <v>103</v>
      </c>
      <c r="H8" s="1">
        <v>436</v>
      </c>
      <c r="I8" s="1">
        <v>94</v>
      </c>
      <c r="J8" s="1">
        <f t="shared" si="0"/>
        <v>530</v>
      </c>
      <c r="K8" s="1">
        <v>0</v>
      </c>
    </row>
    <row r="9" spans="1:12" x14ac:dyDescent="0.2">
      <c r="A9" s="6">
        <v>7</v>
      </c>
      <c r="B9" s="1">
        <v>1</v>
      </c>
      <c r="C9" s="1" t="s">
        <v>31</v>
      </c>
      <c r="D9" s="1" t="s">
        <v>32</v>
      </c>
      <c r="E9" s="1" t="s">
        <v>33</v>
      </c>
      <c r="F9" s="1" t="s">
        <v>15</v>
      </c>
      <c r="G9" s="12" t="s">
        <v>15</v>
      </c>
      <c r="H9" s="1">
        <v>958</v>
      </c>
      <c r="I9" s="1">
        <v>162</v>
      </c>
      <c r="J9" s="1">
        <f t="shared" si="0"/>
        <v>1120</v>
      </c>
      <c r="K9" s="1">
        <v>1</v>
      </c>
    </row>
    <row r="10" spans="1:12" x14ac:dyDescent="0.2">
      <c r="A10" s="6">
        <v>8</v>
      </c>
      <c r="B10" s="1">
        <v>1</v>
      </c>
      <c r="C10" s="1" t="s">
        <v>34</v>
      </c>
      <c r="D10" s="1" t="s">
        <v>35</v>
      </c>
      <c r="E10" s="1" t="s">
        <v>36</v>
      </c>
      <c r="F10" s="1" t="s">
        <v>15</v>
      </c>
      <c r="G10" s="12" t="s">
        <v>15</v>
      </c>
      <c r="H10" s="1">
        <v>1075</v>
      </c>
      <c r="I10" s="1">
        <v>148</v>
      </c>
      <c r="J10" s="1">
        <f t="shared" si="0"/>
        <v>1223</v>
      </c>
      <c r="K10" s="1">
        <v>1</v>
      </c>
    </row>
    <row r="11" spans="1:12" x14ac:dyDescent="0.2">
      <c r="A11" s="6">
        <v>9</v>
      </c>
      <c r="B11" s="1">
        <v>1</v>
      </c>
      <c r="C11" s="1" t="s">
        <v>37</v>
      </c>
      <c r="D11" s="1" t="s">
        <v>39</v>
      </c>
      <c r="E11" s="1" t="s">
        <v>38</v>
      </c>
      <c r="F11" s="1" t="s">
        <v>15</v>
      </c>
      <c r="G11" s="12" t="s">
        <v>15</v>
      </c>
      <c r="H11" s="1">
        <v>1512</v>
      </c>
      <c r="I11" s="1">
        <v>128</v>
      </c>
      <c r="J11" s="1">
        <f t="shared" si="0"/>
        <v>1640</v>
      </c>
      <c r="K11" s="1">
        <v>1</v>
      </c>
    </row>
    <row r="12" spans="1:12" x14ac:dyDescent="0.2">
      <c r="A12" s="6">
        <v>10</v>
      </c>
      <c r="B12" s="1">
        <v>2</v>
      </c>
      <c r="C12" s="1" t="s">
        <v>40</v>
      </c>
      <c r="D12" s="1" t="s">
        <v>41</v>
      </c>
      <c r="E12" s="1" t="s">
        <v>42</v>
      </c>
      <c r="F12" s="1" t="s">
        <v>44</v>
      </c>
      <c r="G12" s="12" t="s">
        <v>53</v>
      </c>
      <c r="H12" s="1">
        <v>947</v>
      </c>
      <c r="I12" s="1">
        <v>148</v>
      </c>
      <c r="J12" s="1">
        <f t="shared" si="0"/>
        <v>1095</v>
      </c>
      <c r="K12" s="1">
        <v>0</v>
      </c>
    </row>
    <row r="13" spans="1:12" x14ac:dyDescent="0.2">
      <c r="A13" s="6">
        <v>11</v>
      </c>
      <c r="B13" s="1">
        <v>2</v>
      </c>
      <c r="C13" s="1" t="s">
        <v>46</v>
      </c>
      <c r="D13" s="1" t="s">
        <v>48</v>
      </c>
      <c r="E13" s="1" t="s">
        <v>47</v>
      </c>
      <c r="F13" s="1"/>
      <c r="G13" s="12" t="s">
        <v>15</v>
      </c>
      <c r="H13" s="1">
        <v>1126</v>
      </c>
      <c r="I13" s="1">
        <v>150</v>
      </c>
      <c r="J13" s="1">
        <f t="shared" si="0"/>
        <v>1276</v>
      </c>
      <c r="K13" s="1">
        <v>1</v>
      </c>
    </row>
    <row r="14" spans="1:12" x14ac:dyDescent="0.2">
      <c r="A14" s="6">
        <v>12</v>
      </c>
      <c r="B14" s="1">
        <v>1</v>
      </c>
      <c r="C14" s="1" t="s">
        <v>49</v>
      </c>
      <c r="D14" s="1" t="s">
        <v>51</v>
      </c>
      <c r="E14" s="1" t="s">
        <v>50</v>
      </c>
      <c r="F14" s="1" t="s">
        <v>52</v>
      </c>
      <c r="G14" s="12" t="s">
        <v>197</v>
      </c>
      <c r="H14" s="1">
        <v>968</v>
      </c>
      <c r="I14" s="1">
        <v>155</v>
      </c>
      <c r="J14" s="1">
        <f t="shared" si="0"/>
        <v>1123</v>
      </c>
      <c r="K14" s="1">
        <v>0</v>
      </c>
    </row>
    <row r="15" spans="1:12" x14ac:dyDescent="0.2">
      <c r="A15" s="6">
        <v>13</v>
      </c>
      <c r="B15" s="1">
        <v>1</v>
      </c>
      <c r="C15" s="1" t="s">
        <v>54</v>
      </c>
      <c r="D15" s="1" t="s">
        <v>139</v>
      </c>
      <c r="E15" s="1" t="s">
        <v>55</v>
      </c>
      <c r="F15" s="1" t="s">
        <v>15</v>
      </c>
      <c r="G15" s="12" t="s">
        <v>15</v>
      </c>
      <c r="H15" s="1">
        <v>932</v>
      </c>
      <c r="I15" s="1">
        <v>143</v>
      </c>
      <c r="J15" s="1">
        <f t="shared" si="0"/>
        <v>1075</v>
      </c>
      <c r="K15" s="1">
        <v>1</v>
      </c>
    </row>
    <row r="16" spans="1:12" ht="31" customHeight="1" x14ac:dyDescent="0.2">
      <c r="A16" s="6">
        <v>14</v>
      </c>
      <c r="B16" s="1">
        <v>2</v>
      </c>
      <c r="C16" s="1" t="s">
        <v>56</v>
      </c>
      <c r="D16" s="1" t="s">
        <v>57</v>
      </c>
      <c r="E16" s="1" t="s">
        <v>58</v>
      </c>
      <c r="F16" s="3" t="s">
        <v>60</v>
      </c>
      <c r="G16" s="12" t="s">
        <v>59</v>
      </c>
      <c r="H16" s="1">
        <v>444</v>
      </c>
      <c r="I16" s="1">
        <v>115</v>
      </c>
      <c r="J16" s="1">
        <f t="shared" si="0"/>
        <v>559</v>
      </c>
      <c r="K16" s="1">
        <v>0</v>
      </c>
    </row>
    <row r="17" spans="1:12" x14ac:dyDescent="0.2">
      <c r="A17" s="6">
        <v>15</v>
      </c>
      <c r="B17" s="1">
        <v>2</v>
      </c>
      <c r="C17" s="1" t="s">
        <v>63</v>
      </c>
      <c r="D17" s="1" t="s">
        <v>64</v>
      </c>
      <c r="E17" s="1" t="s">
        <v>65</v>
      </c>
      <c r="F17" s="1" t="s">
        <v>66</v>
      </c>
      <c r="G17" s="12" t="s">
        <v>43</v>
      </c>
      <c r="H17" s="1">
        <v>2348</v>
      </c>
      <c r="I17" s="1">
        <v>324</v>
      </c>
      <c r="J17" s="1">
        <f t="shared" si="0"/>
        <v>2672</v>
      </c>
      <c r="K17" s="1">
        <v>0</v>
      </c>
    </row>
    <row r="18" spans="1:12" ht="25" customHeight="1" x14ac:dyDescent="0.2">
      <c r="A18" s="6">
        <v>16</v>
      </c>
      <c r="B18" s="1">
        <v>1</v>
      </c>
      <c r="C18" s="1" t="s">
        <v>67</v>
      </c>
      <c r="D18" s="1" t="s">
        <v>68</v>
      </c>
      <c r="E18" s="3" t="s">
        <v>69</v>
      </c>
      <c r="F18" s="1" t="s">
        <v>15</v>
      </c>
      <c r="G18" s="12" t="s">
        <v>15</v>
      </c>
      <c r="H18" s="1">
        <v>1086</v>
      </c>
      <c r="I18" s="1">
        <v>281</v>
      </c>
      <c r="J18" s="1">
        <f t="shared" si="0"/>
        <v>1367</v>
      </c>
      <c r="K18" s="1">
        <v>1</v>
      </c>
    </row>
    <row r="19" spans="1:12" ht="27" customHeight="1" x14ac:dyDescent="0.2">
      <c r="A19" s="6">
        <v>17</v>
      </c>
      <c r="B19" s="1">
        <v>2</v>
      </c>
      <c r="C19" s="1" t="s">
        <v>70</v>
      </c>
      <c r="D19" s="1" t="s">
        <v>140</v>
      </c>
      <c r="E19" s="3" t="s">
        <v>71</v>
      </c>
      <c r="F19" s="1" t="s">
        <v>15</v>
      </c>
      <c r="G19" s="12" t="s">
        <v>15</v>
      </c>
      <c r="H19" s="1">
        <v>1246</v>
      </c>
      <c r="I19" s="1">
        <v>325</v>
      </c>
      <c r="J19" s="1">
        <f t="shared" si="0"/>
        <v>1571</v>
      </c>
      <c r="K19" s="1">
        <v>1</v>
      </c>
    </row>
    <row r="20" spans="1:12" ht="27" customHeight="1" x14ac:dyDescent="0.2">
      <c r="A20" s="6">
        <v>18</v>
      </c>
      <c r="B20" s="1">
        <v>2</v>
      </c>
      <c r="C20" s="1" t="s">
        <v>72</v>
      </c>
      <c r="D20" s="1" t="s">
        <v>141</v>
      </c>
      <c r="E20" s="3" t="s">
        <v>73</v>
      </c>
      <c r="F20" s="1" t="s">
        <v>74</v>
      </c>
      <c r="G20" s="12" t="s">
        <v>15</v>
      </c>
      <c r="H20" s="1">
        <f>SUM(437,1439,518,1094)</f>
        <v>3488</v>
      </c>
      <c r="I20" s="1">
        <f>SUM(110,120,221,451)</f>
        <v>902</v>
      </c>
      <c r="J20" s="1">
        <f t="shared" si="0"/>
        <v>4390</v>
      </c>
      <c r="K20" s="1">
        <v>1</v>
      </c>
    </row>
    <row r="21" spans="1:12" ht="30" customHeight="1" x14ac:dyDescent="0.2">
      <c r="A21" s="6">
        <v>19</v>
      </c>
      <c r="B21" s="1">
        <v>1</v>
      </c>
      <c r="C21" s="1" t="s">
        <v>75</v>
      </c>
      <c r="D21" s="1" t="s">
        <v>142</v>
      </c>
      <c r="E21" s="3" t="s">
        <v>76</v>
      </c>
      <c r="F21" s="1" t="s">
        <v>15</v>
      </c>
      <c r="G21" s="12" t="s">
        <v>15</v>
      </c>
      <c r="H21" s="1">
        <v>1037</v>
      </c>
      <c r="I21" s="1">
        <v>224</v>
      </c>
      <c r="J21" s="1">
        <f t="shared" si="0"/>
        <v>1261</v>
      </c>
      <c r="K21" s="1">
        <v>1</v>
      </c>
    </row>
    <row r="22" spans="1:12" ht="30" customHeight="1" x14ac:dyDescent="0.2">
      <c r="A22" s="6">
        <v>20</v>
      </c>
      <c r="B22" s="1">
        <v>2</v>
      </c>
      <c r="C22" s="1" t="s">
        <v>77</v>
      </c>
      <c r="D22" s="1" t="s">
        <v>143</v>
      </c>
      <c r="E22" s="3" t="s">
        <v>190</v>
      </c>
      <c r="F22" s="1" t="s">
        <v>78</v>
      </c>
      <c r="G22" s="12" t="s">
        <v>15</v>
      </c>
      <c r="H22">
        <f>SUM(450,1837,493,1340)</f>
        <v>4120</v>
      </c>
      <c r="I22">
        <f>SUM(113,212,171,418)</f>
        <v>914</v>
      </c>
      <c r="J22" s="1">
        <f t="shared" si="0"/>
        <v>5034</v>
      </c>
      <c r="K22" s="1">
        <v>1</v>
      </c>
    </row>
    <row r="23" spans="1:12" ht="28" customHeight="1" x14ac:dyDescent="0.2">
      <c r="A23" s="6">
        <v>21</v>
      </c>
      <c r="B23" s="1">
        <v>2</v>
      </c>
      <c r="C23" s="1" t="s">
        <v>79</v>
      </c>
      <c r="D23" s="1" t="s">
        <v>80</v>
      </c>
      <c r="E23" s="3" t="s">
        <v>81</v>
      </c>
      <c r="F23" s="1" t="s">
        <v>82</v>
      </c>
      <c r="G23" s="12" t="s">
        <v>43</v>
      </c>
      <c r="H23" s="1">
        <v>1326</v>
      </c>
      <c r="I23" s="1">
        <v>226</v>
      </c>
      <c r="J23" s="1">
        <f t="shared" si="0"/>
        <v>1552</v>
      </c>
      <c r="K23" s="1">
        <v>0</v>
      </c>
    </row>
    <row r="24" spans="1:12" ht="25" customHeight="1" x14ac:dyDescent="0.2">
      <c r="A24" s="6">
        <v>22</v>
      </c>
      <c r="B24" s="1">
        <v>1</v>
      </c>
      <c r="C24" s="1" t="s">
        <v>83</v>
      </c>
      <c r="D24" s="1" t="s">
        <v>84</v>
      </c>
      <c r="E24" s="3" t="s">
        <v>85</v>
      </c>
      <c r="F24" s="1" t="s">
        <v>86</v>
      </c>
      <c r="G24" s="12" t="s">
        <v>197</v>
      </c>
      <c r="H24" s="1">
        <v>957</v>
      </c>
      <c r="I24" s="1">
        <v>180</v>
      </c>
      <c r="J24" s="1">
        <f t="shared" si="0"/>
        <v>1137</v>
      </c>
      <c r="K24" s="1">
        <v>0</v>
      </c>
      <c r="L24" s="11"/>
    </row>
    <row r="25" spans="1:12" ht="24" customHeight="1" x14ac:dyDescent="0.2">
      <c r="A25" s="6">
        <v>23</v>
      </c>
      <c r="B25" s="1">
        <v>1</v>
      </c>
      <c r="C25" s="1" t="s">
        <v>87</v>
      </c>
      <c r="D25" s="1" t="s">
        <v>88</v>
      </c>
      <c r="E25" s="3" t="s">
        <v>89</v>
      </c>
      <c r="F25" s="1" t="s">
        <v>90</v>
      </c>
      <c r="G25" s="12" t="s">
        <v>261</v>
      </c>
      <c r="H25" s="1">
        <v>1260</v>
      </c>
      <c r="I25" s="1">
        <v>173</v>
      </c>
      <c r="J25" s="1">
        <f t="shared" si="0"/>
        <v>1433</v>
      </c>
      <c r="K25" s="1">
        <v>0</v>
      </c>
      <c r="L25" s="11"/>
    </row>
    <row r="26" spans="1:12" ht="21" customHeight="1" x14ac:dyDescent="0.2">
      <c r="A26" s="6">
        <v>24</v>
      </c>
      <c r="B26" s="1">
        <v>2</v>
      </c>
      <c r="C26" s="1" t="s">
        <v>91</v>
      </c>
      <c r="D26" s="1" t="s">
        <v>92</v>
      </c>
      <c r="E26" s="3" t="s">
        <v>93</v>
      </c>
      <c r="F26" s="1" t="s">
        <v>94</v>
      </c>
      <c r="G26" s="12" t="s">
        <v>197</v>
      </c>
      <c r="H26" s="1">
        <v>957</v>
      </c>
      <c r="I26" s="1">
        <v>145</v>
      </c>
      <c r="J26" s="1">
        <f t="shared" si="0"/>
        <v>1102</v>
      </c>
      <c r="K26" s="1">
        <v>0</v>
      </c>
      <c r="L26" s="11"/>
    </row>
    <row r="27" spans="1:12" ht="26" customHeight="1" x14ac:dyDescent="0.2">
      <c r="A27" s="6">
        <v>25</v>
      </c>
      <c r="B27" s="1">
        <v>2</v>
      </c>
      <c r="C27" s="1" t="s">
        <v>95</v>
      </c>
      <c r="D27" s="1" t="s">
        <v>96</v>
      </c>
      <c r="E27" s="3" t="s">
        <v>240</v>
      </c>
      <c r="F27" s="1" t="s">
        <v>15</v>
      </c>
      <c r="G27" s="12" t="s">
        <v>15</v>
      </c>
      <c r="H27" s="1">
        <v>1127</v>
      </c>
      <c r="I27" s="1">
        <v>243</v>
      </c>
      <c r="J27" s="1">
        <f t="shared" si="0"/>
        <v>1370</v>
      </c>
      <c r="K27" s="1">
        <v>1</v>
      </c>
    </row>
    <row r="28" spans="1:12" x14ac:dyDescent="0.2">
      <c r="A28" s="6">
        <v>26</v>
      </c>
      <c r="B28" s="1">
        <v>1</v>
      </c>
      <c r="C28" s="1" t="s">
        <v>97</v>
      </c>
      <c r="D28" s="1" t="s">
        <v>98</v>
      </c>
      <c r="E28" s="1" t="s">
        <v>99</v>
      </c>
      <c r="F28" s="1" t="s">
        <v>100</v>
      </c>
      <c r="G28" s="12" t="s">
        <v>53</v>
      </c>
      <c r="H28" s="1">
        <v>1145</v>
      </c>
      <c r="I28" s="1">
        <v>204</v>
      </c>
      <c r="J28" s="1">
        <f t="shared" si="0"/>
        <v>1349</v>
      </c>
      <c r="K28" s="1">
        <v>0</v>
      </c>
    </row>
    <row r="29" spans="1:12" ht="17" x14ac:dyDescent="0.2">
      <c r="A29" s="6">
        <v>27</v>
      </c>
      <c r="B29" s="1">
        <v>2</v>
      </c>
      <c r="C29" s="1" t="s">
        <v>101</v>
      </c>
      <c r="D29" s="1" t="s">
        <v>102</v>
      </c>
      <c r="E29" s="3" t="s">
        <v>15</v>
      </c>
      <c r="F29" s="1" t="s">
        <v>104</v>
      </c>
      <c r="G29" s="12" t="s">
        <v>103</v>
      </c>
      <c r="H29" s="1">
        <v>444</v>
      </c>
      <c r="I29" s="1">
        <v>101</v>
      </c>
      <c r="J29" s="1">
        <f t="shared" si="0"/>
        <v>545</v>
      </c>
      <c r="K29" s="1">
        <v>0</v>
      </c>
    </row>
    <row r="30" spans="1:12" ht="23" customHeight="1" x14ac:dyDescent="0.2">
      <c r="A30" s="6">
        <v>28</v>
      </c>
      <c r="B30" s="1">
        <v>3</v>
      </c>
      <c r="C30" s="1" t="s">
        <v>105</v>
      </c>
      <c r="D30" s="1" t="s">
        <v>106</v>
      </c>
      <c r="E30" s="3" t="s">
        <v>107</v>
      </c>
      <c r="F30" s="1" t="s">
        <v>108</v>
      </c>
      <c r="G30" s="12" t="s">
        <v>260</v>
      </c>
      <c r="H30" s="1">
        <v>1067</v>
      </c>
      <c r="I30" s="1">
        <v>281</v>
      </c>
      <c r="J30" s="1">
        <f t="shared" si="0"/>
        <v>1348</v>
      </c>
      <c r="K30" s="1">
        <v>1</v>
      </c>
    </row>
    <row r="31" spans="1:12" ht="20" customHeight="1" x14ac:dyDescent="0.2">
      <c r="A31" s="6">
        <v>29</v>
      </c>
      <c r="B31" s="1">
        <v>3</v>
      </c>
      <c r="C31" s="1" t="s">
        <v>109</v>
      </c>
      <c r="D31" s="1" t="s">
        <v>110</v>
      </c>
      <c r="E31" s="3" t="s">
        <v>111</v>
      </c>
      <c r="F31" s="1" t="s">
        <v>112</v>
      </c>
      <c r="G31" s="12" t="s">
        <v>260</v>
      </c>
      <c r="H31" s="1">
        <v>1036</v>
      </c>
      <c r="I31" s="1">
        <v>193</v>
      </c>
      <c r="J31" s="1">
        <f t="shared" si="0"/>
        <v>1229</v>
      </c>
      <c r="K31" s="1">
        <v>1</v>
      </c>
    </row>
    <row r="32" spans="1:12" ht="20" customHeight="1" x14ac:dyDescent="0.2">
      <c r="A32" s="6">
        <v>30</v>
      </c>
      <c r="B32" s="1">
        <v>2</v>
      </c>
      <c r="C32" s="1" t="s">
        <v>113</v>
      </c>
      <c r="D32" s="1" t="s">
        <v>114</v>
      </c>
      <c r="E32" s="3" t="s">
        <v>115</v>
      </c>
      <c r="F32" s="1" t="s">
        <v>15</v>
      </c>
      <c r="G32" s="12" t="s">
        <v>15</v>
      </c>
      <c r="H32" s="1">
        <v>1139</v>
      </c>
      <c r="I32" s="1">
        <v>310</v>
      </c>
      <c r="J32" s="1">
        <f t="shared" si="0"/>
        <v>1449</v>
      </c>
      <c r="K32" s="1">
        <v>1</v>
      </c>
    </row>
    <row r="33" spans="1:14" ht="46" customHeight="1" x14ac:dyDescent="0.2">
      <c r="A33" s="6">
        <v>31</v>
      </c>
      <c r="B33" s="1">
        <v>1</v>
      </c>
      <c r="C33" s="1" t="s">
        <v>116</v>
      </c>
      <c r="D33" s="1" t="s">
        <v>117</v>
      </c>
      <c r="E33" s="3" t="s">
        <v>118</v>
      </c>
      <c r="F33" s="1" t="s">
        <v>119</v>
      </c>
      <c r="G33" s="12" t="s">
        <v>43</v>
      </c>
      <c r="H33" s="1">
        <v>892</v>
      </c>
      <c r="I33" s="1">
        <v>119</v>
      </c>
      <c r="J33" s="1">
        <f t="shared" si="0"/>
        <v>1011</v>
      </c>
      <c r="K33" s="1">
        <v>0</v>
      </c>
    </row>
    <row r="34" spans="1:14" ht="22" customHeight="1" x14ac:dyDescent="0.2">
      <c r="A34" s="6">
        <v>32</v>
      </c>
      <c r="B34" s="1">
        <v>2</v>
      </c>
      <c r="C34" s="1" t="s">
        <v>120</v>
      </c>
      <c r="D34" s="1" t="s">
        <v>121</v>
      </c>
      <c r="E34" s="3" t="s">
        <v>122</v>
      </c>
      <c r="F34" s="1" t="s">
        <v>123</v>
      </c>
      <c r="G34" s="12" t="s">
        <v>43</v>
      </c>
      <c r="H34" s="1">
        <v>988</v>
      </c>
      <c r="I34" s="1">
        <v>127</v>
      </c>
      <c r="J34" s="1">
        <f t="shared" si="0"/>
        <v>1115</v>
      </c>
      <c r="K34" s="1">
        <v>0</v>
      </c>
    </row>
    <row r="35" spans="1:14" ht="20" customHeight="1" x14ac:dyDescent="0.2">
      <c r="A35" s="5">
        <v>33</v>
      </c>
      <c r="B35" s="1">
        <v>2</v>
      </c>
      <c r="C35" s="1" t="s">
        <v>124</v>
      </c>
      <c r="D35" s="3" t="s">
        <v>255</v>
      </c>
      <c r="E35" s="3" t="s">
        <v>125</v>
      </c>
      <c r="F35" s="1" t="s">
        <v>126</v>
      </c>
      <c r="G35" s="12" t="s">
        <v>53</v>
      </c>
      <c r="H35" s="1">
        <v>1255</v>
      </c>
      <c r="I35" s="1">
        <v>269</v>
      </c>
      <c r="J35" s="1">
        <f t="shared" si="0"/>
        <v>1524</v>
      </c>
      <c r="K35" s="1">
        <v>0</v>
      </c>
    </row>
    <row r="36" spans="1:14" x14ac:dyDescent="0.2">
      <c r="A36" s="5">
        <v>34</v>
      </c>
      <c r="B36" s="1">
        <v>2</v>
      </c>
      <c r="C36" s="1" t="s">
        <v>127</v>
      </c>
      <c r="D36" s="1" t="s">
        <v>131</v>
      </c>
      <c r="E36" s="1" t="s">
        <v>128</v>
      </c>
      <c r="F36" s="1" t="s">
        <v>129</v>
      </c>
      <c r="G36" s="12" t="s">
        <v>43</v>
      </c>
      <c r="H36" s="1">
        <v>1010</v>
      </c>
      <c r="I36" s="1">
        <v>138</v>
      </c>
      <c r="J36" s="1">
        <f t="shared" si="0"/>
        <v>1148</v>
      </c>
      <c r="K36" s="1">
        <v>0</v>
      </c>
    </row>
    <row r="37" spans="1:14" ht="20" customHeight="1" x14ac:dyDescent="0.2">
      <c r="A37" s="5">
        <v>35</v>
      </c>
      <c r="B37" s="1">
        <v>1</v>
      </c>
      <c r="C37" s="1" t="s">
        <v>130</v>
      </c>
      <c r="D37" s="1" t="s">
        <v>132</v>
      </c>
      <c r="E37" s="3" t="s">
        <v>133</v>
      </c>
      <c r="F37" s="1" t="s">
        <v>134</v>
      </c>
      <c r="G37" s="12" t="s">
        <v>260</v>
      </c>
      <c r="H37" s="1">
        <v>971</v>
      </c>
      <c r="I37" s="1">
        <v>178</v>
      </c>
      <c r="J37" s="1">
        <f t="shared" si="0"/>
        <v>1149</v>
      </c>
      <c r="K37" s="1">
        <v>1</v>
      </c>
    </row>
    <row r="38" spans="1:14" ht="18" customHeight="1" x14ac:dyDescent="0.2">
      <c r="A38" s="5">
        <v>36</v>
      </c>
      <c r="B38" s="1">
        <v>2</v>
      </c>
      <c r="C38" s="1" t="s">
        <v>135</v>
      </c>
      <c r="D38" s="1" t="s">
        <v>136</v>
      </c>
      <c r="E38" s="3" t="s">
        <v>137</v>
      </c>
      <c r="F38" s="1" t="s">
        <v>138</v>
      </c>
      <c r="G38" s="12" t="s">
        <v>53</v>
      </c>
      <c r="H38" s="1">
        <v>1138</v>
      </c>
      <c r="I38" s="1">
        <v>384</v>
      </c>
      <c r="J38" s="1">
        <f t="shared" si="0"/>
        <v>1522</v>
      </c>
      <c r="K38" s="1">
        <v>0</v>
      </c>
    </row>
    <row r="39" spans="1:14" x14ac:dyDescent="0.2">
      <c r="B39" s="1"/>
    </row>
    <row r="40" spans="1:14" x14ac:dyDescent="0.2">
      <c r="H40">
        <f>SUM(H3:H38)</f>
        <v>44750</v>
      </c>
      <c r="I40">
        <f>SUM(I3:I38)</f>
        <v>8203</v>
      </c>
      <c r="K40">
        <f>SUM(K3:K38)</f>
        <v>19</v>
      </c>
    </row>
    <row r="42" spans="1:14" x14ac:dyDescent="0.2">
      <c r="H42" s="8">
        <f>AVERAGE(H3:H38)</f>
        <v>1243.0555555555557</v>
      </c>
      <c r="I42" s="8">
        <f>AVERAGE(I3:I38)</f>
        <v>227.86111111111111</v>
      </c>
      <c r="J42">
        <f>SUM(J3:J38)</f>
        <v>52953</v>
      </c>
      <c r="K42" s="7">
        <f>SUM(K3:K38)/A38</f>
        <v>0.52777777777777779</v>
      </c>
    </row>
    <row r="47" spans="1:14" x14ac:dyDescent="0.2">
      <c r="H47" s="8"/>
      <c r="I47" s="8"/>
      <c r="J47" s="1"/>
      <c r="M47" t="s">
        <v>209</v>
      </c>
      <c r="N47" t="s">
        <v>210</v>
      </c>
    </row>
    <row r="48" spans="1:14" x14ac:dyDescent="0.2">
      <c r="L48" t="s">
        <v>207</v>
      </c>
      <c r="M48" s="10">
        <v>0.15</v>
      </c>
      <c r="N48" s="10">
        <v>0.6</v>
      </c>
    </row>
    <row r="49" spans="8:14" x14ac:dyDescent="0.2">
      <c r="H49" s="9">
        <f>SUM(H3:H38)*(M48/1000000)</f>
        <v>6.7124999999999997E-3</v>
      </c>
      <c r="I49" s="9">
        <f>SUM(I3:I38)*(N48/1000000)</f>
        <v>4.9217999999999996E-3</v>
      </c>
      <c r="J49" s="9">
        <f>SUM(H49:I49)</f>
        <v>1.16343E-2</v>
      </c>
      <c r="L49" t="s">
        <v>208</v>
      </c>
      <c r="M49" s="9">
        <v>2.5</v>
      </c>
      <c r="N49" s="10">
        <v>10</v>
      </c>
    </row>
  </sheetData>
  <conditionalFormatting sqref="K3:K38">
    <cfRule type="cellIs" dxfId="5" priority="1" operator="equal">
      <formula>0</formula>
    </cfRule>
    <cfRule type="cellIs" dxfId="4" priority="3"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990BE-ABA6-6142-923D-C5516281CF37}">
  <dimension ref="A1:N49"/>
  <sheetViews>
    <sheetView zoomScale="94" zoomScaleNormal="70" workbookViewId="0">
      <pane ySplit="1" topLeftCell="A2" activePane="bottomLeft" state="frozen"/>
      <selection pane="bottomLeft" activeCell="L2" sqref="L2"/>
    </sheetView>
  </sheetViews>
  <sheetFormatPr baseColWidth="10" defaultRowHeight="16" x14ac:dyDescent="0.2"/>
  <cols>
    <col min="1" max="1" width="8.6640625" style="5" customWidth="1"/>
    <col min="2" max="2" width="14.5" customWidth="1"/>
    <col min="3" max="3" width="68.33203125" customWidth="1"/>
    <col min="4" max="4" width="25.5" customWidth="1"/>
    <col min="5" max="5" width="32.83203125" customWidth="1"/>
    <col min="6" max="6" width="27.1640625" customWidth="1"/>
    <col min="7" max="7" width="19.6640625" customWidth="1"/>
    <col min="8" max="8" width="16.5" customWidth="1"/>
    <col min="9" max="9" width="17.6640625" customWidth="1"/>
    <col min="10" max="10" width="17" customWidth="1"/>
    <col min="11" max="11" width="21.83203125" customWidth="1"/>
  </cols>
  <sheetData>
    <row r="1" spans="1:12" s="5" customFormat="1" ht="18" x14ac:dyDescent="0.2">
      <c r="A1" s="4" t="s">
        <v>61</v>
      </c>
      <c r="B1" s="4" t="s">
        <v>0</v>
      </c>
      <c r="C1" s="4" t="s">
        <v>1</v>
      </c>
      <c r="D1" s="4" t="s">
        <v>2</v>
      </c>
      <c r="E1" s="4" t="s">
        <v>3</v>
      </c>
      <c r="F1" s="4" t="s">
        <v>7</v>
      </c>
      <c r="G1" s="4" t="s">
        <v>11</v>
      </c>
      <c r="H1" s="4" t="s">
        <v>4</v>
      </c>
      <c r="I1" s="4" t="s">
        <v>5</v>
      </c>
      <c r="J1" s="4" t="s">
        <v>62</v>
      </c>
      <c r="K1" s="4" t="s">
        <v>6</v>
      </c>
    </row>
    <row r="2" spans="1:12" ht="108" customHeight="1" x14ac:dyDescent="0.2">
      <c r="A2" s="6"/>
      <c r="B2" s="2" t="s">
        <v>8</v>
      </c>
      <c r="C2" s="1"/>
      <c r="D2" s="1"/>
      <c r="E2" s="1"/>
      <c r="F2" s="1"/>
      <c r="G2" s="2" t="s">
        <v>233</v>
      </c>
      <c r="H2" s="1"/>
      <c r="I2" s="1"/>
      <c r="J2" s="1"/>
      <c r="K2" s="2" t="s">
        <v>12</v>
      </c>
      <c r="L2" t="s">
        <v>191</v>
      </c>
    </row>
    <row r="3" spans="1:12" ht="30" customHeight="1" x14ac:dyDescent="0.2">
      <c r="A3" s="6">
        <v>1</v>
      </c>
      <c r="B3" s="1">
        <v>1</v>
      </c>
      <c r="C3" s="1" t="s">
        <v>9</v>
      </c>
      <c r="D3" s="1" t="s">
        <v>17</v>
      </c>
      <c r="E3" s="3" t="s">
        <v>144</v>
      </c>
      <c r="F3" s="1" t="s">
        <v>180</v>
      </c>
      <c r="G3" s="1" t="s">
        <v>15</v>
      </c>
      <c r="H3">
        <v>111</v>
      </c>
      <c r="I3">
        <v>112</v>
      </c>
      <c r="J3" s="1">
        <f>SUM(H3+I3)</f>
        <v>223</v>
      </c>
      <c r="K3" s="1">
        <v>1</v>
      </c>
    </row>
    <row r="4" spans="1:12" ht="26" customHeight="1" x14ac:dyDescent="0.2">
      <c r="A4" s="6">
        <v>2</v>
      </c>
      <c r="B4" s="1">
        <v>1</v>
      </c>
      <c r="C4" s="1" t="s">
        <v>13</v>
      </c>
      <c r="D4" s="1" t="s">
        <v>18</v>
      </c>
      <c r="E4" s="3" t="s">
        <v>145</v>
      </c>
      <c r="F4" s="1" t="s">
        <v>181</v>
      </c>
      <c r="G4" s="1" t="s">
        <v>53</v>
      </c>
      <c r="H4">
        <v>119</v>
      </c>
      <c r="I4">
        <v>262</v>
      </c>
      <c r="J4" s="1">
        <f t="shared" ref="J4:J38" si="0">SUM(H4+I4)</f>
        <v>381</v>
      </c>
      <c r="K4" s="1">
        <v>0</v>
      </c>
    </row>
    <row r="5" spans="1:12" ht="20" customHeight="1" x14ac:dyDescent="0.2">
      <c r="A5" s="6">
        <v>3</v>
      </c>
      <c r="B5" s="1">
        <v>2</v>
      </c>
      <c r="C5" s="1" t="s">
        <v>19</v>
      </c>
      <c r="D5" s="1" t="s">
        <v>21</v>
      </c>
      <c r="E5" s="3" t="s">
        <v>146</v>
      </c>
      <c r="F5" s="1" t="s">
        <v>182</v>
      </c>
      <c r="G5" s="1" t="s">
        <v>187</v>
      </c>
      <c r="H5">
        <v>122</v>
      </c>
      <c r="I5">
        <v>188</v>
      </c>
      <c r="J5" s="1">
        <f t="shared" si="0"/>
        <v>310</v>
      </c>
      <c r="K5" s="1">
        <v>0</v>
      </c>
    </row>
    <row r="6" spans="1:12" ht="23" customHeight="1" x14ac:dyDescent="0.2">
      <c r="A6" s="6">
        <v>4</v>
      </c>
      <c r="B6" s="1">
        <v>1</v>
      </c>
      <c r="C6" s="1" t="s">
        <v>22</v>
      </c>
      <c r="D6" s="1" t="s">
        <v>23</v>
      </c>
      <c r="E6" s="3" t="s">
        <v>147</v>
      </c>
      <c r="F6" s="1" t="s">
        <v>183</v>
      </c>
      <c r="G6" s="1" t="s">
        <v>189</v>
      </c>
      <c r="H6">
        <v>118</v>
      </c>
      <c r="I6">
        <v>293</v>
      </c>
      <c r="J6" s="1">
        <f t="shared" si="0"/>
        <v>411</v>
      </c>
      <c r="K6" s="1">
        <v>0</v>
      </c>
    </row>
    <row r="7" spans="1:12" ht="18" customHeight="1" x14ac:dyDescent="0.2">
      <c r="A7" s="6">
        <v>5</v>
      </c>
      <c r="B7" s="1">
        <v>1</v>
      </c>
      <c r="C7" s="1" t="s">
        <v>25</v>
      </c>
      <c r="D7" s="1" t="s">
        <v>26</v>
      </c>
      <c r="E7" s="3" t="s">
        <v>148</v>
      </c>
      <c r="F7" s="1" t="s">
        <v>184</v>
      </c>
      <c r="G7" s="1" t="s">
        <v>188</v>
      </c>
      <c r="H7">
        <v>111</v>
      </c>
      <c r="I7">
        <v>275</v>
      </c>
      <c r="J7" s="1">
        <f t="shared" si="0"/>
        <v>386</v>
      </c>
      <c r="K7" s="1">
        <v>0</v>
      </c>
    </row>
    <row r="8" spans="1:12" ht="23" customHeight="1" x14ac:dyDescent="0.2">
      <c r="A8" s="6">
        <v>6</v>
      </c>
      <c r="B8" s="1">
        <v>2</v>
      </c>
      <c r="C8" s="1" t="s">
        <v>28</v>
      </c>
      <c r="D8" s="1" t="s">
        <v>29</v>
      </c>
      <c r="E8" s="3" t="s">
        <v>149</v>
      </c>
      <c r="F8" s="1" t="s">
        <v>185</v>
      </c>
      <c r="G8" s="1" t="s">
        <v>53</v>
      </c>
      <c r="H8">
        <v>111</v>
      </c>
      <c r="I8">
        <v>363</v>
      </c>
      <c r="J8" s="1">
        <f t="shared" si="0"/>
        <v>474</v>
      </c>
      <c r="K8" s="1">
        <v>0</v>
      </c>
    </row>
    <row r="9" spans="1:12" ht="23" customHeight="1" x14ac:dyDescent="0.2">
      <c r="A9" s="6">
        <v>7</v>
      </c>
      <c r="B9" s="1">
        <v>1</v>
      </c>
      <c r="C9" s="1" t="s">
        <v>31</v>
      </c>
      <c r="D9" s="1" t="s">
        <v>32</v>
      </c>
      <c r="E9" s="3" t="s">
        <v>150</v>
      </c>
      <c r="F9" s="1" t="s">
        <v>186</v>
      </c>
      <c r="G9" s="1" t="s">
        <v>188</v>
      </c>
      <c r="H9">
        <v>112</v>
      </c>
      <c r="I9">
        <v>361</v>
      </c>
      <c r="J9" s="1">
        <f t="shared" si="0"/>
        <v>473</v>
      </c>
      <c r="K9" s="1">
        <v>0</v>
      </c>
    </row>
    <row r="10" spans="1:12" ht="22" customHeight="1" x14ac:dyDescent="0.2">
      <c r="A10" s="6">
        <v>8</v>
      </c>
      <c r="B10" s="1">
        <v>1</v>
      </c>
      <c r="C10" s="1" t="s">
        <v>34</v>
      </c>
      <c r="D10" s="1" t="s">
        <v>35</v>
      </c>
      <c r="E10" s="3" t="s">
        <v>151</v>
      </c>
      <c r="F10" s="1"/>
      <c r="G10" s="1" t="s">
        <v>188</v>
      </c>
      <c r="H10">
        <v>118</v>
      </c>
      <c r="I10">
        <v>235</v>
      </c>
      <c r="J10" s="1">
        <f t="shared" si="0"/>
        <v>353</v>
      </c>
      <c r="K10" s="1">
        <v>0</v>
      </c>
    </row>
    <row r="11" spans="1:12" ht="20" customHeight="1" x14ac:dyDescent="0.2">
      <c r="A11" s="6">
        <v>9</v>
      </c>
      <c r="B11" s="1">
        <v>1</v>
      </c>
      <c r="C11" s="1" t="s">
        <v>37</v>
      </c>
      <c r="D11" s="1" t="s">
        <v>39</v>
      </c>
      <c r="E11" s="3" t="s">
        <v>152</v>
      </c>
      <c r="F11" s="1"/>
      <c r="G11" s="1" t="s">
        <v>188</v>
      </c>
      <c r="H11">
        <v>120</v>
      </c>
      <c r="I11">
        <v>139</v>
      </c>
      <c r="J11" s="1">
        <f t="shared" si="0"/>
        <v>259</v>
      </c>
      <c r="K11" s="1">
        <v>0</v>
      </c>
    </row>
    <row r="12" spans="1:12" ht="22" customHeight="1" x14ac:dyDescent="0.2">
      <c r="A12" s="6">
        <v>10</v>
      </c>
      <c r="B12" s="1">
        <v>2</v>
      </c>
      <c r="C12" s="1" t="s">
        <v>40</v>
      </c>
      <c r="D12" s="1" t="s">
        <v>41</v>
      </c>
      <c r="E12" s="3" t="s">
        <v>153</v>
      </c>
      <c r="F12" s="1"/>
      <c r="G12" s="1" t="s">
        <v>192</v>
      </c>
      <c r="H12">
        <v>111</v>
      </c>
      <c r="I12">
        <v>314</v>
      </c>
      <c r="J12" s="1">
        <f t="shared" si="0"/>
        <v>425</v>
      </c>
      <c r="K12" s="1">
        <v>0</v>
      </c>
    </row>
    <row r="13" spans="1:12" ht="17" customHeight="1" x14ac:dyDescent="0.2">
      <c r="A13" s="6">
        <v>11</v>
      </c>
      <c r="B13" s="1">
        <v>2</v>
      </c>
      <c r="C13" s="1" t="s">
        <v>46</v>
      </c>
      <c r="D13" s="1" t="s">
        <v>48</v>
      </c>
      <c r="E13" s="3" t="s">
        <v>154</v>
      </c>
      <c r="F13" s="1" t="s">
        <v>193</v>
      </c>
      <c r="G13" s="1" t="s">
        <v>53</v>
      </c>
      <c r="H13">
        <v>117</v>
      </c>
      <c r="I13">
        <v>304</v>
      </c>
      <c r="J13" s="1">
        <f t="shared" si="0"/>
        <v>421</v>
      </c>
      <c r="K13" s="1">
        <v>0</v>
      </c>
    </row>
    <row r="14" spans="1:12" ht="17" customHeight="1" x14ac:dyDescent="0.2">
      <c r="A14" s="6">
        <v>12</v>
      </c>
      <c r="B14" s="1">
        <v>1</v>
      </c>
      <c r="C14" s="1" t="s">
        <v>49</v>
      </c>
      <c r="D14" s="1" t="s">
        <v>51</v>
      </c>
      <c r="E14" s="3" t="s">
        <v>155</v>
      </c>
      <c r="F14" s="1" t="s">
        <v>15</v>
      </c>
      <c r="G14" s="1" t="s">
        <v>187</v>
      </c>
      <c r="H14">
        <v>119</v>
      </c>
      <c r="I14">
        <v>365</v>
      </c>
      <c r="J14" s="1">
        <f t="shared" si="0"/>
        <v>484</v>
      </c>
      <c r="K14" s="1">
        <v>1</v>
      </c>
    </row>
    <row r="15" spans="1:12" ht="21" customHeight="1" x14ac:dyDescent="0.2">
      <c r="A15" s="6">
        <v>13</v>
      </c>
      <c r="B15" s="1">
        <v>1</v>
      </c>
      <c r="C15" s="1" t="s">
        <v>54</v>
      </c>
      <c r="D15" s="1" t="s">
        <v>139</v>
      </c>
      <c r="E15" s="3" t="s">
        <v>156</v>
      </c>
      <c r="F15" s="1"/>
      <c r="G15" s="1" t="s">
        <v>187</v>
      </c>
      <c r="H15">
        <v>111</v>
      </c>
      <c r="I15">
        <v>340</v>
      </c>
      <c r="J15" s="1">
        <f t="shared" si="0"/>
        <v>451</v>
      </c>
      <c r="K15" s="1">
        <v>0</v>
      </c>
    </row>
    <row r="16" spans="1:12" ht="31" customHeight="1" x14ac:dyDescent="0.2">
      <c r="A16" s="6">
        <v>14</v>
      </c>
      <c r="B16" s="1">
        <v>2</v>
      </c>
      <c r="C16" s="1" t="s">
        <v>56</v>
      </c>
      <c r="D16" s="1" t="s">
        <v>57</v>
      </c>
      <c r="E16" s="3" t="s">
        <v>157</v>
      </c>
      <c r="F16" s="3"/>
      <c r="G16" s="1" t="s">
        <v>53</v>
      </c>
      <c r="H16">
        <v>119</v>
      </c>
      <c r="I16">
        <v>307</v>
      </c>
      <c r="J16" s="1">
        <f t="shared" si="0"/>
        <v>426</v>
      </c>
      <c r="K16" s="1">
        <v>0</v>
      </c>
    </row>
    <row r="17" spans="1:11" ht="24" customHeight="1" x14ac:dyDescent="0.2">
      <c r="A17" s="6">
        <v>15</v>
      </c>
      <c r="B17" s="1">
        <v>2</v>
      </c>
      <c r="C17" s="1" t="s">
        <v>63</v>
      </c>
      <c r="D17" s="1" t="s">
        <v>64</v>
      </c>
      <c r="E17" s="3" t="s">
        <v>158</v>
      </c>
      <c r="F17" s="1" t="s">
        <v>194</v>
      </c>
      <c r="G17" s="1" t="s">
        <v>53</v>
      </c>
      <c r="H17">
        <v>119</v>
      </c>
      <c r="I17">
        <v>297</v>
      </c>
      <c r="J17" s="1">
        <f t="shared" si="0"/>
        <v>416</v>
      </c>
      <c r="K17" s="1">
        <v>1</v>
      </c>
    </row>
    <row r="18" spans="1:11" ht="25" customHeight="1" x14ac:dyDescent="0.2">
      <c r="A18" s="6">
        <v>16</v>
      </c>
      <c r="B18" s="1">
        <v>1</v>
      </c>
      <c r="C18" s="1" t="s">
        <v>67</v>
      </c>
      <c r="D18" s="1" t="s">
        <v>68</v>
      </c>
      <c r="E18" s="3" t="s">
        <v>159</v>
      </c>
      <c r="F18" s="1" t="s">
        <v>195</v>
      </c>
      <c r="G18" s="1" t="s">
        <v>196</v>
      </c>
      <c r="H18">
        <v>119</v>
      </c>
      <c r="I18">
        <v>265</v>
      </c>
      <c r="J18" s="1">
        <f t="shared" si="0"/>
        <v>384</v>
      </c>
      <c r="K18" s="1">
        <v>0</v>
      </c>
    </row>
    <row r="19" spans="1:11" ht="27" customHeight="1" x14ac:dyDescent="0.2">
      <c r="A19" s="6">
        <v>17</v>
      </c>
      <c r="B19" s="1">
        <v>2</v>
      </c>
      <c r="C19" s="1" t="s">
        <v>70</v>
      </c>
      <c r="D19" s="1" t="s">
        <v>140</v>
      </c>
      <c r="E19" s="3" t="s">
        <v>160</v>
      </c>
      <c r="F19" s="1" t="s">
        <v>198</v>
      </c>
      <c r="G19" s="1" t="s">
        <v>197</v>
      </c>
      <c r="H19">
        <v>122</v>
      </c>
      <c r="I19">
        <v>295</v>
      </c>
      <c r="J19" s="1">
        <f t="shared" si="0"/>
        <v>417</v>
      </c>
      <c r="K19" s="1">
        <v>0</v>
      </c>
    </row>
    <row r="20" spans="1:11" ht="27" customHeight="1" x14ac:dyDescent="0.2">
      <c r="A20" s="6">
        <v>18</v>
      </c>
      <c r="B20" s="1">
        <v>2</v>
      </c>
      <c r="C20" s="1" t="s">
        <v>72</v>
      </c>
      <c r="D20" s="1" t="s">
        <v>141</v>
      </c>
      <c r="E20" s="3" t="s">
        <v>161</v>
      </c>
      <c r="F20" s="1" t="s">
        <v>199</v>
      </c>
      <c r="G20" s="1" t="s">
        <v>197</v>
      </c>
      <c r="H20">
        <v>112</v>
      </c>
      <c r="I20">
        <v>372</v>
      </c>
      <c r="J20" s="1">
        <f t="shared" si="0"/>
        <v>484</v>
      </c>
      <c r="K20" s="1">
        <v>0</v>
      </c>
    </row>
    <row r="21" spans="1:11" ht="30" customHeight="1" x14ac:dyDescent="0.2">
      <c r="A21" s="6">
        <v>19</v>
      </c>
      <c r="B21" s="1">
        <v>1</v>
      </c>
      <c r="C21" s="1" t="s">
        <v>75</v>
      </c>
      <c r="D21" s="1" t="s">
        <v>142</v>
      </c>
      <c r="E21" s="3" t="s">
        <v>162</v>
      </c>
      <c r="F21" s="1" t="s">
        <v>200</v>
      </c>
      <c r="G21" s="1" t="s">
        <v>197</v>
      </c>
      <c r="H21">
        <v>116</v>
      </c>
      <c r="I21">
        <v>340</v>
      </c>
      <c r="J21" s="1">
        <f t="shared" si="0"/>
        <v>456</v>
      </c>
      <c r="K21" s="1">
        <v>0</v>
      </c>
    </row>
    <row r="22" spans="1:11" ht="30" customHeight="1" x14ac:dyDescent="0.2">
      <c r="A22" s="6">
        <v>20</v>
      </c>
      <c r="B22" s="1">
        <v>2</v>
      </c>
      <c r="C22" s="1" t="s">
        <v>77</v>
      </c>
      <c r="D22" s="1" t="s">
        <v>143</v>
      </c>
      <c r="E22" s="3" t="s">
        <v>163</v>
      </c>
      <c r="F22" s="1"/>
      <c r="G22" s="1" t="s">
        <v>197</v>
      </c>
      <c r="H22">
        <v>125</v>
      </c>
      <c r="I22">
        <v>374</v>
      </c>
      <c r="J22" s="1">
        <f t="shared" si="0"/>
        <v>499</v>
      </c>
      <c r="K22" s="1">
        <v>0</v>
      </c>
    </row>
    <row r="23" spans="1:11" ht="28" customHeight="1" x14ac:dyDescent="0.2">
      <c r="A23" s="6">
        <v>21</v>
      </c>
      <c r="B23" s="1">
        <v>2</v>
      </c>
      <c r="C23" s="1" t="s">
        <v>79</v>
      </c>
      <c r="D23" s="1" t="s">
        <v>80</v>
      </c>
      <c r="E23" s="3" t="s">
        <v>164</v>
      </c>
      <c r="F23" s="1"/>
      <c r="G23" s="1" t="s">
        <v>197</v>
      </c>
      <c r="H23">
        <v>114</v>
      </c>
      <c r="I23">
        <v>281</v>
      </c>
      <c r="J23" s="1">
        <f t="shared" si="0"/>
        <v>395</v>
      </c>
      <c r="K23" s="1">
        <v>0</v>
      </c>
    </row>
    <row r="24" spans="1:11" ht="25" customHeight="1" x14ac:dyDescent="0.2">
      <c r="A24" s="6">
        <v>22</v>
      </c>
      <c r="B24" s="1">
        <v>1</v>
      </c>
      <c r="C24" s="1" t="s">
        <v>83</v>
      </c>
      <c r="D24" s="1" t="s">
        <v>84</v>
      </c>
      <c r="E24" s="3" t="s">
        <v>165</v>
      </c>
      <c r="F24" s="1"/>
      <c r="G24" s="1" t="s">
        <v>197</v>
      </c>
      <c r="H24">
        <v>116</v>
      </c>
      <c r="I24">
        <v>184</v>
      </c>
      <c r="J24" s="1">
        <f t="shared" si="0"/>
        <v>300</v>
      </c>
      <c r="K24" s="1">
        <v>0</v>
      </c>
    </row>
    <row r="25" spans="1:11" ht="24" customHeight="1" x14ac:dyDescent="0.2">
      <c r="A25" s="6">
        <v>23</v>
      </c>
      <c r="B25" s="1">
        <v>1</v>
      </c>
      <c r="C25" s="1" t="s">
        <v>87</v>
      </c>
      <c r="D25" s="1" t="s">
        <v>88</v>
      </c>
      <c r="E25" s="3" t="s">
        <v>166</v>
      </c>
      <c r="F25" s="1" t="s">
        <v>201</v>
      </c>
      <c r="G25" s="1" t="s">
        <v>197</v>
      </c>
      <c r="H25">
        <v>114</v>
      </c>
      <c r="I25">
        <v>323</v>
      </c>
      <c r="J25" s="1">
        <f t="shared" si="0"/>
        <v>437</v>
      </c>
      <c r="K25" s="1">
        <v>0</v>
      </c>
    </row>
    <row r="26" spans="1:11" ht="21" customHeight="1" x14ac:dyDescent="0.2">
      <c r="A26" s="6">
        <v>24</v>
      </c>
      <c r="B26" s="1">
        <v>2</v>
      </c>
      <c r="C26" s="1" t="s">
        <v>91</v>
      </c>
      <c r="D26" s="1" t="s">
        <v>92</v>
      </c>
      <c r="E26" s="3" t="s">
        <v>167</v>
      </c>
      <c r="F26" s="1" t="s">
        <v>202</v>
      </c>
      <c r="G26" s="1" t="s">
        <v>53</v>
      </c>
      <c r="H26">
        <v>116</v>
      </c>
      <c r="I26">
        <v>220</v>
      </c>
      <c r="J26" s="1">
        <f t="shared" si="0"/>
        <v>336</v>
      </c>
      <c r="K26" s="1">
        <v>0</v>
      </c>
    </row>
    <row r="27" spans="1:11" ht="26" customHeight="1" x14ac:dyDescent="0.2">
      <c r="A27" s="6">
        <v>25</v>
      </c>
      <c r="B27" s="1">
        <v>2</v>
      </c>
      <c r="C27" s="1" t="s">
        <v>95</v>
      </c>
      <c r="D27" s="1" t="s">
        <v>96</v>
      </c>
      <c r="E27" s="3" t="s">
        <v>168</v>
      </c>
      <c r="F27" s="1"/>
      <c r="G27" s="1" t="s">
        <v>197</v>
      </c>
      <c r="H27">
        <v>132</v>
      </c>
      <c r="I27">
        <v>352</v>
      </c>
      <c r="J27" s="1">
        <f t="shared" si="0"/>
        <v>484</v>
      </c>
      <c r="K27" s="1">
        <v>0</v>
      </c>
    </row>
    <row r="28" spans="1:11" ht="22" customHeight="1" x14ac:dyDescent="0.2">
      <c r="A28" s="6">
        <v>26</v>
      </c>
      <c r="B28" s="1">
        <v>1</v>
      </c>
      <c r="C28" s="1" t="s">
        <v>97</v>
      </c>
      <c r="D28" s="1" t="s">
        <v>98</v>
      </c>
      <c r="E28" s="3" t="s">
        <v>169</v>
      </c>
      <c r="F28" s="1" t="s">
        <v>203</v>
      </c>
      <c r="G28" s="1" t="s">
        <v>197</v>
      </c>
      <c r="H28">
        <v>113</v>
      </c>
      <c r="I28">
        <v>259</v>
      </c>
      <c r="J28" s="1">
        <f t="shared" si="0"/>
        <v>372</v>
      </c>
      <c r="K28" s="1">
        <v>0</v>
      </c>
    </row>
    <row r="29" spans="1:11" ht="22" customHeight="1" x14ac:dyDescent="0.2">
      <c r="A29" s="6">
        <v>27</v>
      </c>
      <c r="B29" s="1">
        <v>2</v>
      </c>
      <c r="C29" s="1" t="s">
        <v>101</v>
      </c>
      <c r="D29" s="1" t="s">
        <v>102</v>
      </c>
      <c r="E29" s="3" t="s">
        <v>170</v>
      </c>
      <c r="F29" s="1"/>
      <c r="G29" s="1" t="s">
        <v>197</v>
      </c>
      <c r="H29">
        <v>119</v>
      </c>
      <c r="I29">
        <v>401</v>
      </c>
      <c r="J29" s="1">
        <f t="shared" si="0"/>
        <v>520</v>
      </c>
      <c r="K29" s="1">
        <v>0</v>
      </c>
    </row>
    <row r="30" spans="1:11" ht="23" customHeight="1" x14ac:dyDescent="0.2">
      <c r="A30" s="6">
        <v>28</v>
      </c>
      <c r="B30" s="1">
        <v>3</v>
      </c>
      <c r="C30" s="1" t="s">
        <v>105</v>
      </c>
      <c r="D30" s="1" t="s">
        <v>106</v>
      </c>
      <c r="E30" s="3" t="s">
        <v>171</v>
      </c>
      <c r="F30" s="1"/>
      <c r="G30" s="1" t="s">
        <v>197</v>
      </c>
      <c r="H30">
        <v>124</v>
      </c>
      <c r="I30">
        <v>227</v>
      </c>
      <c r="J30" s="1">
        <f t="shared" si="0"/>
        <v>351</v>
      </c>
      <c r="K30" s="1">
        <v>0</v>
      </c>
    </row>
    <row r="31" spans="1:11" ht="20" customHeight="1" x14ac:dyDescent="0.2">
      <c r="A31" s="6">
        <v>29</v>
      </c>
      <c r="B31" s="1">
        <v>3</v>
      </c>
      <c r="C31" s="1" t="s">
        <v>109</v>
      </c>
      <c r="D31" s="1" t="s">
        <v>110</v>
      </c>
      <c r="E31" s="3" t="s">
        <v>172</v>
      </c>
      <c r="F31" s="1"/>
      <c r="G31" s="1" t="s">
        <v>197</v>
      </c>
      <c r="H31">
        <v>125</v>
      </c>
      <c r="I31">
        <v>310</v>
      </c>
      <c r="J31" s="1">
        <f t="shared" si="0"/>
        <v>435</v>
      </c>
      <c r="K31" s="1">
        <v>0</v>
      </c>
    </row>
    <row r="32" spans="1:11" ht="20" customHeight="1" x14ac:dyDescent="0.2">
      <c r="A32" s="6">
        <v>30</v>
      </c>
      <c r="B32" s="1">
        <v>2</v>
      </c>
      <c r="C32" s="1" t="s">
        <v>113</v>
      </c>
      <c r="D32" s="1" t="s">
        <v>114</v>
      </c>
      <c r="E32" s="3" t="s">
        <v>173</v>
      </c>
      <c r="F32" s="1"/>
      <c r="G32" s="1" t="s">
        <v>197</v>
      </c>
      <c r="H32">
        <v>121</v>
      </c>
      <c r="I32">
        <v>469</v>
      </c>
      <c r="J32" s="1">
        <f t="shared" si="0"/>
        <v>590</v>
      </c>
      <c r="K32" s="1">
        <v>0</v>
      </c>
    </row>
    <row r="33" spans="1:14" ht="23" customHeight="1" x14ac:dyDescent="0.2">
      <c r="A33" s="6">
        <v>31</v>
      </c>
      <c r="B33" s="1">
        <v>1</v>
      </c>
      <c r="C33" s="1" t="s">
        <v>116</v>
      </c>
      <c r="D33" s="1" t="s">
        <v>117</v>
      </c>
      <c r="E33" s="3" t="s">
        <v>174</v>
      </c>
      <c r="F33" s="1"/>
      <c r="G33" s="1" t="s">
        <v>197</v>
      </c>
      <c r="H33">
        <v>113</v>
      </c>
      <c r="I33">
        <v>203</v>
      </c>
      <c r="J33" s="1">
        <f t="shared" si="0"/>
        <v>316</v>
      </c>
      <c r="K33" s="1">
        <v>0</v>
      </c>
    </row>
    <row r="34" spans="1:14" ht="22" customHeight="1" x14ac:dyDescent="0.2">
      <c r="A34" s="6">
        <v>32</v>
      </c>
      <c r="B34" s="1">
        <v>2</v>
      </c>
      <c r="C34" s="1" t="s">
        <v>120</v>
      </c>
      <c r="D34" s="1" t="s">
        <v>121</v>
      </c>
      <c r="E34" s="3" t="s">
        <v>175</v>
      </c>
      <c r="F34" s="1"/>
      <c r="G34" s="1" t="s">
        <v>197</v>
      </c>
      <c r="H34">
        <v>118</v>
      </c>
      <c r="I34">
        <v>198</v>
      </c>
      <c r="J34" s="1">
        <f t="shared" si="0"/>
        <v>316</v>
      </c>
      <c r="K34" s="1">
        <v>0</v>
      </c>
    </row>
    <row r="35" spans="1:14" ht="20" customHeight="1" x14ac:dyDescent="0.2">
      <c r="A35" s="5">
        <v>33</v>
      </c>
      <c r="B35" s="1">
        <v>2</v>
      </c>
      <c r="C35" s="1" t="s">
        <v>124</v>
      </c>
      <c r="D35" s="3" t="s">
        <v>255</v>
      </c>
      <c r="E35" s="3" t="s">
        <v>176</v>
      </c>
      <c r="F35" s="1"/>
      <c r="G35" s="1" t="s">
        <v>197</v>
      </c>
      <c r="H35">
        <v>119</v>
      </c>
      <c r="I35">
        <v>192</v>
      </c>
      <c r="J35" s="1">
        <f t="shared" si="0"/>
        <v>311</v>
      </c>
      <c r="K35" s="1">
        <v>0</v>
      </c>
    </row>
    <row r="36" spans="1:14" ht="18" customHeight="1" x14ac:dyDescent="0.2">
      <c r="A36" s="5">
        <v>34</v>
      </c>
      <c r="B36" s="1">
        <v>2</v>
      </c>
      <c r="C36" s="1" t="s">
        <v>127</v>
      </c>
      <c r="D36" s="1" t="s">
        <v>131</v>
      </c>
      <c r="E36" s="3" t="s">
        <v>177</v>
      </c>
      <c r="F36" s="1" t="s">
        <v>204</v>
      </c>
      <c r="G36" s="1" t="s">
        <v>197</v>
      </c>
      <c r="H36">
        <v>117</v>
      </c>
      <c r="I36">
        <v>222</v>
      </c>
      <c r="J36" s="1">
        <f t="shared" si="0"/>
        <v>339</v>
      </c>
      <c r="K36" s="1">
        <v>0</v>
      </c>
    </row>
    <row r="37" spans="1:14" ht="20" customHeight="1" x14ac:dyDescent="0.2">
      <c r="A37" s="5">
        <v>35</v>
      </c>
      <c r="B37" s="1">
        <v>1</v>
      </c>
      <c r="C37" s="1" t="s">
        <v>130</v>
      </c>
      <c r="D37" s="1" t="s">
        <v>132</v>
      </c>
      <c r="E37" s="3" t="s">
        <v>178</v>
      </c>
      <c r="F37" s="1"/>
      <c r="G37" s="1" t="s">
        <v>53</v>
      </c>
      <c r="H37">
        <v>107</v>
      </c>
      <c r="I37">
        <v>282</v>
      </c>
      <c r="J37" s="1">
        <f t="shared" si="0"/>
        <v>389</v>
      </c>
      <c r="K37" s="1">
        <v>0</v>
      </c>
    </row>
    <row r="38" spans="1:14" ht="18" customHeight="1" x14ac:dyDescent="0.2">
      <c r="A38" s="5">
        <v>36</v>
      </c>
      <c r="B38" s="1">
        <v>2</v>
      </c>
      <c r="C38" s="1" t="s">
        <v>135</v>
      </c>
      <c r="D38" s="1" t="s">
        <v>136</v>
      </c>
      <c r="E38" s="3" t="s">
        <v>179</v>
      </c>
      <c r="F38" s="1"/>
      <c r="G38" s="1" t="s">
        <v>197</v>
      </c>
      <c r="H38">
        <v>116</v>
      </c>
      <c r="I38">
        <v>367</v>
      </c>
      <c r="J38" s="1">
        <f t="shared" si="0"/>
        <v>483</v>
      </c>
      <c r="K38" s="1">
        <v>0</v>
      </c>
    </row>
    <row r="39" spans="1:14" x14ac:dyDescent="0.2">
      <c r="E39" s="3"/>
    </row>
    <row r="40" spans="1:14" x14ac:dyDescent="0.2">
      <c r="H40">
        <f>SUM(H3:H38)</f>
        <v>4216</v>
      </c>
      <c r="I40">
        <f>SUM(I3:I38)</f>
        <v>10291</v>
      </c>
    </row>
    <row r="42" spans="1:14" x14ac:dyDescent="0.2">
      <c r="H42" s="8">
        <f>AVERAGE(H3:H38)</f>
        <v>117.11111111111111</v>
      </c>
      <c r="I42" s="8">
        <f>AVERAGE(I3:I38)</f>
        <v>285.86111111111109</v>
      </c>
      <c r="J42">
        <f>SUM(J3:J38)</f>
        <v>14507</v>
      </c>
      <c r="K42" s="7">
        <f>SUM(K3:K38)/A38</f>
        <v>8.3333333333333329E-2</v>
      </c>
    </row>
    <row r="47" spans="1:14" x14ac:dyDescent="0.2">
      <c r="H47" s="8"/>
      <c r="I47" s="8"/>
      <c r="J47" s="1"/>
      <c r="M47" t="s">
        <v>205</v>
      </c>
      <c r="N47" t="s">
        <v>206</v>
      </c>
    </row>
    <row r="48" spans="1:14" x14ac:dyDescent="0.2">
      <c r="L48" t="s">
        <v>207</v>
      </c>
      <c r="M48" s="10">
        <v>0.15</v>
      </c>
      <c r="N48" s="10">
        <v>0.6</v>
      </c>
    </row>
    <row r="49" spans="8:14" x14ac:dyDescent="0.2">
      <c r="H49" s="9">
        <f>SUM(H3:H38)*(M48/1000000)</f>
        <v>6.3239999999999998E-4</v>
      </c>
      <c r="I49" s="9">
        <f>SUM(I3:I38)*(N48/1000000)</f>
        <v>6.1745999999999997E-3</v>
      </c>
      <c r="J49" s="9">
        <f>SUM(H49:I49)</f>
        <v>6.8069999999999997E-3</v>
      </c>
      <c r="L49" t="s">
        <v>208</v>
      </c>
      <c r="M49" s="9">
        <v>2.5</v>
      </c>
      <c r="N49" s="10">
        <v>10</v>
      </c>
    </row>
  </sheetData>
  <conditionalFormatting sqref="K3:K38">
    <cfRule type="cellIs" dxfId="3" priority="1" operator="equal">
      <formula>0</formula>
    </cfRule>
    <cfRule type="cellIs" dxfId="2" priority="2" operator="equal">
      <formula>1</formula>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1B635-4326-3448-9FC5-5A0D5551A591}">
  <dimension ref="A1:N48"/>
  <sheetViews>
    <sheetView tabSelected="1" zoomScale="70" zoomScaleNormal="70" workbookViewId="0">
      <pane ySplit="1" topLeftCell="A2" activePane="bottomLeft" state="frozen"/>
      <selection pane="bottomLeft" activeCell="T4" sqref="T4"/>
    </sheetView>
  </sheetViews>
  <sheetFormatPr baseColWidth="10" defaultRowHeight="16" x14ac:dyDescent="0.2"/>
  <cols>
    <col min="2" max="2" width="14.33203125" customWidth="1"/>
    <col min="3" max="3" width="25.6640625" customWidth="1"/>
    <col min="4" max="4" width="20.33203125" customWidth="1"/>
    <col min="5" max="5" width="22" customWidth="1"/>
    <col min="6" max="6" width="29" customWidth="1"/>
    <col min="7" max="7" width="18.83203125" customWidth="1"/>
    <col min="8" max="8" width="16.1640625" customWidth="1"/>
    <col min="9" max="9" width="19.6640625" customWidth="1"/>
    <col min="10" max="10" width="15.5" customWidth="1"/>
    <col min="11" max="11" width="18.33203125" customWidth="1"/>
  </cols>
  <sheetData>
    <row r="1" spans="1:12" ht="18" x14ac:dyDescent="0.2">
      <c r="A1" s="4" t="s">
        <v>61</v>
      </c>
      <c r="B1" s="4" t="s">
        <v>0</v>
      </c>
      <c r="C1" s="4" t="s">
        <v>1</v>
      </c>
      <c r="D1" s="4" t="s">
        <v>2</v>
      </c>
      <c r="E1" s="4" t="s">
        <v>3</v>
      </c>
      <c r="F1" s="4" t="s">
        <v>7</v>
      </c>
      <c r="G1" s="4" t="s">
        <v>11</v>
      </c>
      <c r="H1" s="4" t="s">
        <v>4</v>
      </c>
      <c r="I1" s="4" t="s">
        <v>5</v>
      </c>
      <c r="J1" s="4" t="s">
        <v>62</v>
      </c>
      <c r="K1" s="4" t="s">
        <v>6</v>
      </c>
      <c r="L1" s="5"/>
    </row>
    <row r="2" spans="1:12" ht="136" x14ac:dyDescent="0.2">
      <c r="A2" s="6"/>
      <c r="B2" s="2" t="s">
        <v>8</v>
      </c>
      <c r="C2" s="1"/>
      <c r="D2" s="1"/>
      <c r="E2" s="1"/>
      <c r="F2" s="1"/>
      <c r="G2" s="2" t="s">
        <v>233</v>
      </c>
      <c r="H2" s="1"/>
      <c r="I2" s="1"/>
      <c r="J2" s="1"/>
      <c r="K2" s="2" t="s">
        <v>12</v>
      </c>
      <c r="L2" t="s">
        <v>191</v>
      </c>
    </row>
    <row r="3" spans="1:12" x14ac:dyDescent="0.2">
      <c r="A3" s="6">
        <v>1</v>
      </c>
      <c r="B3" s="1">
        <v>1</v>
      </c>
      <c r="C3" s="1" t="s">
        <v>9</v>
      </c>
      <c r="D3" s="1" t="s">
        <v>17</v>
      </c>
      <c r="E3" s="1" t="s">
        <v>17</v>
      </c>
      <c r="F3" s="1"/>
      <c r="G3" s="1" t="s">
        <v>15</v>
      </c>
      <c r="H3">
        <v>11765</v>
      </c>
      <c r="I3">
        <v>40</v>
      </c>
      <c r="J3" s="1">
        <f>SUM(H3+I3)</f>
        <v>11805</v>
      </c>
      <c r="K3" s="1">
        <v>1</v>
      </c>
    </row>
    <row r="4" spans="1:12" x14ac:dyDescent="0.2">
      <c r="A4" s="6">
        <v>2</v>
      </c>
      <c r="B4" s="1">
        <v>1</v>
      </c>
      <c r="C4" s="1" t="s">
        <v>13</v>
      </c>
      <c r="D4" s="1" t="s">
        <v>18</v>
      </c>
      <c r="E4" s="1" t="s">
        <v>211</v>
      </c>
      <c r="F4" s="1" t="s">
        <v>212</v>
      </c>
      <c r="G4" s="1" t="s">
        <v>103</v>
      </c>
      <c r="H4">
        <v>11677</v>
      </c>
      <c r="I4">
        <v>98</v>
      </c>
      <c r="J4" s="1">
        <f t="shared" ref="J4:J37" si="0">SUM(H4+I4)</f>
        <v>11775</v>
      </c>
      <c r="K4" s="1">
        <v>0</v>
      </c>
    </row>
    <row r="5" spans="1:12" x14ac:dyDescent="0.2">
      <c r="A5" s="6">
        <v>3</v>
      </c>
      <c r="B5" s="1">
        <v>2</v>
      </c>
      <c r="C5" s="1" t="s">
        <v>19</v>
      </c>
      <c r="D5" s="1" t="s">
        <v>21</v>
      </c>
      <c r="E5" s="1" t="s">
        <v>213</v>
      </c>
      <c r="F5" s="1" t="s">
        <v>15</v>
      </c>
      <c r="G5" s="1" t="s">
        <v>15</v>
      </c>
      <c r="H5">
        <v>11667</v>
      </c>
      <c r="I5">
        <v>89</v>
      </c>
      <c r="J5" s="1">
        <f t="shared" si="0"/>
        <v>11756</v>
      </c>
      <c r="K5" s="1">
        <v>1</v>
      </c>
    </row>
    <row r="6" spans="1:12" x14ac:dyDescent="0.2">
      <c r="A6" s="6">
        <v>4</v>
      </c>
      <c r="B6" s="1">
        <v>1</v>
      </c>
      <c r="C6" s="1" t="s">
        <v>22</v>
      </c>
      <c r="D6" s="1" t="s">
        <v>23</v>
      </c>
      <c r="E6" s="1" t="s">
        <v>214</v>
      </c>
      <c r="F6" s="1" t="s">
        <v>15</v>
      </c>
      <c r="G6" s="1" t="s">
        <v>15</v>
      </c>
      <c r="H6">
        <v>12107</v>
      </c>
      <c r="I6">
        <v>95</v>
      </c>
      <c r="J6" s="1">
        <f t="shared" si="0"/>
        <v>12202</v>
      </c>
      <c r="K6" s="1">
        <v>1</v>
      </c>
    </row>
    <row r="7" spans="1:12" ht="25" customHeight="1" x14ac:dyDescent="0.2">
      <c r="A7" s="6">
        <v>5</v>
      </c>
      <c r="B7" s="1">
        <v>1</v>
      </c>
      <c r="C7" s="1" t="s">
        <v>25</v>
      </c>
      <c r="D7" s="1" t="s">
        <v>26</v>
      </c>
      <c r="E7" s="3" t="s">
        <v>215</v>
      </c>
      <c r="F7" s="1" t="s">
        <v>212</v>
      </c>
      <c r="G7" s="1" t="s">
        <v>103</v>
      </c>
      <c r="H7">
        <v>11857</v>
      </c>
      <c r="I7">
        <v>169</v>
      </c>
      <c r="J7" s="1">
        <f t="shared" si="0"/>
        <v>12026</v>
      </c>
      <c r="K7" s="1">
        <v>0</v>
      </c>
    </row>
    <row r="8" spans="1:12" ht="24" customHeight="1" x14ac:dyDescent="0.2">
      <c r="A8" s="6">
        <v>6</v>
      </c>
      <c r="B8" s="1">
        <v>2</v>
      </c>
      <c r="C8" s="1" t="s">
        <v>28</v>
      </c>
      <c r="D8" s="1" t="s">
        <v>29</v>
      </c>
      <c r="E8" s="3" t="s">
        <v>216</v>
      </c>
      <c r="F8" s="1" t="s">
        <v>212</v>
      </c>
      <c r="G8" s="1" t="s">
        <v>103</v>
      </c>
      <c r="H8">
        <v>11741</v>
      </c>
      <c r="I8">
        <v>316</v>
      </c>
      <c r="J8" s="1">
        <f t="shared" si="0"/>
        <v>12057</v>
      </c>
      <c r="K8" s="1">
        <v>0</v>
      </c>
    </row>
    <row r="9" spans="1:12" ht="18" customHeight="1" x14ac:dyDescent="0.2">
      <c r="A9" s="6">
        <v>7</v>
      </c>
      <c r="B9" s="1">
        <v>1</v>
      </c>
      <c r="C9" s="1" t="s">
        <v>31</v>
      </c>
      <c r="D9" s="1" t="s">
        <v>32</v>
      </c>
      <c r="E9" s="3" t="s">
        <v>217</v>
      </c>
      <c r="F9" s="1" t="s">
        <v>218</v>
      </c>
      <c r="G9" s="1" t="s">
        <v>103</v>
      </c>
      <c r="H9">
        <v>11773</v>
      </c>
      <c r="I9">
        <v>193</v>
      </c>
      <c r="J9" s="1">
        <f t="shared" si="0"/>
        <v>11966</v>
      </c>
      <c r="K9" s="1">
        <v>0</v>
      </c>
    </row>
    <row r="10" spans="1:12" ht="25" customHeight="1" x14ac:dyDescent="0.2">
      <c r="A10" s="6">
        <v>8</v>
      </c>
      <c r="B10" s="1">
        <v>1</v>
      </c>
      <c r="C10" s="1" t="s">
        <v>34</v>
      </c>
      <c r="D10" s="1" t="s">
        <v>35</v>
      </c>
      <c r="E10" s="3" t="s">
        <v>219</v>
      </c>
      <c r="F10" s="1" t="s">
        <v>218</v>
      </c>
      <c r="G10" s="1" t="s">
        <v>103</v>
      </c>
      <c r="H10">
        <v>11727</v>
      </c>
      <c r="I10">
        <v>221</v>
      </c>
      <c r="J10" s="1">
        <f t="shared" si="0"/>
        <v>11948</v>
      </c>
      <c r="K10" s="1">
        <v>0</v>
      </c>
    </row>
    <row r="11" spans="1:12" x14ac:dyDescent="0.2">
      <c r="A11" s="6">
        <v>9</v>
      </c>
      <c r="B11" s="1">
        <v>1</v>
      </c>
      <c r="C11" s="1" t="s">
        <v>37</v>
      </c>
      <c r="D11" s="1" t="s">
        <v>39</v>
      </c>
      <c r="E11" s="1" t="s">
        <v>220</v>
      </c>
      <c r="F11" s="1" t="s">
        <v>218</v>
      </c>
      <c r="G11" s="1" t="s">
        <v>103</v>
      </c>
      <c r="H11">
        <v>11936</v>
      </c>
      <c r="I11">
        <v>65</v>
      </c>
      <c r="J11" s="1">
        <f t="shared" si="0"/>
        <v>12001</v>
      </c>
      <c r="K11" s="1">
        <v>1</v>
      </c>
    </row>
    <row r="12" spans="1:12" ht="29" customHeight="1" x14ac:dyDescent="0.2">
      <c r="A12" s="6">
        <v>10</v>
      </c>
      <c r="B12" s="1">
        <v>2</v>
      </c>
      <c r="C12" s="1" t="s">
        <v>40</v>
      </c>
      <c r="D12" s="1" t="s">
        <v>41</v>
      </c>
      <c r="E12" s="3" t="s">
        <v>221</v>
      </c>
      <c r="F12" s="1" t="s">
        <v>15</v>
      </c>
      <c r="G12" s="1" t="s">
        <v>15</v>
      </c>
      <c r="H12">
        <v>11930</v>
      </c>
      <c r="I12">
        <v>232</v>
      </c>
      <c r="J12" s="1">
        <f t="shared" si="0"/>
        <v>12162</v>
      </c>
      <c r="K12" s="1">
        <v>1</v>
      </c>
    </row>
    <row r="13" spans="1:12" ht="24" customHeight="1" x14ac:dyDescent="0.2">
      <c r="A13" s="6">
        <v>11</v>
      </c>
      <c r="B13" s="1">
        <v>2</v>
      </c>
      <c r="C13" s="1" t="s">
        <v>46</v>
      </c>
      <c r="D13" s="1" t="s">
        <v>48</v>
      </c>
      <c r="E13" s="3" t="s">
        <v>222</v>
      </c>
      <c r="F13" s="1" t="s">
        <v>15</v>
      </c>
      <c r="G13" s="1" t="s">
        <v>15</v>
      </c>
      <c r="H13">
        <v>11897</v>
      </c>
      <c r="I13">
        <v>145</v>
      </c>
      <c r="J13" s="1">
        <f t="shared" si="0"/>
        <v>12042</v>
      </c>
      <c r="K13" s="1">
        <v>1</v>
      </c>
    </row>
    <row r="14" spans="1:12" ht="24" customHeight="1" x14ac:dyDescent="0.2">
      <c r="A14" s="6">
        <v>12</v>
      </c>
      <c r="B14" s="1">
        <v>1</v>
      </c>
      <c r="C14" s="1" t="s">
        <v>49</v>
      </c>
      <c r="D14" s="1" t="s">
        <v>51</v>
      </c>
      <c r="E14" s="3" t="s">
        <v>223</v>
      </c>
      <c r="F14" s="1" t="s">
        <v>218</v>
      </c>
      <c r="G14" s="1" t="s">
        <v>103</v>
      </c>
      <c r="H14">
        <v>11933</v>
      </c>
      <c r="I14">
        <v>136</v>
      </c>
      <c r="J14" s="1">
        <f t="shared" si="0"/>
        <v>12069</v>
      </c>
      <c r="K14" s="1">
        <v>0</v>
      </c>
    </row>
    <row r="15" spans="1:12" x14ac:dyDescent="0.2">
      <c r="A15" s="6">
        <v>13</v>
      </c>
      <c r="B15" s="1">
        <v>1</v>
      </c>
      <c r="C15" s="1" t="s">
        <v>54</v>
      </c>
      <c r="D15" s="1" t="s">
        <v>139</v>
      </c>
      <c r="E15" s="1" t="s">
        <v>224</v>
      </c>
      <c r="F15" s="1" t="s">
        <v>218</v>
      </c>
      <c r="G15" s="1" t="s">
        <v>103</v>
      </c>
      <c r="H15">
        <v>12118</v>
      </c>
      <c r="I15">
        <v>85</v>
      </c>
      <c r="J15" s="1">
        <f t="shared" si="0"/>
        <v>12203</v>
      </c>
      <c r="K15" s="1">
        <v>0</v>
      </c>
    </row>
    <row r="16" spans="1:12" ht="24" customHeight="1" x14ac:dyDescent="0.2">
      <c r="A16" s="6">
        <v>14</v>
      </c>
      <c r="B16" s="1">
        <v>2</v>
      </c>
      <c r="C16" s="1" t="s">
        <v>56</v>
      </c>
      <c r="D16" s="1" t="s">
        <v>57</v>
      </c>
      <c r="E16" s="1" t="s">
        <v>225</v>
      </c>
      <c r="F16" s="3" t="s">
        <v>218</v>
      </c>
      <c r="G16" s="1" t="s">
        <v>103</v>
      </c>
      <c r="H16">
        <v>11889</v>
      </c>
      <c r="I16">
        <v>99</v>
      </c>
      <c r="J16" s="1">
        <f t="shared" si="0"/>
        <v>11988</v>
      </c>
      <c r="K16" s="1">
        <v>0</v>
      </c>
    </row>
    <row r="17" spans="1:11" ht="21" customHeight="1" x14ac:dyDescent="0.2">
      <c r="A17" s="6">
        <v>15</v>
      </c>
      <c r="B17" s="1">
        <v>2</v>
      </c>
      <c r="C17" s="1" t="s">
        <v>63</v>
      </c>
      <c r="D17" s="1" t="s">
        <v>64</v>
      </c>
      <c r="E17" s="3" t="s">
        <v>226</v>
      </c>
      <c r="F17" s="1" t="s">
        <v>15</v>
      </c>
      <c r="G17" s="1" t="s">
        <v>15</v>
      </c>
      <c r="H17">
        <v>11814</v>
      </c>
      <c r="I17">
        <v>251</v>
      </c>
      <c r="J17" s="1">
        <f t="shared" si="0"/>
        <v>12065</v>
      </c>
      <c r="K17" s="1">
        <v>1</v>
      </c>
    </row>
    <row r="18" spans="1:11" ht="21" customHeight="1" x14ac:dyDescent="0.2">
      <c r="A18" s="6">
        <v>16</v>
      </c>
      <c r="B18" s="1">
        <v>1</v>
      </c>
      <c r="C18" s="1" t="s">
        <v>67</v>
      </c>
      <c r="D18" s="1" t="s">
        <v>68</v>
      </c>
      <c r="E18" s="3" t="s">
        <v>227</v>
      </c>
      <c r="F18" s="1" t="s">
        <v>218</v>
      </c>
      <c r="G18" s="1" t="s">
        <v>103</v>
      </c>
      <c r="H18">
        <v>11906</v>
      </c>
      <c r="I18">
        <v>208</v>
      </c>
      <c r="J18" s="1">
        <f t="shared" si="0"/>
        <v>12114</v>
      </c>
      <c r="K18" s="1">
        <v>0</v>
      </c>
    </row>
    <row r="19" spans="1:11" ht="25" customHeight="1" x14ac:dyDescent="0.2">
      <c r="A19" s="6">
        <v>17</v>
      </c>
      <c r="B19" s="1">
        <v>2</v>
      </c>
      <c r="C19" s="1" t="s">
        <v>70</v>
      </c>
      <c r="D19" s="1" t="s">
        <v>140</v>
      </c>
      <c r="E19" s="3" t="s">
        <v>228</v>
      </c>
      <c r="F19" s="1" t="s">
        <v>15</v>
      </c>
      <c r="G19" s="1" t="s">
        <v>15</v>
      </c>
      <c r="H19">
        <v>11787</v>
      </c>
      <c r="I19">
        <v>210</v>
      </c>
      <c r="J19" s="1">
        <f t="shared" si="0"/>
        <v>11997</v>
      </c>
      <c r="K19" s="1">
        <v>1</v>
      </c>
    </row>
    <row r="20" spans="1:11" ht="26" customHeight="1" x14ac:dyDescent="0.2">
      <c r="A20" s="6">
        <v>18</v>
      </c>
      <c r="B20" s="1">
        <v>2</v>
      </c>
      <c r="C20" s="1" t="s">
        <v>72</v>
      </c>
      <c r="D20" s="1" t="s">
        <v>141</v>
      </c>
      <c r="E20" s="3" t="s">
        <v>229</v>
      </c>
      <c r="F20" s="1" t="s">
        <v>218</v>
      </c>
      <c r="G20" s="1" t="s">
        <v>103</v>
      </c>
      <c r="H20">
        <v>11841</v>
      </c>
      <c r="I20">
        <v>277</v>
      </c>
      <c r="J20" s="1">
        <f t="shared" si="0"/>
        <v>12118</v>
      </c>
      <c r="K20" s="1">
        <v>0</v>
      </c>
    </row>
    <row r="21" spans="1:11" ht="25" customHeight="1" x14ac:dyDescent="0.2">
      <c r="A21" s="6">
        <v>19</v>
      </c>
      <c r="B21" s="1">
        <v>1</v>
      </c>
      <c r="C21" s="1" t="s">
        <v>75</v>
      </c>
      <c r="D21" s="1" t="s">
        <v>142</v>
      </c>
      <c r="E21" s="3" t="s">
        <v>230</v>
      </c>
      <c r="F21" s="1" t="s">
        <v>231</v>
      </c>
      <c r="G21" s="1" t="s">
        <v>234</v>
      </c>
      <c r="H21">
        <v>11708</v>
      </c>
      <c r="I21">
        <v>422</v>
      </c>
      <c r="J21" s="1">
        <f t="shared" si="0"/>
        <v>12130</v>
      </c>
      <c r="K21" s="1">
        <v>0</v>
      </c>
    </row>
    <row r="22" spans="1:11" ht="24" customHeight="1" x14ac:dyDescent="0.2">
      <c r="A22" s="6">
        <v>20</v>
      </c>
      <c r="B22" s="1">
        <v>2</v>
      </c>
      <c r="C22" s="1" t="s">
        <v>77</v>
      </c>
      <c r="D22" s="1" t="s">
        <v>143</v>
      </c>
      <c r="E22" s="3" t="s">
        <v>232</v>
      </c>
      <c r="F22" s="1" t="s">
        <v>218</v>
      </c>
      <c r="G22" s="1" t="s">
        <v>103</v>
      </c>
      <c r="H22">
        <v>11568</v>
      </c>
      <c r="I22">
        <v>356</v>
      </c>
      <c r="J22" s="1">
        <f t="shared" si="0"/>
        <v>11924</v>
      </c>
      <c r="K22" s="1">
        <v>0</v>
      </c>
    </row>
    <row r="23" spans="1:11" ht="29" customHeight="1" x14ac:dyDescent="0.2">
      <c r="A23" s="6">
        <v>21</v>
      </c>
      <c r="B23" s="1">
        <v>2</v>
      </c>
      <c r="C23" s="1" t="s">
        <v>79</v>
      </c>
      <c r="D23" s="1" t="s">
        <v>80</v>
      </c>
      <c r="E23" s="3" t="s">
        <v>235</v>
      </c>
      <c r="F23" s="1" t="s">
        <v>218</v>
      </c>
      <c r="G23" s="1" t="s">
        <v>103</v>
      </c>
      <c r="H23">
        <v>11914</v>
      </c>
      <c r="I23">
        <v>232</v>
      </c>
      <c r="J23" s="1">
        <f t="shared" si="0"/>
        <v>12146</v>
      </c>
      <c r="K23" s="1">
        <v>0</v>
      </c>
    </row>
    <row r="24" spans="1:11" ht="26" customHeight="1" x14ac:dyDescent="0.2">
      <c r="A24" s="6">
        <v>22</v>
      </c>
      <c r="B24" s="1">
        <v>1</v>
      </c>
      <c r="C24" s="1" t="s">
        <v>83</v>
      </c>
      <c r="D24" s="1" t="s">
        <v>84</v>
      </c>
      <c r="E24" s="3" t="s">
        <v>236</v>
      </c>
      <c r="F24" s="1" t="s">
        <v>15</v>
      </c>
      <c r="G24" s="1" t="s">
        <v>15</v>
      </c>
      <c r="H24">
        <v>11946</v>
      </c>
      <c r="I24">
        <v>185</v>
      </c>
      <c r="J24" s="1">
        <f t="shared" si="0"/>
        <v>12131</v>
      </c>
      <c r="K24" s="1">
        <v>1</v>
      </c>
    </row>
    <row r="25" spans="1:11" ht="30" customHeight="1" x14ac:dyDescent="0.2">
      <c r="A25" s="6">
        <v>23</v>
      </c>
      <c r="B25" s="1">
        <v>1</v>
      </c>
      <c r="C25" s="1" t="s">
        <v>87</v>
      </c>
      <c r="D25" s="1" t="s">
        <v>88</v>
      </c>
      <c r="E25" s="3" t="s">
        <v>237</v>
      </c>
      <c r="F25" s="1" t="s">
        <v>218</v>
      </c>
      <c r="G25" s="1" t="s">
        <v>103</v>
      </c>
      <c r="H25">
        <v>12148</v>
      </c>
      <c r="I25">
        <v>152</v>
      </c>
      <c r="J25" s="1">
        <f t="shared" si="0"/>
        <v>12300</v>
      </c>
      <c r="K25" s="1">
        <v>0</v>
      </c>
    </row>
    <row r="26" spans="1:11" ht="27" customHeight="1" x14ac:dyDescent="0.2">
      <c r="A26" s="6">
        <v>24</v>
      </c>
      <c r="B26" s="1">
        <v>2</v>
      </c>
      <c r="C26" s="1" t="s">
        <v>91</v>
      </c>
      <c r="D26" s="1" t="s">
        <v>92</v>
      </c>
      <c r="E26" s="3" t="s">
        <v>238</v>
      </c>
      <c r="F26" s="1" t="s">
        <v>15</v>
      </c>
      <c r="G26" s="1" t="s">
        <v>15</v>
      </c>
      <c r="H26">
        <v>12057</v>
      </c>
      <c r="I26">
        <v>255</v>
      </c>
      <c r="J26" s="1">
        <f t="shared" si="0"/>
        <v>12312</v>
      </c>
      <c r="K26" s="1">
        <v>1</v>
      </c>
    </row>
    <row r="27" spans="1:11" ht="30" customHeight="1" x14ac:dyDescent="0.2">
      <c r="A27" s="6">
        <v>25</v>
      </c>
      <c r="B27" s="1">
        <v>2</v>
      </c>
      <c r="C27" s="1" t="s">
        <v>95</v>
      </c>
      <c r="D27" s="1" t="s">
        <v>96</v>
      </c>
      <c r="E27" s="3" t="s">
        <v>239</v>
      </c>
      <c r="F27" s="1" t="s">
        <v>15</v>
      </c>
      <c r="G27" s="1" t="s">
        <v>15</v>
      </c>
      <c r="H27">
        <v>12281</v>
      </c>
      <c r="I27">
        <v>188</v>
      </c>
      <c r="J27" s="1">
        <f t="shared" si="0"/>
        <v>12469</v>
      </c>
      <c r="K27" s="1">
        <v>1</v>
      </c>
    </row>
    <row r="28" spans="1:11" ht="29" customHeight="1" x14ac:dyDescent="0.2">
      <c r="A28" s="6">
        <v>26</v>
      </c>
      <c r="B28" s="1">
        <v>1</v>
      </c>
      <c r="C28" s="1" t="s">
        <v>97</v>
      </c>
      <c r="D28" s="1" t="s">
        <v>98</v>
      </c>
      <c r="E28" s="3" t="s">
        <v>241</v>
      </c>
      <c r="F28" s="1" t="s">
        <v>242</v>
      </c>
      <c r="G28" s="1" t="s">
        <v>103</v>
      </c>
      <c r="H28">
        <v>12138</v>
      </c>
      <c r="I28">
        <v>204</v>
      </c>
      <c r="J28" s="1">
        <f t="shared" si="0"/>
        <v>12342</v>
      </c>
      <c r="K28" s="1">
        <v>0</v>
      </c>
    </row>
    <row r="29" spans="1:11" ht="22" customHeight="1" x14ac:dyDescent="0.2">
      <c r="A29" s="6">
        <v>27</v>
      </c>
      <c r="B29" s="1">
        <v>2</v>
      </c>
      <c r="C29" s="1" t="s">
        <v>101</v>
      </c>
      <c r="D29" s="1" t="s">
        <v>102</v>
      </c>
      <c r="E29" s="3" t="s">
        <v>243</v>
      </c>
      <c r="F29" s="1" t="s">
        <v>242</v>
      </c>
      <c r="G29" s="1" t="s">
        <v>103</v>
      </c>
      <c r="H29">
        <v>12151</v>
      </c>
      <c r="I29">
        <v>247</v>
      </c>
      <c r="J29" s="1">
        <f t="shared" si="0"/>
        <v>12398</v>
      </c>
      <c r="K29" s="1">
        <v>0</v>
      </c>
    </row>
    <row r="30" spans="1:11" ht="24" customHeight="1" x14ac:dyDescent="0.2">
      <c r="A30" s="6">
        <v>28</v>
      </c>
      <c r="B30" s="1">
        <v>3</v>
      </c>
      <c r="C30" s="1" t="s">
        <v>105</v>
      </c>
      <c r="D30" s="1" t="s">
        <v>106</v>
      </c>
      <c r="E30" s="3" t="s">
        <v>244</v>
      </c>
      <c r="F30" s="1" t="s">
        <v>245</v>
      </c>
      <c r="G30" s="1" t="s">
        <v>15</v>
      </c>
      <c r="H30">
        <v>12002</v>
      </c>
      <c r="I30">
        <v>347</v>
      </c>
      <c r="J30" s="1">
        <f t="shared" si="0"/>
        <v>12349</v>
      </c>
      <c r="K30" s="1">
        <v>1</v>
      </c>
    </row>
    <row r="31" spans="1:11" ht="26" customHeight="1" x14ac:dyDescent="0.2">
      <c r="A31" s="6">
        <v>29</v>
      </c>
      <c r="B31" s="1">
        <v>3</v>
      </c>
      <c r="C31" s="1" t="s">
        <v>109</v>
      </c>
      <c r="D31" s="1" t="s">
        <v>110</v>
      </c>
      <c r="E31" s="3" t="s">
        <v>246</v>
      </c>
      <c r="F31" s="1" t="s">
        <v>247</v>
      </c>
      <c r="G31" s="1" t="s">
        <v>103</v>
      </c>
      <c r="H31">
        <v>11984</v>
      </c>
      <c r="I31">
        <v>304</v>
      </c>
      <c r="J31" s="1">
        <f t="shared" si="0"/>
        <v>12288</v>
      </c>
      <c r="K31" s="1">
        <v>0</v>
      </c>
    </row>
    <row r="32" spans="1:11" ht="22" customHeight="1" x14ac:dyDescent="0.2">
      <c r="A32" s="6">
        <v>30</v>
      </c>
      <c r="B32" s="1">
        <v>2</v>
      </c>
      <c r="C32" s="1" t="s">
        <v>113</v>
      </c>
      <c r="D32" s="1" t="s">
        <v>114</v>
      </c>
      <c r="E32" s="3" t="s">
        <v>248</v>
      </c>
      <c r="F32" s="1" t="s">
        <v>249</v>
      </c>
      <c r="G32" s="1" t="s">
        <v>103</v>
      </c>
      <c r="H32">
        <v>12051</v>
      </c>
      <c r="I32">
        <v>240</v>
      </c>
      <c r="J32" s="1">
        <f t="shared" si="0"/>
        <v>12291</v>
      </c>
      <c r="K32" s="1">
        <v>0</v>
      </c>
    </row>
    <row r="33" spans="1:14" ht="21" customHeight="1" x14ac:dyDescent="0.2">
      <c r="A33" s="6">
        <v>31</v>
      </c>
      <c r="B33" s="1">
        <v>1</v>
      </c>
      <c r="C33" s="1" t="s">
        <v>116</v>
      </c>
      <c r="D33" s="1" t="s">
        <v>117</v>
      </c>
      <c r="E33" s="3" t="s">
        <v>250</v>
      </c>
      <c r="F33" s="1" t="s">
        <v>251</v>
      </c>
      <c r="G33" s="1" t="s">
        <v>103</v>
      </c>
      <c r="H33">
        <v>11818</v>
      </c>
      <c r="I33">
        <v>64</v>
      </c>
      <c r="J33" s="1">
        <f t="shared" si="0"/>
        <v>11882</v>
      </c>
      <c r="K33" s="1">
        <v>0</v>
      </c>
    </row>
    <row r="34" spans="1:14" ht="25" customHeight="1" x14ac:dyDescent="0.2">
      <c r="A34" s="6">
        <v>32</v>
      </c>
      <c r="B34" s="1">
        <v>2</v>
      </c>
      <c r="C34" s="1" t="s">
        <v>120</v>
      </c>
      <c r="D34" s="1" t="s">
        <v>121</v>
      </c>
      <c r="E34" s="3" t="s">
        <v>252</v>
      </c>
      <c r="F34" s="1" t="s">
        <v>253</v>
      </c>
      <c r="G34" s="1" t="s">
        <v>103</v>
      </c>
      <c r="H34">
        <v>12056</v>
      </c>
      <c r="I34">
        <v>114</v>
      </c>
      <c r="J34" s="1">
        <f t="shared" si="0"/>
        <v>12170</v>
      </c>
      <c r="K34" s="1">
        <v>0</v>
      </c>
    </row>
    <row r="35" spans="1:14" ht="23" customHeight="1" x14ac:dyDescent="0.2">
      <c r="A35" s="5">
        <v>33</v>
      </c>
      <c r="B35" s="1">
        <v>2</v>
      </c>
      <c r="C35" s="1" t="s">
        <v>124</v>
      </c>
      <c r="D35" s="3" t="s">
        <v>255</v>
      </c>
      <c r="E35" s="3" t="s">
        <v>254</v>
      </c>
      <c r="F35" s="1" t="s">
        <v>15</v>
      </c>
      <c r="G35" s="1" t="s">
        <v>15</v>
      </c>
      <c r="H35">
        <v>12173</v>
      </c>
      <c r="I35">
        <v>161</v>
      </c>
      <c r="J35" s="1">
        <f t="shared" si="0"/>
        <v>12334</v>
      </c>
      <c r="K35" s="1">
        <v>1</v>
      </c>
    </row>
    <row r="36" spans="1:14" ht="20" customHeight="1" x14ac:dyDescent="0.2">
      <c r="A36" s="5">
        <v>34</v>
      </c>
      <c r="B36" s="1">
        <v>2</v>
      </c>
      <c r="C36" s="1" t="s">
        <v>127</v>
      </c>
      <c r="D36" s="1" t="s">
        <v>131</v>
      </c>
      <c r="E36" s="3" t="s">
        <v>256</v>
      </c>
      <c r="F36" s="1" t="s">
        <v>15</v>
      </c>
      <c r="G36" s="1" t="s">
        <v>15</v>
      </c>
      <c r="H36">
        <v>12184</v>
      </c>
      <c r="I36">
        <v>175</v>
      </c>
      <c r="J36" s="1">
        <f t="shared" si="0"/>
        <v>12359</v>
      </c>
      <c r="K36" s="1">
        <v>1</v>
      </c>
    </row>
    <row r="37" spans="1:14" ht="22" customHeight="1" x14ac:dyDescent="0.2">
      <c r="A37" s="5">
        <v>35</v>
      </c>
      <c r="B37" s="1">
        <v>1</v>
      </c>
      <c r="C37" s="1" t="s">
        <v>130</v>
      </c>
      <c r="D37" s="1" t="s">
        <v>132</v>
      </c>
      <c r="E37" s="3" t="s">
        <v>257</v>
      </c>
      <c r="F37" s="1" t="s">
        <v>258</v>
      </c>
      <c r="G37" s="1" t="s">
        <v>15</v>
      </c>
      <c r="H37">
        <v>11903</v>
      </c>
      <c r="I37">
        <v>266</v>
      </c>
      <c r="J37" s="1">
        <f t="shared" si="0"/>
        <v>12169</v>
      </c>
      <c r="K37" s="1">
        <v>1</v>
      </c>
    </row>
    <row r="38" spans="1:14" ht="23" customHeight="1" x14ac:dyDescent="0.2">
      <c r="A38" s="5">
        <v>36</v>
      </c>
      <c r="B38" s="1">
        <v>2</v>
      </c>
      <c r="C38" s="1" t="s">
        <v>135</v>
      </c>
      <c r="D38" s="1" t="s">
        <v>136</v>
      </c>
      <c r="E38" s="3" t="s">
        <v>259</v>
      </c>
      <c r="F38" s="1" t="s">
        <v>15</v>
      </c>
      <c r="G38" s="1" t="s">
        <v>15</v>
      </c>
      <c r="H38">
        <v>11873</v>
      </c>
      <c r="I38">
        <v>221</v>
      </c>
      <c r="J38" s="1">
        <f>SUM(H38+I38)</f>
        <v>12094</v>
      </c>
      <c r="K38" s="1">
        <v>1</v>
      </c>
    </row>
    <row r="40" spans="1:14" x14ac:dyDescent="0.2">
      <c r="H40" s="8">
        <f>AVERAGE(H3:H38)</f>
        <v>11925.555555555555</v>
      </c>
      <c r="I40" s="8">
        <f>AVERAGE(I3:I38)</f>
        <v>196.16666666666666</v>
      </c>
      <c r="J40" s="1">
        <f>SUM(J3:J38)</f>
        <v>436382</v>
      </c>
      <c r="K40" s="7">
        <f>SUM(K3:K38)/A38</f>
        <v>0.44444444444444442</v>
      </c>
      <c r="M40" t="s">
        <v>205</v>
      </c>
      <c r="N40" t="s">
        <v>206</v>
      </c>
    </row>
    <row r="41" spans="1:14" x14ac:dyDescent="0.2">
      <c r="L41" t="s">
        <v>207</v>
      </c>
      <c r="M41" s="10">
        <v>0.15</v>
      </c>
      <c r="N41" s="10">
        <v>0.6</v>
      </c>
    </row>
    <row r="42" spans="1:14" x14ac:dyDescent="0.2">
      <c r="H42" s="9">
        <f>SUM(H3:H38)*(M41/1000000)</f>
        <v>6.4397999999999997E-2</v>
      </c>
      <c r="I42" s="9">
        <f>SUM(I3:I38)*(N41/1000000)</f>
        <v>4.2372E-3</v>
      </c>
      <c r="J42" s="9">
        <f>SUM(H42:I42)</f>
        <v>6.8635199999999993E-2</v>
      </c>
      <c r="L42" t="s">
        <v>208</v>
      </c>
      <c r="M42" s="9">
        <v>2.5</v>
      </c>
      <c r="N42" s="10">
        <v>10</v>
      </c>
    </row>
    <row r="48" spans="1:14" x14ac:dyDescent="0.2">
      <c r="K48">
        <f>SUM(K3:K38)</f>
        <v>16</v>
      </c>
    </row>
  </sheetData>
  <conditionalFormatting sqref="K3:K38">
    <cfRule type="cellIs" dxfId="1" priority="1" operator="equal">
      <formula>0</formula>
    </cfRule>
    <cfRule type="cellIs" dxfId="0" priority="2"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6B22B-E06D-C74B-900B-8A1E22258846}">
  <dimension ref="A1:A36"/>
  <sheetViews>
    <sheetView workbookViewId="0">
      <selection activeCell="A2" sqref="A2"/>
    </sheetView>
  </sheetViews>
  <sheetFormatPr baseColWidth="10" defaultRowHeight="16" x14ac:dyDescent="0.2"/>
  <sheetData>
    <row r="1" spans="1:1" x14ac:dyDescent="0.2">
      <c r="A1" s="1" t="s">
        <v>9</v>
      </c>
    </row>
    <row r="2" spans="1:1" x14ac:dyDescent="0.2">
      <c r="A2" s="1" t="s">
        <v>13</v>
      </c>
    </row>
    <row r="3" spans="1:1" x14ac:dyDescent="0.2">
      <c r="A3" s="1" t="s">
        <v>19</v>
      </c>
    </row>
    <row r="4" spans="1:1" x14ac:dyDescent="0.2">
      <c r="A4" s="1" t="s">
        <v>22</v>
      </c>
    </row>
    <row r="5" spans="1:1" x14ac:dyDescent="0.2">
      <c r="A5" s="1" t="s">
        <v>25</v>
      </c>
    </row>
    <row r="6" spans="1:1" x14ac:dyDescent="0.2">
      <c r="A6" s="1" t="s">
        <v>28</v>
      </c>
    </row>
    <row r="7" spans="1:1" x14ac:dyDescent="0.2">
      <c r="A7" s="1" t="s">
        <v>31</v>
      </c>
    </row>
    <row r="8" spans="1:1" x14ac:dyDescent="0.2">
      <c r="A8" s="1" t="s">
        <v>34</v>
      </c>
    </row>
    <row r="9" spans="1:1" x14ac:dyDescent="0.2">
      <c r="A9" s="1" t="s">
        <v>37</v>
      </c>
    </row>
    <row r="10" spans="1:1" x14ac:dyDescent="0.2">
      <c r="A10" s="1" t="s">
        <v>40</v>
      </c>
    </row>
    <row r="11" spans="1:1" x14ac:dyDescent="0.2">
      <c r="A11" s="1" t="s">
        <v>46</v>
      </c>
    </row>
    <row r="12" spans="1:1" x14ac:dyDescent="0.2">
      <c r="A12" s="1" t="s">
        <v>49</v>
      </c>
    </row>
    <row r="13" spans="1:1" x14ac:dyDescent="0.2">
      <c r="A13" s="1" t="s">
        <v>54</v>
      </c>
    </row>
    <row r="14" spans="1:1" x14ac:dyDescent="0.2">
      <c r="A14" s="1" t="s">
        <v>56</v>
      </c>
    </row>
    <row r="15" spans="1:1" x14ac:dyDescent="0.2">
      <c r="A15" s="1" t="s">
        <v>63</v>
      </c>
    </row>
    <row r="16" spans="1:1" x14ac:dyDescent="0.2">
      <c r="A16" s="1" t="s">
        <v>67</v>
      </c>
    </row>
    <row r="17" spans="1:1" x14ac:dyDescent="0.2">
      <c r="A17" s="1" t="s">
        <v>70</v>
      </c>
    </row>
    <row r="18" spans="1:1" x14ac:dyDescent="0.2">
      <c r="A18" s="1" t="s">
        <v>72</v>
      </c>
    </row>
    <row r="19" spans="1:1" x14ac:dyDescent="0.2">
      <c r="A19" s="1" t="s">
        <v>75</v>
      </c>
    </row>
    <row r="20" spans="1:1" x14ac:dyDescent="0.2">
      <c r="A20" s="1" t="s">
        <v>77</v>
      </c>
    </row>
    <row r="21" spans="1:1" x14ac:dyDescent="0.2">
      <c r="A21" s="1" t="s">
        <v>79</v>
      </c>
    </row>
    <row r="22" spans="1:1" x14ac:dyDescent="0.2">
      <c r="A22" s="1" t="s">
        <v>83</v>
      </c>
    </row>
    <row r="23" spans="1:1" x14ac:dyDescent="0.2">
      <c r="A23" s="1" t="s">
        <v>87</v>
      </c>
    </row>
    <row r="24" spans="1:1" x14ac:dyDescent="0.2">
      <c r="A24" s="1" t="s">
        <v>91</v>
      </c>
    </row>
    <row r="25" spans="1:1" x14ac:dyDescent="0.2">
      <c r="A25" s="1" t="s">
        <v>95</v>
      </c>
    </row>
    <row r="26" spans="1:1" x14ac:dyDescent="0.2">
      <c r="A26" s="1" t="s">
        <v>97</v>
      </c>
    </row>
    <row r="27" spans="1:1" x14ac:dyDescent="0.2">
      <c r="A27" s="1" t="s">
        <v>101</v>
      </c>
    </row>
    <row r="28" spans="1:1" x14ac:dyDescent="0.2">
      <c r="A28" s="1" t="s">
        <v>105</v>
      </c>
    </row>
    <row r="29" spans="1:1" x14ac:dyDescent="0.2">
      <c r="A29" s="1" t="s">
        <v>109</v>
      </c>
    </row>
    <row r="30" spans="1:1" x14ac:dyDescent="0.2">
      <c r="A30" s="1" t="s">
        <v>113</v>
      </c>
    </row>
    <row r="31" spans="1:1" x14ac:dyDescent="0.2">
      <c r="A31" s="1" t="s">
        <v>116</v>
      </c>
    </row>
    <row r="32" spans="1:1" x14ac:dyDescent="0.2">
      <c r="A32" s="1" t="s">
        <v>120</v>
      </c>
    </row>
    <row r="33" spans="1:1" x14ac:dyDescent="0.2">
      <c r="A33" s="1" t="s">
        <v>124</v>
      </c>
    </row>
    <row r="34" spans="1:1" x14ac:dyDescent="0.2">
      <c r="A34" s="1" t="s">
        <v>127</v>
      </c>
    </row>
    <row r="35" spans="1:1" x14ac:dyDescent="0.2">
      <c r="A35" s="1" t="s">
        <v>130</v>
      </c>
    </row>
    <row r="36" spans="1:1" x14ac:dyDescent="0.2">
      <c r="A36" s="1"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NormGraph</vt:lpstr>
      <vt:lpstr>ChatGPT</vt:lpstr>
      <vt:lpstr>ChatGPT + RAG</vt:lpstr>
      <vt:lpstr>Fragen</vt:lpstr>
      <vt:lpstr>ChatGPT!token_counts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Isamu Lautenschläger</dc:creator>
  <cp:lastModifiedBy>Isamu Lautenschläger</cp:lastModifiedBy>
  <dcterms:created xsi:type="dcterms:W3CDTF">2024-09-19T23:54:52Z</dcterms:created>
  <dcterms:modified xsi:type="dcterms:W3CDTF">2024-10-14T13:54:31Z</dcterms:modified>
</cp:coreProperties>
</file>