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27960" windowHeight="12600"/>
  </bookViews>
  <sheets>
    <sheet name="Sheet1" sheetId="1" r:id="rId1"/>
    <sheet name="Sheet2" sheetId="2" r:id="rId2"/>
    <sheet name="Sheet3" sheetId="3" r:id="rId3"/>
  </sheets>
  <definedNames>
    <definedName name="Best_Hit">Sheet1!$D$18</definedName>
    <definedName name="Best_Miss">Sheet1!$E$18</definedName>
    <definedName name="Best_Population">Sheet1!$B$18</definedName>
    <definedName name="Best_Population_Hit">Sheet1!$C$18</definedName>
    <definedName name="Best_Size">Sheet1!$E$1</definedName>
    <definedName name="DataSize">Sheet1!$F$2</definedName>
    <definedName name="PopulateTime">Sheet1!$B$2</definedName>
    <definedName name="SearchTime">Sheet1!$I$2</definedName>
  </definedNames>
  <calcPr calcId="125725"/>
</workbook>
</file>

<file path=xl/calcChain.xml><?xml version="1.0" encoding="utf-8"?>
<calcChain xmlns="http://schemas.openxmlformats.org/spreadsheetml/2006/main">
  <c r="G17" i="1"/>
  <c r="Q17" s="1"/>
  <c r="G16"/>
  <c r="Q16" s="1"/>
  <c r="G15"/>
  <c r="Q15" s="1"/>
  <c r="G14"/>
  <c r="Q14" s="1"/>
  <c r="G13"/>
  <c r="Q13" s="1"/>
  <c r="G12"/>
  <c r="G11"/>
  <c r="G10"/>
  <c r="G9"/>
  <c r="G8"/>
  <c r="Q8" s="1"/>
  <c r="G7"/>
  <c r="G6"/>
  <c r="G5"/>
  <c r="G4"/>
  <c r="G3"/>
  <c r="P13"/>
  <c r="P12"/>
  <c r="Q12"/>
  <c r="P11"/>
  <c r="Q11"/>
  <c r="Q10"/>
  <c r="P10"/>
  <c r="P9"/>
  <c r="Q9"/>
  <c r="P8"/>
  <c r="Q5"/>
  <c r="Q4"/>
  <c r="Q3"/>
  <c r="P17"/>
  <c r="P16"/>
  <c r="P15"/>
  <c r="P14"/>
  <c r="P7"/>
  <c r="P6"/>
  <c r="P5"/>
  <c r="P4"/>
  <c r="P3"/>
  <c r="F18"/>
  <c r="E18"/>
  <c r="D18"/>
  <c r="C18"/>
  <c r="B18"/>
  <c r="N7" s="1"/>
  <c r="Q7"/>
  <c r="Q6"/>
  <c r="G18"/>
  <c r="G23"/>
  <c r="N12" l="1"/>
  <c r="N9"/>
  <c r="N6"/>
  <c r="O12"/>
  <c r="O10"/>
  <c r="N10"/>
  <c r="O13"/>
  <c r="N13"/>
  <c r="O11"/>
  <c r="N8"/>
  <c r="N11"/>
  <c r="O8"/>
  <c r="O9"/>
  <c r="O3"/>
  <c r="O17"/>
  <c r="N4"/>
  <c r="O15"/>
  <c r="N17"/>
  <c r="N16"/>
  <c r="O7"/>
  <c r="N15"/>
  <c r="O6"/>
  <c r="N5"/>
  <c r="O16"/>
  <c r="N3"/>
  <c r="O14"/>
  <c r="N14"/>
  <c r="O5"/>
  <c r="O4"/>
</calcChain>
</file>

<file path=xl/sharedStrings.xml><?xml version="1.0" encoding="utf-8"?>
<sst xmlns="http://schemas.openxmlformats.org/spreadsheetml/2006/main" count="41" uniqueCount="36">
  <si>
    <t>Search</t>
  </si>
  <si>
    <t>std::set</t>
  </si>
  <si>
    <t>std::unordered_set</t>
  </si>
  <si>
    <t>btree::btree_set</t>
  </si>
  <si>
    <t>google::sparse_hash_set</t>
  </si>
  <si>
    <t>google::dense_hash_set</t>
  </si>
  <si>
    <t>Name</t>
  </si>
  <si>
    <t>Number of values</t>
  </si>
  <si>
    <t>Data size, bytes</t>
  </si>
  <si>
    <t>Population, sec</t>
  </si>
  <si>
    <t>Hit, sec</t>
  </si>
  <si>
    <t>Miss, sec</t>
  </si>
  <si>
    <t>Working set, KB</t>
  </si>
  <si>
    <t>mct::closed_hash_set</t>
  </si>
  <si>
    <t>mct::forward_hash_set</t>
  </si>
  <si>
    <t>mct::huge_forward_hash_set</t>
  </si>
  <si>
    <t>Population Hit, sec</t>
  </si>
  <si>
    <t>mct::huge_linked_hash_set</t>
  </si>
  <si>
    <t>Used, bytes</t>
  </si>
  <si>
    <t>Alloc, cnt</t>
  </si>
  <si>
    <t>Alloc, bytes</t>
  </si>
  <si>
    <t>Free, cnt</t>
  </si>
  <si>
    <t>Free, bytes</t>
  </si>
  <si>
    <t>Grow, cnt</t>
  </si>
  <si>
    <t>Grow, bytes</t>
  </si>
  <si>
    <t>std::unordered_set pool</t>
  </si>
  <si>
    <t>std::set pool</t>
  </si>
  <si>
    <t>Best</t>
  </si>
  <si>
    <t>Population, ratio</t>
  </si>
  <si>
    <t>Population hit, ratio</t>
  </si>
  <si>
    <t>Working set, ratio</t>
  </si>
  <si>
    <t>Used, ratio</t>
  </si>
  <si>
    <t>boost::unordered_set</t>
  </si>
  <si>
    <t>spp::sparse_hash_set</t>
  </si>
  <si>
    <t>boost::unordered_set pool</t>
  </si>
  <si>
    <t>spp::sparse_hash_set pool</t>
  </si>
</sst>
</file>

<file path=xl/styles.xml><?xml version="1.0" encoding="utf-8"?>
<styleSheet xmlns="http://schemas.openxmlformats.org/spreadsheetml/2006/main">
  <numFmts count="1">
    <numFmt numFmtId="164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3" fontId="0" fillId="0" borderId="0" xfId="0" applyNumberFormat="1"/>
    <xf numFmtId="0" fontId="1" fillId="0" borderId="0" xfId="0" applyFont="1" applyAlignment="1">
      <alignment horizontal="center" vertical="center"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3"/>
  <sheetViews>
    <sheetView tabSelected="1" workbookViewId="0">
      <selection activeCell="J15" sqref="J15"/>
    </sheetView>
  </sheetViews>
  <sheetFormatPr defaultRowHeight="15"/>
  <cols>
    <col min="1" max="1" width="25.42578125" customWidth="1"/>
    <col min="2" max="2" width="11.140625" customWidth="1"/>
    <col min="3" max="3" width="11" customWidth="1"/>
    <col min="5" max="5" width="11.140625" bestFit="1" customWidth="1"/>
    <col min="6" max="6" width="10.85546875" customWidth="1"/>
    <col min="7" max="7" width="13.42578125" customWidth="1"/>
    <col min="8" max="8" width="10.42578125" bestFit="1" customWidth="1"/>
    <col min="9" max="9" width="13" bestFit="1" customWidth="1"/>
    <col min="10" max="10" width="10.140625" bestFit="1" customWidth="1"/>
    <col min="11" max="11" width="11.140625" bestFit="1" customWidth="1"/>
    <col min="12" max="12" width="10.28515625" bestFit="1" customWidth="1"/>
    <col min="13" max="13" width="11.28515625" bestFit="1" customWidth="1"/>
  </cols>
  <sheetData>
    <row r="1" spans="1:17">
      <c r="A1" t="s">
        <v>7</v>
      </c>
      <c r="B1" s="2">
        <v>20000000</v>
      </c>
      <c r="C1" s="2"/>
      <c r="D1" t="s">
        <v>8</v>
      </c>
      <c r="E1" s="2">
        <v>160000000</v>
      </c>
    </row>
    <row r="2" spans="1:17" ht="30" customHeight="1">
      <c r="A2" s="3" t="s">
        <v>6</v>
      </c>
      <c r="B2" s="3" t="s">
        <v>9</v>
      </c>
      <c r="C2" s="3" t="s">
        <v>16</v>
      </c>
      <c r="D2" s="3" t="s">
        <v>10</v>
      </c>
      <c r="E2" s="3" t="s">
        <v>11</v>
      </c>
      <c r="F2" s="3" t="s">
        <v>12</v>
      </c>
      <c r="G2" s="3" t="s">
        <v>18</v>
      </c>
      <c r="H2" s="3" t="s">
        <v>19</v>
      </c>
      <c r="I2" s="3" t="s">
        <v>20</v>
      </c>
      <c r="J2" s="3" t="s">
        <v>21</v>
      </c>
      <c r="K2" s="3" t="s">
        <v>22</v>
      </c>
      <c r="L2" s="3" t="s">
        <v>23</v>
      </c>
      <c r="M2" s="3" t="s">
        <v>24</v>
      </c>
      <c r="N2" s="3" t="s">
        <v>28</v>
      </c>
      <c r="O2" s="3" t="s">
        <v>29</v>
      </c>
      <c r="P2" s="3" t="s">
        <v>30</v>
      </c>
      <c r="Q2" s="3" t="s">
        <v>31</v>
      </c>
    </row>
    <row r="3" spans="1:17">
      <c r="A3" t="s">
        <v>32</v>
      </c>
      <c r="B3" s="4">
        <v>10.109</v>
      </c>
      <c r="C3" s="4">
        <v>5.2030000000000003</v>
      </c>
      <c r="D3" s="4">
        <v>5.25</v>
      </c>
      <c r="E3" s="4">
        <v>6.41</v>
      </c>
      <c r="F3" s="2">
        <v>829120</v>
      </c>
      <c r="G3" s="2">
        <f t="shared" ref="G3:G17" si="0">I3-K3+M3</f>
        <v>857488598</v>
      </c>
      <c r="H3" s="2">
        <v>20000022</v>
      </c>
      <c r="I3" s="2">
        <v>882654576</v>
      </c>
      <c r="J3" s="2">
        <v>21</v>
      </c>
      <c r="K3" s="2">
        <v>25165978</v>
      </c>
      <c r="L3" s="2"/>
      <c r="M3" s="2"/>
      <c r="N3" s="1">
        <f t="shared" ref="N3:N17" si="1">B3/Best_Population</f>
        <v>3.0230263157894739</v>
      </c>
      <c r="O3" s="1">
        <f t="shared" ref="O3:O17" si="2">C3/Best_Population_Hit</f>
        <v>1.9889143730886851</v>
      </c>
      <c r="P3" s="1">
        <f t="shared" ref="P3:P17" si="3">F3*1024/Best_Size</f>
        <v>5.306368</v>
      </c>
      <c r="Q3" s="1">
        <f t="shared" ref="Q3:Q17" si="4">G3/Best_Size</f>
        <v>5.3593037375000003</v>
      </c>
    </row>
    <row r="4" spans="1:17">
      <c r="A4" t="s">
        <v>33</v>
      </c>
      <c r="B4" s="4">
        <v>7.6909999999999998</v>
      </c>
      <c r="C4" s="4">
        <v>4.3250000000000002</v>
      </c>
      <c r="D4" s="4">
        <v>4.3899999999999997</v>
      </c>
      <c r="E4" s="4">
        <v>3</v>
      </c>
      <c r="F4" s="2">
        <v>379532</v>
      </c>
      <c r="G4" s="2">
        <f t="shared" si="0"/>
        <v>1556512798</v>
      </c>
      <c r="H4" s="2">
        <v>19786299</v>
      </c>
      <c r="I4" s="2">
        <v>1742233944</v>
      </c>
      <c r="J4" s="2">
        <v>17689276</v>
      </c>
      <c r="K4" s="2">
        <v>185721146</v>
      </c>
      <c r="L4" s="2"/>
      <c r="M4" s="2"/>
      <c r="N4" s="1">
        <f t="shared" si="1"/>
        <v>2.2999401913875599</v>
      </c>
      <c r="O4" s="1">
        <f t="shared" si="2"/>
        <v>1.6532874617737003</v>
      </c>
      <c r="P4" s="1">
        <f t="shared" si="3"/>
        <v>2.4290048</v>
      </c>
      <c r="Q4" s="1">
        <f t="shared" si="4"/>
        <v>9.7282049874999998</v>
      </c>
    </row>
    <row r="5" spans="1:17">
      <c r="A5" t="s">
        <v>2</v>
      </c>
      <c r="B5" s="4">
        <v>9.4939999999999998</v>
      </c>
      <c r="C5" s="4">
        <v>5.2279999999999998</v>
      </c>
      <c r="D5" s="4">
        <v>4.0869999999999997</v>
      </c>
      <c r="E5" s="4">
        <v>3.9089999999999998</v>
      </c>
      <c r="F5" s="2">
        <v>1156796</v>
      </c>
      <c r="G5" s="2">
        <f t="shared" si="0"/>
        <v>1486626824</v>
      </c>
      <c r="H5" s="2">
        <v>20000020</v>
      </c>
      <c r="I5" s="2">
        <v>1553734808</v>
      </c>
      <c r="J5" s="2">
        <v>18</v>
      </c>
      <c r="K5" s="2">
        <v>67107984</v>
      </c>
      <c r="L5" s="2"/>
      <c r="M5" s="2"/>
      <c r="N5" s="1">
        <f t="shared" si="1"/>
        <v>2.839114832535885</v>
      </c>
      <c r="O5" s="1">
        <f t="shared" si="2"/>
        <v>1.9984709480122322</v>
      </c>
      <c r="P5" s="1">
        <f t="shared" si="3"/>
        <v>7.4034943999999996</v>
      </c>
      <c r="Q5" s="1">
        <f t="shared" si="4"/>
        <v>9.2914176499999996</v>
      </c>
    </row>
    <row r="6" spans="1:17">
      <c r="A6" t="s">
        <v>3</v>
      </c>
      <c r="B6" s="4">
        <v>7.7229999999999999</v>
      </c>
      <c r="C6" s="4">
        <v>7.1440000000000001</v>
      </c>
      <c r="D6" s="4">
        <v>7.2069999999999999</v>
      </c>
      <c r="E6" s="4">
        <v>7.2569999999999997</v>
      </c>
      <c r="F6" s="2">
        <v>220700</v>
      </c>
      <c r="G6" s="2">
        <f t="shared" si="0"/>
        <v>209725832</v>
      </c>
      <c r="H6" s="2">
        <v>790121</v>
      </c>
      <c r="I6" s="2">
        <v>209726160</v>
      </c>
      <c r="J6" s="2">
        <v>5</v>
      </c>
      <c r="K6" s="2">
        <v>328</v>
      </c>
      <c r="L6" s="2"/>
      <c r="M6" s="2"/>
      <c r="N6" s="1">
        <f t="shared" si="1"/>
        <v>2.3095095693779903</v>
      </c>
      <c r="O6" s="1">
        <f t="shared" si="2"/>
        <v>2.7308868501529053</v>
      </c>
      <c r="P6" s="1">
        <f t="shared" si="3"/>
        <v>1.41248</v>
      </c>
      <c r="Q6" s="1">
        <f t="shared" si="4"/>
        <v>1.3107864499999999</v>
      </c>
    </row>
    <row r="7" spans="1:17">
      <c r="A7" t="s">
        <v>4</v>
      </c>
      <c r="B7" s="4">
        <v>11.756</v>
      </c>
      <c r="C7" s="4">
        <v>4.556</v>
      </c>
      <c r="D7" s="4">
        <v>4.5460000000000003</v>
      </c>
      <c r="E7" s="4">
        <v>3.722</v>
      </c>
      <c r="F7" s="2">
        <v>252420</v>
      </c>
      <c r="G7" s="2">
        <f t="shared" si="0"/>
        <v>369575293</v>
      </c>
      <c r="H7" s="2">
        <v>21</v>
      </c>
      <c r="I7" s="2">
        <v>22369776</v>
      </c>
      <c r="J7" s="2">
        <v>699080</v>
      </c>
      <c r="K7" s="2">
        <v>27542571</v>
      </c>
      <c r="L7" s="2">
        <v>46843511</v>
      </c>
      <c r="M7" s="2">
        <v>374748088</v>
      </c>
      <c r="N7" s="1">
        <f t="shared" si="1"/>
        <v>3.5155502392344498</v>
      </c>
      <c r="O7" s="1">
        <f t="shared" si="2"/>
        <v>1.7415902140672783</v>
      </c>
      <c r="P7" s="1">
        <f t="shared" si="3"/>
        <v>1.615488</v>
      </c>
      <c r="Q7" s="1">
        <f t="shared" si="4"/>
        <v>2.3098455812499998</v>
      </c>
    </row>
    <row r="8" spans="1:17">
      <c r="A8" t="s">
        <v>5</v>
      </c>
      <c r="B8" s="4">
        <v>3.3439999999999999</v>
      </c>
      <c r="C8" s="4">
        <v>2.6160000000000001</v>
      </c>
      <c r="D8" s="4">
        <v>2.5510000000000002</v>
      </c>
      <c r="E8" s="4">
        <v>2.6970000000000001</v>
      </c>
      <c r="F8" s="2">
        <v>790280</v>
      </c>
      <c r="G8" s="2">
        <f t="shared" si="0"/>
        <v>1006632736</v>
      </c>
      <c r="H8" s="2">
        <v>22</v>
      </c>
      <c r="I8" s="2">
        <v>1073741568</v>
      </c>
      <c r="J8" s="2">
        <v>21</v>
      </c>
      <c r="K8" s="2">
        <v>67108832</v>
      </c>
      <c r="L8" s="2"/>
      <c r="M8" s="2"/>
      <c r="N8" s="1">
        <f t="shared" ref="N8:N13" si="5">B8/Best_Population</f>
        <v>1</v>
      </c>
      <c r="O8" s="1">
        <f t="shared" ref="O8:O13" si="6">C8/Best_Population_Hit</f>
        <v>1</v>
      </c>
      <c r="P8" s="1">
        <f t="shared" ref="P8:P13" si="7">F8*1024/Best_Size</f>
        <v>5.0577920000000001</v>
      </c>
      <c r="Q8" s="1">
        <f t="shared" ref="Q8:Q13" si="8">G8/Best_Size</f>
        <v>6.2914545999999998</v>
      </c>
    </row>
    <row r="9" spans="1:17">
      <c r="A9" t="s">
        <v>13</v>
      </c>
      <c r="B9" s="4">
        <v>3.3650000000000002</v>
      </c>
      <c r="C9" s="4">
        <v>2.843</v>
      </c>
      <c r="D9" s="4">
        <v>2.9060000000000001</v>
      </c>
      <c r="E9" s="4">
        <v>3.3460000000000001</v>
      </c>
      <c r="F9" s="2">
        <v>790284</v>
      </c>
      <c r="G9" s="2">
        <f t="shared" si="0"/>
        <v>1040187152</v>
      </c>
      <c r="H9" s="2">
        <v>22</v>
      </c>
      <c r="I9" s="2">
        <v>1073741568</v>
      </c>
      <c r="J9" s="2">
        <v>21</v>
      </c>
      <c r="K9" s="2">
        <v>33554416</v>
      </c>
      <c r="L9" s="2"/>
      <c r="M9" s="2"/>
      <c r="N9" s="1">
        <f t="shared" si="5"/>
        <v>1.0062799043062203</v>
      </c>
      <c r="O9" s="1">
        <f t="shared" si="6"/>
        <v>1.0867737003058104</v>
      </c>
      <c r="P9" s="1">
        <f t="shared" si="7"/>
        <v>5.0578175999999999</v>
      </c>
      <c r="Q9" s="1">
        <f t="shared" si="8"/>
        <v>6.5011697000000002</v>
      </c>
    </row>
    <row r="10" spans="1:17">
      <c r="A10" t="s">
        <v>14</v>
      </c>
      <c r="B10" s="4">
        <v>6.1929999999999996</v>
      </c>
      <c r="C10" s="4">
        <v>2.7709999999999999</v>
      </c>
      <c r="D10" s="4">
        <v>2.7519999999999998</v>
      </c>
      <c r="E10" s="4">
        <v>3.2330000000000001</v>
      </c>
      <c r="F10" s="2">
        <v>790284</v>
      </c>
      <c r="G10" s="2">
        <f t="shared" si="0"/>
        <v>1040187483</v>
      </c>
      <c r="H10" s="2">
        <v>22</v>
      </c>
      <c r="I10" s="2">
        <v>1073741920</v>
      </c>
      <c r="J10" s="2">
        <v>21</v>
      </c>
      <c r="K10" s="2">
        <v>33554437</v>
      </c>
      <c r="L10" s="2"/>
      <c r="M10" s="2"/>
      <c r="N10" s="1">
        <f t="shared" si="5"/>
        <v>1.8519736842105263</v>
      </c>
      <c r="O10" s="1">
        <f t="shared" si="6"/>
        <v>1.0592507645259939</v>
      </c>
      <c r="P10" s="1">
        <f t="shared" si="7"/>
        <v>5.0578175999999999</v>
      </c>
      <c r="Q10" s="1">
        <f t="shared" si="8"/>
        <v>6.5011717687499999</v>
      </c>
    </row>
    <row r="11" spans="1:17">
      <c r="A11" t="s">
        <v>15</v>
      </c>
      <c r="B11" s="4">
        <v>6.1710000000000003</v>
      </c>
      <c r="C11" s="4">
        <v>2.7549999999999999</v>
      </c>
      <c r="D11" s="4">
        <v>2.7530000000000001</v>
      </c>
      <c r="E11" s="4">
        <v>3.2269999999999999</v>
      </c>
      <c r="F11" s="2">
        <v>790280</v>
      </c>
      <c r="G11" s="2">
        <f t="shared" si="0"/>
        <v>1040187483</v>
      </c>
      <c r="H11" s="2">
        <v>22</v>
      </c>
      <c r="I11" s="2">
        <v>1073741920</v>
      </c>
      <c r="J11" s="2">
        <v>21</v>
      </c>
      <c r="K11" s="2">
        <v>33554437</v>
      </c>
      <c r="L11" s="2"/>
      <c r="M11" s="2"/>
      <c r="N11" s="1">
        <f t="shared" si="5"/>
        <v>1.8453947368421053</v>
      </c>
      <c r="O11" s="1">
        <f t="shared" si="6"/>
        <v>1.0531345565749235</v>
      </c>
      <c r="P11" s="1">
        <f t="shared" si="7"/>
        <v>5.0577920000000001</v>
      </c>
      <c r="Q11" s="1">
        <f t="shared" si="8"/>
        <v>6.5011717687499999</v>
      </c>
    </row>
    <row r="12" spans="1:17">
      <c r="A12" t="s">
        <v>17</v>
      </c>
      <c r="B12" s="4">
        <v>6.7480000000000002</v>
      </c>
      <c r="C12" s="4">
        <v>2.8660000000000001</v>
      </c>
      <c r="D12" s="4">
        <v>2.8849999999999998</v>
      </c>
      <c r="E12" s="4">
        <v>3.4670000000000001</v>
      </c>
      <c r="F12" s="2">
        <v>1183880</v>
      </c>
      <c r="G12" s="2">
        <f t="shared" si="0"/>
        <v>1577058443</v>
      </c>
      <c r="H12" s="2">
        <v>22</v>
      </c>
      <c r="I12" s="2">
        <v>1610612880</v>
      </c>
      <c r="J12" s="2">
        <v>21</v>
      </c>
      <c r="K12" s="2">
        <v>33554437</v>
      </c>
      <c r="L12" s="2"/>
      <c r="M12" s="2"/>
      <c r="N12" s="1">
        <f t="shared" si="5"/>
        <v>2.0179425837320575</v>
      </c>
      <c r="O12" s="1">
        <f t="shared" si="6"/>
        <v>1.095565749235474</v>
      </c>
      <c r="P12" s="1">
        <f t="shared" si="7"/>
        <v>7.5768319999999996</v>
      </c>
      <c r="Q12" s="1">
        <f t="shared" si="8"/>
        <v>9.8566152687499997</v>
      </c>
    </row>
    <row r="13" spans="1:17">
      <c r="A13" t="s">
        <v>1</v>
      </c>
      <c r="B13" s="4">
        <v>26.606999999999999</v>
      </c>
      <c r="C13" s="4">
        <v>27.100999999999999</v>
      </c>
      <c r="D13" s="4">
        <v>27.015999999999998</v>
      </c>
      <c r="E13" s="4">
        <v>29.15</v>
      </c>
      <c r="F13" s="2">
        <v>946020</v>
      </c>
      <c r="G13" s="2">
        <f t="shared" si="0"/>
        <v>800000040</v>
      </c>
      <c r="H13" s="2">
        <v>20000001</v>
      </c>
      <c r="I13" s="2">
        <v>800000040</v>
      </c>
      <c r="J13" s="2"/>
      <c r="K13" s="2"/>
      <c r="L13" s="2"/>
      <c r="M13" s="2"/>
      <c r="N13" s="1">
        <f t="shared" si="5"/>
        <v>7.9566387559808618</v>
      </c>
      <c r="O13" s="1">
        <f t="shared" si="6"/>
        <v>10.359709480122323</v>
      </c>
      <c r="P13" s="1">
        <f t="shared" si="7"/>
        <v>6.0545280000000004</v>
      </c>
      <c r="Q13" s="1">
        <f t="shared" si="8"/>
        <v>5.0000002500000003</v>
      </c>
    </row>
    <row r="14" spans="1:17">
      <c r="A14" t="s">
        <v>34</v>
      </c>
      <c r="B14" s="4">
        <v>9.1389999999999993</v>
      </c>
      <c r="C14" s="4">
        <v>4.9119999999999999</v>
      </c>
      <c r="D14" s="4">
        <v>4.8650000000000002</v>
      </c>
      <c r="E14" s="4">
        <v>5.8689999999999998</v>
      </c>
      <c r="F14" s="2">
        <v>875988</v>
      </c>
      <c r="G14" s="2">
        <f t="shared" si="0"/>
        <v>882778892</v>
      </c>
      <c r="H14" s="2">
        <v>29471</v>
      </c>
      <c r="I14" s="2">
        <v>882778892</v>
      </c>
      <c r="J14" s="2"/>
      <c r="K14" s="2"/>
      <c r="L14" s="2"/>
      <c r="M14" s="2"/>
      <c r="N14" s="1">
        <f t="shared" si="1"/>
        <v>2.7329545454545454</v>
      </c>
      <c r="O14" s="1">
        <f t="shared" si="2"/>
        <v>1.8776758409785932</v>
      </c>
      <c r="P14" s="1">
        <f t="shared" si="3"/>
        <v>5.6063232000000003</v>
      </c>
      <c r="Q14" s="1">
        <f t="shared" si="4"/>
        <v>5.5173680750000003</v>
      </c>
    </row>
    <row r="15" spans="1:17">
      <c r="A15" t="s">
        <v>35</v>
      </c>
      <c r="B15" s="4">
        <v>6.2050000000000001</v>
      </c>
      <c r="C15" s="4">
        <v>4.5659999999999998</v>
      </c>
      <c r="D15" s="4">
        <v>4.3789999999999996</v>
      </c>
      <c r="E15" s="4">
        <v>3.0619999999999998</v>
      </c>
      <c r="F15" s="2">
        <v>1747052</v>
      </c>
      <c r="G15" s="2">
        <f t="shared" si="0"/>
        <v>1747721408</v>
      </c>
      <c r="H15" s="2">
        <v>101060</v>
      </c>
      <c r="I15" s="2">
        <v>1747721408</v>
      </c>
      <c r="J15" s="2"/>
      <c r="K15" s="2"/>
      <c r="L15" s="2"/>
      <c r="M15" s="2"/>
      <c r="N15" s="1">
        <f t="shared" si="1"/>
        <v>1.8555622009569379</v>
      </c>
      <c r="O15" s="1">
        <f t="shared" si="2"/>
        <v>1.7454128440366972</v>
      </c>
      <c r="P15" s="1">
        <f t="shared" si="3"/>
        <v>11.1811328</v>
      </c>
      <c r="Q15" s="1">
        <f t="shared" si="4"/>
        <v>10.923258799999999</v>
      </c>
    </row>
    <row r="16" spans="1:17">
      <c r="A16" t="s">
        <v>25</v>
      </c>
      <c r="B16" s="4">
        <v>8.4499999999999993</v>
      </c>
      <c r="C16" s="4">
        <v>4.7629999999999999</v>
      </c>
      <c r="D16" s="4">
        <v>3.8010000000000002</v>
      </c>
      <c r="E16" s="4">
        <v>3.738</v>
      </c>
      <c r="F16" s="2">
        <v>1531348</v>
      </c>
      <c r="G16" s="2">
        <f t="shared" si="0"/>
        <v>1553858240</v>
      </c>
      <c r="H16" s="2">
        <v>29472</v>
      </c>
      <c r="I16" s="2">
        <v>1553858240</v>
      </c>
      <c r="J16" s="2"/>
      <c r="K16" s="2"/>
      <c r="L16" s="2"/>
      <c r="M16" s="2"/>
      <c r="N16" s="1">
        <f t="shared" si="1"/>
        <v>2.526913875598086</v>
      </c>
      <c r="O16" s="1">
        <f t="shared" si="2"/>
        <v>1.8207186544342506</v>
      </c>
      <c r="P16" s="1">
        <f t="shared" si="3"/>
        <v>9.8006271999999992</v>
      </c>
      <c r="Q16" s="1">
        <f t="shared" si="4"/>
        <v>9.7116140000000009</v>
      </c>
    </row>
    <row r="17" spans="1:17">
      <c r="A17" t="s">
        <v>26</v>
      </c>
      <c r="B17" s="4">
        <v>24.640999999999998</v>
      </c>
      <c r="C17" s="4">
        <v>25.765999999999998</v>
      </c>
      <c r="D17" s="4">
        <v>25.029</v>
      </c>
      <c r="E17" s="4">
        <v>27.431999999999999</v>
      </c>
      <c r="F17" s="2">
        <v>803352</v>
      </c>
      <c r="G17" s="2">
        <f t="shared" si="0"/>
        <v>800998300</v>
      </c>
      <c r="H17" s="2">
        <v>49141</v>
      </c>
      <c r="I17" s="2">
        <v>800998300</v>
      </c>
      <c r="J17" s="2"/>
      <c r="K17" s="2"/>
      <c r="L17" s="2"/>
      <c r="M17" s="2"/>
      <c r="N17" s="1">
        <f t="shared" si="1"/>
        <v>7.3687200956937797</v>
      </c>
      <c r="O17" s="1">
        <f t="shared" si="2"/>
        <v>9.8493883792048926</v>
      </c>
      <c r="P17" s="1">
        <f t="shared" si="3"/>
        <v>5.1414527999999997</v>
      </c>
      <c r="Q17" s="1">
        <f t="shared" si="4"/>
        <v>5.0062393749999998</v>
      </c>
    </row>
    <row r="18" spans="1:17">
      <c r="A18" t="s">
        <v>27</v>
      </c>
      <c r="B18" s="4">
        <f>MIN(B3:B17)</f>
        <v>3.3439999999999999</v>
      </c>
      <c r="C18" s="4">
        <f>MIN(C3:C17)</f>
        <v>2.6160000000000001</v>
      </c>
      <c r="D18" s="4">
        <f>MIN(D3:D17)</f>
        <v>2.5510000000000002</v>
      </c>
      <c r="E18" s="4">
        <f>MIN(E3:E17)</f>
        <v>2.6970000000000001</v>
      </c>
      <c r="F18" s="2">
        <f>MIN(F3:F17)</f>
        <v>220700</v>
      </c>
      <c r="G18" s="2">
        <f>MIN(G3:G17)</f>
        <v>209725832</v>
      </c>
      <c r="H18" s="2"/>
      <c r="I18" s="2"/>
      <c r="J18" s="2"/>
      <c r="K18" s="2"/>
      <c r="L18" s="2"/>
      <c r="M18" s="2"/>
    </row>
    <row r="23" spans="1:17">
      <c r="G23" s="2">
        <f>I23-K23+M23</f>
        <v>0</v>
      </c>
    </row>
  </sheetData>
  <sortState ref="A2:L6">
    <sortCondition ref="K2:K6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>
      <selection activeCell="B6" sqref="A2:B6"/>
    </sheetView>
  </sheetViews>
  <sheetFormatPr defaultRowHeight="15"/>
  <sheetData>
    <row r="1" spans="1:2">
      <c r="B1" t="s">
        <v>0</v>
      </c>
    </row>
    <row r="2" spans="1:2">
      <c r="A2" t="s">
        <v>5</v>
      </c>
      <c r="B2" s="1">
        <v>1</v>
      </c>
    </row>
    <row r="3" spans="1:2">
      <c r="A3" t="s">
        <v>2</v>
      </c>
      <c r="B3" s="1">
        <v>1.5000000000000002</v>
      </c>
    </row>
    <row r="4" spans="1:2">
      <c r="A4" t="s">
        <v>4</v>
      </c>
      <c r="B4" s="1">
        <v>1.7121212121212119</v>
      </c>
    </row>
    <row r="5" spans="1:2">
      <c r="A5" t="s">
        <v>3</v>
      </c>
      <c r="B5" s="1">
        <v>2.4621212121212119</v>
      </c>
    </row>
    <row r="6" spans="1:2">
      <c r="A6" t="s">
        <v>1</v>
      </c>
      <c r="B6" s="1">
        <v>8.9848484848484862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Sheet2</vt:lpstr>
      <vt:lpstr>Sheet3</vt:lpstr>
      <vt:lpstr>Best_Hit</vt:lpstr>
      <vt:lpstr>Best_Miss</vt:lpstr>
      <vt:lpstr>Best_Population</vt:lpstr>
      <vt:lpstr>Best_Population_Hit</vt:lpstr>
      <vt:lpstr>Best_Size</vt:lpstr>
      <vt:lpstr>DataSize</vt:lpstr>
      <vt:lpstr>PopulateTime</vt:lpstr>
      <vt:lpstr>SearchTime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Kostenko</dc:creator>
  <cp:lastModifiedBy>Igor Kostenko</cp:lastModifiedBy>
  <dcterms:created xsi:type="dcterms:W3CDTF">2016-10-10T16:42:45Z</dcterms:created>
  <dcterms:modified xsi:type="dcterms:W3CDTF">2017-04-25T09:28:55Z</dcterms:modified>
</cp:coreProperties>
</file>