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05" windowWidth="14805" windowHeight="8010" firstSheet="2" activeTab="2"/>
  </bookViews>
  <sheets>
    <sheet name="config" sheetId="1" state="hidden" r:id="rId1"/>
    <sheet name="setting" sheetId="4" state="hidden" r:id="rId2"/>
    <sheet name="新車" sheetId="2" r:id="rId3"/>
    <sheet name="中古車" sheetId="3" r:id="rId4"/>
  </sheets>
  <calcPr calcId="145621"/>
</workbook>
</file>

<file path=xl/calcChain.xml><?xml version="1.0" encoding="utf-8"?>
<calcChain xmlns="http://schemas.openxmlformats.org/spreadsheetml/2006/main">
  <c r="H2" i="3"/>
  <c r="H2" i="2"/>
  <c r="J11" l="1"/>
  <c r="K11" l="1"/>
  <c r="W12" l="1"/>
  <c r="AC14" i="3" l="1"/>
  <c r="AC13"/>
  <c r="AC12"/>
  <c r="AC11"/>
  <c r="AB14"/>
  <c r="AB13"/>
  <c r="AB12"/>
  <c r="AB11"/>
  <c r="AA14"/>
  <c r="AA13"/>
  <c r="AA12"/>
  <c r="AA11"/>
  <c r="AC10"/>
  <c r="AC9"/>
  <c r="AC8"/>
  <c r="AC7"/>
  <c r="AB10"/>
  <c r="AB9"/>
  <c r="AB8"/>
  <c r="AB7"/>
  <c r="AA10"/>
  <c r="AA9"/>
  <c r="AA8"/>
  <c r="AA7"/>
  <c r="X11"/>
  <c r="X10"/>
  <c r="X9"/>
  <c r="X8"/>
  <c r="Z7"/>
  <c r="Y7"/>
  <c r="X7"/>
  <c r="W7"/>
  <c r="V7"/>
  <c r="U7"/>
  <c r="T7"/>
  <c r="M14"/>
  <c r="M13"/>
  <c r="M12"/>
  <c r="M11"/>
  <c r="L14"/>
  <c r="L13"/>
  <c r="L12"/>
  <c r="L11"/>
  <c r="K14"/>
  <c r="K13"/>
  <c r="K12"/>
  <c r="K11"/>
  <c r="N7"/>
  <c r="M10"/>
  <c r="M9"/>
  <c r="M8"/>
  <c r="M7"/>
  <c r="L10"/>
  <c r="L9"/>
  <c r="L8"/>
  <c r="L7"/>
  <c r="K10"/>
  <c r="K9"/>
  <c r="K8"/>
  <c r="K7"/>
  <c r="Z15" l="1"/>
  <c r="Y14" i="2"/>
  <c r="Y13"/>
  <c r="Y12"/>
  <c r="Y11"/>
  <c r="X14"/>
  <c r="X13"/>
  <c r="X12"/>
  <c r="X11"/>
  <c r="W14"/>
  <c r="W13"/>
  <c r="W11"/>
  <c r="Y10"/>
  <c r="Y9"/>
  <c r="Y8"/>
  <c r="X10"/>
  <c r="X9"/>
  <c r="X8"/>
  <c r="W10"/>
  <c r="W9"/>
  <c r="W8"/>
  <c r="Y7"/>
  <c r="X7"/>
  <c r="W7"/>
  <c r="T11"/>
  <c r="V7"/>
  <c r="U7"/>
  <c r="T7"/>
  <c r="S7"/>
  <c r="R7"/>
  <c r="Q7"/>
  <c r="P7"/>
  <c r="K13"/>
  <c r="K12"/>
  <c r="J10"/>
  <c r="J9"/>
  <c r="J7"/>
  <c r="K14"/>
  <c r="J14"/>
  <c r="J12"/>
  <c r="J13"/>
  <c r="J8"/>
  <c r="V15" l="1"/>
  <c r="K10"/>
  <c r="K9"/>
  <c r="K8"/>
  <c r="K7"/>
</calcChain>
</file>

<file path=xl/sharedStrings.xml><?xml version="1.0" encoding="utf-8"?>
<sst xmlns="http://schemas.openxmlformats.org/spreadsheetml/2006/main" count="476" uniqueCount="434">
  <si>
    <t>データテーブル</t>
  </si>
  <si>
    <t>対応シート</t>
  </si>
  <si>
    <t>新車</t>
    <rPh sb="0" eb="2">
      <t>シンシャ</t>
    </rPh>
    <phoneticPr fontId="21"/>
  </si>
  <si>
    <t>中古車</t>
    <rPh sb="0" eb="3">
      <t>チュウコシャ</t>
    </rPh>
    <phoneticPr fontId="21"/>
  </si>
  <si>
    <t>タイプ(0：帳票形式 / 1：単票形式</t>
  </si>
  <si>
    <t>フィールド1</t>
  </si>
  <si>
    <t>A4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</si>
  <si>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</si>
  <si>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</si>
  <si>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</si>
  <si>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</si>
  <si>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</si>
  <si>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</si>
  <si>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</si>
  <si>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</si>
  <si>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</si>
  <si>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</si>
  <si>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</si>
  <si>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</si>
  <si>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</si>
  <si>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</si>
  <si>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</si>
  <si>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</si>
  <si>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</si>
  <si>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</si>
  <si>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</si>
  <si>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</si>
  <si>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</si>
  <si>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</si>
  <si>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</si>
  <si>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</si>
  <si>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</si>
  <si>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</si>
  <si>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</si>
  <si>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</si>
  <si>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</si>
  <si>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</si>
  <si>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</si>
  <si>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</si>
  <si>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</si>
  <si>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</si>
  <si>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</si>
  <si>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</si>
  <si>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</si>
  <si>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</si>
  <si>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</si>
  <si>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</si>
  <si>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</si>
  <si>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</si>
  <si>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</si>
  <si>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</si>
  <si>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</si>
  <si>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</si>
  <si>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</si>
  <si>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</si>
  <si>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</si>
  <si>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</si>
  <si>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</si>
  <si>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</si>
  <si>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</si>
  <si>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</si>
  <si>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</si>
  <si>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</si>
  <si>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</si>
  <si>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</si>
  <si>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</si>
  <si>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</si>
  <si>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</si>
  <si>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</si>
  <si>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</si>
  <si>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</si>
  <si>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</si>
  <si>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</si>
  <si>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</si>
  <si>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</si>
  <si>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</si>
  <si>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</si>
  <si>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</si>
  <si>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</si>
  <si>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</si>
  <si>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</si>
  <si>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</si>
  <si>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</si>
  <si>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</si>
  <si>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</si>
  <si>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</si>
  <si>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</si>
  <si>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</si>
  <si>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</si>
  <si>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</si>
  <si>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</si>
  <si>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</si>
  <si>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</si>
  <si>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</si>
  <si>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</si>
  <si>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</si>
  <si>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</si>
  <si>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</si>
  <si>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</si>
  <si>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</si>
  <si>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</si>
  <si>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</si>
  <si>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</si>
  <si>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</si>
  <si>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</si>
  <si>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</si>
  <si>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</si>
  <si>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</si>
  <si>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</si>
  <si>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</si>
  <si>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</si>
  <si>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</si>
  <si>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</si>
  <si>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</si>
  <si>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</si>
  <si>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</si>
  <si>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</si>
  <si>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</si>
  <si>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</si>
  <si>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</si>
  <si>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</si>
  <si>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</si>
  <si>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</si>
  <si>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</si>
  <si>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</si>
  <si>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</si>
  <si>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</si>
  <si>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</si>
  <si>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</si>
  <si>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</si>
  <si>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</si>
  <si>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</si>
  <si>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</si>
  <si>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</si>
  <si>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</si>
  <si>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</si>
  <si>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</si>
  <si>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</si>
  <si>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</si>
  <si>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</si>
  <si>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</si>
  <si>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</si>
  <si>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</si>
  <si>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</si>
  <si>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</si>
  <si>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</si>
  <si>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</si>
  <si>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</si>
  <si>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</si>
  <si>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</si>
  <si>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</si>
  <si>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</si>
  <si>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</si>
  <si>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</si>
  <si>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</si>
  <si>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</si>
  <si>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</si>
  <si>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</si>
  <si>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</si>
  <si>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</si>
  <si>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</si>
  <si>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</si>
  <si>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</si>
  <si>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</si>
  <si>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</si>
  <si>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</si>
  <si>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</si>
  <si>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</si>
  <si>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</si>
  <si>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</si>
  <si>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</si>
  <si>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</si>
  <si>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</si>
  <si>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</si>
  <si>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</si>
  <si>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</si>
  <si>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</si>
  <si>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</si>
  <si>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</si>
  <si>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</si>
  <si>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</si>
  <si>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</si>
  <si>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</si>
  <si>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</si>
  <si>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</si>
  <si>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</si>
  <si>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</si>
  <si>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</si>
  <si>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</si>
  <si>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</si>
  <si>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</si>
  <si>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</si>
  <si>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</si>
  <si>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</si>
  <si>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</si>
  <si>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</si>
  <si>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</si>
  <si>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</si>
  <si>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</si>
  <si>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</si>
  <si>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</si>
  <si>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</si>
  <si>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</si>
  <si>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</si>
  <si>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</si>
  <si>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</si>
  <si>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</si>
  <si>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</si>
  <si>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</si>
  <si>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</si>
  <si>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</si>
  <si>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</si>
  <si>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</si>
  <si>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</si>
  <si>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</si>
  <si>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</si>
  <si>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</si>
  <si>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</si>
  <si>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</si>
  <si>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</si>
  <si>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</si>
  <si>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</si>
  <si>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</si>
  <si>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</si>
  <si>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</si>
  <si>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</si>
  <si>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</si>
  <si>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</si>
  <si>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</si>
  <si>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</si>
  <si>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</si>
  <si>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</si>
  <si>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</si>
  <si>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</si>
  <si>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</si>
  <si>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</si>
  <si>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</si>
  <si>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</si>
  <si>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</si>
  <si>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</si>
  <si>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</si>
  <si>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</si>
  <si>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</si>
  <si>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</si>
  <si>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</si>
  <si>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</si>
  <si>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</si>
  <si>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</si>
  <si>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</si>
  <si>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</si>
  <si>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</si>
  <si>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</si>
  <si>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</si>
  <si>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</si>
  <si>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</si>
  <si>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</si>
  <si>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</si>
  <si>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</si>
  <si>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</si>
  <si>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</si>
  <si>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</si>
  <si>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</si>
  <si>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</si>
  <si>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</si>
  <si>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</si>
  <si>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</si>
  <si>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</si>
  <si>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</si>
  <si>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</si>
  <si>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</si>
  <si>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</si>
  <si>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</si>
  <si>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</si>
  <si>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</si>
  <si>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</si>
  <si>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</si>
  <si>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</si>
  <si>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</si>
  <si>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</si>
  <si>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</si>
  <si>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</si>
  <si>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</si>
  <si>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</si>
  <si>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</si>
  <si>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</si>
  <si>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</si>
  <si>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</si>
  <si>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</si>
  <si>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</si>
  <si>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</si>
  <si>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</si>
  <si>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</si>
  <si>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</si>
  <si>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</si>
  <si>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</si>
  <si>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</si>
  <si>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</si>
  <si>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</si>
  <si>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</si>
  <si>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</si>
  <si>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</si>
  <si>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</si>
  <si>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</si>
  <si>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</si>
  <si>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</si>
  <si>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</si>
  <si>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</si>
  <si>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</si>
  <si>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</si>
  <si>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</si>
  <si>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</si>
  <si>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</si>
  <si>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</si>
  <si>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</si>
  <si>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</si>
  <si>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</si>
  <si>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</si>
  <si>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</si>
  <si>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</si>
  <si>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</si>
  <si>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</si>
  <si>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</si>
  <si>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</si>
  <si>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</si>
  <si>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</si>
  <si>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</si>
  <si>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</si>
  <si>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</si>
  <si>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</si>
  <si>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</si>
  <si>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</si>
  <si>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</si>
  <si>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</si>
  <si>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</si>
  <si>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</si>
  <si>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</si>
  <si>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</si>
  <si>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</si>
  <si>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</si>
  <si>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</si>
  <si>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</si>
  <si>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</si>
  <si>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</si>
  <si>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</si>
  <si>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</si>
  <si>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</si>
  <si>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</si>
  <si>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</si>
  <si>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</si>
  <si>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</si>
  <si>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</si>
  <si>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</si>
  <si>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</si>
  <si>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</si>
  <si>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</si>
  <si>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</si>
  <si>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</si>
  <si>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</si>
  <si>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</si>
  <si>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</si>
  <si>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</si>
  <si>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</si>
  <si>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</si>
  <si>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</si>
  <si>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</si>
  <si>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</si>
  <si>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</si>
  <si>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</si>
  <si>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</si>
  <si>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</si>
  <si>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</si>
  <si>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</si>
  <si>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</si>
  <si>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</si>
  <si>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</si>
  <si>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</si>
  <si>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</si>
  <si>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</si>
  <si>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r>
      <t xml:space="preserve">入庫日
</t>
    </r>
    <r>
      <rPr>
        <sz val="10"/>
        <rFont val="ＭＳ Ｐゴシック"/>
        <family val="3"/>
        <charset val="128"/>
      </rPr>
      <t>(融資開始日)</t>
    </r>
    <rPh sb="0" eb="2">
      <t>ニュウコ</t>
    </rPh>
    <rPh sb="2" eb="3">
      <t>ビ</t>
    </rPh>
    <rPh sb="5" eb="7">
      <t>ユウシ</t>
    </rPh>
    <rPh sb="7" eb="9">
      <t>カイシ</t>
    </rPh>
    <rPh sb="9" eb="10">
      <t>ヒ</t>
    </rPh>
    <phoneticPr fontId="21"/>
  </si>
  <si>
    <t>管理Ｎｏ．</t>
  </si>
  <si>
    <t>ﾒｰｶｰ</t>
  </si>
  <si>
    <t>車種名称</t>
  </si>
  <si>
    <t>車台Ｎｏ．</t>
  </si>
  <si>
    <t>仕入・在庫拠点</t>
    <rPh sb="0" eb="2">
      <t>シイレ</t>
    </rPh>
    <rPh sb="3" eb="5">
      <t>ザイコ</t>
    </rPh>
    <rPh sb="5" eb="7">
      <t>キョテン</t>
    </rPh>
    <phoneticPr fontId="21"/>
  </si>
  <si>
    <t>仕入先</t>
    <rPh sb="0" eb="2">
      <t>シイレ</t>
    </rPh>
    <rPh sb="2" eb="3">
      <t>サキ</t>
    </rPh>
    <phoneticPr fontId="21"/>
  </si>
  <si>
    <t>月初在庫</t>
    <rPh sb="0" eb="2">
      <t>ゲッショ</t>
    </rPh>
    <rPh sb="2" eb="4">
      <t>ザイコ</t>
    </rPh>
    <phoneticPr fontId="21"/>
  </si>
  <si>
    <t>当月仕入</t>
    <rPh sb="0" eb="2">
      <t>トウゲツ</t>
    </rPh>
    <rPh sb="2" eb="4">
      <t>シイ</t>
    </rPh>
    <phoneticPr fontId="21"/>
  </si>
  <si>
    <t>売上</t>
    <rPh sb="0" eb="2">
      <t>ウリアゲ</t>
    </rPh>
    <phoneticPr fontId="21"/>
  </si>
  <si>
    <t>仕入減少</t>
    <rPh sb="0" eb="2">
      <t>シイレ</t>
    </rPh>
    <rPh sb="2" eb="4">
      <t>ゲンショウ</t>
    </rPh>
    <phoneticPr fontId="21"/>
  </si>
  <si>
    <t>他勘定振替</t>
    <rPh sb="0" eb="1">
      <t>タ</t>
    </rPh>
    <rPh sb="1" eb="3">
      <t>カンジョウ</t>
    </rPh>
    <rPh sb="3" eb="5">
      <t>フリカエ</t>
    </rPh>
    <phoneticPr fontId="21"/>
  </si>
  <si>
    <t>月末在庫</t>
    <rPh sb="0" eb="2">
      <t>ゲツマツ</t>
    </rPh>
    <rPh sb="2" eb="4">
      <t>ザイコ</t>
    </rPh>
    <phoneticPr fontId="21"/>
  </si>
  <si>
    <t>納車日</t>
    <rPh sb="0" eb="2">
      <t>ノウシャ</t>
    </rPh>
    <rPh sb="2" eb="3">
      <t>ビ</t>
    </rPh>
    <phoneticPr fontId="21"/>
  </si>
  <si>
    <t>注文書No</t>
    <rPh sb="0" eb="3">
      <t>チュウモンショ</t>
    </rPh>
    <phoneticPr fontId="21"/>
  </si>
  <si>
    <t>販売店舗</t>
    <rPh sb="0" eb="2">
      <t>ハンバイ</t>
    </rPh>
    <rPh sb="2" eb="4">
      <t>テンポ</t>
    </rPh>
    <phoneticPr fontId="21"/>
  </si>
  <si>
    <t>販売先</t>
    <rPh sb="0" eb="2">
      <t>ハンバイ</t>
    </rPh>
    <rPh sb="2" eb="3">
      <t>サキ</t>
    </rPh>
    <phoneticPr fontId="21"/>
  </si>
  <si>
    <t>車輌本体</t>
  </si>
  <si>
    <t>値引</t>
  </si>
  <si>
    <t>付属品</t>
    <rPh sb="0" eb="2">
      <t>フゾク</t>
    </rPh>
    <rPh sb="2" eb="3">
      <t>ヒン</t>
    </rPh>
    <phoneticPr fontId="21"/>
  </si>
  <si>
    <t>諸費用</t>
  </si>
  <si>
    <t>売上総合計</t>
    <rPh sb="0" eb="2">
      <t>ウリアゲ</t>
    </rPh>
    <phoneticPr fontId="21"/>
  </si>
  <si>
    <t>売上原価</t>
    <rPh sb="0" eb="2">
      <t>ウリアゲ</t>
    </rPh>
    <rPh sb="2" eb="4">
      <t>ゲンカ</t>
    </rPh>
    <phoneticPr fontId="21"/>
  </si>
  <si>
    <t>粗利</t>
    <rPh sb="0" eb="2">
      <t>アラリ</t>
    </rPh>
    <phoneticPr fontId="21"/>
  </si>
  <si>
    <r>
      <t xml:space="preserve">自社登
</t>
    </r>
    <r>
      <rPr>
        <sz val="9"/>
        <rFont val="ＭＳ Ｐゴシック"/>
        <family val="3"/>
        <charset val="128"/>
      </rPr>
      <t>（中古車仕入</t>
    </r>
    <r>
      <rPr>
        <sz val="10"/>
        <rFont val="ＭＳ Ｐゴシック"/>
        <family val="3"/>
        <charset val="128"/>
      </rPr>
      <t>）</t>
    </r>
    <rPh sb="0" eb="2">
      <t>ジシャ</t>
    </rPh>
    <rPh sb="2" eb="3">
      <t>ノボ</t>
    </rPh>
    <rPh sb="5" eb="7">
      <t>チュウコ</t>
    </rPh>
    <rPh sb="7" eb="8">
      <t>シャ</t>
    </rPh>
    <rPh sb="8" eb="10">
      <t>シイ</t>
    </rPh>
    <phoneticPr fontId="21"/>
  </si>
  <si>
    <t>ﾃﾞﾓｶｰ/代車</t>
    <rPh sb="6" eb="8">
      <t>ダイシャ</t>
    </rPh>
    <phoneticPr fontId="21"/>
  </si>
  <si>
    <t/>
  </si>
  <si>
    <t>合  　計</t>
    <rPh sb="0" eb="1">
      <t>ゴウ</t>
    </rPh>
    <rPh sb="4" eb="5">
      <t>ケイ</t>
    </rPh>
    <phoneticPr fontId="21"/>
  </si>
  <si>
    <t>金額合計</t>
    <rPh sb="0" eb="2">
      <t>キンガク</t>
    </rPh>
    <rPh sb="2" eb="3">
      <t>ゴウ</t>
    </rPh>
    <rPh sb="3" eb="4">
      <t>ケイ</t>
    </rPh>
    <phoneticPr fontId="21"/>
  </si>
  <si>
    <t>CJ</t>
  </si>
  <si>
    <t>FA</t>
  </si>
  <si>
    <t>JLR</t>
  </si>
  <si>
    <t>台　　数</t>
    <rPh sb="0" eb="1">
      <t>ダイ</t>
    </rPh>
    <rPh sb="3" eb="4">
      <t>スウ</t>
    </rPh>
    <phoneticPr fontId="21"/>
  </si>
  <si>
    <t>台数合計</t>
    <rPh sb="0" eb="2">
      <t>ダイスウ</t>
    </rPh>
    <rPh sb="2" eb="3">
      <t>ゴウ</t>
    </rPh>
    <rPh sb="3" eb="4">
      <t>ケイ</t>
    </rPh>
    <phoneticPr fontId="21"/>
  </si>
  <si>
    <t>比　　率</t>
    <rPh sb="0" eb="1">
      <t>ヒ</t>
    </rPh>
    <rPh sb="3" eb="4">
      <t>リツ</t>
    </rPh>
    <phoneticPr fontId="21"/>
  </si>
  <si>
    <t>入庫日</t>
    <rPh sb="0" eb="2">
      <t>ニュウコ</t>
    </rPh>
    <rPh sb="2" eb="3">
      <t>ビ</t>
    </rPh>
    <phoneticPr fontId="21"/>
  </si>
  <si>
    <t>メーカー</t>
  </si>
  <si>
    <t>仕入区分</t>
    <rPh sb="0" eb="2">
      <t>シイレ</t>
    </rPh>
    <rPh sb="2" eb="4">
      <t>クブン</t>
    </rPh>
    <phoneticPr fontId="21"/>
  </si>
  <si>
    <t>他勘定受入</t>
    <rPh sb="0" eb="1">
      <t>タ</t>
    </rPh>
    <rPh sb="1" eb="3">
      <t>カンジョウ</t>
    </rPh>
    <rPh sb="3" eb="4">
      <t>ウ</t>
    </rPh>
    <rPh sb="4" eb="5">
      <t>イ</t>
    </rPh>
    <phoneticPr fontId="21"/>
  </si>
  <si>
    <t xml:space="preserve">ﾘｻｲｸﾙ料
(預り自税等) </t>
    <rPh sb="5" eb="6">
      <t>リョウ</t>
    </rPh>
    <rPh sb="8" eb="9">
      <t>アズカ</t>
    </rPh>
    <rPh sb="10" eb="11">
      <t>ジ</t>
    </rPh>
    <rPh sb="11" eb="12">
      <t>ゼイ</t>
    </rPh>
    <rPh sb="12" eb="13">
      <t>トウ</t>
    </rPh>
    <phoneticPr fontId="21"/>
  </si>
  <si>
    <t>△仕入</t>
    <rPh sb="1" eb="3">
      <t>シイレ</t>
    </rPh>
    <phoneticPr fontId="21"/>
  </si>
  <si>
    <t>販売先区分</t>
    <rPh sb="0" eb="2">
      <t>ハンバイ</t>
    </rPh>
    <rPh sb="2" eb="3">
      <t>サキ</t>
    </rPh>
    <rPh sb="3" eb="5">
      <t>クブン</t>
    </rPh>
    <phoneticPr fontId="21"/>
  </si>
  <si>
    <t>ﾃﾞﾓ代車振替</t>
    <rPh sb="3" eb="5">
      <t>ダイシャ</t>
    </rPh>
    <rPh sb="5" eb="7">
      <t>フリカエ</t>
    </rPh>
    <phoneticPr fontId="21"/>
  </si>
  <si>
    <t>仕入ｷｬﾝｾﾙ</t>
    <rPh sb="0" eb="2">
      <t>シイレ</t>
    </rPh>
    <phoneticPr fontId="21"/>
  </si>
  <si>
    <t>合　　計</t>
    <rPh sb="0" eb="1">
      <t>ゴウ</t>
    </rPh>
    <rPh sb="3" eb="4">
      <t>ケイ</t>
    </rPh>
    <phoneticPr fontId="21"/>
  </si>
  <si>
    <t>xxxx年xx月 中古車管理表</t>
    <rPh sb="4" eb="5">
      <t>ネン</t>
    </rPh>
    <rPh sb="7" eb="8">
      <t>ガツ</t>
    </rPh>
    <rPh sb="9" eb="11">
      <t>チュウコ</t>
    </rPh>
    <rPh sb="11" eb="12">
      <t>シャ</t>
    </rPh>
    <rPh sb="12" eb="14">
      <t>カンリ</t>
    </rPh>
    <rPh sb="14" eb="15">
      <t>ヒョウ</t>
    </rPh>
    <phoneticPr fontId="21"/>
  </si>
  <si>
    <t>xxxx年xx月 新車管理表</t>
    <rPh sb="4" eb="5">
      <t>ネン</t>
    </rPh>
    <rPh sb="7" eb="8">
      <t>ガツ</t>
    </rPh>
    <rPh sb="9" eb="10">
      <t>シン</t>
    </rPh>
    <rPh sb="10" eb="11">
      <t>シャ</t>
    </rPh>
    <rPh sb="11" eb="13">
      <t>カンリ</t>
    </rPh>
    <rPh sb="13" eb="14">
      <t>ヒョウ</t>
    </rPh>
    <phoneticPr fontId="21"/>
  </si>
  <si>
    <t>データ件数</t>
    <rPh sb="3" eb="5">
      <t>ケンスウ</t>
    </rPh>
    <phoneticPr fontId="30"/>
  </si>
  <si>
    <t>新車</t>
    <rPh sb="0" eb="2">
      <t>シンシャ</t>
    </rPh>
    <phoneticPr fontId="30"/>
  </si>
  <si>
    <t>中古車</t>
    <rPh sb="0" eb="3">
      <t>チュウコシャ</t>
    </rPh>
    <phoneticPr fontId="30"/>
  </si>
  <si>
    <t>◎設定値</t>
    <rPh sb="1" eb="3">
      <t>セッテイ</t>
    </rPh>
    <rPh sb="3" eb="4">
      <t>アタイ</t>
    </rPh>
    <phoneticPr fontId="30"/>
  </si>
  <si>
    <t>開始位置</t>
    <rPh sb="0" eb="2">
      <t>カイシ</t>
    </rPh>
    <rPh sb="2" eb="4">
      <t>イチ</t>
    </rPh>
    <phoneticPr fontId="30"/>
  </si>
  <si>
    <t>対象年月</t>
    <rPh sb="0" eb="2">
      <t>タイショウ</t>
    </rPh>
    <rPh sb="2" eb="4">
      <t>ネンゲツ</t>
    </rPh>
    <phoneticPr fontId="30"/>
  </si>
  <si>
    <t>setting</t>
    <phoneticPr fontId="21"/>
  </si>
  <si>
    <t>当月実棚文言</t>
    <rPh sb="0" eb="2">
      <t>トウゲツ</t>
    </rPh>
    <rPh sb="2" eb="3">
      <t>ジツ</t>
    </rPh>
    <rPh sb="3" eb="4">
      <t>タナ</t>
    </rPh>
    <rPh sb="4" eb="6">
      <t>モンゴン</t>
    </rPh>
    <phoneticPr fontId="30"/>
  </si>
  <si>
    <t>7月実棚</t>
    <rPh sb="1" eb="2">
      <t>ガツ</t>
    </rPh>
    <rPh sb="2" eb="3">
      <t>ジツ</t>
    </rPh>
    <rPh sb="3" eb="4">
      <t>タナ</t>
    </rPh>
    <phoneticPr fontId="30"/>
  </si>
</sst>
</file>

<file path=xl/styles.xml><?xml version="1.0" encoding="utf-8"?>
<styleSheet xmlns="http://schemas.openxmlformats.org/spreadsheetml/2006/main">
  <numFmts count="3">
    <numFmt numFmtId="6" formatCode="&quot;¥&quot;#,##0;[Red]&quot;¥&quot;\-#,##0"/>
    <numFmt numFmtId="176" formatCode="yyyy/m/d;@"/>
    <numFmt numFmtId="177" formatCode="0.0%"/>
  </numFmts>
  <fonts count="3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Calibri"/>
      <family val="2"/>
    </font>
    <font>
      <sz val="9"/>
      <name val="標準明朝"/>
      <family val="1"/>
      <charset val="128"/>
    </font>
    <font>
      <sz val="11"/>
      <name val="ＭＳ Ｐゴシック"/>
      <family val="3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theme="4" tint="-0.499984740745262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double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-0.499984740745262"/>
      </left>
      <right style="double">
        <color indexed="64"/>
      </right>
      <top style="thin">
        <color indexed="64"/>
      </top>
      <bottom/>
      <diagonal/>
    </border>
    <border>
      <left style="thin">
        <color theme="4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 style="thin">
        <color indexed="64"/>
      </top>
      <bottom/>
      <diagonal/>
    </border>
    <border>
      <left style="thin">
        <color theme="4" tint="-0.499984740745262"/>
      </left>
      <right/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theme="4" tint="-0.499984740745262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2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/>
    <xf numFmtId="38" fontId="19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9" fillId="0" borderId="0"/>
    <xf numFmtId="0" fontId="19" fillId="0" borderId="0">
      <alignment vertical="center"/>
    </xf>
    <xf numFmtId="0" fontId="26" fillId="0" borderId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/>
    <xf numFmtId="38" fontId="24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2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6" fontId="19" fillId="0" borderId="0" applyFont="0" applyFill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24" fillId="0" borderId="0">
      <alignment vertical="center"/>
    </xf>
    <xf numFmtId="0" fontId="19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27" fillId="0" borderId="0"/>
    <xf numFmtId="0" fontId="28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7" fillId="0" borderId="0"/>
    <xf numFmtId="0" fontId="2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49">
    <xf numFmtId="0" fontId="0" fillId="0" borderId="0" xfId="0"/>
    <xf numFmtId="38" fontId="19" fillId="0" borderId="19" xfId="45" applyNumberFormat="1" applyFont="1" applyFill="1" applyBorder="1">
      <alignment vertical="center"/>
    </xf>
    <xf numFmtId="38" fontId="19" fillId="0" borderId="22" xfId="45" applyNumberFormat="1" applyFont="1" applyFill="1" applyBorder="1">
      <alignment vertical="center"/>
    </xf>
    <xf numFmtId="38" fontId="19" fillId="0" borderId="21" xfId="45" applyNumberFormat="1" applyFont="1" applyFill="1" applyBorder="1">
      <alignment vertical="center"/>
    </xf>
    <xf numFmtId="0" fontId="19" fillId="0" borderId="0" xfId="41">
      <alignment vertical="center"/>
    </xf>
    <xf numFmtId="0" fontId="29" fillId="0" borderId="0" xfId="550" applyNumberFormat="1" applyFont="1" applyFill="1" applyBorder="1"/>
    <xf numFmtId="38" fontId="19" fillId="0" borderId="28" xfId="45" applyNumberFormat="1" applyFont="1" applyFill="1" applyBorder="1">
      <alignment vertical="center"/>
    </xf>
    <xf numFmtId="38" fontId="19" fillId="0" borderId="23" xfId="45" applyNumberFormat="1" applyFont="1" applyFill="1" applyBorder="1">
      <alignment vertical="center"/>
    </xf>
    <xf numFmtId="38" fontId="19" fillId="0" borderId="15" xfId="45" applyNumberFormat="1" applyFont="1" applyFill="1" applyBorder="1">
      <alignment vertical="center"/>
    </xf>
    <xf numFmtId="38" fontId="19" fillId="0" borderId="17" xfId="45" applyNumberFormat="1" applyFont="1" applyFill="1" applyBorder="1">
      <alignment vertical="center"/>
    </xf>
    <xf numFmtId="38" fontId="19" fillId="0" borderId="14" xfId="59" applyNumberFormat="1" applyFill="1" applyBorder="1">
      <alignment vertical="center"/>
    </xf>
    <xf numFmtId="38" fontId="19" fillId="0" borderId="14" xfId="45" applyNumberFormat="1" applyFont="1" applyFill="1" applyBorder="1">
      <alignment vertical="center"/>
    </xf>
    <xf numFmtId="38" fontId="19" fillId="0" borderId="13" xfId="45" applyNumberFormat="1" applyFont="1" applyFill="1" applyBorder="1">
      <alignment vertical="center"/>
    </xf>
    <xf numFmtId="38" fontId="19" fillId="0" borderId="12" xfId="45" applyNumberFormat="1" applyFont="1" applyFill="1" applyBorder="1">
      <alignment vertical="center"/>
    </xf>
    <xf numFmtId="38" fontId="0" fillId="0" borderId="0" xfId="0" applyNumberFormat="1"/>
    <xf numFmtId="38" fontId="19" fillId="0" borderId="20" xfId="45" applyNumberFormat="1" applyFont="1" applyFill="1" applyBorder="1">
      <alignment vertical="center"/>
    </xf>
    <xf numFmtId="38" fontId="19" fillId="0" borderId="11" xfId="45" applyNumberFormat="1" applyFont="1" applyFill="1" applyBorder="1">
      <alignment vertical="center"/>
    </xf>
    <xf numFmtId="0" fontId="19" fillId="0" borderId="14" xfId="59" applyFill="1" applyBorder="1">
      <alignment vertical="center"/>
    </xf>
    <xf numFmtId="38" fontId="19" fillId="0" borderId="12" xfId="45" applyFont="1" applyFill="1" applyBorder="1" applyAlignment="1">
      <alignment vertical="center"/>
    </xf>
    <xf numFmtId="38" fontId="19" fillId="0" borderId="12" xfId="59" applyNumberFormat="1" applyFill="1" applyBorder="1">
      <alignment vertical="center"/>
    </xf>
    <xf numFmtId="38" fontId="19" fillId="0" borderId="12" xfId="45" applyFont="1" applyFill="1" applyBorder="1" applyAlignment="1">
      <alignment vertical="center" shrinkToFit="1"/>
    </xf>
    <xf numFmtId="0" fontId="19" fillId="0" borderId="19" xfId="59" applyFill="1" applyBorder="1">
      <alignment vertical="center"/>
    </xf>
    <xf numFmtId="176" fontId="19" fillId="0" borderId="17" xfId="45" applyNumberFormat="1" applyFont="1" applyFill="1" applyBorder="1" applyAlignment="1">
      <alignment vertical="center"/>
    </xf>
    <xf numFmtId="176" fontId="19" fillId="0" borderId="23" xfId="45" applyNumberFormat="1" applyFont="1" applyFill="1" applyBorder="1" applyAlignment="1">
      <alignment vertical="center"/>
    </xf>
    <xf numFmtId="38" fontId="19" fillId="0" borderId="14" xfId="45" applyFont="1" applyFill="1" applyBorder="1" applyAlignment="1">
      <alignment vertical="center"/>
    </xf>
    <xf numFmtId="176" fontId="19" fillId="0" borderId="21" xfId="45" applyNumberFormat="1" applyFont="1" applyFill="1" applyBorder="1" applyAlignment="1">
      <alignment vertical="center"/>
    </xf>
    <xf numFmtId="38" fontId="19" fillId="0" borderId="19" xfId="45" applyFont="1" applyFill="1" applyBorder="1" applyAlignment="1">
      <alignment vertical="center"/>
    </xf>
    <xf numFmtId="38" fontId="19" fillId="0" borderId="19" xfId="45" applyFont="1" applyFill="1" applyBorder="1" applyAlignment="1">
      <alignment vertical="center" shrinkToFit="1"/>
    </xf>
    <xf numFmtId="176" fontId="19" fillId="0" borderId="12" xfId="45" applyNumberFormat="1" applyFont="1" applyFill="1" applyBorder="1" applyAlignment="1">
      <alignment vertical="center"/>
    </xf>
    <xf numFmtId="176" fontId="19" fillId="0" borderId="14" xfId="45" applyNumberFormat="1" applyFont="1" applyFill="1" applyBorder="1" applyAlignment="1">
      <alignment vertical="center"/>
    </xf>
    <xf numFmtId="176" fontId="19" fillId="0" borderId="19" xfId="45" applyNumberFormat="1" applyFont="1" applyFill="1" applyBorder="1" applyAlignment="1">
      <alignment vertical="center"/>
    </xf>
    <xf numFmtId="49" fontId="19" fillId="0" borderId="14" xfId="45" applyNumberFormat="1" applyFont="1" applyFill="1" applyBorder="1" applyAlignment="1">
      <alignment vertical="center"/>
    </xf>
    <xf numFmtId="49" fontId="19" fillId="0" borderId="12" xfId="45" applyNumberFormat="1" applyFont="1" applyFill="1" applyBorder="1" applyAlignment="1">
      <alignment vertical="center"/>
    </xf>
    <xf numFmtId="38" fontId="19" fillId="0" borderId="14" xfId="45" applyFont="1" applyFill="1" applyBorder="1" applyAlignment="1">
      <alignment horizontal="center" vertical="center" shrinkToFit="1"/>
    </xf>
    <xf numFmtId="0" fontId="19" fillId="0" borderId="12" xfId="59" applyFill="1" applyBorder="1">
      <alignment vertical="center"/>
    </xf>
    <xf numFmtId="38" fontId="19" fillId="33" borderId="12" xfId="45" applyFont="1" applyFill="1" applyBorder="1">
      <alignment vertical="center"/>
    </xf>
    <xf numFmtId="0" fontId="19" fillId="33" borderId="11" xfId="59" applyFill="1" applyBorder="1">
      <alignment vertical="center"/>
    </xf>
    <xf numFmtId="38" fontId="19" fillId="33" borderId="14" xfId="45" applyFont="1" applyFill="1" applyBorder="1">
      <alignment vertical="center"/>
    </xf>
    <xf numFmtId="38" fontId="19" fillId="33" borderId="15" xfId="45" applyFont="1" applyFill="1" applyBorder="1">
      <alignment vertical="center"/>
    </xf>
    <xf numFmtId="38" fontId="19" fillId="33" borderId="17" xfId="45" applyFont="1" applyFill="1" applyBorder="1">
      <alignment vertical="center"/>
    </xf>
    <xf numFmtId="38" fontId="19" fillId="0" borderId="12" xfId="45" applyFont="1" applyFill="1" applyBorder="1">
      <alignment vertical="center"/>
    </xf>
    <xf numFmtId="0" fontId="19" fillId="0" borderId="12" xfId="59" applyFill="1" applyBorder="1" applyAlignment="1">
      <alignment horizontal="right" vertical="center"/>
    </xf>
    <xf numFmtId="38" fontId="19" fillId="0" borderId="13" xfId="45" applyFont="1" applyFill="1" applyBorder="1">
      <alignment vertical="center"/>
    </xf>
    <xf numFmtId="38" fontId="19" fillId="33" borderId="12" xfId="45" applyFont="1" applyFill="1" applyBorder="1" applyAlignment="1">
      <alignment horizontal="left" vertical="center" shrinkToFit="1"/>
    </xf>
    <xf numFmtId="38" fontId="19" fillId="33" borderId="12" xfId="45" applyFont="1" applyFill="1" applyBorder="1" applyAlignment="1">
      <alignment horizontal="left" vertical="center"/>
    </xf>
    <xf numFmtId="38" fontId="19" fillId="33" borderId="14" xfId="45" applyFont="1" applyFill="1" applyBorder="1" applyAlignment="1">
      <alignment horizontal="left" vertical="center"/>
    </xf>
    <xf numFmtId="38" fontId="19" fillId="0" borderId="12" xfId="45" applyFont="1" applyFill="1" applyBorder="1" applyAlignment="1">
      <alignment vertical="center" shrinkToFit="1"/>
    </xf>
    <xf numFmtId="38" fontId="19" fillId="0" borderId="20" xfId="45" applyFont="1" applyFill="1" applyBorder="1">
      <alignment vertical="center"/>
    </xf>
    <xf numFmtId="38" fontId="19" fillId="0" borderId="21" xfId="45" applyFont="1" applyFill="1" applyBorder="1">
      <alignment vertical="center"/>
    </xf>
    <xf numFmtId="38" fontId="19" fillId="0" borderId="14" xfId="45" applyFont="1" applyFill="1" applyBorder="1">
      <alignment vertical="center"/>
    </xf>
    <xf numFmtId="38" fontId="19" fillId="0" borderId="15" xfId="45" applyFont="1" applyFill="1" applyBorder="1">
      <alignment vertical="center"/>
    </xf>
    <xf numFmtId="38" fontId="19" fillId="0" borderId="22" xfId="45" applyFont="1" applyFill="1" applyBorder="1">
      <alignment vertical="center"/>
    </xf>
    <xf numFmtId="38" fontId="19" fillId="0" borderId="23" xfId="45" applyFont="1" applyFill="1" applyBorder="1">
      <alignment vertical="center"/>
    </xf>
    <xf numFmtId="0" fontId="19" fillId="0" borderId="14" xfId="59" applyFill="1" applyBorder="1" applyAlignment="1">
      <alignment horizontal="right" vertical="center"/>
    </xf>
    <xf numFmtId="0" fontId="19" fillId="0" borderId="12" xfId="59" applyFill="1" applyBorder="1" applyAlignment="1">
      <alignment horizontal="left" vertical="center" shrinkToFit="1"/>
    </xf>
    <xf numFmtId="0" fontId="19" fillId="0" borderId="14" xfId="59" applyFill="1" applyBorder="1" applyAlignment="1">
      <alignment horizontal="left" vertical="center" shrinkToFit="1"/>
    </xf>
    <xf numFmtId="0" fontId="19" fillId="0" borderId="19" xfId="59" applyFont="1" applyFill="1" applyBorder="1" applyAlignment="1">
      <alignment horizontal="center" vertical="center" shrinkToFit="1"/>
    </xf>
    <xf numFmtId="38" fontId="19" fillId="33" borderId="19" xfId="45" applyFont="1" applyFill="1" applyBorder="1" applyAlignment="1">
      <alignment horizontal="left" vertical="center"/>
    </xf>
    <xf numFmtId="38" fontId="19" fillId="33" borderId="19" xfId="45" applyFont="1" applyFill="1" applyBorder="1">
      <alignment vertical="center"/>
    </xf>
    <xf numFmtId="38" fontId="19" fillId="33" borderId="20" xfId="45" applyFont="1" applyFill="1" applyBorder="1">
      <alignment vertical="center"/>
    </xf>
    <xf numFmtId="0" fontId="19" fillId="0" borderId="19" xfId="59" applyFill="1" applyBorder="1" applyAlignment="1">
      <alignment horizontal="center" vertical="center"/>
    </xf>
    <xf numFmtId="38" fontId="19" fillId="0" borderId="19" xfId="45" applyFont="1" applyFill="1" applyBorder="1" applyAlignment="1">
      <alignment vertical="center" shrinkToFit="1"/>
    </xf>
    <xf numFmtId="38" fontId="19" fillId="33" borderId="31" xfId="45" applyFont="1" applyFill="1" applyBorder="1">
      <alignment vertical="center"/>
    </xf>
    <xf numFmtId="38" fontId="19" fillId="33" borderId="32" xfId="59" applyNumberFormat="1" applyFill="1" applyBorder="1">
      <alignment vertical="center"/>
    </xf>
    <xf numFmtId="0" fontId="19" fillId="33" borderId="33" xfId="59" applyFill="1" applyBorder="1">
      <alignment vertical="center"/>
    </xf>
    <xf numFmtId="38" fontId="19" fillId="33" borderId="28" xfId="45" applyFont="1" applyFill="1" applyBorder="1">
      <alignment vertical="center"/>
    </xf>
    <xf numFmtId="38" fontId="19" fillId="33" borderId="22" xfId="59" applyNumberFormat="1" applyFill="1" applyBorder="1">
      <alignment vertical="center"/>
    </xf>
    <xf numFmtId="38" fontId="19" fillId="0" borderId="32" xfId="45" applyFont="1" applyFill="1" applyBorder="1">
      <alignment vertical="center"/>
    </xf>
    <xf numFmtId="0" fontId="19" fillId="0" borderId="12" xfId="59" applyFont="1" applyFill="1" applyBorder="1" applyAlignment="1">
      <alignment horizontal="left" vertical="center" shrinkToFit="1"/>
    </xf>
    <xf numFmtId="0" fontId="19" fillId="0" borderId="14" xfId="59" applyFont="1" applyFill="1" applyBorder="1" applyAlignment="1">
      <alignment horizontal="left" vertical="center" shrinkToFit="1"/>
    </xf>
    <xf numFmtId="0" fontId="19" fillId="0" borderId="19" xfId="59" applyFont="1" applyFill="1" applyBorder="1" applyAlignment="1">
      <alignment horizontal="left" vertical="center" shrinkToFit="1"/>
    </xf>
    <xf numFmtId="49" fontId="19" fillId="33" borderId="29" xfId="45" applyNumberFormat="1" applyFont="1" applyFill="1" applyBorder="1" applyAlignment="1">
      <alignment horizontal="right" vertical="center"/>
    </xf>
    <xf numFmtId="49" fontId="19" fillId="33" borderId="30" xfId="45" applyNumberFormat="1" applyFont="1" applyFill="1" applyBorder="1" applyAlignment="1">
      <alignment horizontal="right" vertical="center"/>
    </xf>
    <xf numFmtId="49" fontId="19" fillId="33" borderId="18" xfId="45" applyNumberFormat="1" applyFont="1" applyFill="1" applyBorder="1" applyAlignment="1">
      <alignment horizontal="right" vertical="center"/>
    </xf>
    <xf numFmtId="176" fontId="19" fillId="33" borderId="23" xfId="45" applyNumberFormat="1" applyFont="1" applyFill="1" applyBorder="1" applyAlignment="1">
      <alignment horizontal="right" vertical="center"/>
    </xf>
    <xf numFmtId="176" fontId="19" fillId="33" borderId="21" xfId="45" applyNumberFormat="1" applyFont="1" applyFill="1" applyBorder="1" applyAlignment="1">
      <alignment horizontal="right" vertical="center"/>
    </xf>
    <xf numFmtId="176" fontId="19" fillId="33" borderId="17" xfId="45" applyNumberFormat="1" applyFont="1" applyFill="1" applyBorder="1" applyAlignment="1">
      <alignment horizontal="right" vertical="center"/>
    </xf>
    <xf numFmtId="38" fontId="19" fillId="0" borderId="36" xfId="45" applyFont="1" applyFill="1" applyBorder="1">
      <alignment vertical="center"/>
    </xf>
    <xf numFmtId="38" fontId="19" fillId="0" borderId="37" xfId="45" applyFont="1" applyFill="1" applyBorder="1">
      <alignment vertical="center"/>
    </xf>
    <xf numFmtId="38" fontId="19" fillId="0" borderId="38" xfId="45" applyFont="1" applyFill="1" applyBorder="1">
      <alignment vertical="center"/>
    </xf>
    <xf numFmtId="38" fontId="19" fillId="0" borderId="40" xfId="45" applyFont="1" applyFill="1" applyBorder="1">
      <alignment vertical="center"/>
    </xf>
    <xf numFmtId="38" fontId="19" fillId="0" borderId="42" xfId="45" applyFont="1" applyFill="1" applyBorder="1">
      <alignment vertical="center"/>
    </xf>
    <xf numFmtId="38" fontId="19" fillId="0" borderId="43" xfId="45" applyFont="1" applyFill="1" applyBorder="1">
      <alignment vertical="center"/>
    </xf>
    <xf numFmtId="38" fontId="19" fillId="0" borderId="45" xfId="45" applyFont="1" applyFill="1" applyBorder="1">
      <alignment vertical="center"/>
    </xf>
    <xf numFmtId="38" fontId="19" fillId="0" borderId="14" xfId="45" applyFont="1" applyFill="1" applyBorder="1" applyAlignment="1">
      <alignment horizontal="center" vertical="center" shrinkToFit="1"/>
    </xf>
    <xf numFmtId="176" fontId="19" fillId="0" borderId="23" xfId="45" applyNumberFormat="1" applyFont="1" applyFill="1" applyBorder="1" applyAlignment="1">
      <alignment horizontal="right" vertical="center"/>
    </xf>
    <xf numFmtId="49" fontId="19" fillId="0" borderId="29" xfId="45" applyNumberFormat="1" applyFont="1" applyFill="1" applyBorder="1" applyAlignment="1">
      <alignment horizontal="right" vertical="center"/>
    </xf>
    <xf numFmtId="38" fontId="19" fillId="0" borderId="14" xfId="45" applyFont="1" applyFill="1" applyBorder="1" applyAlignment="1">
      <alignment horizontal="left" vertical="center"/>
    </xf>
    <xf numFmtId="0" fontId="19" fillId="0" borderId="12" xfId="59" applyFill="1" applyBorder="1" applyAlignment="1">
      <alignment horizontal="center" vertical="center"/>
    </xf>
    <xf numFmtId="0" fontId="19" fillId="0" borderId="14" xfId="59" applyFill="1" applyBorder="1" applyAlignment="1">
      <alignment horizontal="center" vertical="center"/>
    </xf>
    <xf numFmtId="0" fontId="19" fillId="0" borderId="14" xfId="59" applyFont="1" applyFill="1" applyBorder="1" applyAlignment="1">
      <alignment horizontal="center" vertical="center" shrinkToFit="1"/>
    </xf>
    <xf numFmtId="0" fontId="19" fillId="0" borderId="12" xfId="59" applyFont="1" applyFill="1" applyBorder="1" applyAlignment="1">
      <alignment horizontal="center" vertical="center" shrinkToFit="1"/>
    </xf>
    <xf numFmtId="0" fontId="19" fillId="0" borderId="27" xfId="59" applyFont="1" applyFill="1" applyBorder="1" applyAlignment="1">
      <alignment horizontal="left" vertical="center" shrinkToFit="1"/>
    </xf>
    <xf numFmtId="0" fontId="19" fillId="0" borderId="27" xfId="59" applyFont="1" applyFill="1" applyBorder="1" applyAlignment="1">
      <alignment vertical="center" shrinkToFit="1"/>
    </xf>
    <xf numFmtId="38" fontId="19" fillId="0" borderId="47" xfId="45" applyFont="1" applyFill="1" applyBorder="1">
      <alignment vertical="center"/>
    </xf>
    <xf numFmtId="38" fontId="19" fillId="0" borderId="46" xfId="45" applyFont="1" applyFill="1" applyBorder="1">
      <alignment vertical="center"/>
    </xf>
    <xf numFmtId="38" fontId="19" fillId="0" borderId="48" xfId="45" applyFont="1" applyFill="1" applyBorder="1">
      <alignment vertical="center"/>
    </xf>
    <xf numFmtId="0" fontId="19" fillId="0" borderId="27" xfId="59" applyFill="1" applyBorder="1">
      <alignment vertical="center"/>
    </xf>
    <xf numFmtId="176" fontId="19" fillId="33" borderId="49" xfId="45" applyNumberFormat="1" applyFont="1" applyFill="1" applyBorder="1" applyAlignment="1">
      <alignment horizontal="right" vertical="center"/>
    </xf>
    <xf numFmtId="0" fontId="19" fillId="0" borderId="26" xfId="59" applyFill="1" applyBorder="1">
      <alignment vertical="center"/>
    </xf>
    <xf numFmtId="38" fontId="19" fillId="0" borderId="26" xfId="45" applyNumberFormat="1" applyFont="1" applyFill="1" applyBorder="1">
      <alignment vertical="center"/>
    </xf>
    <xf numFmtId="176" fontId="19" fillId="0" borderId="34" xfId="45" applyNumberFormat="1" applyFont="1" applyFill="1" applyBorder="1" applyAlignment="1">
      <alignment vertical="center"/>
    </xf>
    <xf numFmtId="0" fontId="19" fillId="0" borderId="26" xfId="45" applyNumberFormat="1" applyFont="1" applyFill="1" applyBorder="1" applyAlignment="1">
      <alignment vertical="center"/>
    </xf>
    <xf numFmtId="38" fontId="19" fillId="0" borderId="24" xfId="45" applyNumberFormat="1" applyFont="1" applyFill="1" applyBorder="1">
      <alignment vertical="center"/>
    </xf>
    <xf numFmtId="38" fontId="19" fillId="0" borderId="26" xfId="59" applyNumberFormat="1" applyFill="1" applyBorder="1">
      <alignment vertical="center"/>
    </xf>
    <xf numFmtId="38" fontId="19" fillId="0" borderId="35" xfId="45" applyNumberFormat="1" applyFont="1" applyFill="1" applyBorder="1">
      <alignment vertical="center"/>
    </xf>
    <xf numFmtId="38" fontId="19" fillId="33" borderId="26" xfId="45" applyNumberFormat="1" applyFont="1" applyFill="1" applyBorder="1">
      <alignment vertical="center"/>
    </xf>
    <xf numFmtId="177" fontId="19" fillId="0" borderId="13" xfId="42" applyNumberFormat="1" applyFont="1" applyFill="1" applyBorder="1">
      <alignment vertical="center"/>
    </xf>
    <xf numFmtId="177" fontId="19" fillId="33" borderId="13" xfId="42" applyNumberFormat="1" applyFont="1" applyFill="1" applyBorder="1">
      <alignment vertical="center"/>
    </xf>
    <xf numFmtId="0" fontId="20" fillId="0" borderId="10" xfId="59" applyFont="1" applyFill="1" applyBorder="1" applyAlignment="1">
      <alignment vertical="center"/>
    </xf>
    <xf numFmtId="0" fontId="0" fillId="0" borderId="0" xfId="0" applyFill="1"/>
    <xf numFmtId="38" fontId="0" fillId="0" borderId="0" xfId="0" applyNumberFormat="1" applyFill="1"/>
    <xf numFmtId="0" fontId="19" fillId="0" borderId="14" xfId="59" applyFont="1" applyFill="1" applyBorder="1" applyAlignment="1">
      <alignment horizontal="center" vertical="center" shrinkToFit="1"/>
    </xf>
    <xf numFmtId="0" fontId="19" fillId="0" borderId="14" xfId="59" applyFill="1" applyBorder="1" applyAlignment="1">
      <alignment horizontal="center" vertical="center"/>
    </xf>
    <xf numFmtId="0" fontId="0" fillId="0" borderId="12" xfId="0" applyBorder="1"/>
    <xf numFmtId="0" fontId="31" fillId="0" borderId="0" xfId="0" applyFont="1"/>
    <xf numFmtId="0" fontId="0" fillId="38" borderId="12" xfId="0" applyFill="1" applyBorder="1"/>
    <xf numFmtId="0" fontId="0" fillId="38" borderId="51" xfId="0" applyFill="1" applyBorder="1"/>
    <xf numFmtId="49" fontId="0" fillId="0" borderId="12" xfId="0" applyNumberFormat="1" applyBorder="1"/>
    <xf numFmtId="0" fontId="19" fillId="35" borderId="13" xfId="59" applyNumberFormat="1" applyFill="1" applyBorder="1" applyAlignment="1">
      <alignment horizontal="center" vertical="center"/>
    </xf>
    <xf numFmtId="0" fontId="0" fillId="0" borderId="0" xfId="0" applyNumberFormat="1" applyFill="1"/>
    <xf numFmtId="0" fontId="19" fillId="0" borderId="34" xfId="45" applyNumberFormat="1" applyFont="1" applyFill="1" applyBorder="1" applyAlignment="1">
      <alignment horizontal="center" vertical="center"/>
    </xf>
    <xf numFmtId="0" fontId="19" fillId="0" borderId="26" xfId="45" applyNumberFormat="1" applyFont="1" applyFill="1" applyBorder="1" applyAlignment="1">
      <alignment horizontal="center" vertical="center"/>
    </xf>
    <xf numFmtId="0" fontId="19" fillId="0" borderId="26" xfId="45" applyNumberFormat="1" applyFont="1" applyFill="1" applyBorder="1" applyAlignment="1">
      <alignment horizontal="center" vertical="center" shrinkToFit="1"/>
    </xf>
    <xf numFmtId="0" fontId="19" fillId="37" borderId="26" xfId="45" applyNumberFormat="1" applyFont="1" applyFill="1" applyBorder="1" applyAlignment="1">
      <alignment horizontal="center" vertical="center"/>
    </xf>
    <xf numFmtId="0" fontId="19" fillId="0" borderId="24" xfId="45" applyNumberFormat="1" applyFont="1" applyFill="1" applyBorder="1" applyAlignment="1">
      <alignment horizontal="center" vertical="center"/>
    </xf>
    <xf numFmtId="0" fontId="19" fillId="0" borderId="26" xfId="59" applyNumberFormat="1" applyFill="1" applyBorder="1" applyAlignment="1">
      <alignment horizontal="center" vertical="center" wrapText="1"/>
    </xf>
    <xf numFmtId="0" fontId="19" fillId="0" borderId="26" xfId="59" applyNumberFormat="1" applyFill="1" applyBorder="1" applyAlignment="1">
      <alignment horizontal="center" vertical="center"/>
    </xf>
    <xf numFmtId="0" fontId="0" fillId="0" borderId="12" xfId="0" applyNumberFormat="1" applyBorder="1"/>
    <xf numFmtId="0" fontId="19" fillId="35" borderId="33" xfId="59" applyNumberFormat="1" applyFill="1" applyBorder="1" applyAlignment="1">
      <alignment horizontal="center" vertical="center"/>
    </xf>
    <xf numFmtId="0" fontId="19" fillId="33" borderId="34" xfId="45" applyNumberFormat="1" applyFont="1" applyFill="1" applyBorder="1" applyAlignment="1">
      <alignment horizontal="center" vertical="center"/>
    </xf>
    <xf numFmtId="0" fontId="19" fillId="33" borderId="54" xfId="45" applyNumberFormat="1" applyFont="1" applyFill="1" applyBorder="1" applyAlignment="1">
      <alignment horizontal="center" vertical="center"/>
    </xf>
    <xf numFmtId="0" fontId="19" fillId="33" borderId="26" xfId="45" applyNumberFormat="1" applyFont="1" applyFill="1" applyBorder="1" applyAlignment="1">
      <alignment horizontal="center" vertical="center"/>
    </xf>
    <xf numFmtId="0" fontId="23" fillId="33" borderId="26" xfId="45" applyNumberFormat="1" applyFont="1" applyFill="1" applyBorder="1" applyAlignment="1">
      <alignment horizontal="center" vertical="center" shrinkToFit="1"/>
    </xf>
    <xf numFmtId="0" fontId="19" fillId="33" borderId="26" xfId="45" applyNumberFormat="1" applyFont="1" applyFill="1" applyBorder="1" applyAlignment="1">
      <alignment horizontal="center" vertical="center" shrinkToFit="1"/>
    </xf>
    <xf numFmtId="0" fontId="19" fillId="37" borderId="24" xfId="45" applyNumberFormat="1" applyFont="1" applyFill="1" applyBorder="1" applyAlignment="1">
      <alignment horizontal="center" vertical="center"/>
    </xf>
    <xf numFmtId="0" fontId="19" fillId="33" borderId="35" xfId="45" applyNumberFormat="1" applyFont="1" applyFill="1" applyBorder="1" applyAlignment="1">
      <alignment horizontal="center" vertical="center"/>
    </xf>
    <xf numFmtId="0" fontId="19" fillId="33" borderId="0" xfId="59" applyNumberFormat="1" applyFill="1" applyAlignment="1">
      <alignment horizontal="center" vertical="center"/>
    </xf>
    <xf numFmtId="0" fontId="19" fillId="33" borderId="24" xfId="59" applyNumberFormat="1" applyFill="1" applyBorder="1" applyAlignment="1">
      <alignment horizontal="center" vertical="center" wrapText="1"/>
    </xf>
    <xf numFmtId="0" fontId="19" fillId="0" borderId="12" xfId="59" applyFont="1" applyFill="1" applyBorder="1">
      <alignment vertical="center"/>
    </xf>
    <xf numFmtId="0" fontId="19" fillId="0" borderId="12" xfId="59" applyFill="1" applyBorder="1" applyAlignment="1">
      <alignment horizontal="left" vertical="center"/>
    </xf>
    <xf numFmtId="0" fontId="19" fillId="0" borderId="12" xfId="59" applyFont="1" applyFill="1" applyBorder="1" applyAlignment="1">
      <alignment vertical="center" shrinkToFit="1"/>
    </xf>
    <xf numFmtId="38" fontId="19" fillId="0" borderId="13" xfId="47" applyFont="1" applyFill="1" applyBorder="1">
      <alignment vertical="center"/>
    </xf>
    <xf numFmtId="0" fontId="19" fillId="0" borderId="16" xfId="45" applyNumberFormat="1" applyFont="1" applyFill="1" applyBorder="1" applyAlignment="1">
      <alignment vertical="center"/>
    </xf>
    <xf numFmtId="0" fontId="19" fillId="0" borderId="12" xfId="45" applyNumberFormat="1" applyFont="1" applyFill="1" applyBorder="1" applyAlignment="1">
      <alignment vertical="center"/>
    </xf>
    <xf numFmtId="0" fontId="19" fillId="0" borderId="12" xfId="45" applyNumberFormat="1" applyFont="1" applyFill="1" applyBorder="1" applyAlignment="1">
      <alignment horizontal="center" vertical="center"/>
    </xf>
    <xf numFmtId="0" fontId="19" fillId="0" borderId="12" xfId="45" applyNumberFormat="1" applyFont="1" applyFill="1" applyBorder="1" applyAlignment="1">
      <alignment vertical="center" shrinkToFit="1"/>
    </xf>
    <xf numFmtId="38" fontId="19" fillId="0" borderId="18" xfId="59" applyNumberFormat="1" applyFill="1" applyBorder="1">
      <alignment vertical="center"/>
    </xf>
    <xf numFmtId="38" fontId="19" fillId="0" borderId="16" xfId="59" applyNumberFormat="1" applyFill="1" applyBorder="1">
      <alignment vertical="center"/>
    </xf>
    <xf numFmtId="0" fontId="19" fillId="0" borderId="12" xfId="59" applyFont="1" applyFill="1" applyBorder="1" applyAlignment="1">
      <alignment horizontal="right" vertical="center"/>
    </xf>
    <xf numFmtId="0" fontId="19" fillId="0" borderId="12" xfId="59" applyFont="1" applyFill="1" applyBorder="1" applyAlignment="1">
      <alignment horizontal="left" vertical="center"/>
    </xf>
    <xf numFmtId="38" fontId="19" fillId="0" borderId="25" xfId="45" applyNumberFormat="1" applyFont="1" applyFill="1" applyBorder="1">
      <alignment vertical="center"/>
    </xf>
    <xf numFmtId="38" fontId="19" fillId="0" borderId="12" xfId="45" applyNumberFormat="1" applyFont="1" applyFill="1" applyBorder="1" applyAlignment="1">
      <alignment vertical="center"/>
    </xf>
    <xf numFmtId="38" fontId="19" fillId="0" borderId="34" xfId="45" applyNumberFormat="1" applyFont="1" applyFill="1" applyBorder="1">
      <alignment vertical="center"/>
    </xf>
    <xf numFmtId="38" fontId="19" fillId="33" borderId="12" xfId="45" applyNumberFormat="1" applyFont="1" applyFill="1" applyBorder="1">
      <alignment vertical="center"/>
    </xf>
    <xf numFmtId="0" fontId="19" fillId="0" borderId="12" xfId="59" applyNumberFormat="1" applyFont="1" applyFill="1" applyBorder="1" applyAlignment="1">
      <alignment horizontal="center" vertical="center"/>
    </xf>
    <xf numFmtId="0" fontId="19" fillId="0" borderId="12" xfId="59" applyNumberFormat="1" applyFill="1" applyBorder="1" applyAlignment="1">
      <alignment horizontal="center" vertical="center"/>
    </xf>
    <xf numFmtId="0" fontId="20" fillId="0" borderId="10" xfId="59" applyNumberFormat="1" applyFont="1" applyFill="1" applyBorder="1" applyAlignment="1">
      <alignment vertical="center"/>
    </xf>
    <xf numFmtId="0" fontId="19" fillId="0" borderId="12" xfId="59" applyNumberFormat="1" applyFont="1" applyFill="1" applyBorder="1" applyAlignment="1">
      <alignment horizontal="left" vertical="top"/>
    </xf>
    <xf numFmtId="0" fontId="19" fillId="0" borderId="26" xfId="59" applyNumberFormat="1" applyFill="1" applyBorder="1">
      <alignment vertical="center"/>
    </xf>
    <xf numFmtId="0" fontId="19" fillId="0" borderId="12" xfId="59" applyNumberFormat="1" applyFill="1" applyBorder="1">
      <alignment vertical="center"/>
    </xf>
    <xf numFmtId="0" fontId="19" fillId="0" borderId="14" xfId="59" applyNumberFormat="1" applyFill="1" applyBorder="1">
      <alignment vertical="center"/>
    </xf>
    <xf numFmtId="0" fontId="19" fillId="0" borderId="19" xfId="59" applyNumberFormat="1" applyFill="1" applyBorder="1">
      <alignment vertical="center"/>
    </xf>
    <xf numFmtId="0" fontId="19" fillId="0" borderId="34" xfId="45" applyNumberFormat="1" applyFont="1" applyFill="1" applyBorder="1" applyAlignment="1">
      <alignment horizontal="center" vertical="center"/>
    </xf>
    <xf numFmtId="0" fontId="19" fillId="0" borderId="49" xfId="45" applyNumberFormat="1" applyFont="1" applyFill="1" applyBorder="1" applyAlignment="1">
      <alignment horizontal="center" vertical="center"/>
    </xf>
    <xf numFmtId="0" fontId="19" fillId="0" borderId="26" xfId="59" applyNumberFormat="1" applyFill="1" applyBorder="1" applyAlignment="1">
      <alignment horizontal="center" vertical="center" shrinkToFit="1"/>
    </xf>
    <xf numFmtId="0" fontId="19" fillId="0" borderId="27" xfId="59" applyNumberFormat="1" applyFill="1" applyBorder="1" applyAlignment="1">
      <alignment horizontal="center" vertical="center" shrinkToFit="1"/>
    </xf>
    <xf numFmtId="0" fontId="19" fillId="0" borderId="27" xfId="59" applyNumberFormat="1" applyFont="1" applyFill="1" applyBorder="1" applyAlignment="1">
      <alignment horizontal="center" vertical="center" shrinkToFit="1"/>
    </xf>
    <xf numFmtId="0" fontId="19" fillId="0" borderId="26" xfId="45" applyNumberFormat="1" applyFont="1" applyFill="1" applyBorder="1" applyAlignment="1">
      <alignment horizontal="center" vertical="center"/>
    </xf>
    <xf numFmtId="0" fontId="19" fillId="0" borderId="27" xfId="45" applyNumberFormat="1" applyFont="1" applyFill="1" applyBorder="1" applyAlignment="1">
      <alignment horizontal="center" vertical="center"/>
    </xf>
    <xf numFmtId="0" fontId="19" fillId="0" borderId="35" xfId="45" applyNumberFormat="1" applyFont="1" applyFill="1" applyBorder="1" applyAlignment="1">
      <alignment horizontal="center" vertical="center"/>
    </xf>
    <xf numFmtId="0" fontId="19" fillId="0" borderId="52" xfId="45" applyNumberFormat="1" applyFont="1" applyFill="1" applyBorder="1" applyAlignment="1">
      <alignment horizontal="center" vertical="center"/>
    </xf>
    <xf numFmtId="0" fontId="19" fillId="34" borderId="33" xfId="45" applyNumberFormat="1" applyFont="1" applyFill="1" applyBorder="1" applyAlignment="1">
      <alignment horizontal="center" vertical="center"/>
    </xf>
    <xf numFmtId="0" fontId="19" fillId="34" borderId="16" xfId="45" applyNumberFormat="1" applyFont="1" applyFill="1" applyBorder="1" applyAlignment="1">
      <alignment horizontal="center" vertical="center"/>
    </xf>
    <xf numFmtId="0" fontId="19" fillId="34" borderId="18" xfId="45" applyNumberFormat="1" applyFont="1" applyFill="1" applyBorder="1" applyAlignment="1">
      <alignment horizontal="center" vertical="center"/>
    </xf>
    <xf numFmtId="0" fontId="19" fillId="0" borderId="26" xfId="59" applyNumberFormat="1" applyFill="1" applyBorder="1" applyAlignment="1">
      <alignment horizontal="center" vertical="center"/>
    </xf>
    <xf numFmtId="0" fontId="19" fillId="0" borderId="27" xfId="59" applyNumberFormat="1" applyFill="1" applyBorder="1" applyAlignment="1">
      <alignment horizontal="center" vertical="center"/>
    </xf>
    <xf numFmtId="0" fontId="19" fillId="0" borderId="26" xfId="59" applyNumberFormat="1" applyFont="1" applyFill="1" applyBorder="1" applyAlignment="1">
      <alignment horizontal="center" vertical="center"/>
    </xf>
    <xf numFmtId="0" fontId="19" fillId="0" borderId="27" xfId="59" applyNumberFormat="1" applyFont="1" applyFill="1" applyBorder="1" applyAlignment="1">
      <alignment horizontal="center" vertical="center"/>
    </xf>
    <xf numFmtId="0" fontId="19" fillId="0" borderId="26" xfId="59" applyNumberFormat="1" applyFill="1" applyBorder="1" applyAlignment="1">
      <alignment horizontal="center" vertical="center" wrapText="1"/>
    </xf>
    <xf numFmtId="0" fontId="19" fillId="0" borderId="27" xfId="59" applyNumberFormat="1" applyFill="1" applyBorder="1" applyAlignment="1">
      <alignment horizontal="center" vertical="center" wrapText="1"/>
    </xf>
    <xf numFmtId="0" fontId="19" fillId="33" borderId="34" xfId="45" applyNumberFormat="1" applyFont="1" applyFill="1" applyBorder="1" applyAlignment="1">
      <alignment horizontal="center" vertical="center"/>
    </xf>
    <xf numFmtId="0" fontId="19" fillId="33" borderId="49" xfId="45" applyNumberFormat="1" applyFont="1" applyFill="1" applyBorder="1" applyAlignment="1">
      <alignment horizontal="center" vertical="center"/>
    </xf>
    <xf numFmtId="0" fontId="19" fillId="0" borderId="41" xfId="45" applyNumberFormat="1" applyFont="1" applyFill="1" applyBorder="1" applyAlignment="1">
      <alignment horizontal="center" vertical="center"/>
    </xf>
    <xf numFmtId="0" fontId="19" fillId="0" borderId="47" xfId="45" applyNumberFormat="1" applyFont="1" applyFill="1" applyBorder="1" applyAlignment="1">
      <alignment horizontal="center" vertical="center"/>
    </xf>
    <xf numFmtId="0" fontId="19" fillId="0" borderId="12" xfId="59" applyNumberFormat="1" applyFont="1" applyFill="1" applyBorder="1" applyAlignment="1">
      <alignment horizontal="center" vertical="center"/>
    </xf>
    <xf numFmtId="0" fontId="19" fillId="0" borderId="12" xfId="59" applyNumberFormat="1" applyFill="1" applyBorder="1" applyAlignment="1">
      <alignment horizontal="center" vertical="center"/>
    </xf>
    <xf numFmtId="0" fontId="19" fillId="0" borderId="12" xfId="59" applyNumberFormat="1" applyFill="1" applyBorder="1" applyAlignment="1">
      <alignment horizontal="center" vertical="center" shrinkToFit="1"/>
    </xf>
    <xf numFmtId="0" fontId="19" fillId="0" borderId="12" xfId="59" applyNumberFormat="1" applyFont="1" applyFill="1" applyBorder="1" applyAlignment="1">
      <alignment horizontal="center" vertical="center" shrinkToFit="1"/>
    </xf>
    <xf numFmtId="0" fontId="19" fillId="0" borderId="26" xfId="59" applyNumberFormat="1" applyFont="1" applyFill="1" applyBorder="1" applyAlignment="1">
      <alignment horizontal="center" vertical="center" shrinkToFit="1"/>
    </xf>
    <xf numFmtId="0" fontId="19" fillId="0" borderId="24" xfId="59" applyNumberFormat="1" applyFill="1" applyBorder="1" applyAlignment="1">
      <alignment horizontal="center" vertical="center"/>
    </xf>
    <xf numFmtId="0" fontId="19" fillId="0" borderId="46" xfId="59" applyNumberFormat="1" applyFill="1" applyBorder="1" applyAlignment="1">
      <alignment horizontal="center" vertical="center"/>
    </xf>
    <xf numFmtId="0" fontId="19" fillId="0" borderId="13" xfId="45" applyNumberFormat="1" applyFont="1" applyFill="1" applyBorder="1" applyAlignment="1">
      <alignment horizontal="center" vertical="center"/>
    </xf>
    <xf numFmtId="0" fontId="19" fillId="0" borderId="24" xfId="45" applyNumberFormat="1" applyFont="1" applyFill="1" applyBorder="1" applyAlignment="1">
      <alignment horizontal="center" vertical="center"/>
    </xf>
    <xf numFmtId="0" fontId="19" fillId="0" borderId="44" xfId="45" applyNumberFormat="1" applyFont="1" applyFill="1" applyBorder="1" applyAlignment="1">
      <alignment horizontal="center" vertical="center"/>
    </xf>
    <xf numFmtId="0" fontId="19" fillId="0" borderId="53" xfId="45" applyNumberFormat="1" applyFont="1" applyFill="1" applyBorder="1" applyAlignment="1">
      <alignment horizontal="center" vertical="center"/>
    </xf>
    <xf numFmtId="0" fontId="19" fillId="0" borderId="39" xfId="45" applyNumberFormat="1" applyFont="1" applyFill="1" applyBorder="1" applyAlignment="1">
      <alignment horizontal="center" vertical="center" wrapText="1"/>
    </xf>
    <xf numFmtId="0" fontId="19" fillId="0" borderId="48" xfId="45" applyNumberFormat="1" applyFont="1" applyFill="1" applyBorder="1" applyAlignment="1">
      <alignment horizontal="center" vertical="center" wrapText="1"/>
    </xf>
    <xf numFmtId="0" fontId="19" fillId="36" borderId="33" xfId="45" applyNumberFormat="1" applyFont="1" applyFill="1" applyBorder="1" applyAlignment="1">
      <alignment horizontal="center" vertical="center"/>
    </xf>
    <xf numFmtId="0" fontId="19" fillId="36" borderId="16" xfId="45" applyNumberFormat="1" applyFont="1" applyFill="1" applyBorder="1" applyAlignment="1">
      <alignment horizontal="center" vertical="center"/>
    </xf>
    <xf numFmtId="0" fontId="19" fillId="36" borderId="25" xfId="45" applyNumberFormat="1" applyFont="1" applyFill="1" applyBorder="1" applyAlignment="1">
      <alignment horizontal="center" vertical="center"/>
    </xf>
    <xf numFmtId="0" fontId="0" fillId="0" borderId="0" xfId="0" applyNumberFormat="1"/>
    <xf numFmtId="0" fontId="19" fillId="0" borderId="12" xfId="59" applyNumberFormat="1" applyFont="1" applyFill="1" applyBorder="1" applyAlignment="1">
      <alignment horizontal="left" vertical="center"/>
    </xf>
    <xf numFmtId="0" fontId="19" fillId="0" borderId="12" xfId="59" applyNumberFormat="1" applyFill="1" applyBorder="1" applyAlignment="1">
      <alignment horizontal="left" vertical="center"/>
    </xf>
    <xf numFmtId="0" fontId="19" fillId="0" borderId="26" xfId="59" applyNumberFormat="1" applyFont="1" applyFill="1" applyBorder="1">
      <alignment vertical="center"/>
    </xf>
    <xf numFmtId="0" fontId="19" fillId="0" borderId="12" xfId="59" applyNumberFormat="1" applyFont="1" applyFill="1" applyBorder="1">
      <alignment vertical="center"/>
    </xf>
    <xf numFmtId="0" fontId="19" fillId="0" borderId="14" xfId="59" applyNumberFormat="1" applyFill="1" applyBorder="1" applyAlignment="1">
      <alignment horizontal="center" vertical="center"/>
    </xf>
    <xf numFmtId="0" fontId="19" fillId="0" borderId="14" xfId="59" applyNumberFormat="1" applyFont="1" applyFill="1" applyBorder="1" applyAlignment="1">
      <alignment horizontal="center" vertical="center"/>
    </xf>
    <xf numFmtId="0" fontId="19" fillId="0" borderId="19" xfId="59" applyNumberFormat="1" applyFill="1" applyBorder="1" applyAlignment="1">
      <alignment horizontal="center" vertical="center"/>
    </xf>
    <xf numFmtId="0" fontId="19" fillId="0" borderId="19" xfId="59" applyNumberFormat="1" applyFont="1" applyFill="1" applyBorder="1" applyAlignment="1">
      <alignment horizontal="center" vertical="center"/>
    </xf>
    <xf numFmtId="14" fontId="19" fillId="0" borderId="12" xfId="59" applyNumberFormat="1" applyFont="1" applyFill="1" applyBorder="1" applyAlignment="1" applyProtection="1">
      <alignment vertical="top" wrapText="1"/>
    </xf>
    <xf numFmtId="14" fontId="19" fillId="0" borderId="26" xfId="59" applyNumberFormat="1" applyFill="1" applyBorder="1">
      <alignment vertical="center"/>
    </xf>
    <xf numFmtId="14" fontId="19" fillId="0" borderId="12" xfId="59" applyNumberFormat="1" applyFill="1" applyBorder="1">
      <alignment vertical="center"/>
    </xf>
    <xf numFmtId="14" fontId="19" fillId="0" borderId="14" xfId="59" applyNumberFormat="1" applyFill="1" applyBorder="1">
      <alignment vertical="center"/>
    </xf>
    <xf numFmtId="14" fontId="19" fillId="0" borderId="19" xfId="59" applyNumberFormat="1" applyFill="1" applyBorder="1">
      <alignment vertical="center"/>
    </xf>
    <xf numFmtId="0" fontId="19" fillId="0" borderId="26" xfId="45" applyNumberFormat="1" applyFont="1" applyFill="1" applyBorder="1" applyAlignment="1">
      <alignment vertical="center" shrinkToFit="1"/>
    </xf>
    <xf numFmtId="0" fontId="19" fillId="0" borderId="12" xfId="59" applyNumberFormat="1" applyFont="1" applyFill="1" applyBorder="1" applyAlignment="1">
      <alignment horizontal="right" vertical="center" shrinkToFit="1"/>
    </xf>
    <xf numFmtId="0" fontId="19" fillId="0" borderId="12" xfId="59" applyNumberFormat="1" applyFill="1" applyBorder="1" applyAlignment="1">
      <alignment vertical="center" shrinkToFit="1"/>
    </xf>
    <xf numFmtId="0" fontId="19" fillId="0" borderId="12" xfId="59" applyNumberFormat="1" applyFont="1" applyFill="1" applyBorder="1" applyAlignment="1">
      <alignment horizontal="left" vertical="center" shrinkToFit="1"/>
    </xf>
    <xf numFmtId="0" fontId="19" fillId="0" borderId="27" xfId="45" applyNumberFormat="1" applyFont="1" applyFill="1" applyBorder="1">
      <alignment vertical="center"/>
    </xf>
    <xf numFmtId="0" fontId="19" fillId="0" borderId="27" xfId="59" applyNumberFormat="1" applyFill="1" applyBorder="1" applyAlignment="1">
      <alignment horizontal="right" vertical="center"/>
    </xf>
    <xf numFmtId="0" fontId="19" fillId="0" borderId="27" xfId="59" applyNumberFormat="1" applyFill="1" applyBorder="1" applyAlignment="1">
      <alignment horizontal="left" vertical="center" shrinkToFit="1"/>
    </xf>
    <xf numFmtId="0" fontId="19" fillId="0" borderId="12" xfId="45" applyNumberFormat="1" applyFont="1" applyFill="1" applyBorder="1">
      <alignment vertical="center"/>
    </xf>
    <xf numFmtId="0" fontId="19" fillId="0" borderId="12" xfId="59" applyNumberFormat="1" applyFill="1" applyBorder="1" applyAlignment="1">
      <alignment horizontal="right" vertical="center"/>
    </xf>
    <xf numFmtId="0" fontId="19" fillId="0" borderId="12" xfId="59" applyNumberFormat="1" applyFill="1" applyBorder="1" applyAlignment="1">
      <alignment horizontal="left" vertical="center" shrinkToFit="1"/>
    </xf>
    <xf numFmtId="0" fontId="19" fillId="0" borderId="14" xfId="45" applyNumberFormat="1" applyFont="1" applyFill="1" applyBorder="1">
      <alignment vertical="center"/>
    </xf>
    <xf numFmtId="0" fontId="19" fillId="0" borderId="14" xfId="59" applyNumberFormat="1" applyFill="1" applyBorder="1" applyAlignment="1">
      <alignment horizontal="right" vertical="center"/>
    </xf>
    <xf numFmtId="0" fontId="19" fillId="0" borderId="14" xfId="59" applyNumberFormat="1" applyFill="1" applyBorder="1" applyAlignment="1">
      <alignment horizontal="left" vertical="center" shrinkToFit="1"/>
    </xf>
    <xf numFmtId="0" fontId="19" fillId="0" borderId="19" xfId="45" applyNumberFormat="1" applyFont="1" applyFill="1" applyBorder="1">
      <alignment vertical="center"/>
    </xf>
    <xf numFmtId="0" fontId="19" fillId="0" borderId="19" xfId="59" applyNumberFormat="1" applyFill="1" applyBorder="1" applyAlignment="1">
      <alignment horizontal="right" vertical="center"/>
    </xf>
    <xf numFmtId="0" fontId="19" fillId="0" borderId="19" xfId="59" applyNumberFormat="1" applyFill="1" applyBorder="1" applyAlignment="1">
      <alignment horizontal="left" vertical="center" shrinkToFit="1"/>
    </xf>
    <xf numFmtId="0" fontId="19" fillId="33" borderId="50" xfId="45" applyNumberFormat="1" applyFont="1" applyFill="1" applyBorder="1" applyAlignment="1">
      <alignment horizontal="right" vertical="center"/>
    </xf>
    <xf numFmtId="0" fontId="19" fillId="33" borderId="27" xfId="45" applyNumberFormat="1" applyFont="1" applyFill="1" applyBorder="1" applyAlignment="1">
      <alignment horizontal="left" vertical="center"/>
    </xf>
    <xf numFmtId="0" fontId="19" fillId="33" borderId="27" xfId="45" applyNumberFormat="1" applyFont="1" applyFill="1" applyBorder="1">
      <alignment vertical="center"/>
    </xf>
    <xf numFmtId="0" fontId="19" fillId="33" borderId="27" xfId="45" applyNumberFormat="1" applyFont="1" applyFill="1" applyBorder="1" applyAlignment="1">
      <alignment horizontal="left" vertical="center" shrinkToFit="1"/>
    </xf>
    <xf numFmtId="0" fontId="19" fillId="33" borderId="18" xfId="45" applyNumberFormat="1" applyFont="1" applyFill="1" applyBorder="1" applyAlignment="1">
      <alignment horizontal="right" vertical="center"/>
    </xf>
    <xf numFmtId="0" fontId="19" fillId="33" borderId="12" xfId="45" applyNumberFormat="1" applyFont="1" applyFill="1" applyBorder="1" applyAlignment="1">
      <alignment horizontal="left" vertical="center"/>
    </xf>
    <xf numFmtId="0" fontId="19" fillId="33" borderId="12" xfId="45" applyNumberFormat="1" applyFont="1" applyFill="1" applyBorder="1">
      <alignment vertical="center"/>
    </xf>
    <xf numFmtId="0" fontId="19" fillId="33" borderId="12" xfId="45" applyNumberFormat="1" applyFont="1" applyFill="1" applyBorder="1" applyAlignment="1">
      <alignment horizontal="left" vertical="center" shrinkToFit="1"/>
    </xf>
    <xf numFmtId="38" fontId="19" fillId="0" borderId="16" xfId="45" applyNumberFormat="1" applyFont="1" applyFill="1" applyBorder="1" applyAlignment="1">
      <alignment vertical="center"/>
    </xf>
    <xf numFmtId="38" fontId="19" fillId="33" borderId="27" xfId="45" applyNumberFormat="1" applyFont="1" applyFill="1" applyBorder="1">
      <alignment vertical="center"/>
    </xf>
    <xf numFmtId="38" fontId="19" fillId="33" borderId="46" xfId="45" applyNumberFormat="1" applyFont="1" applyFill="1" applyBorder="1">
      <alignment vertical="center"/>
    </xf>
    <xf numFmtId="38" fontId="19" fillId="33" borderId="49" xfId="59" applyNumberFormat="1" applyFill="1" applyBorder="1">
      <alignment vertical="center"/>
    </xf>
    <xf numFmtId="38" fontId="19" fillId="33" borderId="46" xfId="59" applyNumberFormat="1" applyFill="1" applyBorder="1">
      <alignment vertical="center"/>
    </xf>
    <xf numFmtId="38" fontId="19" fillId="33" borderId="49" xfId="45" applyNumberFormat="1" applyFont="1" applyFill="1" applyBorder="1">
      <alignment vertical="center"/>
    </xf>
    <xf numFmtId="38" fontId="19" fillId="33" borderId="13" xfId="45" applyNumberFormat="1" applyFont="1" applyFill="1" applyBorder="1">
      <alignment vertical="center"/>
    </xf>
    <xf numFmtId="38" fontId="19" fillId="33" borderId="17" xfId="59" applyNumberFormat="1" applyFill="1" applyBorder="1">
      <alignment vertical="center"/>
    </xf>
    <xf numFmtId="38" fontId="19" fillId="33" borderId="13" xfId="59" applyNumberFormat="1" applyFill="1" applyBorder="1">
      <alignment vertical="center"/>
    </xf>
    <xf numFmtId="38" fontId="19" fillId="33" borderId="17" xfId="45" applyNumberFormat="1" applyFont="1" applyFill="1" applyBorder="1">
      <alignment vertical="center"/>
    </xf>
  </cellXfs>
  <cellStyles count="1024">
    <cellStyle name="20% - アクセント 1" xfId="18" builtinId="30" customBuiltin="1"/>
    <cellStyle name="20% - アクセント 1 2" xfId="651"/>
    <cellStyle name="20% - アクセント 2" xfId="22" builtinId="34" customBuiltin="1"/>
    <cellStyle name="20% - アクセント 2 2" xfId="653"/>
    <cellStyle name="20% - アクセント 3" xfId="26" builtinId="38" customBuiltin="1"/>
    <cellStyle name="20% - アクセント 3 2" xfId="655"/>
    <cellStyle name="20% - アクセント 4" xfId="30" builtinId="42" customBuiltin="1"/>
    <cellStyle name="20% - アクセント 4 2" xfId="657"/>
    <cellStyle name="20% - アクセント 5" xfId="34" builtinId="46" customBuiltin="1"/>
    <cellStyle name="20% - アクセント 5 2" xfId="659"/>
    <cellStyle name="20% - アクセント 6" xfId="38" builtinId="50" customBuiltin="1"/>
    <cellStyle name="20% - アクセント 6 2" xfId="661"/>
    <cellStyle name="40% - アクセント 1" xfId="19" builtinId="31" customBuiltin="1"/>
    <cellStyle name="40% - アクセント 1 2" xfId="652"/>
    <cellStyle name="40% - アクセント 2" xfId="23" builtinId="35" customBuiltin="1"/>
    <cellStyle name="40% - アクセント 2 2" xfId="654"/>
    <cellStyle name="40% - アクセント 3" xfId="27" builtinId="39" customBuiltin="1"/>
    <cellStyle name="40% - アクセント 3 2" xfId="656"/>
    <cellStyle name="40% - アクセント 4" xfId="31" builtinId="43" customBuiltin="1"/>
    <cellStyle name="40% - アクセント 4 2" xfId="658"/>
    <cellStyle name="40% - アクセント 5" xfId="35" builtinId="47" customBuiltin="1"/>
    <cellStyle name="40% - アクセント 5 2" xfId="660"/>
    <cellStyle name="40% - アクセント 6" xfId="39" builtinId="51" customBuiltin="1"/>
    <cellStyle name="40% - アクセント 6 2" xfId="662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Currency [0] 3" xfId="169"/>
    <cellStyle name="Currency [0] 3 2" xfId="170"/>
    <cellStyle name="Currency [0] 3 3" xfId="171"/>
    <cellStyle name="Normal 8" xfId="172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 2" xfId="549"/>
    <cellStyle name="パーセント 3" xfId="42"/>
    <cellStyle name="メモ 2" xfId="182"/>
    <cellStyle name="メモ 2 2" xfId="184"/>
    <cellStyle name="メモ 2 2 2" xfId="297"/>
    <cellStyle name="メモ 2 2 2 2" xfId="780"/>
    <cellStyle name="メモ 2 2 3" xfId="667"/>
    <cellStyle name="メモ 2 3" xfId="296"/>
    <cellStyle name="メモ 2 3 2" xfId="779"/>
    <cellStyle name="メモ 2 4" xfId="665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 10" xfId="93"/>
    <cellStyle name="桁区切り 10 2" xfId="96"/>
    <cellStyle name="桁区切り 10 2 2" xfId="122"/>
    <cellStyle name="桁区切り 10 2 2 2" xfId="187"/>
    <cellStyle name="桁区切り 10 2 2 2 2" xfId="301"/>
    <cellStyle name="桁区切り 10 2 2 2 2 2" xfId="784"/>
    <cellStyle name="桁区切り 10 2 2 2 3" xfId="670"/>
    <cellStyle name="桁区切り 10 2 2 3" xfId="300"/>
    <cellStyle name="桁区切り 10 2 2 3 2" xfId="783"/>
    <cellStyle name="桁区切り 10 2 2 4" xfId="600"/>
    <cellStyle name="桁区切り 10 2 3" xfId="186"/>
    <cellStyle name="桁区切り 10 2 3 2" xfId="302"/>
    <cellStyle name="桁区切り 10 2 3 2 2" xfId="785"/>
    <cellStyle name="桁区切り 10 2 3 3" xfId="669"/>
    <cellStyle name="桁区切り 10 2 4" xfId="299"/>
    <cellStyle name="桁区切り 10 2 4 2" xfId="782"/>
    <cellStyle name="桁区切り 10 2 5" xfId="574"/>
    <cellStyle name="桁区切り 10 3" xfId="121"/>
    <cellStyle name="桁区切り 10 3 2" xfId="188"/>
    <cellStyle name="桁区切り 10 3 2 2" xfId="304"/>
    <cellStyle name="桁区切り 10 3 2 2 2" xfId="787"/>
    <cellStyle name="桁区切り 10 3 2 3" xfId="671"/>
    <cellStyle name="桁区切り 10 3 3" xfId="303"/>
    <cellStyle name="桁区切り 10 3 3 2" xfId="786"/>
    <cellStyle name="桁区切り 10 3 4" xfId="599"/>
    <cellStyle name="桁区切り 10 4" xfId="185"/>
    <cellStyle name="桁区切り 10 4 2" xfId="305"/>
    <cellStyle name="桁区切り 10 4 2 2" xfId="788"/>
    <cellStyle name="桁区切り 10 4 3" xfId="668"/>
    <cellStyle name="桁区切り 10 5" xfId="298"/>
    <cellStyle name="桁区切り 10 5 2" xfId="781"/>
    <cellStyle name="桁区切り 10 6" xfId="571"/>
    <cellStyle name="桁区切り 11" xfId="120"/>
    <cellStyle name="桁区切り 11 2" xfId="123"/>
    <cellStyle name="桁区切り 11 2 2" xfId="190"/>
    <cellStyle name="桁区切り 11 2 2 2" xfId="308"/>
    <cellStyle name="桁区切り 11 2 2 2 2" xfId="791"/>
    <cellStyle name="桁区切り 11 2 2 3" xfId="673"/>
    <cellStyle name="桁区切り 11 2 3" xfId="307"/>
    <cellStyle name="桁区切り 11 2 3 2" xfId="790"/>
    <cellStyle name="桁区切り 11 2 4" xfId="601"/>
    <cellStyle name="桁区切り 11 3" xfId="189"/>
    <cellStyle name="桁区切り 11 3 2" xfId="309"/>
    <cellStyle name="桁区切り 11 3 2 2" xfId="792"/>
    <cellStyle name="桁区切り 11 3 3" xfId="672"/>
    <cellStyle name="桁区切り 11 4" xfId="306"/>
    <cellStyle name="桁区切り 11 4 2" xfId="789"/>
    <cellStyle name="桁区切り 11 5" xfId="598"/>
    <cellStyle name="桁区切り 12" xfId="177"/>
    <cellStyle name="桁区切り 12 2" xfId="191"/>
    <cellStyle name="桁区切り 12 2 2" xfId="311"/>
    <cellStyle name="桁区切り 12 2 2 2" xfId="794"/>
    <cellStyle name="桁区切り 12 2 3" xfId="674"/>
    <cellStyle name="桁区切り 12 3" xfId="310"/>
    <cellStyle name="桁区切り 12 3 2" xfId="793"/>
    <cellStyle name="桁区切り 12 4" xfId="648"/>
    <cellStyle name="桁区切り 13" xfId="179"/>
    <cellStyle name="桁区切り 13 2" xfId="192"/>
    <cellStyle name="桁区切り 13 2 2" xfId="313"/>
    <cellStyle name="桁区切り 13 2 2 2" xfId="796"/>
    <cellStyle name="桁区切り 13 2 3" xfId="675"/>
    <cellStyle name="桁区切り 13 3" xfId="312"/>
    <cellStyle name="桁区切り 13 3 2" xfId="795"/>
    <cellStyle name="桁区切り 13 4" xfId="650"/>
    <cellStyle name="桁区切り 14" xfId="181"/>
    <cellStyle name="桁区切り 14 2" xfId="193"/>
    <cellStyle name="桁区切り 14 2 2" xfId="315"/>
    <cellStyle name="桁区切り 14 2 2 2" xfId="798"/>
    <cellStyle name="桁区切り 14 2 3" xfId="676"/>
    <cellStyle name="桁区切り 14 3" xfId="314"/>
    <cellStyle name="桁区切り 14 3 2" xfId="797"/>
    <cellStyle name="桁区切り 14 4" xfId="664"/>
    <cellStyle name="桁区切り 15" xfId="292"/>
    <cellStyle name="桁区切り 15 2" xfId="316"/>
    <cellStyle name="桁区切り 15 2 2" xfId="799"/>
    <cellStyle name="桁区切り 15 3" xfId="775"/>
    <cellStyle name="桁区切り 16" xfId="294"/>
    <cellStyle name="桁区切り 16 2" xfId="317"/>
    <cellStyle name="桁区切り 16 2 2" xfId="800"/>
    <cellStyle name="桁区切り 16 3" xfId="777"/>
    <cellStyle name="桁区切り 17" xfId="513"/>
    <cellStyle name="桁区切り 17 2" xfId="996"/>
    <cellStyle name="桁区切り 18" xfId="517"/>
    <cellStyle name="桁区切り 18 2" xfId="1000"/>
    <cellStyle name="桁区切り 19" xfId="521"/>
    <cellStyle name="桁区切り 19 2" xfId="1004"/>
    <cellStyle name="桁区切り 2" xfId="44"/>
    <cellStyle name="桁区切り 2 2" xfId="86"/>
    <cellStyle name="桁区切り 2 3" xfId="45"/>
    <cellStyle name="桁区切り 20" xfId="524"/>
    <cellStyle name="桁区切り 20 2" xfId="1007"/>
    <cellStyle name="桁区切り 21" xfId="540"/>
    <cellStyle name="桁区切り 21 2" xfId="1017"/>
    <cellStyle name="桁区切り 22" xfId="547"/>
    <cellStyle name="桁区切り 22 2" xfId="1022"/>
    <cellStyle name="桁区切り 23" xfId="43"/>
    <cellStyle name="桁区切り 3" xfId="46"/>
    <cellStyle name="桁区切り 3 2" xfId="87"/>
    <cellStyle name="桁区切り 4" xfId="47"/>
    <cellStyle name="桁区切り 5" xfId="48"/>
    <cellStyle name="桁区切り 6" xfId="75"/>
    <cellStyle name="桁区切り 6 2" xfId="97"/>
    <cellStyle name="桁区切り 6 2 2" xfId="125"/>
    <cellStyle name="桁区切り 6 2 2 2" xfId="196"/>
    <cellStyle name="桁区切り 6 2 2 2 2" xfId="321"/>
    <cellStyle name="桁区切り 6 2 2 2 2 2" xfId="804"/>
    <cellStyle name="桁区切り 6 2 2 2 3" xfId="679"/>
    <cellStyle name="桁区切り 6 2 2 3" xfId="320"/>
    <cellStyle name="桁区切り 6 2 2 3 2" xfId="803"/>
    <cellStyle name="桁区切り 6 2 2 4" xfId="603"/>
    <cellStyle name="桁区切り 6 2 3" xfId="195"/>
    <cellStyle name="桁区切り 6 2 3 2" xfId="322"/>
    <cellStyle name="桁区切り 6 2 3 2 2" xfId="805"/>
    <cellStyle name="桁区切り 6 2 3 3" xfId="678"/>
    <cellStyle name="桁区切り 6 2 4" xfId="319"/>
    <cellStyle name="桁区切り 6 2 4 2" xfId="802"/>
    <cellStyle name="桁区切り 6 2 5" xfId="575"/>
    <cellStyle name="桁区切り 6 3" xfId="124"/>
    <cellStyle name="桁区切り 6 3 2" xfId="197"/>
    <cellStyle name="桁区切り 6 3 2 2" xfId="324"/>
    <cellStyle name="桁区切り 6 3 2 2 2" xfId="807"/>
    <cellStyle name="桁区切り 6 3 2 3" xfId="680"/>
    <cellStyle name="桁区切り 6 3 3" xfId="323"/>
    <cellStyle name="桁区切り 6 3 3 2" xfId="806"/>
    <cellStyle name="桁区切り 6 3 4" xfId="602"/>
    <cellStyle name="桁区切り 6 4" xfId="194"/>
    <cellStyle name="桁区切り 6 4 2" xfId="325"/>
    <cellStyle name="桁区切り 6 4 2 2" xfId="808"/>
    <cellStyle name="桁区切り 6 4 3" xfId="677"/>
    <cellStyle name="桁区切り 6 5" xfId="318"/>
    <cellStyle name="桁区切り 6 5 2" xfId="801"/>
    <cellStyle name="桁区切り 6 6" xfId="558"/>
    <cellStyle name="桁区切り 7" xfId="77"/>
    <cellStyle name="桁区切り 7 2" xfId="98"/>
    <cellStyle name="桁区切り 7 2 2" xfId="127"/>
    <cellStyle name="桁区切り 7 2 2 2" xfId="200"/>
    <cellStyle name="桁区切り 7 2 2 2 2" xfId="329"/>
    <cellStyle name="桁区切り 7 2 2 2 2 2" xfId="812"/>
    <cellStyle name="桁区切り 7 2 2 2 3" xfId="683"/>
    <cellStyle name="桁区切り 7 2 2 3" xfId="328"/>
    <cellStyle name="桁区切り 7 2 2 3 2" xfId="811"/>
    <cellStyle name="桁区切り 7 2 2 4" xfId="605"/>
    <cellStyle name="桁区切り 7 2 3" xfId="199"/>
    <cellStyle name="桁区切り 7 2 3 2" xfId="330"/>
    <cellStyle name="桁区切り 7 2 3 2 2" xfId="813"/>
    <cellStyle name="桁区切り 7 2 3 3" xfId="682"/>
    <cellStyle name="桁区切り 7 2 4" xfId="327"/>
    <cellStyle name="桁区切り 7 2 4 2" xfId="810"/>
    <cellStyle name="桁区切り 7 2 5" xfId="576"/>
    <cellStyle name="桁区切り 7 3" xfId="126"/>
    <cellStyle name="桁区切り 7 3 2" xfId="201"/>
    <cellStyle name="桁区切り 7 3 2 2" xfId="332"/>
    <cellStyle name="桁区切り 7 3 2 2 2" xfId="815"/>
    <cellStyle name="桁区切り 7 3 2 3" xfId="684"/>
    <cellStyle name="桁区切り 7 3 3" xfId="331"/>
    <cellStyle name="桁区切り 7 3 3 2" xfId="814"/>
    <cellStyle name="桁区切り 7 3 4" xfId="604"/>
    <cellStyle name="桁区切り 7 4" xfId="198"/>
    <cellStyle name="桁区切り 7 4 2" xfId="333"/>
    <cellStyle name="桁区切り 7 4 2 2" xfId="816"/>
    <cellStyle name="桁区切り 7 4 3" xfId="681"/>
    <cellStyle name="桁区切り 7 5" xfId="326"/>
    <cellStyle name="桁区切り 7 5 2" xfId="809"/>
    <cellStyle name="桁区切り 7 6" xfId="560"/>
    <cellStyle name="桁区切り 8" xfId="79"/>
    <cellStyle name="桁区切り 8 2" xfId="99"/>
    <cellStyle name="桁区切り 8 2 2" xfId="129"/>
    <cellStyle name="桁区切り 8 2 2 2" xfId="204"/>
    <cellStyle name="桁区切り 8 2 2 2 2" xfId="337"/>
    <cellStyle name="桁区切り 8 2 2 2 2 2" xfId="820"/>
    <cellStyle name="桁区切り 8 2 2 2 3" xfId="687"/>
    <cellStyle name="桁区切り 8 2 2 3" xfId="336"/>
    <cellStyle name="桁区切り 8 2 2 3 2" xfId="819"/>
    <cellStyle name="桁区切り 8 2 2 4" xfId="607"/>
    <cellStyle name="桁区切り 8 2 3" xfId="203"/>
    <cellStyle name="桁区切り 8 2 3 2" xfId="338"/>
    <cellStyle name="桁区切り 8 2 3 2 2" xfId="821"/>
    <cellStyle name="桁区切り 8 2 3 3" xfId="686"/>
    <cellStyle name="桁区切り 8 2 4" xfId="335"/>
    <cellStyle name="桁区切り 8 2 4 2" xfId="818"/>
    <cellStyle name="桁区切り 8 2 5" xfId="577"/>
    <cellStyle name="桁区切り 8 3" xfId="128"/>
    <cellStyle name="桁区切り 8 3 2" xfId="205"/>
    <cellStyle name="桁区切り 8 3 2 2" xfId="340"/>
    <cellStyle name="桁区切り 8 3 2 2 2" xfId="823"/>
    <cellStyle name="桁区切り 8 3 2 3" xfId="688"/>
    <cellStyle name="桁区切り 8 3 3" xfId="339"/>
    <cellStyle name="桁区切り 8 3 3 2" xfId="822"/>
    <cellStyle name="桁区切り 8 3 4" xfId="606"/>
    <cellStyle name="桁区切り 8 4" xfId="202"/>
    <cellStyle name="桁区切り 8 4 2" xfId="341"/>
    <cellStyle name="桁区切り 8 4 2 2" xfId="824"/>
    <cellStyle name="桁区切り 8 4 3" xfId="685"/>
    <cellStyle name="桁区切り 8 5" xfId="334"/>
    <cellStyle name="桁区切り 8 5 2" xfId="817"/>
    <cellStyle name="桁区切り 8 6" xfId="562"/>
    <cellStyle name="桁区切り 9" xfId="85"/>
    <cellStyle name="桁区切り 9 2" xfId="100"/>
    <cellStyle name="桁区切り 9 2 2" xfId="131"/>
    <cellStyle name="桁区切り 9 2 2 2" xfId="208"/>
    <cellStyle name="桁区切り 9 2 2 2 2" xfId="345"/>
    <cellStyle name="桁区切り 9 2 2 2 2 2" xfId="828"/>
    <cellStyle name="桁区切り 9 2 2 2 3" xfId="691"/>
    <cellStyle name="桁区切り 9 2 2 3" xfId="344"/>
    <cellStyle name="桁区切り 9 2 2 3 2" xfId="827"/>
    <cellStyle name="桁区切り 9 2 2 4" xfId="609"/>
    <cellStyle name="桁区切り 9 2 3" xfId="207"/>
    <cellStyle name="桁区切り 9 2 3 2" xfId="346"/>
    <cellStyle name="桁区切り 9 2 3 2 2" xfId="829"/>
    <cellStyle name="桁区切り 9 2 3 3" xfId="690"/>
    <cellStyle name="桁区切り 9 2 4" xfId="343"/>
    <cellStyle name="桁区切り 9 2 4 2" xfId="826"/>
    <cellStyle name="桁区切り 9 2 5" xfId="578"/>
    <cellStyle name="桁区切り 9 3" xfId="130"/>
    <cellStyle name="桁区切り 9 3 2" xfId="209"/>
    <cellStyle name="桁区切り 9 3 2 2" xfId="348"/>
    <cellStyle name="桁区切り 9 3 2 2 2" xfId="831"/>
    <cellStyle name="桁区切り 9 3 2 3" xfId="692"/>
    <cellStyle name="桁区切り 9 3 3" xfId="347"/>
    <cellStyle name="桁区切り 9 3 3 2" xfId="830"/>
    <cellStyle name="桁区切り 9 3 4" xfId="608"/>
    <cellStyle name="桁区切り 9 4" xfId="206"/>
    <cellStyle name="桁区切り 9 4 2" xfId="349"/>
    <cellStyle name="桁区切り 9 4 2 2" xfId="832"/>
    <cellStyle name="桁区切り 9 4 3" xfId="689"/>
    <cellStyle name="桁区切り 9 5" xfId="342"/>
    <cellStyle name="桁区切り 9 5 2" xfId="825"/>
    <cellStyle name="桁区切り 9 6" xfId="568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6" builtinId="25" customBuiltin="1"/>
    <cellStyle name="出力" xfId="10" builtinId="21" customBuiltin="1"/>
    <cellStyle name="説明文" xfId="15" builtinId="53" customBuiltin="1"/>
    <cellStyle name="入力" xfId="9" builtinId="20" customBuiltin="1"/>
    <cellStyle name="標準" xfId="0" builtinId="0"/>
    <cellStyle name="標準 10" xfId="49"/>
    <cellStyle name="標準 11" xfId="50"/>
    <cellStyle name="標準 12" xfId="51"/>
    <cellStyle name="標準 13" xfId="52"/>
    <cellStyle name="標準 14" xfId="53"/>
    <cellStyle name="標準 15" xfId="54"/>
    <cellStyle name="標準 16" xfId="55"/>
    <cellStyle name="標準 17" xfId="56"/>
    <cellStyle name="標準 18" xfId="57"/>
    <cellStyle name="標準 19" xfId="68"/>
    <cellStyle name="標準 19 2" xfId="101"/>
    <cellStyle name="標準 19 2 2" xfId="133"/>
    <cellStyle name="標準 19 2 2 2" xfId="212"/>
    <cellStyle name="標準 19 2 2 2 2" xfId="353"/>
    <cellStyle name="標準 19 2 2 2 2 2" xfId="836"/>
    <cellStyle name="標準 19 2 2 2 3" xfId="695"/>
    <cellStyle name="標準 19 2 2 3" xfId="352"/>
    <cellStyle name="標準 19 2 2 3 2" xfId="835"/>
    <cellStyle name="標準 19 2 2 4" xfId="611"/>
    <cellStyle name="標準 19 2 3" xfId="211"/>
    <cellStyle name="標準 19 2 3 2" xfId="354"/>
    <cellStyle name="標準 19 2 3 2 2" xfId="837"/>
    <cellStyle name="標準 19 2 3 3" xfId="694"/>
    <cellStyle name="標準 19 2 4" xfId="351"/>
    <cellStyle name="標準 19 2 4 2" xfId="834"/>
    <cellStyle name="標準 19 2 5" xfId="579"/>
    <cellStyle name="標準 19 3" xfId="132"/>
    <cellStyle name="標準 19 3 2" xfId="213"/>
    <cellStyle name="標準 19 3 2 2" xfId="356"/>
    <cellStyle name="標準 19 3 2 2 2" xfId="839"/>
    <cellStyle name="標準 19 3 2 3" xfId="696"/>
    <cellStyle name="標準 19 3 3" xfId="355"/>
    <cellStyle name="標準 19 3 3 2" xfId="838"/>
    <cellStyle name="標準 19 3 4" xfId="610"/>
    <cellStyle name="標準 19 4" xfId="210"/>
    <cellStyle name="標準 19 4 2" xfId="357"/>
    <cellStyle name="標準 19 4 2 2" xfId="840"/>
    <cellStyle name="標準 19 4 3" xfId="693"/>
    <cellStyle name="標準 19 5" xfId="350"/>
    <cellStyle name="標準 19 5 2" xfId="833"/>
    <cellStyle name="標準 19 6" xfId="551"/>
    <cellStyle name="標準 2" xfId="58"/>
    <cellStyle name="標準 2 2" xfId="59"/>
    <cellStyle name="標準 2 3" xfId="174"/>
    <cellStyle name="標準 2 4" xfId="550"/>
    <cellStyle name="標準 20" xfId="69"/>
    <cellStyle name="標準 20 2" xfId="102"/>
    <cellStyle name="標準 20 2 2" xfId="135"/>
    <cellStyle name="標準 20 2 2 2" xfId="216"/>
    <cellStyle name="標準 20 2 2 2 2" xfId="361"/>
    <cellStyle name="標準 20 2 2 2 2 2" xfId="844"/>
    <cellStyle name="標準 20 2 2 2 3" xfId="699"/>
    <cellStyle name="標準 20 2 2 3" xfId="360"/>
    <cellStyle name="標準 20 2 2 3 2" xfId="843"/>
    <cellStyle name="標準 20 2 2 4" xfId="613"/>
    <cellStyle name="標準 20 2 3" xfId="215"/>
    <cellStyle name="標準 20 2 3 2" xfId="362"/>
    <cellStyle name="標準 20 2 3 2 2" xfId="845"/>
    <cellStyle name="標準 20 2 3 3" xfId="698"/>
    <cellStyle name="標準 20 2 4" xfId="359"/>
    <cellStyle name="標準 20 2 4 2" xfId="842"/>
    <cellStyle name="標準 20 2 5" xfId="580"/>
    <cellStyle name="標準 20 3" xfId="134"/>
    <cellStyle name="標準 20 3 2" xfId="217"/>
    <cellStyle name="標準 20 3 2 2" xfId="364"/>
    <cellStyle name="標準 20 3 2 2 2" xfId="847"/>
    <cellStyle name="標準 20 3 2 3" xfId="700"/>
    <cellStyle name="標準 20 3 3" xfId="363"/>
    <cellStyle name="標準 20 3 3 2" xfId="846"/>
    <cellStyle name="標準 20 3 4" xfId="612"/>
    <cellStyle name="標準 20 4" xfId="214"/>
    <cellStyle name="標準 20 4 2" xfId="365"/>
    <cellStyle name="標準 20 4 2 2" xfId="848"/>
    <cellStyle name="標準 20 4 3" xfId="697"/>
    <cellStyle name="標準 20 5" xfId="358"/>
    <cellStyle name="標準 20 5 2" xfId="841"/>
    <cellStyle name="標準 20 6" xfId="552"/>
    <cellStyle name="標準 21" xfId="70"/>
    <cellStyle name="標準 21 2" xfId="103"/>
    <cellStyle name="標準 21 2 2" xfId="137"/>
    <cellStyle name="標準 21 2 2 2" xfId="220"/>
    <cellStyle name="標準 21 2 2 2 2" xfId="369"/>
    <cellStyle name="標準 21 2 2 2 2 2" xfId="852"/>
    <cellStyle name="標準 21 2 2 2 3" xfId="703"/>
    <cellStyle name="標準 21 2 2 3" xfId="368"/>
    <cellStyle name="標準 21 2 2 3 2" xfId="851"/>
    <cellStyle name="標準 21 2 2 4" xfId="615"/>
    <cellStyle name="標準 21 2 3" xfId="219"/>
    <cellStyle name="標準 21 2 3 2" xfId="370"/>
    <cellStyle name="標準 21 2 3 2 2" xfId="853"/>
    <cellStyle name="標準 21 2 3 3" xfId="702"/>
    <cellStyle name="標準 21 2 4" xfId="367"/>
    <cellStyle name="標準 21 2 4 2" xfId="850"/>
    <cellStyle name="標準 21 2 5" xfId="581"/>
    <cellStyle name="標準 21 3" xfId="136"/>
    <cellStyle name="標準 21 3 2" xfId="221"/>
    <cellStyle name="標準 21 3 2 2" xfId="372"/>
    <cellStyle name="標準 21 3 2 2 2" xfId="855"/>
    <cellStyle name="標準 21 3 2 3" xfId="704"/>
    <cellStyle name="標準 21 3 3" xfId="371"/>
    <cellStyle name="標準 21 3 3 2" xfId="854"/>
    <cellStyle name="標準 21 3 4" xfId="614"/>
    <cellStyle name="標準 21 4" xfId="218"/>
    <cellStyle name="標準 21 4 2" xfId="373"/>
    <cellStyle name="標準 21 4 2 2" xfId="856"/>
    <cellStyle name="標準 21 4 3" xfId="701"/>
    <cellStyle name="標準 21 5" xfId="366"/>
    <cellStyle name="標準 21 5 2" xfId="849"/>
    <cellStyle name="標準 21 6" xfId="553"/>
    <cellStyle name="標準 22" xfId="71"/>
    <cellStyle name="標準 22 2" xfId="104"/>
    <cellStyle name="標準 22 2 2" xfId="139"/>
    <cellStyle name="標準 22 2 2 2" xfId="224"/>
    <cellStyle name="標準 22 2 2 2 2" xfId="377"/>
    <cellStyle name="標準 22 2 2 2 2 2" xfId="860"/>
    <cellStyle name="標準 22 2 2 2 3" xfId="707"/>
    <cellStyle name="標準 22 2 2 3" xfId="376"/>
    <cellStyle name="標準 22 2 2 3 2" xfId="859"/>
    <cellStyle name="標準 22 2 2 4" xfId="617"/>
    <cellStyle name="標準 22 2 3" xfId="223"/>
    <cellStyle name="標準 22 2 3 2" xfId="378"/>
    <cellStyle name="標準 22 2 3 2 2" xfId="861"/>
    <cellStyle name="標準 22 2 3 3" xfId="706"/>
    <cellStyle name="標準 22 2 4" xfId="375"/>
    <cellStyle name="標準 22 2 4 2" xfId="858"/>
    <cellStyle name="標準 22 2 5" xfId="582"/>
    <cellStyle name="標準 22 3" xfId="138"/>
    <cellStyle name="標準 22 3 2" xfId="225"/>
    <cellStyle name="標準 22 3 2 2" xfId="380"/>
    <cellStyle name="標準 22 3 2 2 2" xfId="863"/>
    <cellStyle name="標準 22 3 2 3" xfId="708"/>
    <cellStyle name="標準 22 3 3" xfId="379"/>
    <cellStyle name="標準 22 3 3 2" xfId="862"/>
    <cellStyle name="標準 22 3 4" xfId="616"/>
    <cellStyle name="標準 22 4" xfId="222"/>
    <cellStyle name="標準 22 4 2" xfId="381"/>
    <cellStyle name="標準 22 4 2 2" xfId="864"/>
    <cellStyle name="標準 22 4 3" xfId="705"/>
    <cellStyle name="標準 22 5" xfId="374"/>
    <cellStyle name="標準 22 5 2" xfId="857"/>
    <cellStyle name="標準 22 6" xfId="554"/>
    <cellStyle name="標準 23" xfId="72"/>
    <cellStyle name="標準 23 2" xfId="105"/>
    <cellStyle name="標準 23 2 2" xfId="141"/>
    <cellStyle name="標準 23 2 2 2" xfId="228"/>
    <cellStyle name="標準 23 2 2 2 2" xfId="385"/>
    <cellStyle name="標準 23 2 2 2 2 2" xfId="868"/>
    <cellStyle name="標準 23 2 2 2 3" xfId="711"/>
    <cellStyle name="標準 23 2 2 3" xfId="384"/>
    <cellStyle name="標準 23 2 2 3 2" xfId="867"/>
    <cellStyle name="標準 23 2 2 4" xfId="619"/>
    <cellStyle name="標準 23 2 3" xfId="227"/>
    <cellStyle name="標準 23 2 3 2" xfId="386"/>
    <cellStyle name="標準 23 2 3 2 2" xfId="869"/>
    <cellStyle name="標準 23 2 3 3" xfId="710"/>
    <cellStyle name="標準 23 2 4" xfId="383"/>
    <cellStyle name="標準 23 2 4 2" xfId="866"/>
    <cellStyle name="標準 23 2 5" xfId="583"/>
    <cellStyle name="標準 23 3" xfId="140"/>
    <cellStyle name="標準 23 3 2" xfId="229"/>
    <cellStyle name="標準 23 3 2 2" xfId="388"/>
    <cellStyle name="標準 23 3 2 2 2" xfId="871"/>
    <cellStyle name="標準 23 3 2 3" xfId="712"/>
    <cellStyle name="標準 23 3 3" xfId="387"/>
    <cellStyle name="標準 23 3 3 2" xfId="870"/>
    <cellStyle name="標準 23 3 4" xfId="618"/>
    <cellStyle name="標準 23 4" xfId="226"/>
    <cellStyle name="標準 23 4 2" xfId="389"/>
    <cellStyle name="標準 23 4 2 2" xfId="872"/>
    <cellStyle name="標準 23 4 3" xfId="709"/>
    <cellStyle name="標準 23 5" xfId="382"/>
    <cellStyle name="標準 23 5 2" xfId="865"/>
    <cellStyle name="標準 23 6" xfId="555"/>
    <cellStyle name="標準 24" xfId="74"/>
    <cellStyle name="標準 24 2" xfId="106"/>
    <cellStyle name="標準 24 2 2" xfId="143"/>
    <cellStyle name="標準 24 2 2 2" xfId="232"/>
    <cellStyle name="標準 24 2 2 2 2" xfId="393"/>
    <cellStyle name="標準 24 2 2 2 2 2" xfId="876"/>
    <cellStyle name="標準 24 2 2 2 3" xfId="715"/>
    <cellStyle name="標準 24 2 2 3" xfId="392"/>
    <cellStyle name="標準 24 2 2 3 2" xfId="875"/>
    <cellStyle name="標準 24 2 2 4" xfId="621"/>
    <cellStyle name="標準 24 2 3" xfId="231"/>
    <cellStyle name="標準 24 2 3 2" xfId="394"/>
    <cellStyle name="標準 24 2 3 2 2" xfId="877"/>
    <cellStyle name="標準 24 2 3 3" xfId="714"/>
    <cellStyle name="標準 24 2 4" xfId="391"/>
    <cellStyle name="標準 24 2 4 2" xfId="874"/>
    <cellStyle name="標準 24 2 5" xfId="584"/>
    <cellStyle name="標準 24 3" xfId="142"/>
    <cellStyle name="標準 24 3 2" xfId="233"/>
    <cellStyle name="標準 24 3 2 2" xfId="396"/>
    <cellStyle name="標準 24 3 2 2 2" xfId="879"/>
    <cellStyle name="標準 24 3 2 3" xfId="716"/>
    <cellStyle name="標準 24 3 3" xfId="395"/>
    <cellStyle name="標準 24 3 3 2" xfId="878"/>
    <cellStyle name="標準 24 3 4" xfId="620"/>
    <cellStyle name="標準 24 4" xfId="230"/>
    <cellStyle name="標準 24 4 2" xfId="397"/>
    <cellStyle name="標準 24 4 2 2" xfId="880"/>
    <cellStyle name="標準 24 4 3" xfId="713"/>
    <cellStyle name="標準 24 5" xfId="390"/>
    <cellStyle name="標準 24 5 2" xfId="873"/>
    <cellStyle name="標準 24 6" xfId="557"/>
    <cellStyle name="標準 25" xfId="76"/>
    <cellStyle name="標準 25 2" xfId="107"/>
    <cellStyle name="標準 25 2 2" xfId="145"/>
    <cellStyle name="標準 25 2 2 2" xfId="236"/>
    <cellStyle name="標準 25 2 2 2 2" xfId="401"/>
    <cellStyle name="標準 25 2 2 2 2 2" xfId="884"/>
    <cellStyle name="標準 25 2 2 2 3" xfId="719"/>
    <cellStyle name="標準 25 2 2 3" xfId="400"/>
    <cellStyle name="標準 25 2 2 3 2" xfId="883"/>
    <cellStyle name="標準 25 2 2 4" xfId="623"/>
    <cellStyle name="標準 25 2 3" xfId="235"/>
    <cellStyle name="標準 25 2 3 2" xfId="402"/>
    <cellStyle name="標準 25 2 3 2 2" xfId="885"/>
    <cellStyle name="標準 25 2 3 3" xfId="718"/>
    <cellStyle name="標準 25 2 4" xfId="399"/>
    <cellStyle name="標準 25 2 4 2" xfId="882"/>
    <cellStyle name="標準 25 2 5" xfId="585"/>
    <cellStyle name="標準 25 3" xfId="144"/>
    <cellStyle name="標準 25 3 2" xfId="237"/>
    <cellStyle name="標準 25 3 2 2" xfId="404"/>
    <cellStyle name="標準 25 3 2 2 2" xfId="887"/>
    <cellStyle name="標準 25 3 2 3" xfId="720"/>
    <cellStyle name="標準 25 3 3" xfId="403"/>
    <cellStyle name="標準 25 3 3 2" xfId="886"/>
    <cellStyle name="標準 25 3 4" xfId="622"/>
    <cellStyle name="標準 25 4" xfId="234"/>
    <cellStyle name="標準 25 4 2" xfId="405"/>
    <cellStyle name="標準 25 4 2 2" xfId="888"/>
    <cellStyle name="標準 25 4 3" xfId="717"/>
    <cellStyle name="標準 25 5" xfId="398"/>
    <cellStyle name="標準 25 5 2" xfId="881"/>
    <cellStyle name="標準 25 6" xfId="559"/>
    <cellStyle name="標準 26" xfId="73"/>
    <cellStyle name="標準 26 2" xfId="108"/>
    <cellStyle name="標準 26 2 2" xfId="147"/>
    <cellStyle name="標準 26 2 2 2" xfId="240"/>
    <cellStyle name="標準 26 2 2 2 2" xfId="409"/>
    <cellStyle name="標準 26 2 2 2 2 2" xfId="892"/>
    <cellStyle name="標準 26 2 2 2 3" xfId="723"/>
    <cellStyle name="標準 26 2 2 3" xfId="408"/>
    <cellStyle name="標準 26 2 2 3 2" xfId="891"/>
    <cellStyle name="標準 26 2 2 4" xfId="625"/>
    <cellStyle name="標準 26 2 3" xfId="239"/>
    <cellStyle name="標準 26 2 3 2" xfId="410"/>
    <cellStyle name="標準 26 2 3 2 2" xfId="893"/>
    <cellStyle name="標準 26 2 3 3" xfId="722"/>
    <cellStyle name="標準 26 2 4" xfId="407"/>
    <cellStyle name="標準 26 2 4 2" xfId="890"/>
    <cellStyle name="標準 26 2 5" xfId="586"/>
    <cellStyle name="標準 26 3" xfId="146"/>
    <cellStyle name="標準 26 3 2" xfId="241"/>
    <cellStyle name="標準 26 3 2 2" xfId="412"/>
    <cellStyle name="標準 26 3 2 2 2" xfId="895"/>
    <cellStyle name="標準 26 3 2 3" xfId="724"/>
    <cellStyle name="標準 26 3 3" xfId="411"/>
    <cellStyle name="標準 26 3 3 2" xfId="894"/>
    <cellStyle name="標準 26 3 4" xfId="624"/>
    <cellStyle name="標準 26 4" xfId="238"/>
    <cellStyle name="標準 26 4 2" xfId="413"/>
    <cellStyle name="標準 26 4 2 2" xfId="896"/>
    <cellStyle name="標準 26 4 3" xfId="721"/>
    <cellStyle name="標準 26 5" xfId="406"/>
    <cellStyle name="標準 26 5 2" xfId="889"/>
    <cellStyle name="標準 26 6" xfId="556"/>
    <cellStyle name="標準 27" xfId="78"/>
    <cellStyle name="標準 27 2" xfId="109"/>
    <cellStyle name="標準 27 2 2" xfId="149"/>
    <cellStyle name="標準 27 2 2 2" xfId="244"/>
    <cellStyle name="標準 27 2 2 2 2" xfId="417"/>
    <cellStyle name="標準 27 2 2 2 2 2" xfId="900"/>
    <cellStyle name="標準 27 2 2 2 3" xfId="727"/>
    <cellStyle name="標準 27 2 2 3" xfId="416"/>
    <cellStyle name="標準 27 2 2 3 2" xfId="899"/>
    <cellStyle name="標準 27 2 2 4" xfId="627"/>
    <cellStyle name="標準 27 2 3" xfId="243"/>
    <cellStyle name="標準 27 2 3 2" xfId="418"/>
    <cellStyle name="標準 27 2 3 2 2" xfId="901"/>
    <cellStyle name="標準 27 2 3 3" xfId="726"/>
    <cellStyle name="標準 27 2 4" xfId="415"/>
    <cellStyle name="標準 27 2 4 2" xfId="898"/>
    <cellStyle name="標準 27 2 5" xfId="587"/>
    <cellStyle name="標準 27 3" xfId="148"/>
    <cellStyle name="標準 27 3 2" xfId="245"/>
    <cellStyle name="標準 27 3 2 2" xfId="420"/>
    <cellStyle name="標準 27 3 2 2 2" xfId="903"/>
    <cellStyle name="標準 27 3 2 3" xfId="728"/>
    <cellStyle name="標準 27 3 3" xfId="419"/>
    <cellStyle name="標準 27 3 3 2" xfId="902"/>
    <cellStyle name="標準 27 3 4" xfId="626"/>
    <cellStyle name="標準 27 4" xfId="242"/>
    <cellStyle name="標準 27 4 2" xfId="421"/>
    <cellStyle name="標準 27 4 2 2" xfId="904"/>
    <cellStyle name="標準 27 4 3" xfId="725"/>
    <cellStyle name="標準 27 5" xfId="414"/>
    <cellStyle name="標準 27 5 2" xfId="897"/>
    <cellStyle name="標準 27 6" xfId="561"/>
    <cellStyle name="標準 28" xfId="80"/>
    <cellStyle name="標準 28 2" xfId="110"/>
    <cellStyle name="標準 28 2 2" xfId="151"/>
    <cellStyle name="標準 28 2 2 2" xfId="248"/>
    <cellStyle name="標準 28 2 2 2 2" xfId="425"/>
    <cellStyle name="標準 28 2 2 2 2 2" xfId="908"/>
    <cellStyle name="標準 28 2 2 2 3" xfId="731"/>
    <cellStyle name="標準 28 2 2 3" xfId="424"/>
    <cellStyle name="標準 28 2 2 3 2" xfId="907"/>
    <cellStyle name="標準 28 2 2 4" xfId="629"/>
    <cellStyle name="標準 28 2 3" xfId="247"/>
    <cellStyle name="標準 28 2 3 2" xfId="426"/>
    <cellStyle name="標準 28 2 3 2 2" xfId="909"/>
    <cellStyle name="標準 28 2 3 3" xfId="730"/>
    <cellStyle name="標準 28 2 4" xfId="423"/>
    <cellStyle name="標準 28 2 4 2" xfId="906"/>
    <cellStyle name="標準 28 2 5" xfId="588"/>
    <cellStyle name="標準 28 3" xfId="150"/>
    <cellStyle name="標準 28 3 2" xfId="249"/>
    <cellStyle name="標準 28 3 2 2" xfId="428"/>
    <cellStyle name="標準 28 3 2 2 2" xfId="911"/>
    <cellStyle name="標準 28 3 2 3" xfId="732"/>
    <cellStyle name="標準 28 3 3" xfId="427"/>
    <cellStyle name="標準 28 3 3 2" xfId="910"/>
    <cellStyle name="標準 28 3 4" xfId="628"/>
    <cellStyle name="標準 28 4" xfId="246"/>
    <cellStyle name="標準 28 4 2" xfId="429"/>
    <cellStyle name="標準 28 4 2 2" xfId="912"/>
    <cellStyle name="標準 28 4 3" xfId="729"/>
    <cellStyle name="標準 28 5" xfId="422"/>
    <cellStyle name="標準 28 5 2" xfId="905"/>
    <cellStyle name="標準 28 6" xfId="563"/>
    <cellStyle name="標準 29" xfId="81"/>
    <cellStyle name="標準 29 2" xfId="111"/>
    <cellStyle name="標準 29 2 2" xfId="153"/>
    <cellStyle name="標準 29 2 2 2" xfId="252"/>
    <cellStyle name="標準 29 2 2 2 2" xfId="433"/>
    <cellStyle name="標準 29 2 2 2 2 2" xfId="916"/>
    <cellStyle name="標準 29 2 2 2 3" xfId="735"/>
    <cellStyle name="標準 29 2 2 3" xfId="432"/>
    <cellStyle name="標準 29 2 2 3 2" xfId="915"/>
    <cellStyle name="標準 29 2 2 4" xfId="631"/>
    <cellStyle name="標準 29 2 3" xfId="251"/>
    <cellStyle name="標準 29 2 3 2" xfId="434"/>
    <cellStyle name="標準 29 2 3 2 2" xfId="917"/>
    <cellStyle name="標準 29 2 3 3" xfId="734"/>
    <cellStyle name="標準 29 2 4" xfId="431"/>
    <cellStyle name="標準 29 2 4 2" xfId="914"/>
    <cellStyle name="標準 29 2 5" xfId="589"/>
    <cellStyle name="標準 29 3" xfId="152"/>
    <cellStyle name="標準 29 3 2" xfId="253"/>
    <cellStyle name="標準 29 3 2 2" xfId="436"/>
    <cellStyle name="標準 29 3 2 2 2" xfId="919"/>
    <cellStyle name="標準 29 3 2 3" xfId="736"/>
    <cellStyle name="標準 29 3 3" xfId="435"/>
    <cellStyle name="標準 29 3 3 2" xfId="918"/>
    <cellStyle name="標準 29 3 4" xfId="630"/>
    <cellStyle name="標準 29 4" xfId="250"/>
    <cellStyle name="標準 29 4 2" xfId="437"/>
    <cellStyle name="標準 29 4 2 2" xfId="920"/>
    <cellStyle name="標準 29 4 3" xfId="733"/>
    <cellStyle name="標準 29 5" xfId="430"/>
    <cellStyle name="標準 29 5 2" xfId="913"/>
    <cellStyle name="標準 29 6" xfId="564"/>
    <cellStyle name="標準 3" xfId="60"/>
    <cellStyle name="標準 3 2" xfId="61"/>
    <cellStyle name="標準 3 2 2" xfId="89"/>
    <cellStyle name="標準 3 3" xfId="88"/>
    <cellStyle name="標準 30" xfId="82"/>
    <cellStyle name="標準 30 2" xfId="112"/>
    <cellStyle name="標準 30 2 2" xfId="155"/>
    <cellStyle name="標準 30 2 2 2" xfId="256"/>
    <cellStyle name="標準 30 2 2 2 2" xfId="441"/>
    <cellStyle name="標準 30 2 2 2 2 2" xfId="924"/>
    <cellStyle name="標準 30 2 2 2 3" xfId="739"/>
    <cellStyle name="標準 30 2 2 3" xfId="440"/>
    <cellStyle name="標準 30 2 2 3 2" xfId="923"/>
    <cellStyle name="標準 30 2 2 4" xfId="633"/>
    <cellStyle name="標準 30 2 3" xfId="255"/>
    <cellStyle name="標準 30 2 3 2" xfId="442"/>
    <cellStyle name="標準 30 2 3 2 2" xfId="925"/>
    <cellStyle name="標準 30 2 3 3" xfId="738"/>
    <cellStyle name="標準 30 2 4" xfId="439"/>
    <cellStyle name="標準 30 2 4 2" xfId="922"/>
    <cellStyle name="標準 30 2 5" xfId="590"/>
    <cellStyle name="標準 30 3" xfId="154"/>
    <cellStyle name="標準 30 3 2" xfId="257"/>
    <cellStyle name="標準 30 3 2 2" xfId="444"/>
    <cellStyle name="標準 30 3 2 2 2" xfId="927"/>
    <cellStyle name="標準 30 3 2 3" xfId="740"/>
    <cellStyle name="標準 30 3 3" xfId="443"/>
    <cellStyle name="標準 30 3 3 2" xfId="926"/>
    <cellStyle name="標準 30 3 4" xfId="632"/>
    <cellStyle name="標準 30 4" xfId="254"/>
    <cellStyle name="標準 30 4 2" xfId="445"/>
    <cellStyle name="標準 30 4 2 2" xfId="928"/>
    <cellStyle name="標準 30 4 3" xfId="737"/>
    <cellStyle name="標準 30 5" xfId="438"/>
    <cellStyle name="標準 30 5 2" xfId="921"/>
    <cellStyle name="標準 30 6" xfId="565"/>
    <cellStyle name="標準 31" xfId="83"/>
    <cellStyle name="標準 31 2" xfId="113"/>
    <cellStyle name="標準 31 2 2" xfId="157"/>
    <cellStyle name="標準 31 2 2 2" xfId="260"/>
    <cellStyle name="標準 31 2 2 2 2" xfId="449"/>
    <cellStyle name="標準 31 2 2 2 2 2" xfId="932"/>
    <cellStyle name="標準 31 2 2 2 3" xfId="743"/>
    <cellStyle name="標準 31 2 2 3" xfId="448"/>
    <cellStyle name="標準 31 2 2 3 2" xfId="931"/>
    <cellStyle name="標準 31 2 2 4" xfId="635"/>
    <cellStyle name="標準 31 2 3" xfId="259"/>
    <cellStyle name="標準 31 2 3 2" xfId="450"/>
    <cellStyle name="標準 31 2 3 2 2" xfId="933"/>
    <cellStyle name="標準 31 2 3 3" xfId="742"/>
    <cellStyle name="標準 31 2 4" xfId="447"/>
    <cellStyle name="標準 31 2 4 2" xfId="930"/>
    <cellStyle name="標準 31 2 5" xfId="591"/>
    <cellStyle name="標準 31 3" xfId="156"/>
    <cellStyle name="標準 31 3 2" xfId="261"/>
    <cellStyle name="標準 31 3 2 2" xfId="452"/>
    <cellStyle name="標準 31 3 2 2 2" xfId="935"/>
    <cellStyle name="標準 31 3 2 3" xfId="744"/>
    <cellStyle name="標準 31 3 3" xfId="451"/>
    <cellStyle name="標準 31 3 3 2" xfId="934"/>
    <cellStyle name="標準 31 3 4" xfId="634"/>
    <cellStyle name="標準 31 4" xfId="258"/>
    <cellStyle name="標準 31 4 2" xfId="453"/>
    <cellStyle name="標準 31 4 2 2" xfId="936"/>
    <cellStyle name="標準 31 4 3" xfId="741"/>
    <cellStyle name="標準 31 5" xfId="446"/>
    <cellStyle name="標準 31 5 2" xfId="929"/>
    <cellStyle name="標準 31 6" xfId="566"/>
    <cellStyle name="標準 32" xfId="84"/>
    <cellStyle name="標準 32 2" xfId="114"/>
    <cellStyle name="標準 32 2 2" xfId="159"/>
    <cellStyle name="標準 32 2 2 2" xfId="264"/>
    <cellStyle name="標準 32 2 2 2 2" xfId="457"/>
    <cellStyle name="標準 32 2 2 2 2 2" xfId="940"/>
    <cellStyle name="標準 32 2 2 2 3" xfId="747"/>
    <cellStyle name="標準 32 2 2 3" xfId="456"/>
    <cellStyle name="標準 32 2 2 3 2" xfId="939"/>
    <cellStyle name="標準 32 2 2 4" xfId="637"/>
    <cellStyle name="標準 32 2 3" xfId="263"/>
    <cellStyle name="標準 32 2 3 2" xfId="458"/>
    <cellStyle name="標準 32 2 3 2 2" xfId="941"/>
    <cellStyle name="標準 32 2 3 3" xfId="746"/>
    <cellStyle name="標準 32 2 4" xfId="455"/>
    <cellStyle name="標準 32 2 4 2" xfId="938"/>
    <cellStyle name="標準 32 2 5" xfId="592"/>
    <cellStyle name="標準 32 3" xfId="158"/>
    <cellStyle name="標準 32 3 2" xfId="265"/>
    <cellStyle name="標準 32 3 2 2" xfId="460"/>
    <cellStyle name="標準 32 3 2 2 2" xfId="943"/>
    <cellStyle name="標準 32 3 2 3" xfId="748"/>
    <cellStyle name="標準 32 3 3" xfId="459"/>
    <cellStyle name="標準 32 3 3 2" xfId="942"/>
    <cellStyle name="標準 32 3 4" xfId="636"/>
    <cellStyle name="標準 32 4" xfId="262"/>
    <cellStyle name="標準 32 4 2" xfId="461"/>
    <cellStyle name="標準 32 4 2 2" xfId="944"/>
    <cellStyle name="標準 32 4 3" xfId="745"/>
    <cellStyle name="標準 32 5" xfId="454"/>
    <cellStyle name="標準 32 5 2" xfId="937"/>
    <cellStyle name="標準 32 6" xfId="567"/>
    <cellStyle name="標準 33" xfId="91"/>
    <cellStyle name="標準 33 2" xfId="115"/>
    <cellStyle name="標準 33 2 2" xfId="161"/>
    <cellStyle name="標準 33 2 2 2" xfId="268"/>
    <cellStyle name="標準 33 2 2 2 2" xfId="465"/>
    <cellStyle name="標準 33 2 2 2 2 2" xfId="948"/>
    <cellStyle name="標準 33 2 2 2 3" xfId="751"/>
    <cellStyle name="標準 33 2 2 3" xfId="464"/>
    <cellStyle name="標準 33 2 2 3 2" xfId="947"/>
    <cellStyle name="標準 33 2 2 4" xfId="639"/>
    <cellStyle name="標準 33 2 3" xfId="267"/>
    <cellStyle name="標準 33 2 3 2" xfId="466"/>
    <cellStyle name="標準 33 2 3 2 2" xfId="949"/>
    <cellStyle name="標準 33 2 3 3" xfId="750"/>
    <cellStyle name="標準 33 2 4" xfId="463"/>
    <cellStyle name="標準 33 2 4 2" xfId="946"/>
    <cellStyle name="標準 33 2 5" xfId="593"/>
    <cellStyle name="標準 33 3" xfId="160"/>
    <cellStyle name="標準 33 3 2" xfId="269"/>
    <cellStyle name="標準 33 3 2 2" xfId="468"/>
    <cellStyle name="標準 33 3 2 2 2" xfId="951"/>
    <cellStyle name="標準 33 3 2 3" xfId="752"/>
    <cellStyle name="標準 33 3 3" xfId="467"/>
    <cellStyle name="標準 33 3 3 2" xfId="950"/>
    <cellStyle name="標準 33 3 4" xfId="638"/>
    <cellStyle name="標準 33 4" xfId="266"/>
    <cellStyle name="標準 33 4 2" xfId="469"/>
    <cellStyle name="標準 33 4 2 2" xfId="952"/>
    <cellStyle name="標準 33 4 3" xfId="749"/>
    <cellStyle name="標準 33 5" xfId="462"/>
    <cellStyle name="標準 33 5 2" xfId="945"/>
    <cellStyle name="標準 33 6" xfId="569"/>
    <cellStyle name="標準 34" xfId="92"/>
    <cellStyle name="標準 34 2" xfId="95"/>
    <cellStyle name="標準 34 2 2" xfId="117"/>
    <cellStyle name="標準 34 2 2 2" xfId="164"/>
    <cellStyle name="標準 34 2 2 2 2" xfId="273"/>
    <cellStyle name="標準 34 2 2 2 2 2" xfId="474"/>
    <cellStyle name="標準 34 2 2 2 2 2 2" xfId="957"/>
    <cellStyle name="標準 34 2 2 2 2 3" xfId="756"/>
    <cellStyle name="標準 34 2 2 2 3" xfId="473"/>
    <cellStyle name="標準 34 2 2 2 3 2" xfId="956"/>
    <cellStyle name="標準 34 2 2 2 4" xfId="642"/>
    <cellStyle name="標準 34 2 2 3" xfId="272"/>
    <cellStyle name="標準 34 2 2 3 2" xfId="475"/>
    <cellStyle name="標準 34 2 2 3 2 2" xfId="958"/>
    <cellStyle name="標準 34 2 2 3 3" xfId="755"/>
    <cellStyle name="標準 34 2 2 4" xfId="472"/>
    <cellStyle name="標準 34 2 2 4 2" xfId="955"/>
    <cellStyle name="標準 34 2 2 5" xfId="595"/>
    <cellStyle name="標準 34 2 3" xfId="163"/>
    <cellStyle name="標準 34 2 3 2" xfId="274"/>
    <cellStyle name="標準 34 2 3 2 2" xfId="477"/>
    <cellStyle name="標準 34 2 3 2 2 2" xfId="960"/>
    <cellStyle name="標準 34 2 3 2 3" xfId="757"/>
    <cellStyle name="標準 34 2 3 3" xfId="476"/>
    <cellStyle name="標準 34 2 3 3 2" xfId="959"/>
    <cellStyle name="標準 34 2 3 4" xfId="641"/>
    <cellStyle name="標準 34 2 4" xfId="271"/>
    <cellStyle name="標準 34 2 4 2" xfId="478"/>
    <cellStyle name="標準 34 2 4 2 2" xfId="961"/>
    <cellStyle name="標準 34 2 4 3" xfId="754"/>
    <cellStyle name="標準 34 2 5" xfId="471"/>
    <cellStyle name="標準 34 2 5 2" xfId="954"/>
    <cellStyle name="標準 34 2 6" xfId="573"/>
    <cellStyle name="標準 34 3" xfId="116"/>
    <cellStyle name="標準 34 3 2" xfId="165"/>
    <cellStyle name="標準 34 3 2 2" xfId="276"/>
    <cellStyle name="標準 34 3 2 2 2" xfId="481"/>
    <cellStyle name="標準 34 3 2 2 2 2" xfId="964"/>
    <cellStyle name="標準 34 3 2 2 3" xfId="759"/>
    <cellStyle name="標準 34 3 2 3" xfId="480"/>
    <cellStyle name="標準 34 3 2 3 2" xfId="963"/>
    <cellStyle name="標準 34 3 2 4" xfId="643"/>
    <cellStyle name="標準 34 3 3" xfId="275"/>
    <cellStyle name="標準 34 3 3 2" xfId="482"/>
    <cellStyle name="標準 34 3 3 2 2" xfId="965"/>
    <cellStyle name="標準 34 3 3 3" xfId="758"/>
    <cellStyle name="標準 34 3 4" xfId="479"/>
    <cellStyle name="標準 34 3 4 2" xfId="962"/>
    <cellStyle name="標準 34 3 5" xfId="594"/>
    <cellStyle name="標準 34 4" xfId="162"/>
    <cellStyle name="標準 34 4 2" xfId="277"/>
    <cellStyle name="標準 34 4 2 2" xfId="484"/>
    <cellStyle name="標準 34 4 2 2 2" xfId="967"/>
    <cellStyle name="標準 34 4 2 3" xfId="760"/>
    <cellStyle name="標準 34 4 3" xfId="483"/>
    <cellStyle name="標準 34 4 3 2" xfId="966"/>
    <cellStyle name="標準 34 4 4" xfId="640"/>
    <cellStyle name="標準 34 5" xfId="270"/>
    <cellStyle name="標準 34 5 2" xfId="485"/>
    <cellStyle name="標準 34 5 2 2" xfId="968"/>
    <cellStyle name="標準 34 5 3" xfId="753"/>
    <cellStyle name="標準 34 6" xfId="470"/>
    <cellStyle name="標準 34 6 2" xfId="953"/>
    <cellStyle name="標準 34 7" xfId="570"/>
    <cellStyle name="標準 35" xfId="94"/>
    <cellStyle name="標準 35 2" xfId="118"/>
    <cellStyle name="標準 35 2 2" xfId="167"/>
    <cellStyle name="標準 35 2 2 2" xfId="280"/>
    <cellStyle name="標準 35 2 2 2 2" xfId="489"/>
    <cellStyle name="標準 35 2 2 2 2 2" xfId="972"/>
    <cellStyle name="標準 35 2 2 2 3" xfId="763"/>
    <cellStyle name="標準 35 2 2 3" xfId="488"/>
    <cellStyle name="標準 35 2 2 3 2" xfId="971"/>
    <cellStyle name="標準 35 2 2 4" xfId="645"/>
    <cellStyle name="標準 35 2 3" xfId="279"/>
    <cellStyle name="標準 35 2 3 2" xfId="490"/>
    <cellStyle name="標準 35 2 3 2 2" xfId="973"/>
    <cellStyle name="標準 35 2 3 3" xfId="762"/>
    <cellStyle name="標準 35 2 4" xfId="487"/>
    <cellStyle name="標準 35 2 4 2" xfId="970"/>
    <cellStyle name="標準 35 2 5" xfId="596"/>
    <cellStyle name="標準 35 3" xfId="166"/>
    <cellStyle name="標準 35 3 2" xfId="281"/>
    <cellStyle name="標準 35 3 2 2" xfId="492"/>
    <cellStyle name="標準 35 3 2 2 2" xfId="975"/>
    <cellStyle name="標準 35 3 2 3" xfId="764"/>
    <cellStyle name="標準 35 3 3" xfId="491"/>
    <cellStyle name="標準 35 3 3 2" xfId="974"/>
    <cellStyle name="標準 35 3 4" xfId="644"/>
    <cellStyle name="標準 35 4" xfId="278"/>
    <cellStyle name="標準 35 4 2" xfId="493"/>
    <cellStyle name="標準 35 4 2 2" xfId="976"/>
    <cellStyle name="標準 35 4 3" xfId="761"/>
    <cellStyle name="標準 35 5" xfId="486"/>
    <cellStyle name="標準 35 5 2" xfId="969"/>
    <cellStyle name="標準 35 6" xfId="572"/>
    <cellStyle name="標準 36" xfId="119"/>
    <cellStyle name="標準 36 2" xfId="168"/>
    <cellStyle name="標準 36 2 2" xfId="283"/>
    <cellStyle name="標準 36 2 2 2" xfId="496"/>
    <cellStyle name="標準 36 2 2 2 2" xfId="979"/>
    <cellStyle name="標準 36 2 2 3" xfId="766"/>
    <cellStyle name="標準 36 2 3" xfId="495"/>
    <cellStyle name="標準 36 2 3 2" xfId="978"/>
    <cellStyle name="標準 36 2 4" xfId="646"/>
    <cellStyle name="標準 36 3" xfId="282"/>
    <cellStyle name="標準 36 3 2" xfId="497"/>
    <cellStyle name="標準 36 3 2 2" xfId="980"/>
    <cellStyle name="標準 36 3 3" xfId="765"/>
    <cellStyle name="標準 36 4" xfId="494"/>
    <cellStyle name="標準 36 4 2" xfId="977"/>
    <cellStyle name="標準 36 5" xfId="597"/>
    <cellStyle name="標準 37" xfId="173"/>
    <cellStyle name="標準 38" xfId="175"/>
    <cellStyle name="標準 39" xfId="176"/>
    <cellStyle name="標準 39 2" xfId="284"/>
    <cellStyle name="標準 39 2 2" xfId="499"/>
    <cellStyle name="標準 39 2 2 2" xfId="982"/>
    <cellStyle name="標準 39 2 3" xfId="767"/>
    <cellStyle name="標準 39 3" xfId="498"/>
    <cellStyle name="標準 39 3 2" xfId="981"/>
    <cellStyle name="標準 39 4" xfId="647"/>
    <cellStyle name="標準 4" xfId="62"/>
    <cellStyle name="標準 4 2" xfId="90"/>
    <cellStyle name="標準 40" xfId="178"/>
    <cellStyle name="標準 40 2" xfId="285"/>
    <cellStyle name="標準 40 2 2" xfId="501"/>
    <cellStyle name="標準 40 2 2 2" xfId="984"/>
    <cellStyle name="標準 40 2 3" xfId="768"/>
    <cellStyle name="標準 40 3" xfId="500"/>
    <cellStyle name="標準 40 3 2" xfId="983"/>
    <cellStyle name="標準 40 4" xfId="649"/>
    <cellStyle name="標準 41" xfId="180"/>
    <cellStyle name="標準 41 2" xfId="286"/>
    <cellStyle name="標準 41 2 2" xfId="503"/>
    <cellStyle name="標準 41 2 2 2" xfId="986"/>
    <cellStyle name="標準 41 2 3" xfId="769"/>
    <cellStyle name="標準 41 3" xfId="502"/>
    <cellStyle name="標準 41 3 2" xfId="985"/>
    <cellStyle name="標準 41 4" xfId="663"/>
    <cellStyle name="標準 42" xfId="183"/>
    <cellStyle name="標準 42 2" xfId="287"/>
    <cellStyle name="標準 42 2 2" xfId="505"/>
    <cellStyle name="標準 42 2 2 2" xfId="988"/>
    <cellStyle name="標準 42 2 3" xfId="770"/>
    <cellStyle name="標準 42 3" xfId="504"/>
    <cellStyle name="標準 42 3 2" xfId="987"/>
    <cellStyle name="標準 42 4" xfId="666"/>
    <cellStyle name="標準 43" xfId="288"/>
    <cellStyle name="標準 43 2" xfId="506"/>
    <cellStyle name="標準 43 2 2" xfId="989"/>
    <cellStyle name="標準 43 3" xfId="771"/>
    <cellStyle name="標準 44" xfId="289"/>
    <cellStyle name="標準 44 2" xfId="507"/>
    <cellStyle name="標準 44 2 2" xfId="990"/>
    <cellStyle name="標準 44 3" xfId="772"/>
    <cellStyle name="標準 45" xfId="290"/>
    <cellStyle name="標準 45 2" xfId="508"/>
    <cellStyle name="標準 45 2 2" xfId="991"/>
    <cellStyle name="標準 45 3" xfId="773"/>
    <cellStyle name="標準 46" xfId="291"/>
    <cellStyle name="標準 46 2" xfId="509"/>
    <cellStyle name="標準 46 2 2" xfId="992"/>
    <cellStyle name="標準 46 3" xfId="774"/>
    <cellStyle name="標準 47" xfId="293"/>
    <cellStyle name="標準 47 2" xfId="510"/>
    <cellStyle name="標準 47 2 2" xfId="993"/>
    <cellStyle name="標準 47 3" xfId="776"/>
    <cellStyle name="標準 48" xfId="295"/>
    <cellStyle name="標準 48 2" xfId="511"/>
    <cellStyle name="標準 48 2 2" xfId="994"/>
    <cellStyle name="標準 48 3" xfId="778"/>
    <cellStyle name="標準 49" xfId="512"/>
    <cellStyle name="標準 49 2" xfId="995"/>
    <cellStyle name="標準 5" xfId="63"/>
    <cellStyle name="標準 50" xfId="514"/>
    <cellStyle name="標準 50 2" xfId="997"/>
    <cellStyle name="標準 51" xfId="515"/>
    <cellStyle name="標準 51 2" xfId="998"/>
    <cellStyle name="標準 52" xfId="516"/>
    <cellStyle name="標準 52 2" xfId="999"/>
    <cellStyle name="標準 53" xfId="518"/>
    <cellStyle name="標準 53 2" xfId="1001"/>
    <cellStyle name="標準 54" xfId="519"/>
    <cellStyle name="標準 54 2" xfId="1002"/>
    <cellStyle name="標準 55" xfId="520"/>
    <cellStyle name="標準 55 2" xfId="1003"/>
    <cellStyle name="標準 56" xfId="522"/>
    <cellStyle name="標準 56 2" xfId="1005"/>
    <cellStyle name="標準 57" xfId="523"/>
    <cellStyle name="標準 57 2" xfId="1006"/>
    <cellStyle name="標準 58" xfId="525"/>
    <cellStyle name="標準 58 2" xfId="1008"/>
    <cellStyle name="標準 59" xfId="526"/>
    <cellStyle name="標準 59 2" xfId="536"/>
    <cellStyle name="標準 59 3" xfId="1009"/>
    <cellStyle name="標準 6" xfId="64"/>
    <cellStyle name="標準 60" xfId="527"/>
    <cellStyle name="標準 60 2" xfId="1010"/>
    <cellStyle name="標準 61" xfId="528"/>
    <cellStyle name="標準 61 2" xfId="1011"/>
    <cellStyle name="標準 62" xfId="529"/>
    <cellStyle name="標準 63" xfId="530"/>
    <cellStyle name="標準 64" xfId="532"/>
    <cellStyle name="標準 64 2" xfId="1012"/>
    <cellStyle name="標準 65" xfId="533"/>
    <cellStyle name="標準 66" xfId="534"/>
    <cellStyle name="標準 66 2" xfId="1013"/>
    <cellStyle name="標準 67" xfId="535"/>
    <cellStyle name="標準 67 2" xfId="1014"/>
    <cellStyle name="標準 68" xfId="537"/>
    <cellStyle name="標準 69" xfId="538"/>
    <cellStyle name="標準 69 2" xfId="1015"/>
    <cellStyle name="標準 7" xfId="65"/>
    <cellStyle name="標準 70" xfId="539"/>
    <cellStyle name="標準 70 2" xfId="1016"/>
    <cellStyle name="標準 71" xfId="541"/>
    <cellStyle name="標準 72" xfId="542"/>
    <cellStyle name="標準 72 2" xfId="1018"/>
    <cellStyle name="標準 73" xfId="543"/>
    <cellStyle name="標準 74" xfId="544"/>
    <cellStyle name="標準 74 2" xfId="1019"/>
    <cellStyle name="標準 75" xfId="545"/>
    <cellStyle name="標準 75 2" xfId="1020"/>
    <cellStyle name="標準 76" xfId="546"/>
    <cellStyle name="標準 76 2" xfId="1021"/>
    <cellStyle name="標準 77" xfId="548"/>
    <cellStyle name="標準 77 2" xfId="1023"/>
    <cellStyle name="標準 78" xfId="41"/>
    <cellStyle name="標準 8" xfId="66"/>
    <cellStyle name="標準 8 2" xfId="531"/>
    <cellStyle name="標準 9" xfId="67"/>
    <cellStyle name="良い" xfId="6" builtinId="26" customBuiltin="1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5"/>
  <sheetViews>
    <sheetView workbookViewId="0"/>
  </sheetViews>
  <sheetFormatPr defaultRowHeight="13.5"/>
  <cols>
    <col min="1" max="1" width="29.625" bestFit="1" customWidth="1"/>
    <col min="2" max="4" width="8.75" customWidth="1"/>
  </cols>
  <sheetData>
    <row r="1" spans="1:4">
      <c r="A1" s="5" t="s">
        <v>0</v>
      </c>
      <c r="B1" s="5">
        <v>0</v>
      </c>
      <c r="C1" s="5">
        <v>1</v>
      </c>
      <c r="D1" s="5">
        <v>2</v>
      </c>
    </row>
    <row r="2" spans="1:4">
      <c r="A2" s="5" t="s">
        <v>1</v>
      </c>
      <c r="B2" s="5" t="s">
        <v>431</v>
      </c>
      <c r="C2" s="5" t="s">
        <v>2</v>
      </c>
      <c r="D2" s="5" t="s">
        <v>3</v>
      </c>
    </row>
    <row r="3" spans="1:4">
      <c r="A3" s="5" t="s">
        <v>4</v>
      </c>
      <c r="B3" s="5">
        <v>0</v>
      </c>
      <c r="C3" s="5">
        <v>0</v>
      </c>
      <c r="D3" s="5">
        <v>0</v>
      </c>
    </row>
    <row r="4" spans="1:4">
      <c r="A4" s="5" t="s">
        <v>5</v>
      </c>
      <c r="B4" s="5"/>
      <c r="C4" s="5" t="s">
        <v>6</v>
      </c>
      <c r="D4" s="5" t="s">
        <v>6</v>
      </c>
    </row>
    <row r="5" spans="1:4">
      <c r="A5" s="5" t="s">
        <v>7</v>
      </c>
      <c r="B5" s="4"/>
      <c r="C5" s="4"/>
      <c r="D5" s="4"/>
    </row>
    <row r="6" spans="1:4">
      <c r="A6" s="5" t="s">
        <v>8</v>
      </c>
      <c r="B6" s="4"/>
      <c r="C6" s="4"/>
      <c r="D6" s="4"/>
    </row>
    <row r="7" spans="1:4">
      <c r="A7" s="5" t="s">
        <v>9</v>
      </c>
      <c r="B7" s="4"/>
      <c r="C7" s="4"/>
      <c r="D7" s="4"/>
    </row>
    <row r="8" spans="1:4">
      <c r="A8" s="5" t="s">
        <v>10</v>
      </c>
      <c r="B8" s="4"/>
      <c r="C8" s="4"/>
      <c r="D8" s="4"/>
    </row>
    <row r="9" spans="1:4">
      <c r="A9" s="5" t="s">
        <v>11</v>
      </c>
      <c r="B9" s="4"/>
      <c r="C9" s="4"/>
      <c r="D9" s="4"/>
    </row>
    <row r="10" spans="1:4">
      <c r="A10" s="5" t="s">
        <v>12</v>
      </c>
      <c r="B10" s="4"/>
      <c r="C10" s="4"/>
      <c r="D10" s="4"/>
    </row>
    <row r="11" spans="1:4">
      <c r="A11" s="5" t="s">
        <v>13</v>
      </c>
      <c r="B11" s="4"/>
      <c r="C11" s="4"/>
      <c r="D11" s="4"/>
    </row>
    <row r="12" spans="1:4">
      <c r="A12" s="5" t="s">
        <v>14</v>
      </c>
      <c r="B12" s="4"/>
      <c r="C12" s="4"/>
      <c r="D12" s="4"/>
    </row>
    <row r="13" spans="1:4">
      <c r="A13" s="5" t="s">
        <v>15</v>
      </c>
      <c r="B13" s="4"/>
      <c r="C13" s="4"/>
      <c r="D13" s="4"/>
    </row>
    <row r="14" spans="1:4">
      <c r="A14" s="5" t="s">
        <v>16</v>
      </c>
      <c r="B14" s="4"/>
      <c r="C14" s="4"/>
      <c r="D14" s="4"/>
    </row>
    <row r="15" spans="1:4">
      <c r="A15" s="5" t="s">
        <v>17</v>
      </c>
      <c r="B15" s="4"/>
      <c r="C15" s="4"/>
      <c r="D15" s="4"/>
    </row>
    <row r="16" spans="1:4">
      <c r="A16" s="5" t="s">
        <v>18</v>
      </c>
      <c r="B16" s="4"/>
      <c r="C16" s="4"/>
      <c r="D16" s="4"/>
    </row>
    <row r="17" spans="1:1">
      <c r="A17" s="5" t="s">
        <v>19</v>
      </c>
    </row>
    <row r="18" spans="1:1">
      <c r="A18" s="5" t="s">
        <v>20</v>
      </c>
    </row>
    <row r="19" spans="1:1">
      <c r="A19" s="5" t="s">
        <v>21</v>
      </c>
    </row>
    <row r="20" spans="1:1">
      <c r="A20" s="5" t="s">
        <v>22</v>
      </c>
    </row>
    <row r="21" spans="1:1">
      <c r="A21" s="5" t="s">
        <v>23</v>
      </c>
    </row>
    <row r="22" spans="1:1">
      <c r="A22" s="5" t="s">
        <v>24</v>
      </c>
    </row>
    <row r="23" spans="1:1">
      <c r="A23" s="5" t="s">
        <v>25</v>
      </c>
    </row>
    <row r="24" spans="1:1">
      <c r="A24" s="5" t="s">
        <v>26</v>
      </c>
    </row>
    <row r="25" spans="1:1">
      <c r="A25" s="5" t="s">
        <v>27</v>
      </c>
    </row>
    <row r="26" spans="1:1">
      <c r="A26" s="5" t="s">
        <v>28</v>
      </c>
    </row>
    <row r="27" spans="1:1">
      <c r="A27" s="5" t="s">
        <v>29</v>
      </c>
    </row>
    <row r="28" spans="1:1">
      <c r="A28" s="5" t="s">
        <v>30</v>
      </c>
    </row>
    <row r="29" spans="1:1">
      <c r="A29" s="5" t="s">
        <v>31</v>
      </c>
    </row>
    <row r="30" spans="1:1">
      <c r="A30" s="5" t="s">
        <v>32</v>
      </c>
    </row>
    <row r="31" spans="1:1">
      <c r="A31" s="5" t="s">
        <v>33</v>
      </c>
    </row>
    <row r="32" spans="1:1">
      <c r="A32" s="5" t="s">
        <v>34</v>
      </c>
    </row>
    <row r="33" spans="1:1">
      <c r="A33" s="5" t="s">
        <v>35</v>
      </c>
    </row>
    <row r="34" spans="1:1">
      <c r="A34" s="5" t="s">
        <v>36</v>
      </c>
    </row>
    <row r="35" spans="1:1">
      <c r="A35" s="5" t="s">
        <v>37</v>
      </c>
    </row>
    <row r="36" spans="1:1">
      <c r="A36" s="5" t="s">
        <v>38</v>
      </c>
    </row>
    <row r="37" spans="1:1">
      <c r="A37" s="5" t="s">
        <v>39</v>
      </c>
    </row>
    <row r="38" spans="1:1">
      <c r="A38" s="5" t="s">
        <v>40</v>
      </c>
    </row>
    <row r="39" spans="1:1">
      <c r="A39" s="5" t="s">
        <v>41</v>
      </c>
    </row>
    <row r="40" spans="1:1">
      <c r="A40" s="5" t="s">
        <v>42</v>
      </c>
    </row>
    <row r="41" spans="1:1">
      <c r="A41" s="5" t="s">
        <v>43</v>
      </c>
    </row>
    <row r="42" spans="1:1">
      <c r="A42" s="5" t="s">
        <v>44</v>
      </c>
    </row>
    <row r="43" spans="1:1">
      <c r="A43" s="5" t="s">
        <v>45</v>
      </c>
    </row>
    <row r="44" spans="1:1">
      <c r="A44" s="5" t="s">
        <v>46</v>
      </c>
    </row>
    <row r="45" spans="1:1">
      <c r="A45" s="5" t="s">
        <v>47</v>
      </c>
    </row>
    <row r="46" spans="1:1">
      <c r="A46" s="5" t="s">
        <v>48</v>
      </c>
    </row>
    <row r="47" spans="1:1">
      <c r="A47" s="5" t="s">
        <v>49</v>
      </c>
    </row>
    <row r="48" spans="1:1">
      <c r="A48" s="5" t="s">
        <v>50</v>
      </c>
    </row>
    <row r="49" spans="1:1">
      <c r="A49" s="5" t="s">
        <v>51</v>
      </c>
    </row>
    <row r="50" spans="1:1">
      <c r="A50" s="5" t="s">
        <v>52</v>
      </c>
    </row>
    <row r="51" spans="1:1">
      <c r="A51" s="5" t="s">
        <v>53</v>
      </c>
    </row>
    <row r="52" spans="1:1">
      <c r="A52" s="5" t="s">
        <v>54</v>
      </c>
    </row>
    <row r="53" spans="1:1">
      <c r="A53" s="5" t="s">
        <v>55</v>
      </c>
    </row>
    <row r="54" spans="1:1">
      <c r="A54" s="5" t="s">
        <v>56</v>
      </c>
    </row>
    <row r="55" spans="1:1">
      <c r="A55" s="5" t="s">
        <v>57</v>
      </c>
    </row>
    <row r="56" spans="1:1">
      <c r="A56" s="5" t="s">
        <v>58</v>
      </c>
    </row>
    <row r="57" spans="1:1">
      <c r="A57" s="5" t="s">
        <v>59</v>
      </c>
    </row>
    <row r="58" spans="1:1">
      <c r="A58" s="5" t="s">
        <v>60</v>
      </c>
    </row>
    <row r="59" spans="1:1">
      <c r="A59" s="5" t="s">
        <v>61</v>
      </c>
    </row>
    <row r="60" spans="1:1">
      <c r="A60" s="5" t="s">
        <v>62</v>
      </c>
    </row>
    <row r="61" spans="1:1">
      <c r="A61" s="5" t="s">
        <v>63</v>
      </c>
    </row>
    <row r="62" spans="1:1">
      <c r="A62" s="5" t="s">
        <v>64</v>
      </c>
    </row>
    <row r="63" spans="1:1">
      <c r="A63" s="5" t="s">
        <v>65</v>
      </c>
    </row>
    <row r="64" spans="1:1">
      <c r="A64" s="5" t="s">
        <v>66</v>
      </c>
    </row>
    <row r="65" spans="1:1">
      <c r="A65" s="5" t="s">
        <v>67</v>
      </c>
    </row>
    <row r="66" spans="1:1">
      <c r="A66" s="5" t="s">
        <v>68</v>
      </c>
    </row>
    <row r="67" spans="1:1">
      <c r="A67" s="5" t="s">
        <v>69</v>
      </c>
    </row>
    <row r="68" spans="1:1">
      <c r="A68" s="5" t="s">
        <v>70</v>
      </c>
    </row>
    <row r="69" spans="1:1">
      <c r="A69" s="5" t="s">
        <v>71</v>
      </c>
    </row>
    <row r="70" spans="1:1">
      <c r="A70" s="5" t="s">
        <v>72</v>
      </c>
    </row>
    <row r="71" spans="1:1">
      <c r="A71" s="5" t="s">
        <v>73</v>
      </c>
    </row>
    <row r="72" spans="1:1">
      <c r="A72" s="5" t="s">
        <v>74</v>
      </c>
    </row>
    <row r="73" spans="1:1">
      <c r="A73" s="5" t="s">
        <v>75</v>
      </c>
    </row>
    <row r="74" spans="1:1">
      <c r="A74" s="5" t="s">
        <v>76</v>
      </c>
    </row>
    <row r="75" spans="1:1">
      <c r="A75" s="5" t="s">
        <v>77</v>
      </c>
    </row>
    <row r="76" spans="1:1">
      <c r="A76" s="5" t="s">
        <v>78</v>
      </c>
    </row>
    <row r="77" spans="1:1">
      <c r="A77" s="5" t="s">
        <v>79</v>
      </c>
    </row>
    <row r="78" spans="1:1">
      <c r="A78" s="5" t="s">
        <v>80</v>
      </c>
    </row>
    <row r="79" spans="1:1">
      <c r="A79" s="5" t="s">
        <v>81</v>
      </c>
    </row>
    <row r="80" spans="1:1">
      <c r="A80" s="5" t="s">
        <v>82</v>
      </c>
    </row>
    <row r="81" spans="1:1">
      <c r="A81" s="5" t="s">
        <v>83</v>
      </c>
    </row>
    <row r="82" spans="1:1">
      <c r="A82" s="5" t="s">
        <v>84</v>
      </c>
    </row>
    <row r="83" spans="1:1">
      <c r="A83" s="5" t="s">
        <v>85</v>
      </c>
    </row>
    <row r="84" spans="1:1">
      <c r="A84" s="5" t="s">
        <v>86</v>
      </c>
    </row>
    <row r="85" spans="1:1">
      <c r="A85" s="5" t="s">
        <v>87</v>
      </c>
    </row>
    <row r="86" spans="1:1">
      <c r="A86" s="5" t="s">
        <v>88</v>
      </c>
    </row>
    <row r="87" spans="1:1">
      <c r="A87" s="5" t="s">
        <v>89</v>
      </c>
    </row>
    <row r="88" spans="1:1">
      <c r="A88" s="5" t="s">
        <v>90</v>
      </c>
    </row>
    <row r="89" spans="1:1">
      <c r="A89" s="5" t="s">
        <v>91</v>
      </c>
    </row>
    <row r="90" spans="1:1">
      <c r="A90" s="5" t="s">
        <v>92</v>
      </c>
    </row>
    <row r="91" spans="1:1">
      <c r="A91" s="5" t="s">
        <v>93</v>
      </c>
    </row>
    <row r="92" spans="1:1">
      <c r="A92" s="5" t="s">
        <v>94</v>
      </c>
    </row>
    <row r="93" spans="1:1">
      <c r="A93" s="5" t="s">
        <v>95</v>
      </c>
    </row>
    <row r="94" spans="1:1">
      <c r="A94" s="5" t="s">
        <v>96</v>
      </c>
    </row>
    <row r="95" spans="1:1">
      <c r="A95" s="5" t="s">
        <v>97</v>
      </c>
    </row>
    <row r="96" spans="1:1">
      <c r="A96" s="5" t="s">
        <v>98</v>
      </c>
    </row>
    <row r="97" spans="1:1">
      <c r="A97" s="5" t="s">
        <v>99</v>
      </c>
    </row>
    <row r="98" spans="1:1">
      <c r="A98" s="5" t="s">
        <v>100</v>
      </c>
    </row>
    <row r="99" spans="1:1">
      <c r="A99" s="5" t="s">
        <v>101</v>
      </c>
    </row>
    <row r="100" spans="1:1">
      <c r="A100" s="5" t="s">
        <v>102</v>
      </c>
    </row>
    <row r="101" spans="1:1">
      <c r="A101" s="5" t="s">
        <v>103</v>
      </c>
    </row>
    <row r="102" spans="1:1">
      <c r="A102" s="5" t="s">
        <v>104</v>
      </c>
    </row>
    <row r="103" spans="1:1">
      <c r="A103" s="5" t="s">
        <v>105</v>
      </c>
    </row>
    <row r="104" spans="1:1">
      <c r="A104" s="5" t="s">
        <v>106</v>
      </c>
    </row>
    <row r="105" spans="1:1">
      <c r="A105" s="5" t="s">
        <v>107</v>
      </c>
    </row>
    <row r="106" spans="1:1">
      <c r="A106" s="5" t="s">
        <v>108</v>
      </c>
    </row>
    <row r="107" spans="1:1">
      <c r="A107" s="5" t="s">
        <v>109</v>
      </c>
    </row>
    <row r="108" spans="1:1">
      <c r="A108" s="5" t="s">
        <v>110</v>
      </c>
    </row>
    <row r="109" spans="1:1">
      <c r="A109" s="5" t="s">
        <v>111</v>
      </c>
    </row>
    <row r="110" spans="1:1">
      <c r="A110" s="5" t="s">
        <v>112</v>
      </c>
    </row>
    <row r="111" spans="1:1">
      <c r="A111" s="5" t="s">
        <v>113</v>
      </c>
    </row>
    <row r="112" spans="1:1">
      <c r="A112" s="5" t="s">
        <v>114</v>
      </c>
    </row>
    <row r="113" spans="1:1">
      <c r="A113" s="5" t="s">
        <v>115</v>
      </c>
    </row>
    <row r="114" spans="1:1">
      <c r="A114" s="5" t="s">
        <v>116</v>
      </c>
    </row>
    <row r="115" spans="1:1">
      <c r="A115" s="5" t="s">
        <v>117</v>
      </c>
    </row>
    <row r="116" spans="1:1">
      <c r="A116" s="5" t="s">
        <v>118</v>
      </c>
    </row>
    <row r="117" spans="1:1">
      <c r="A117" s="5" t="s">
        <v>119</v>
      </c>
    </row>
    <row r="118" spans="1:1">
      <c r="A118" s="5" t="s">
        <v>120</v>
      </c>
    </row>
    <row r="119" spans="1:1">
      <c r="A119" s="5" t="s">
        <v>121</v>
      </c>
    </row>
    <row r="120" spans="1:1">
      <c r="A120" s="5" t="s">
        <v>122</v>
      </c>
    </row>
    <row r="121" spans="1:1">
      <c r="A121" s="5" t="s">
        <v>123</v>
      </c>
    </row>
    <row r="122" spans="1:1">
      <c r="A122" s="5" t="s">
        <v>124</v>
      </c>
    </row>
    <row r="123" spans="1:1">
      <c r="A123" s="5" t="s">
        <v>125</v>
      </c>
    </row>
    <row r="124" spans="1:1">
      <c r="A124" s="5" t="s">
        <v>126</v>
      </c>
    </row>
    <row r="125" spans="1:1">
      <c r="A125" s="5" t="s">
        <v>127</v>
      </c>
    </row>
    <row r="126" spans="1:1">
      <c r="A126" s="5" t="s">
        <v>128</v>
      </c>
    </row>
    <row r="127" spans="1:1">
      <c r="A127" s="5" t="s">
        <v>129</v>
      </c>
    </row>
    <row r="128" spans="1:1">
      <c r="A128" s="5" t="s">
        <v>130</v>
      </c>
    </row>
    <row r="129" spans="1:1">
      <c r="A129" s="5" t="s">
        <v>131</v>
      </c>
    </row>
    <row r="130" spans="1:1">
      <c r="A130" s="5" t="s">
        <v>132</v>
      </c>
    </row>
    <row r="131" spans="1:1">
      <c r="A131" s="5" t="s">
        <v>133</v>
      </c>
    </row>
    <row r="132" spans="1:1">
      <c r="A132" s="5" t="s">
        <v>134</v>
      </c>
    </row>
    <row r="133" spans="1:1">
      <c r="A133" s="5" t="s">
        <v>135</v>
      </c>
    </row>
    <row r="134" spans="1:1">
      <c r="A134" s="5" t="s">
        <v>136</v>
      </c>
    </row>
    <row r="135" spans="1:1">
      <c r="A135" s="5" t="s">
        <v>137</v>
      </c>
    </row>
    <row r="136" spans="1:1">
      <c r="A136" s="5" t="s">
        <v>138</v>
      </c>
    </row>
    <row r="137" spans="1:1">
      <c r="A137" s="5" t="s">
        <v>139</v>
      </c>
    </row>
    <row r="138" spans="1:1">
      <c r="A138" s="5" t="s">
        <v>140</v>
      </c>
    </row>
    <row r="139" spans="1:1">
      <c r="A139" s="5" t="s">
        <v>141</v>
      </c>
    </row>
    <row r="140" spans="1:1">
      <c r="A140" s="5" t="s">
        <v>142</v>
      </c>
    </row>
    <row r="141" spans="1:1">
      <c r="A141" s="5" t="s">
        <v>143</v>
      </c>
    </row>
    <row r="142" spans="1:1">
      <c r="A142" s="5" t="s">
        <v>144</v>
      </c>
    </row>
    <row r="143" spans="1:1">
      <c r="A143" s="5" t="s">
        <v>145</v>
      </c>
    </row>
    <row r="144" spans="1:1">
      <c r="A144" s="5" t="s">
        <v>146</v>
      </c>
    </row>
    <row r="145" spans="1:1">
      <c r="A145" s="5" t="s">
        <v>147</v>
      </c>
    </row>
    <row r="146" spans="1:1">
      <c r="A146" s="5" t="s">
        <v>148</v>
      </c>
    </row>
    <row r="147" spans="1:1">
      <c r="A147" s="5" t="s">
        <v>149</v>
      </c>
    </row>
    <row r="148" spans="1:1">
      <c r="A148" s="5" t="s">
        <v>150</v>
      </c>
    </row>
    <row r="149" spans="1:1">
      <c r="A149" s="5" t="s">
        <v>151</v>
      </c>
    </row>
    <row r="150" spans="1:1">
      <c r="A150" s="5" t="s">
        <v>152</v>
      </c>
    </row>
    <row r="151" spans="1:1">
      <c r="A151" s="5" t="s">
        <v>153</v>
      </c>
    </row>
    <row r="152" spans="1:1">
      <c r="A152" s="5" t="s">
        <v>154</v>
      </c>
    </row>
    <row r="153" spans="1:1">
      <c r="A153" s="5" t="s">
        <v>155</v>
      </c>
    </row>
    <row r="154" spans="1:1">
      <c r="A154" s="5" t="s">
        <v>156</v>
      </c>
    </row>
    <row r="155" spans="1:1">
      <c r="A155" s="5" t="s">
        <v>157</v>
      </c>
    </row>
    <row r="156" spans="1:1">
      <c r="A156" s="5" t="s">
        <v>158</v>
      </c>
    </row>
    <row r="157" spans="1:1">
      <c r="A157" s="5" t="s">
        <v>159</v>
      </c>
    </row>
    <row r="158" spans="1:1">
      <c r="A158" s="5" t="s">
        <v>160</v>
      </c>
    </row>
    <row r="159" spans="1:1">
      <c r="A159" s="5" t="s">
        <v>161</v>
      </c>
    </row>
    <row r="160" spans="1:1">
      <c r="A160" s="5" t="s">
        <v>162</v>
      </c>
    </row>
    <row r="161" spans="1:1">
      <c r="A161" s="5" t="s">
        <v>163</v>
      </c>
    </row>
    <row r="162" spans="1:1">
      <c r="A162" s="5" t="s">
        <v>164</v>
      </c>
    </row>
    <row r="163" spans="1:1">
      <c r="A163" s="5" t="s">
        <v>165</v>
      </c>
    </row>
    <row r="164" spans="1:1">
      <c r="A164" s="5" t="s">
        <v>166</v>
      </c>
    </row>
    <row r="165" spans="1:1">
      <c r="A165" s="5" t="s">
        <v>167</v>
      </c>
    </row>
    <row r="166" spans="1:1">
      <c r="A166" s="5" t="s">
        <v>168</v>
      </c>
    </row>
    <row r="167" spans="1:1">
      <c r="A167" s="5" t="s">
        <v>169</v>
      </c>
    </row>
    <row r="168" spans="1:1">
      <c r="A168" s="5" t="s">
        <v>170</v>
      </c>
    </row>
    <row r="169" spans="1:1">
      <c r="A169" s="5" t="s">
        <v>171</v>
      </c>
    </row>
    <row r="170" spans="1:1">
      <c r="A170" s="5" t="s">
        <v>172</v>
      </c>
    </row>
    <row r="171" spans="1:1">
      <c r="A171" s="5" t="s">
        <v>173</v>
      </c>
    </row>
    <row r="172" spans="1:1">
      <c r="A172" s="5" t="s">
        <v>174</v>
      </c>
    </row>
    <row r="173" spans="1:1">
      <c r="A173" s="5" t="s">
        <v>175</v>
      </c>
    </row>
    <row r="174" spans="1:1">
      <c r="A174" s="5" t="s">
        <v>176</v>
      </c>
    </row>
    <row r="175" spans="1:1">
      <c r="A175" s="5" t="s">
        <v>177</v>
      </c>
    </row>
    <row r="176" spans="1:1">
      <c r="A176" s="5" t="s">
        <v>178</v>
      </c>
    </row>
    <row r="177" spans="1:1">
      <c r="A177" s="5" t="s">
        <v>179</v>
      </c>
    </row>
    <row r="178" spans="1:1">
      <c r="A178" s="5" t="s">
        <v>180</v>
      </c>
    </row>
    <row r="179" spans="1:1">
      <c r="A179" s="5" t="s">
        <v>181</v>
      </c>
    </row>
    <row r="180" spans="1:1">
      <c r="A180" s="5" t="s">
        <v>182</v>
      </c>
    </row>
    <row r="181" spans="1:1">
      <c r="A181" s="5" t="s">
        <v>183</v>
      </c>
    </row>
    <row r="182" spans="1:1">
      <c r="A182" s="5" t="s">
        <v>184</v>
      </c>
    </row>
    <row r="183" spans="1:1">
      <c r="A183" s="5" t="s">
        <v>185</v>
      </c>
    </row>
    <row r="184" spans="1:1">
      <c r="A184" s="5" t="s">
        <v>186</v>
      </c>
    </row>
    <row r="185" spans="1:1">
      <c r="A185" s="5" t="s">
        <v>187</v>
      </c>
    </row>
    <row r="186" spans="1:1">
      <c r="A186" s="5" t="s">
        <v>188</v>
      </c>
    </row>
    <row r="187" spans="1:1">
      <c r="A187" s="5" t="s">
        <v>189</v>
      </c>
    </row>
    <row r="188" spans="1:1">
      <c r="A188" s="5" t="s">
        <v>190</v>
      </c>
    </row>
    <row r="189" spans="1:1">
      <c r="A189" s="5" t="s">
        <v>191</v>
      </c>
    </row>
    <row r="190" spans="1:1">
      <c r="A190" s="5" t="s">
        <v>192</v>
      </c>
    </row>
    <row r="191" spans="1:1">
      <c r="A191" s="5" t="s">
        <v>193</v>
      </c>
    </row>
    <row r="192" spans="1:1">
      <c r="A192" s="5" t="s">
        <v>194</v>
      </c>
    </row>
    <row r="193" spans="1:1">
      <c r="A193" s="5" t="s">
        <v>195</v>
      </c>
    </row>
    <row r="194" spans="1:1">
      <c r="A194" s="5" t="s">
        <v>196</v>
      </c>
    </row>
    <row r="195" spans="1:1">
      <c r="A195" s="5" t="s">
        <v>197</v>
      </c>
    </row>
    <row r="196" spans="1:1">
      <c r="A196" s="5" t="s">
        <v>198</v>
      </c>
    </row>
    <row r="197" spans="1:1">
      <c r="A197" s="5" t="s">
        <v>199</v>
      </c>
    </row>
    <row r="198" spans="1:1">
      <c r="A198" s="5" t="s">
        <v>200</v>
      </c>
    </row>
    <row r="199" spans="1:1">
      <c r="A199" s="5" t="s">
        <v>201</v>
      </c>
    </row>
    <row r="200" spans="1:1">
      <c r="A200" s="5" t="s">
        <v>202</v>
      </c>
    </row>
    <row r="201" spans="1:1">
      <c r="A201" s="5" t="s">
        <v>203</v>
      </c>
    </row>
    <row r="202" spans="1:1">
      <c r="A202" s="5" t="s">
        <v>204</v>
      </c>
    </row>
    <row r="203" spans="1:1">
      <c r="A203" s="5" t="s">
        <v>205</v>
      </c>
    </row>
    <row r="204" spans="1:1">
      <c r="A204" s="5" t="s">
        <v>206</v>
      </c>
    </row>
    <row r="205" spans="1:1">
      <c r="A205" s="5" t="s">
        <v>207</v>
      </c>
    </row>
    <row r="206" spans="1:1">
      <c r="A206" s="5" t="s">
        <v>208</v>
      </c>
    </row>
    <row r="207" spans="1:1">
      <c r="A207" s="5" t="s">
        <v>209</v>
      </c>
    </row>
    <row r="208" spans="1:1">
      <c r="A208" s="5" t="s">
        <v>210</v>
      </c>
    </row>
    <row r="209" spans="1:1">
      <c r="A209" s="5" t="s">
        <v>211</v>
      </c>
    </row>
    <row r="210" spans="1:1">
      <c r="A210" s="5" t="s">
        <v>212</v>
      </c>
    </row>
    <row r="211" spans="1:1">
      <c r="A211" s="5" t="s">
        <v>213</v>
      </c>
    </row>
    <row r="212" spans="1:1">
      <c r="A212" s="5" t="s">
        <v>214</v>
      </c>
    </row>
    <row r="213" spans="1:1">
      <c r="A213" s="5" t="s">
        <v>215</v>
      </c>
    </row>
    <row r="214" spans="1:1">
      <c r="A214" s="5" t="s">
        <v>216</v>
      </c>
    </row>
    <row r="215" spans="1:1">
      <c r="A215" s="5" t="s">
        <v>217</v>
      </c>
    </row>
    <row r="216" spans="1:1">
      <c r="A216" s="5" t="s">
        <v>218</v>
      </c>
    </row>
    <row r="217" spans="1:1">
      <c r="A217" s="5" t="s">
        <v>219</v>
      </c>
    </row>
    <row r="218" spans="1:1">
      <c r="A218" s="5" t="s">
        <v>220</v>
      </c>
    </row>
    <row r="219" spans="1:1">
      <c r="A219" s="5" t="s">
        <v>221</v>
      </c>
    </row>
    <row r="220" spans="1:1">
      <c r="A220" s="5" t="s">
        <v>222</v>
      </c>
    </row>
    <row r="221" spans="1:1">
      <c r="A221" s="5" t="s">
        <v>223</v>
      </c>
    </row>
    <row r="222" spans="1:1">
      <c r="A222" s="5" t="s">
        <v>224</v>
      </c>
    </row>
    <row r="223" spans="1:1">
      <c r="A223" s="5" t="s">
        <v>225</v>
      </c>
    </row>
    <row r="224" spans="1:1">
      <c r="A224" s="5" t="s">
        <v>226</v>
      </c>
    </row>
    <row r="225" spans="1:1">
      <c r="A225" s="5" t="s">
        <v>227</v>
      </c>
    </row>
    <row r="226" spans="1:1">
      <c r="A226" s="5" t="s">
        <v>228</v>
      </c>
    </row>
    <row r="227" spans="1:1">
      <c r="A227" s="5" t="s">
        <v>229</v>
      </c>
    </row>
    <row r="228" spans="1:1">
      <c r="A228" s="5" t="s">
        <v>230</v>
      </c>
    </row>
    <row r="229" spans="1:1">
      <c r="A229" s="5" t="s">
        <v>231</v>
      </c>
    </row>
    <row r="230" spans="1:1">
      <c r="A230" s="5" t="s">
        <v>232</v>
      </c>
    </row>
    <row r="231" spans="1:1">
      <c r="A231" s="5" t="s">
        <v>233</v>
      </c>
    </row>
    <row r="232" spans="1:1">
      <c r="A232" s="5" t="s">
        <v>234</v>
      </c>
    </row>
    <row r="233" spans="1:1">
      <c r="A233" s="5" t="s">
        <v>235</v>
      </c>
    </row>
    <row r="234" spans="1:1">
      <c r="A234" s="5" t="s">
        <v>236</v>
      </c>
    </row>
    <row r="235" spans="1:1">
      <c r="A235" s="5" t="s">
        <v>237</v>
      </c>
    </row>
    <row r="236" spans="1:1">
      <c r="A236" s="5" t="s">
        <v>238</v>
      </c>
    </row>
    <row r="237" spans="1:1">
      <c r="A237" s="5" t="s">
        <v>239</v>
      </c>
    </row>
    <row r="238" spans="1:1">
      <c r="A238" s="5" t="s">
        <v>240</v>
      </c>
    </row>
    <row r="239" spans="1:1">
      <c r="A239" s="5" t="s">
        <v>241</v>
      </c>
    </row>
    <row r="240" spans="1:1">
      <c r="A240" s="5" t="s">
        <v>242</v>
      </c>
    </row>
    <row r="241" spans="1:1">
      <c r="A241" s="5" t="s">
        <v>243</v>
      </c>
    </row>
    <row r="242" spans="1:1">
      <c r="A242" s="5" t="s">
        <v>244</v>
      </c>
    </row>
    <row r="243" spans="1:1">
      <c r="A243" s="5" t="s">
        <v>245</v>
      </c>
    </row>
    <row r="244" spans="1:1">
      <c r="A244" s="5" t="s">
        <v>246</v>
      </c>
    </row>
    <row r="245" spans="1:1">
      <c r="A245" s="5" t="s">
        <v>247</v>
      </c>
    </row>
    <row r="246" spans="1:1">
      <c r="A246" s="5" t="s">
        <v>248</v>
      </c>
    </row>
    <row r="247" spans="1:1">
      <c r="A247" s="5" t="s">
        <v>249</v>
      </c>
    </row>
    <row r="248" spans="1:1">
      <c r="A248" s="5" t="s">
        <v>250</v>
      </c>
    </row>
    <row r="249" spans="1:1">
      <c r="A249" s="5" t="s">
        <v>251</v>
      </c>
    </row>
    <row r="250" spans="1:1">
      <c r="A250" s="5" t="s">
        <v>252</v>
      </c>
    </row>
    <row r="251" spans="1:1">
      <c r="A251" s="5" t="s">
        <v>253</v>
      </c>
    </row>
    <row r="252" spans="1:1">
      <c r="A252" s="5" t="s">
        <v>254</v>
      </c>
    </row>
    <row r="253" spans="1:1">
      <c r="A253" s="5" t="s">
        <v>255</v>
      </c>
    </row>
    <row r="254" spans="1:1">
      <c r="A254" s="5" t="s">
        <v>256</v>
      </c>
    </row>
    <row r="255" spans="1:1">
      <c r="A255" s="5" t="s">
        <v>257</v>
      </c>
    </row>
    <row r="256" spans="1:1">
      <c r="A256" s="5" t="s">
        <v>258</v>
      </c>
    </row>
    <row r="257" spans="1:1">
      <c r="A257" s="5" t="s">
        <v>259</v>
      </c>
    </row>
    <row r="258" spans="1:1">
      <c r="A258" s="5" t="s">
        <v>260</v>
      </c>
    </row>
    <row r="259" spans="1:1">
      <c r="A259" s="5" t="s">
        <v>261</v>
      </c>
    </row>
    <row r="260" spans="1:1">
      <c r="A260" s="5" t="s">
        <v>262</v>
      </c>
    </row>
    <row r="261" spans="1:1">
      <c r="A261" s="5" t="s">
        <v>263</v>
      </c>
    </row>
    <row r="262" spans="1:1">
      <c r="A262" s="5" t="s">
        <v>264</v>
      </c>
    </row>
    <row r="263" spans="1:1">
      <c r="A263" s="5" t="s">
        <v>265</v>
      </c>
    </row>
    <row r="264" spans="1:1">
      <c r="A264" s="5" t="s">
        <v>266</v>
      </c>
    </row>
    <row r="265" spans="1:1">
      <c r="A265" s="5" t="s">
        <v>267</v>
      </c>
    </row>
    <row r="266" spans="1:1">
      <c r="A266" s="5" t="s">
        <v>268</v>
      </c>
    </row>
    <row r="267" spans="1:1">
      <c r="A267" s="5" t="s">
        <v>269</v>
      </c>
    </row>
    <row r="268" spans="1:1">
      <c r="A268" s="5" t="s">
        <v>270</v>
      </c>
    </row>
    <row r="269" spans="1:1">
      <c r="A269" s="5" t="s">
        <v>271</v>
      </c>
    </row>
    <row r="270" spans="1:1">
      <c r="A270" s="5" t="s">
        <v>272</v>
      </c>
    </row>
    <row r="271" spans="1:1">
      <c r="A271" s="5" t="s">
        <v>273</v>
      </c>
    </row>
    <row r="272" spans="1:1">
      <c r="A272" s="5" t="s">
        <v>274</v>
      </c>
    </row>
    <row r="273" spans="1:1">
      <c r="A273" s="5" t="s">
        <v>275</v>
      </c>
    </row>
    <row r="274" spans="1:1">
      <c r="A274" s="5" t="s">
        <v>276</v>
      </c>
    </row>
    <row r="275" spans="1:1">
      <c r="A275" s="5" t="s">
        <v>277</v>
      </c>
    </row>
    <row r="276" spans="1:1">
      <c r="A276" s="5" t="s">
        <v>278</v>
      </c>
    </row>
    <row r="277" spans="1:1">
      <c r="A277" s="5" t="s">
        <v>279</v>
      </c>
    </row>
    <row r="278" spans="1:1">
      <c r="A278" s="5" t="s">
        <v>280</v>
      </c>
    </row>
    <row r="279" spans="1:1">
      <c r="A279" s="5" t="s">
        <v>281</v>
      </c>
    </row>
    <row r="280" spans="1:1">
      <c r="A280" s="5" t="s">
        <v>282</v>
      </c>
    </row>
    <row r="281" spans="1:1">
      <c r="A281" s="5" t="s">
        <v>283</v>
      </c>
    </row>
    <row r="282" spans="1:1">
      <c r="A282" s="5" t="s">
        <v>284</v>
      </c>
    </row>
    <row r="283" spans="1:1">
      <c r="A283" s="5" t="s">
        <v>285</v>
      </c>
    </row>
    <row r="284" spans="1:1">
      <c r="A284" s="5" t="s">
        <v>286</v>
      </c>
    </row>
    <row r="285" spans="1:1">
      <c r="A285" s="5" t="s">
        <v>287</v>
      </c>
    </row>
    <row r="286" spans="1:1">
      <c r="A286" s="5" t="s">
        <v>288</v>
      </c>
    </row>
    <row r="287" spans="1:1">
      <c r="A287" s="5" t="s">
        <v>289</v>
      </c>
    </row>
    <row r="288" spans="1:1">
      <c r="A288" s="5" t="s">
        <v>290</v>
      </c>
    </row>
    <row r="289" spans="1:1">
      <c r="A289" s="5" t="s">
        <v>291</v>
      </c>
    </row>
    <row r="290" spans="1:1">
      <c r="A290" s="5" t="s">
        <v>292</v>
      </c>
    </row>
    <row r="291" spans="1:1">
      <c r="A291" s="5" t="s">
        <v>293</v>
      </c>
    </row>
    <row r="292" spans="1:1">
      <c r="A292" s="5" t="s">
        <v>294</v>
      </c>
    </row>
    <row r="293" spans="1:1">
      <c r="A293" s="5" t="s">
        <v>295</v>
      </c>
    </row>
    <row r="294" spans="1:1">
      <c r="A294" s="5" t="s">
        <v>296</v>
      </c>
    </row>
    <row r="295" spans="1:1">
      <c r="A295" s="5" t="s">
        <v>297</v>
      </c>
    </row>
    <row r="296" spans="1:1">
      <c r="A296" s="5" t="s">
        <v>298</v>
      </c>
    </row>
    <row r="297" spans="1:1">
      <c r="A297" s="5" t="s">
        <v>299</v>
      </c>
    </row>
    <row r="298" spans="1:1">
      <c r="A298" s="5" t="s">
        <v>300</v>
      </c>
    </row>
    <row r="299" spans="1:1">
      <c r="A299" s="5" t="s">
        <v>301</v>
      </c>
    </row>
    <row r="300" spans="1:1">
      <c r="A300" s="5" t="s">
        <v>302</v>
      </c>
    </row>
    <row r="301" spans="1:1">
      <c r="A301" s="5" t="s">
        <v>303</v>
      </c>
    </row>
    <row r="302" spans="1:1">
      <c r="A302" s="5" t="s">
        <v>304</v>
      </c>
    </row>
    <row r="303" spans="1:1">
      <c r="A303" s="5" t="s">
        <v>305</v>
      </c>
    </row>
    <row r="304" spans="1:1">
      <c r="A304" s="5" t="s">
        <v>306</v>
      </c>
    </row>
    <row r="305" spans="1:1">
      <c r="A305" s="5" t="s">
        <v>307</v>
      </c>
    </row>
    <row r="306" spans="1:1">
      <c r="A306" s="5" t="s">
        <v>308</v>
      </c>
    </row>
    <row r="307" spans="1:1">
      <c r="A307" s="5" t="s">
        <v>309</v>
      </c>
    </row>
    <row r="308" spans="1:1">
      <c r="A308" s="5" t="s">
        <v>310</v>
      </c>
    </row>
    <row r="309" spans="1:1">
      <c r="A309" s="5" t="s">
        <v>311</v>
      </c>
    </row>
    <row r="310" spans="1:1">
      <c r="A310" s="5" t="s">
        <v>312</v>
      </c>
    </row>
    <row r="311" spans="1:1">
      <c r="A311" s="5" t="s">
        <v>313</v>
      </c>
    </row>
    <row r="312" spans="1:1">
      <c r="A312" s="5" t="s">
        <v>314</v>
      </c>
    </row>
    <row r="313" spans="1:1">
      <c r="A313" s="5" t="s">
        <v>315</v>
      </c>
    </row>
    <row r="314" spans="1:1">
      <c r="A314" s="5" t="s">
        <v>316</v>
      </c>
    </row>
    <row r="315" spans="1:1">
      <c r="A315" s="5" t="s">
        <v>317</v>
      </c>
    </row>
    <row r="316" spans="1:1">
      <c r="A316" s="5" t="s">
        <v>318</v>
      </c>
    </row>
    <row r="317" spans="1:1">
      <c r="A317" s="5" t="s">
        <v>319</v>
      </c>
    </row>
    <row r="318" spans="1:1">
      <c r="A318" s="5" t="s">
        <v>320</v>
      </c>
    </row>
    <row r="319" spans="1:1">
      <c r="A319" s="5" t="s">
        <v>321</v>
      </c>
    </row>
    <row r="320" spans="1:1">
      <c r="A320" s="5" t="s">
        <v>322</v>
      </c>
    </row>
    <row r="321" spans="1:1">
      <c r="A321" s="5" t="s">
        <v>323</v>
      </c>
    </row>
    <row r="322" spans="1:1">
      <c r="A322" s="5" t="s">
        <v>324</v>
      </c>
    </row>
    <row r="323" spans="1:1">
      <c r="A323" s="5" t="s">
        <v>325</v>
      </c>
    </row>
    <row r="324" spans="1:1">
      <c r="A324" s="5" t="s">
        <v>326</v>
      </c>
    </row>
    <row r="325" spans="1:1">
      <c r="A325" s="5" t="s">
        <v>327</v>
      </c>
    </row>
    <row r="326" spans="1:1">
      <c r="A326" s="5" t="s">
        <v>328</v>
      </c>
    </row>
    <row r="327" spans="1:1">
      <c r="A327" s="5" t="s">
        <v>329</v>
      </c>
    </row>
    <row r="328" spans="1:1">
      <c r="A328" s="5" t="s">
        <v>330</v>
      </c>
    </row>
    <row r="329" spans="1:1">
      <c r="A329" s="5" t="s">
        <v>331</v>
      </c>
    </row>
    <row r="330" spans="1:1">
      <c r="A330" s="5" t="s">
        <v>332</v>
      </c>
    </row>
    <row r="331" spans="1:1">
      <c r="A331" s="5" t="s">
        <v>333</v>
      </c>
    </row>
    <row r="332" spans="1:1">
      <c r="A332" s="5" t="s">
        <v>334</v>
      </c>
    </row>
    <row r="333" spans="1:1">
      <c r="A333" s="5" t="s">
        <v>335</v>
      </c>
    </row>
    <row r="334" spans="1:1">
      <c r="A334" s="5" t="s">
        <v>336</v>
      </c>
    </row>
    <row r="335" spans="1:1">
      <c r="A335" s="5" t="s">
        <v>337</v>
      </c>
    </row>
    <row r="336" spans="1:1">
      <c r="A336" s="5" t="s">
        <v>338</v>
      </c>
    </row>
    <row r="337" spans="1:1">
      <c r="A337" s="5" t="s">
        <v>339</v>
      </c>
    </row>
    <row r="338" spans="1:1">
      <c r="A338" s="5" t="s">
        <v>340</v>
      </c>
    </row>
    <row r="339" spans="1:1">
      <c r="A339" s="5" t="s">
        <v>341</v>
      </c>
    </row>
    <row r="340" spans="1:1">
      <c r="A340" s="5" t="s">
        <v>342</v>
      </c>
    </row>
    <row r="341" spans="1:1">
      <c r="A341" s="5" t="s">
        <v>343</v>
      </c>
    </row>
    <row r="342" spans="1:1">
      <c r="A342" s="5" t="s">
        <v>344</v>
      </c>
    </row>
    <row r="343" spans="1:1">
      <c r="A343" s="5" t="s">
        <v>345</v>
      </c>
    </row>
    <row r="344" spans="1:1">
      <c r="A344" s="5" t="s">
        <v>346</v>
      </c>
    </row>
    <row r="345" spans="1:1">
      <c r="A345" s="5" t="s">
        <v>347</v>
      </c>
    </row>
    <row r="346" spans="1:1">
      <c r="A346" s="5" t="s">
        <v>348</v>
      </c>
    </row>
    <row r="347" spans="1:1">
      <c r="A347" s="5" t="s">
        <v>349</v>
      </c>
    </row>
    <row r="348" spans="1:1">
      <c r="A348" s="5" t="s">
        <v>350</v>
      </c>
    </row>
    <row r="349" spans="1:1">
      <c r="A349" s="5" t="s">
        <v>351</v>
      </c>
    </row>
    <row r="350" spans="1:1">
      <c r="A350" s="5" t="s">
        <v>352</v>
      </c>
    </row>
    <row r="351" spans="1:1">
      <c r="A351" s="5" t="s">
        <v>353</v>
      </c>
    </row>
    <row r="352" spans="1:1">
      <c r="A352" s="5" t="s">
        <v>354</v>
      </c>
    </row>
    <row r="353" spans="1:1">
      <c r="A353" s="5" t="s">
        <v>355</v>
      </c>
    </row>
    <row r="354" spans="1:1">
      <c r="A354" s="5" t="s">
        <v>356</v>
      </c>
    </row>
    <row r="355" spans="1:1">
      <c r="A355" s="5" t="s">
        <v>357</v>
      </c>
    </row>
    <row r="356" spans="1:1">
      <c r="A356" s="5" t="s">
        <v>358</v>
      </c>
    </row>
    <row r="357" spans="1:1">
      <c r="A357" s="5" t="s">
        <v>359</v>
      </c>
    </row>
    <row r="358" spans="1:1">
      <c r="A358" s="5" t="s">
        <v>360</v>
      </c>
    </row>
    <row r="359" spans="1:1">
      <c r="A359" s="5" t="s">
        <v>361</v>
      </c>
    </row>
    <row r="360" spans="1:1">
      <c r="A360" s="5" t="s">
        <v>362</v>
      </c>
    </row>
    <row r="361" spans="1:1">
      <c r="A361" s="5" t="s">
        <v>363</v>
      </c>
    </row>
    <row r="362" spans="1:1">
      <c r="A362" s="5" t="s">
        <v>364</v>
      </c>
    </row>
    <row r="363" spans="1:1">
      <c r="A363" s="5" t="s">
        <v>365</v>
      </c>
    </row>
    <row r="364" spans="1:1">
      <c r="A364" s="5" t="s">
        <v>366</v>
      </c>
    </row>
    <row r="365" spans="1:1">
      <c r="A365" s="5" t="s">
        <v>367</v>
      </c>
    </row>
    <row r="366" spans="1:1">
      <c r="A366" s="5" t="s">
        <v>368</v>
      </c>
    </row>
    <row r="367" spans="1:1">
      <c r="A367" s="5" t="s">
        <v>369</v>
      </c>
    </row>
    <row r="368" spans="1:1">
      <c r="A368" s="5" t="s">
        <v>370</v>
      </c>
    </row>
    <row r="369" spans="1:1">
      <c r="A369" s="5" t="s">
        <v>371</v>
      </c>
    </row>
    <row r="370" spans="1:1">
      <c r="A370" s="5" t="s">
        <v>372</v>
      </c>
    </row>
    <row r="371" spans="1:1">
      <c r="A371" s="5" t="s">
        <v>373</v>
      </c>
    </row>
    <row r="372" spans="1:1">
      <c r="A372" s="5" t="s">
        <v>374</v>
      </c>
    </row>
    <row r="373" spans="1:1">
      <c r="A373" s="5" t="s">
        <v>375</v>
      </c>
    </row>
    <row r="374" spans="1:1">
      <c r="A374" s="5" t="s">
        <v>376</v>
      </c>
    </row>
    <row r="375" spans="1:1">
      <c r="A375" s="5" t="s">
        <v>377</v>
      </c>
    </row>
  </sheetData>
  <phoneticPr fontId="3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3.5"/>
  <cols>
    <col min="1" max="1" width="5" customWidth="1"/>
    <col min="2" max="2" width="13" bestFit="1" customWidth="1"/>
    <col min="3" max="3" width="11.625" customWidth="1"/>
    <col min="4" max="4" width="10.125" bestFit="1" customWidth="1"/>
  </cols>
  <sheetData>
    <row r="1" spans="1:4">
      <c r="A1" s="115" t="s">
        <v>428</v>
      </c>
    </row>
    <row r="2" spans="1:4">
      <c r="B2" s="117"/>
      <c r="C2" s="116" t="s">
        <v>429</v>
      </c>
      <c r="D2" s="116" t="s">
        <v>425</v>
      </c>
    </row>
    <row r="3" spans="1:4">
      <c r="B3" s="116" t="s">
        <v>426</v>
      </c>
      <c r="C3" s="114">
        <v>4</v>
      </c>
      <c r="D3" s="114">
        <v>0</v>
      </c>
    </row>
    <row r="4" spans="1:4">
      <c r="B4" s="116" t="s">
        <v>427</v>
      </c>
      <c r="C4" s="114">
        <v>4</v>
      </c>
      <c r="D4" s="114">
        <v>0</v>
      </c>
    </row>
    <row r="6" spans="1:4">
      <c r="B6" s="116" t="s">
        <v>430</v>
      </c>
      <c r="C6" s="118"/>
    </row>
    <row r="8" spans="1:4">
      <c r="B8" s="116" t="s">
        <v>432</v>
      </c>
      <c r="C8" s="128" t="s">
        <v>433</v>
      </c>
    </row>
  </sheetData>
  <phoneticPr fontId="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Y15"/>
  <sheetViews>
    <sheetView tabSelected="1" zoomScale="70" zoomScaleNormal="70" workbookViewId="0"/>
  </sheetViews>
  <sheetFormatPr defaultRowHeight="13.5"/>
  <cols>
    <col min="1" max="3" width="9" style="110"/>
    <col min="4" max="4" width="12.5" style="120" customWidth="1"/>
    <col min="5" max="5" width="9" style="110"/>
    <col min="6" max="6" width="9" style="120"/>
    <col min="7" max="7" width="13.375" style="120" customWidth="1"/>
    <col min="8" max="8" width="9" style="120"/>
    <col min="9" max="9" width="19.125" style="120" bestFit="1" customWidth="1"/>
    <col min="10" max="11" width="9" style="111"/>
    <col min="12" max="15" width="9" style="110"/>
    <col min="16" max="18" width="9" style="111"/>
    <col min="19" max="19" width="7.125" style="111" bestFit="1" customWidth="1"/>
    <col min="20" max="20" width="11" style="111" bestFit="1" customWidth="1"/>
    <col min="21" max="21" width="9" style="111"/>
    <col min="22" max="22" width="15.625" style="111" customWidth="1"/>
    <col min="23" max="23" width="16.875" style="111" customWidth="1"/>
    <col min="24" max="24" width="11.25" style="111" bestFit="1" customWidth="1"/>
    <col min="25" max="25" width="11.125" style="111" customWidth="1"/>
    <col min="26" max="16384" width="9" style="110"/>
  </cols>
  <sheetData>
    <row r="1" spans="1:25" ht="24">
      <c r="A1" s="109" t="s">
        <v>424</v>
      </c>
      <c r="B1" s="109"/>
      <c r="C1" s="109"/>
      <c r="D1" s="157"/>
      <c r="E1"/>
      <c r="F1" s="201"/>
      <c r="G1" s="201"/>
      <c r="H1" s="201"/>
      <c r="I1" s="201"/>
      <c r="J1" s="14"/>
      <c r="K1" s="14"/>
      <c r="L1"/>
      <c r="M1"/>
      <c r="N1"/>
      <c r="O1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s="120" customFormat="1">
      <c r="A2" s="177"/>
      <c r="B2" s="179" t="s">
        <v>378</v>
      </c>
      <c r="C2" s="175" t="s">
        <v>379</v>
      </c>
      <c r="D2" s="175" t="s">
        <v>380</v>
      </c>
      <c r="E2" s="175" t="s">
        <v>381</v>
      </c>
      <c r="F2" s="175" t="s">
        <v>382</v>
      </c>
      <c r="G2" s="165" t="s">
        <v>383</v>
      </c>
      <c r="H2" s="165" t="str">
        <f>setting!C8</f>
        <v>7月実棚</v>
      </c>
      <c r="I2" s="165" t="s">
        <v>384</v>
      </c>
      <c r="J2" s="168" t="s">
        <v>385</v>
      </c>
      <c r="K2" s="170" t="s">
        <v>386</v>
      </c>
      <c r="L2" s="172" t="s">
        <v>387</v>
      </c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19" t="s">
        <v>388</v>
      </c>
      <c r="X2" s="119" t="s">
        <v>389</v>
      </c>
      <c r="Y2" s="163" t="s">
        <v>390</v>
      </c>
    </row>
    <row r="3" spans="1:25" s="120" customFormat="1" ht="25.5">
      <c r="A3" s="178"/>
      <c r="B3" s="180"/>
      <c r="C3" s="176"/>
      <c r="D3" s="176"/>
      <c r="E3" s="176"/>
      <c r="F3" s="176"/>
      <c r="G3" s="166"/>
      <c r="H3" s="167"/>
      <c r="I3" s="166"/>
      <c r="J3" s="169"/>
      <c r="K3" s="171"/>
      <c r="L3" s="121" t="s">
        <v>391</v>
      </c>
      <c r="M3" s="122" t="s">
        <v>392</v>
      </c>
      <c r="N3" s="122" t="s">
        <v>393</v>
      </c>
      <c r="O3" s="123" t="s">
        <v>394</v>
      </c>
      <c r="P3" s="124" t="s">
        <v>395</v>
      </c>
      <c r="Q3" s="124" t="s">
        <v>396</v>
      </c>
      <c r="R3" s="124" t="s">
        <v>397</v>
      </c>
      <c r="S3" s="124" t="s">
        <v>398</v>
      </c>
      <c r="T3" s="122" t="s">
        <v>399</v>
      </c>
      <c r="U3" s="122" t="s">
        <v>400</v>
      </c>
      <c r="V3" s="125" t="s">
        <v>401</v>
      </c>
      <c r="W3" s="126" t="s">
        <v>402</v>
      </c>
      <c r="X3" s="127" t="s">
        <v>403</v>
      </c>
      <c r="Y3" s="164"/>
    </row>
    <row r="4" spans="1:25">
      <c r="A4" s="34"/>
      <c r="B4" s="210"/>
      <c r="C4" s="149"/>
      <c r="D4" s="158"/>
      <c r="E4" s="150"/>
      <c r="F4" s="202"/>
      <c r="G4" s="203"/>
      <c r="H4" s="203"/>
      <c r="I4" s="203"/>
      <c r="J4" s="13"/>
      <c r="K4" s="151"/>
      <c r="L4" s="22"/>
      <c r="M4" s="144"/>
      <c r="N4" s="144"/>
      <c r="O4" s="144"/>
      <c r="P4" s="152"/>
      <c r="Q4" s="152"/>
      <c r="R4" s="152"/>
      <c r="S4" s="152"/>
      <c r="T4" s="13"/>
      <c r="U4" s="13"/>
      <c r="V4" s="12"/>
      <c r="W4" s="19"/>
      <c r="X4" s="19"/>
      <c r="Y4" s="9"/>
    </row>
    <row r="5" spans="1:25">
      <c r="A5" s="99"/>
      <c r="B5" s="211"/>
      <c r="C5" s="99"/>
      <c r="D5" s="159"/>
      <c r="E5" s="99"/>
      <c r="F5" s="159"/>
      <c r="G5" s="159"/>
      <c r="H5" s="204"/>
      <c r="I5" s="159"/>
      <c r="J5" s="100"/>
      <c r="K5" s="105"/>
      <c r="L5" s="101"/>
      <c r="M5" s="102"/>
      <c r="N5" s="102"/>
      <c r="O5" s="215"/>
      <c r="P5" s="100"/>
      <c r="Q5" s="100"/>
      <c r="R5" s="100"/>
      <c r="S5" s="100"/>
      <c r="T5" s="100" t="s">
        <v>404</v>
      </c>
      <c r="U5" s="106" t="s">
        <v>404</v>
      </c>
      <c r="V5" s="103" t="s">
        <v>404</v>
      </c>
      <c r="W5" s="104"/>
      <c r="X5" s="104"/>
      <c r="Y5" s="153"/>
    </row>
    <row r="6" spans="1:25">
      <c r="A6" s="34"/>
      <c r="B6" s="212"/>
      <c r="C6" s="34"/>
      <c r="D6" s="160"/>
      <c r="E6" s="34"/>
      <c r="F6" s="160"/>
      <c r="G6" s="160"/>
      <c r="H6" s="205"/>
      <c r="I6" s="160"/>
      <c r="J6" s="13"/>
      <c r="K6" s="16"/>
      <c r="L6" s="22"/>
      <c r="M6" s="144"/>
      <c r="N6" s="144"/>
      <c r="O6" s="146"/>
      <c r="P6" s="13"/>
      <c r="Q6" s="13"/>
      <c r="R6" s="13"/>
      <c r="S6" s="13"/>
      <c r="T6" s="13" t="s">
        <v>404</v>
      </c>
      <c r="U6" s="154" t="s">
        <v>404</v>
      </c>
      <c r="V6" s="12" t="s">
        <v>404</v>
      </c>
      <c r="W6" s="19"/>
      <c r="X6" s="19"/>
      <c r="Y6" s="9"/>
    </row>
    <row r="7" spans="1:25">
      <c r="A7" s="17"/>
      <c r="B7" s="213"/>
      <c r="C7" s="17"/>
      <c r="D7" s="161"/>
      <c r="E7" s="17"/>
      <c r="F7" s="206" t="s">
        <v>405</v>
      </c>
      <c r="G7" s="206"/>
      <c r="H7" s="207"/>
      <c r="I7" s="206"/>
      <c r="J7" s="11">
        <f>SUM($J4:$J6)</f>
        <v>0</v>
      </c>
      <c r="K7" s="2">
        <f>SUM($K4:$K6)</f>
        <v>0</v>
      </c>
      <c r="L7" s="23"/>
      <c r="M7" s="29"/>
      <c r="N7" s="24"/>
      <c r="O7" s="33" t="s">
        <v>406</v>
      </c>
      <c r="P7" s="11">
        <f>SUM($P$4:$P6)</f>
        <v>0</v>
      </c>
      <c r="Q7" s="11">
        <f>SUM($Q$4:$Q6)</f>
        <v>0</v>
      </c>
      <c r="R7" s="11">
        <f>SUM($R$4:$R6)</f>
        <v>0</v>
      </c>
      <c r="S7" s="11">
        <f>SUM($S$4:$S6)</f>
        <v>0</v>
      </c>
      <c r="T7" s="11">
        <f>SUM($T$4:$T6)</f>
        <v>0</v>
      </c>
      <c r="U7" s="11">
        <f>SUM($U$4:$U6)</f>
        <v>0</v>
      </c>
      <c r="V7" s="8">
        <f>SUM($V$4:$V6)</f>
        <v>0</v>
      </c>
      <c r="W7" s="11">
        <f>SUM($W$4:$W6)</f>
        <v>0</v>
      </c>
      <c r="X7" s="11">
        <f>SUM($X$4:$X6)</f>
        <v>0</v>
      </c>
      <c r="Y7" s="7">
        <f>SUM($Y$4:$Y6)</f>
        <v>0</v>
      </c>
    </row>
    <row r="8" spans="1:25">
      <c r="A8" s="34"/>
      <c r="B8" s="212"/>
      <c r="C8" s="34"/>
      <c r="D8" s="160"/>
      <c r="E8" s="34"/>
      <c r="F8" s="156" t="s">
        <v>407</v>
      </c>
      <c r="G8" s="156"/>
      <c r="H8" s="155"/>
      <c r="I8" s="156"/>
      <c r="J8" s="13">
        <f>SUMIF($A$4:$A6,$F8,$J$4:$J6)</f>
        <v>0</v>
      </c>
      <c r="K8" s="16">
        <f>SUMIF($A$4:$A6,$F8,$K$4:$K6)</f>
        <v>0</v>
      </c>
      <c r="L8" s="22"/>
      <c r="M8" s="28"/>
      <c r="N8" s="18"/>
      <c r="O8" s="20"/>
      <c r="P8" s="13"/>
      <c r="Q8" s="13"/>
      <c r="R8" s="13"/>
      <c r="S8" s="13"/>
      <c r="T8" s="13"/>
      <c r="U8" s="13"/>
      <c r="V8" s="12"/>
      <c r="W8" s="13">
        <f>SUMIF($A$4:$A6,$F8,$W$4:$W6)</f>
        <v>0</v>
      </c>
      <c r="X8" s="13">
        <f>SUMIF($A$4:$A6,$F8,$X$4:$X6)</f>
        <v>0</v>
      </c>
      <c r="Y8" s="9">
        <f>SUMIF($A$4:$A$6,$F8,$Y$4:$Y6)</f>
        <v>0</v>
      </c>
    </row>
    <row r="9" spans="1:25">
      <c r="A9" s="34"/>
      <c r="B9" s="212"/>
      <c r="C9" s="34"/>
      <c r="D9" s="160"/>
      <c r="E9" s="34"/>
      <c r="F9" s="156" t="s">
        <v>408</v>
      </c>
      <c r="G9" s="156"/>
      <c r="H9" s="155"/>
      <c r="I9" s="156"/>
      <c r="J9" s="13">
        <f>SUMIF($A$4:$A6,$F9,$J$4:$J6)</f>
        <v>0</v>
      </c>
      <c r="K9" s="16">
        <f>SUMIF($A$4:$A6,$F9,$K$4:$K6)</f>
        <v>0</v>
      </c>
      <c r="L9" s="22"/>
      <c r="M9" s="28"/>
      <c r="N9" s="18"/>
      <c r="O9" s="20"/>
      <c r="P9" s="13"/>
      <c r="Q9" s="13"/>
      <c r="R9" s="13"/>
      <c r="S9" s="13"/>
      <c r="T9" s="13"/>
      <c r="U9" s="13"/>
      <c r="V9" s="12"/>
      <c r="W9" s="13">
        <f>SUMIF($A$4:$A6,$F9,$W$4:$W6)</f>
        <v>0</v>
      </c>
      <c r="X9" s="13">
        <f>SUMIF($A$4:$A6,$F9,$X$4:$X6)</f>
        <v>0</v>
      </c>
      <c r="Y9" s="9">
        <f>SUMIF($A$4:$A$6,$F9,$Y$4:$Y6)</f>
        <v>0</v>
      </c>
    </row>
    <row r="10" spans="1:25" ht="14.25" thickBot="1">
      <c r="A10" s="21"/>
      <c r="B10" s="214"/>
      <c r="C10" s="21"/>
      <c r="D10" s="162"/>
      <c r="E10" s="21"/>
      <c r="F10" s="208" t="s">
        <v>409</v>
      </c>
      <c r="G10" s="208"/>
      <c r="H10" s="209"/>
      <c r="I10" s="208"/>
      <c r="J10" s="1">
        <f>SUMIF($A$4:$A6,$F10,$J$4:$J6)</f>
        <v>0</v>
      </c>
      <c r="K10" s="6">
        <f>SUMIF($A$4:$A6,$F10,$K$4:$K6)</f>
        <v>0</v>
      </c>
      <c r="L10" s="25"/>
      <c r="M10" s="30"/>
      <c r="N10" s="26"/>
      <c r="O10" s="27"/>
      <c r="P10" s="1"/>
      <c r="Q10" s="1"/>
      <c r="R10" s="1"/>
      <c r="S10" s="1"/>
      <c r="T10" s="1"/>
      <c r="U10" s="1"/>
      <c r="V10" s="15"/>
      <c r="W10" s="1">
        <f>SUMIF($A$4:$A6,$F10,$W$4:$W6)</f>
        <v>0</v>
      </c>
      <c r="X10" s="1">
        <f>SUMIF($A$4:$A6,$F10,$X$4:$X6)</f>
        <v>0</v>
      </c>
      <c r="Y10" s="3">
        <f>SUMIF($A$4:$A$6,$F10,$Y$4:$Y6)</f>
        <v>0</v>
      </c>
    </row>
    <row r="11" spans="1:25" ht="14.25" thickTop="1">
      <c r="A11" s="17"/>
      <c r="B11" s="17"/>
      <c r="C11" s="17"/>
      <c r="D11" s="161"/>
      <c r="E11" s="17"/>
      <c r="F11" s="206" t="s">
        <v>410</v>
      </c>
      <c r="G11" s="206"/>
      <c r="H11" s="207"/>
      <c r="I11" s="206"/>
      <c r="J11" s="11">
        <f>COUNTIF(J4:J6, "&lt;&gt;" &amp; "")</f>
        <v>0</v>
      </c>
      <c r="K11" s="11">
        <f>COUNTIF($K$4:$K6,"&gt;0")</f>
        <v>0</v>
      </c>
      <c r="L11" s="23"/>
      <c r="M11" s="31"/>
      <c r="N11" s="24"/>
      <c r="O11" s="33" t="s">
        <v>411</v>
      </c>
      <c r="P11" s="11"/>
      <c r="Q11" s="11"/>
      <c r="R11" s="11"/>
      <c r="S11" s="11"/>
      <c r="T11" s="11">
        <f>SUMIF($T$4:$T6,"&gt;0",$Z$4:$Z6)</f>
        <v>0</v>
      </c>
      <c r="U11" s="11"/>
      <c r="V11" s="8"/>
      <c r="W11" s="10">
        <f>SUMIF($W$4:$W6,"&gt;0",$Z$4:$Z6)</f>
        <v>0</v>
      </c>
      <c r="X11" s="10">
        <f>SUMIF($X$4:$X6,"&gt;0",$Z$4:$Z6)</f>
        <v>0</v>
      </c>
      <c r="Y11" s="7">
        <f>SUMIF($Y$4:$Y6,"&gt;0",$Z$4:$Z6)</f>
        <v>0</v>
      </c>
    </row>
    <row r="12" spans="1:25">
      <c r="A12" s="34"/>
      <c r="B12" s="34"/>
      <c r="C12" s="34"/>
      <c r="D12" s="160"/>
      <c r="E12" s="34"/>
      <c r="F12" s="156" t="s">
        <v>407</v>
      </c>
      <c r="G12" s="156"/>
      <c r="H12" s="155"/>
      <c r="I12" s="156"/>
      <c r="J12" s="13">
        <f>COUNTIFS($A$4:$A6,$F12,$J$4:$J6,"&gt;=0")</f>
        <v>0</v>
      </c>
      <c r="K12" s="16">
        <f>COUNTIFS($A$4:$A6,$F12,$K$4:$K6,"&gt;=0")</f>
        <v>0</v>
      </c>
      <c r="L12" s="22"/>
      <c r="M12" s="32"/>
      <c r="N12" s="18"/>
      <c r="O12" s="20"/>
      <c r="P12" s="13"/>
      <c r="Q12" s="13"/>
      <c r="R12" s="13"/>
      <c r="S12" s="13"/>
      <c r="T12" s="13"/>
      <c r="U12" s="13"/>
      <c r="V12" s="12"/>
      <c r="W12" s="13">
        <f>COUNTIFS($A$4:$A6,$F12, $W$4:$W6,"&gt;0")</f>
        <v>0</v>
      </c>
      <c r="X12" s="13">
        <f>COUNTIFS($A$4:$A6,$F12,$X$4:$X6,"&gt;=0")</f>
        <v>0</v>
      </c>
      <c r="Y12" s="9">
        <f>COUNTIFS($A$4:$A6,$F12,$Y$4:$Y6,"&gt;=0")</f>
        <v>0</v>
      </c>
    </row>
    <row r="13" spans="1:25">
      <c r="A13" s="34"/>
      <c r="B13" s="34"/>
      <c r="C13" s="34"/>
      <c r="D13" s="160"/>
      <c r="E13" s="34"/>
      <c r="F13" s="156" t="s">
        <v>408</v>
      </c>
      <c r="G13" s="156"/>
      <c r="H13" s="155"/>
      <c r="I13" s="156"/>
      <c r="J13" s="13">
        <f>COUNTIFS($A$4:$A6,$F13,$J$4:$J6,"&gt;=0")</f>
        <v>0</v>
      </c>
      <c r="K13" s="16">
        <f>COUNTIFS($A$4:$A6,$F13,$K$4:$K6,"&gt;=0")</f>
        <v>0</v>
      </c>
      <c r="L13" s="22"/>
      <c r="M13" s="32"/>
      <c r="N13" s="18"/>
      <c r="O13" s="20"/>
      <c r="P13" s="13"/>
      <c r="Q13" s="13"/>
      <c r="R13" s="13"/>
      <c r="S13" s="13"/>
      <c r="T13" s="13"/>
      <c r="U13" s="13"/>
      <c r="V13" s="12"/>
      <c r="W13" s="11">
        <f>COUNTIFS($A$4:$A6,$F13,$W$4:$W6,"&gt;=0")</f>
        <v>0</v>
      </c>
      <c r="X13" s="11">
        <f>COUNTIFS($A$4:$A6,$F13,$X$4:$X6,"&gt;=0")</f>
        <v>0</v>
      </c>
      <c r="Y13" s="7">
        <f>COUNTIFS($A$4:$A6,$F13,$Y$4:$Y6,"&gt;=0")</f>
        <v>0</v>
      </c>
    </row>
    <row r="14" spans="1:25">
      <c r="A14" s="34"/>
      <c r="B14" s="34"/>
      <c r="C14" s="34"/>
      <c r="D14" s="160"/>
      <c r="E14" s="34"/>
      <c r="F14" s="156" t="s">
        <v>409</v>
      </c>
      <c r="G14" s="156"/>
      <c r="H14" s="155"/>
      <c r="I14" s="156"/>
      <c r="J14" s="13">
        <f>COUNTIFS($A$4:$A6,$F14,$J$4:$J6,"&gt;=0")</f>
        <v>0</v>
      </c>
      <c r="K14" s="16">
        <f>COUNTIFS($A$4:$A6,$F14,$K$4:$K6,"&gt;=0")</f>
        <v>0</v>
      </c>
      <c r="L14" s="22"/>
      <c r="M14" s="32"/>
      <c r="N14" s="18"/>
      <c r="O14" s="20"/>
      <c r="P14" s="13"/>
      <c r="Q14" s="13"/>
      <c r="R14" s="13"/>
      <c r="S14" s="13"/>
      <c r="T14" s="13"/>
      <c r="U14" s="13"/>
      <c r="V14" s="12"/>
      <c r="W14" s="11">
        <f>COUNTIFS($A$4:$A6,$F14,$W$4:$W6,"&gt;=0")</f>
        <v>0</v>
      </c>
      <c r="X14" s="11">
        <f>COUNTIFS($A$4:$A6,$F14,$X$4:$X6,"&gt;=0")</f>
        <v>0</v>
      </c>
      <c r="Y14" s="9">
        <f>COUNTIFS($A$4:$A6,$F14,$Y$4:$Y6,"&gt;=0")</f>
        <v>0</v>
      </c>
    </row>
    <row r="15" spans="1:25">
      <c r="A15" s="34"/>
      <c r="B15" s="34"/>
      <c r="C15" s="34"/>
      <c r="D15" s="160"/>
      <c r="E15" s="34"/>
      <c r="F15" s="156" t="s">
        <v>412</v>
      </c>
      <c r="G15" s="156"/>
      <c r="H15" s="155"/>
      <c r="I15" s="156"/>
      <c r="J15" s="13"/>
      <c r="K15" s="16"/>
      <c r="L15" s="22"/>
      <c r="M15" s="32"/>
      <c r="N15" s="18"/>
      <c r="O15" s="20"/>
      <c r="P15" s="13"/>
      <c r="Q15" s="13"/>
      <c r="R15" s="13"/>
      <c r="S15" s="13"/>
      <c r="T15" s="13"/>
      <c r="U15" s="13"/>
      <c r="V15" s="107" t="e">
        <f>+$V7/$T7</f>
        <v>#DIV/0!</v>
      </c>
      <c r="W15" s="19"/>
      <c r="X15" s="19"/>
      <c r="Y15" s="9"/>
    </row>
  </sheetData>
  <mergeCells count="13">
    <mergeCell ref="F2:F3"/>
    <mergeCell ref="A2:A3"/>
    <mergeCell ref="B2:B3"/>
    <mergeCell ref="C2:C3"/>
    <mergeCell ref="D2:D3"/>
    <mergeCell ref="E2:E3"/>
    <mergeCell ref="Y2:Y3"/>
    <mergeCell ref="G2:G3"/>
    <mergeCell ref="H2:H3"/>
    <mergeCell ref="I2:I3"/>
    <mergeCell ref="J2:J3"/>
    <mergeCell ref="K2:K3"/>
    <mergeCell ref="L2:V2"/>
  </mergeCells>
  <phoneticPr fontId="3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5"/>
  <sheetViews>
    <sheetView zoomScale="70" zoomScaleNormal="70" workbookViewId="0"/>
  </sheetViews>
  <sheetFormatPr defaultRowHeight="13.5"/>
  <cols>
    <col min="1" max="3" width="9" style="110"/>
    <col min="4" max="4" width="10.75" style="110" customWidth="1"/>
    <col min="5" max="26" width="9" style="110"/>
    <col min="27" max="27" width="12.25" style="110" bestFit="1" customWidth="1"/>
    <col min="28" max="28" width="11.375" style="110" bestFit="1" customWidth="1"/>
    <col min="29" max="29" width="17.625" style="110" customWidth="1"/>
    <col min="30" max="16384" width="9" style="110"/>
  </cols>
  <sheetData>
    <row r="1" spans="1:29" ht="24">
      <c r="A1" s="109" t="s">
        <v>423</v>
      </c>
      <c r="B1" s="109"/>
      <c r="C1" s="109"/>
      <c r="D1" s="109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20" customFormat="1">
      <c r="A2" s="185"/>
      <c r="B2" s="186" t="s">
        <v>413</v>
      </c>
      <c r="C2" s="165" t="s">
        <v>379</v>
      </c>
      <c r="D2" s="187" t="s">
        <v>414</v>
      </c>
      <c r="E2" s="165" t="s">
        <v>381</v>
      </c>
      <c r="F2" s="186" t="s">
        <v>382</v>
      </c>
      <c r="G2" s="188" t="s">
        <v>383</v>
      </c>
      <c r="H2" s="165" t="str">
        <f>setting!C8</f>
        <v>7月実棚</v>
      </c>
      <c r="I2" s="190" t="s">
        <v>415</v>
      </c>
      <c r="J2" s="188" t="s">
        <v>384</v>
      </c>
      <c r="K2" s="192" t="s">
        <v>385</v>
      </c>
      <c r="L2" s="183" t="s">
        <v>386</v>
      </c>
      <c r="M2" s="194" t="s">
        <v>416</v>
      </c>
      <c r="N2" s="196" t="s">
        <v>417</v>
      </c>
      <c r="O2" s="198" t="s">
        <v>387</v>
      </c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200"/>
      <c r="AA2" s="129" t="s">
        <v>389</v>
      </c>
      <c r="AB2" s="119" t="s">
        <v>418</v>
      </c>
      <c r="AC2" s="181" t="s">
        <v>390</v>
      </c>
    </row>
    <row r="3" spans="1:29" s="120" customFormat="1">
      <c r="A3" s="177"/>
      <c r="B3" s="175"/>
      <c r="C3" s="166"/>
      <c r="D3" s="165"/>
      <c r="E3" s="166"/>
      <c r="F3" s="175"/>
      <c r="G3" s="189"/>
      <c r="H3" s="167"/>
      <c r="I3" s="191"/>
      <c r="J3" s="189"/>
      <c r="K3" s="193"/>
      <c r="L3" s="184"/>
      <c r="M3" s="195"/>
      <c r="N3" s="197"/>
      <c r="O3" s="130" t="s">
        <v>391</v>
      </c>
      <c r="P3" s="131" t="s">
        <v>392</v>
      </c>
      <c r="Q3" s="132" t="s">
        <v>393</v>
      </c>
      <c r="R3" s="133" t="s">
        <v>419</v>
      </c>
      <c r="S3" s="134" t="s">
        <v>394</v>
      </c>
      <c r="T3" s="124" t="s">
        <v>395</v>
      </c>
      <c r="U3" s="135" t="s">
        <v>396</v>
      </c>
      <c r="V3" s="124" t="s">
        <v>397</v>
      </c>
      <c r="W3" s="124" t="s">
        <v>398</v>
      </c>
      <c r="X3" s="122" t="s">
        <v>399</v>
      </c>
      <c r="Y3" s="132" t="s">
        <v>400</v>
      </c>
      <c r="Z3" s="136" t="s">
        <v>401</v>
      </c>
      <c r="AA3" s="137" t="s">
        <v>420</v>
      </c>
      <c r="AB3" s="138" t="s">
        <v>421</v>
      </c>
      <c r="AC3" s="182"/>
    </row>
    <row r="4" spans="1:29">
      <c r="A4" s="205"/>
      <c r="B4" s="205"/>
      <c r="C4" s="216"/>
      <c r="D4" s="217"/>
      <c r="E4" s="218"/>
      <c r="F4" s="139"/>
      <c r="G4" s="140"/>
      <c r="H4" s="140"/>
      <c r="I4" s="139"/>
      <c r="J4" s="141"/>
      <c r="K4" s="142"/>
      <c r="L4" s="80"/>
      <c r="M4" s="42"/>
      <c r="N4" s="77"/>
      <c r="O4" s="22"/>
      <c r="P4" s="143"/>
      <c r="Q4" s="144"/>
      <c r="R4" s="145"/>
      <c r="S4" s="146"/>
      <c r="T4" s="152"/>
      <c r="U4" s="239"/>
      <c r="V4" s="152"/>
      <c r="W4" s="152"/>
      <c r="X4" s="13"/>
      <c r="Y4" s="13"/>
      <c r="Z4" s="16"/>
      <c r="AA4" s="147"/>
      <c r="AB4" s="148"/>
      <c r="AC4" s="9"/>
    </row>
    <row r="5" spans="1:29">
      <c r="A5" s="219"/>
      <c r="B5" s="220"/>
      <c r="C5" s="220"/>
      <c r="D5" s="221"/>
      <c r="E5" s="221"/>
      <c r="F5" s="97"/>
      <c r="G5" s="92"/>
      <c r="H5" s="93"/>
      <c r="I5" s="97"/>
      <c r="J5" s="93"/>
      <c r="K5" s="95"/>
      <c r="L5" s="94"/>
      <c r="M5" s="95"/>
      <c r="N5" s="96"/>
      <c r="O5" s="98"/>
      <c r="P5" s="231"/>
      <c r="Q5" s="232"/>
      <c r="R5" s="233"/>
      <c r="S5" s="234"/>
      <c r="T5" s="240"/>
      <c r="U5" s="240"/>
      <c r="V5" s="240"/>
      <c r="W5" s="240"/>
      <c r="X5" s="240"/>
      <c r="Y5" s="100" t="s">
        <v>404</v>
      </c>
      <c r="Z5" s="241"/>
      <c r="AA5" s="242"/>
      <c r="AB5" s="243"/>
      <c r="AC5" s="244"/>
    </row>
    <row r="6" spans="1:29">
      <c r="A6" s="222"/>
      <c r="B6" s="223"/>
      <c r="C6" s="223"/>
      <c r="D6" s="224"/>
      <c r="E6" s="224"/>
      <c r="F6" s="34"/>
      <c r="G6" s="68"/>
      <c r="H6" s="141"/>
      <c r="I6" s="34"/>
      <c r="J6" s="141"/>
      <c r="K6" s="42"/>
      <c r="L6" s="80"/>
      <c r="M6" s="42"/>
      <c r="N6" s="77"/>
      <c r="O6" s="76"/>
      <c r="P6" s="235"/>
      <c r="Q6" s="236"/>
      <c r="R6" s="237"/>
      <c r="S6" s="238"/>
      <c r="T6" s="154"/>
      <c r="U6" s="154"/>
      <c r="V6" s="154"/>
      <c r="W6" s="154"/>
      <c r="X6" s="154"/>
      <c r="Y6" s="13" t="s">
        <v>404</v>
      </c>
      <c r="Z6" s="245"/>
      <c r="AA6" s="246"/>
      <c r="AB6" s="247"/>
      <c r="AC6" s="248"/>
    </row>
    <row r="7" spans="1:29">
      <c r="A7" s="225"/>
      <c r="B7" s="226"/>
      <c r="C7" s="226"/>
      <c r="D7" s="227"/>
      <c r="E7" s="227"/>
      <c r="F7" s="113" t="s">
        <v>422</v>
      </c>
      <c r="G7" s="69"/>
      <c r="H7" s="112"/>
      <c r="I7" s="113"/>
      <c r="J7" s="112"/>
      <c r="K7" s="50">
        <f>SUM($K4:$K6)</f>
        <v>0</v>
      </c>
      <c r="L7" s="50">
        <f>SUM($L$4:$L6)</f>
        <v>0</v>
      </c>
      <c r="M7" s="50">
        <f>SUM($M$4:$M6)</f>
        <v>0</v>
      </c>
      <c r="N7" s="50">
        <f>SUM($N$4:$N6)</f>
        <v>0</v>
      </c>
      <c r="O7" s="85"/>
      <c r="P7" s="86"/>
      <c r="Q7" s="87"/>
      <c r="R7" s="49"/>
      <c r="S7" s="84" t="s">
        <v>406</v>
      </c>
      <c r="T7" s="49">
        <f>SUM($T$4:$T6)</f>
        <v>0</v>
      </c>
      <c r="U7" s="49">
        <f>SUM($U$4:$U6)</f>
        <v>0</v>
      </c>
      <c r="V7" s="49">
        <f>SUM($V$4:$V6)</f>
        <v>0</v>
      </c>
      <c r="W7" s="49">
        <f>SUM($W$4:$W6)</f>
        <v>0</v>
      </c>
      <c r="X7" s="49">
        <f>SUM($X$4:$X6)</f>
        <v>0</v>
      </c>
      <c r="Y7" s="49">
        <f>SUM($Y$4:$Y6)</f>
        <v>0</v>
      </c>
      <c r="Z7" s="50">
        <f>SUM($Z$4:$Z6)</f>
        <v>0</v>
      </c>
      <c r="AA7" s="67">
        <f>SUM($AA$4:$AA6)</f>
        <v>0</v>
      </c>
      <c r="AB7" s="51">
        <f>SUM($AB$4:$AB6)</f>
        <v>0</v>
      </c>
      <c r="AC7" s="52">
        <f>SUM($AC$4:$AC6)</f>
        <v>0</v>
      </c>
    </row>
    <row r="8" spans="1:29">
      <c r="A8" s="222"/>
      <c r="B8" s="226"/>
      <c r="C8" s="226"/>
      <c r="D8" s="227"/>
      <c r="E8" s="227"/>
      <c r="F8" s="89" t="s">
        <v>407</v>
      </c>
      <c r="G8" s="69"/>
      <c r="H8" s="90"/>
      <c r="I8" s="89"/>
      <c r="J8" s="90"/>
      <c r="K8" s="50">
        <f>SUMIF($A$4:$A6,$F8,$K$4:$K6)</f>
        <v>0</v>
      </c>
      <c r="L8" s="81">
        <f>SUMIF($A$4:$A6,$F8,$L$4:$L6)</f>
        <v>0</v>
      </c>
      <c r="M8" s="83">
        <f>SUMIF($A$4:$A6,$F8,$M$4:$M6)</f>
        <v>0</v>
      </c>
      <c r="N8" s="78"/>
      <c r="O8" s="85"/>
      <c r="P8" s="86"/>
      <c r="Q8" s="87"/>
      <c r="R8" s="49"/>
      <c r="S8" s="46"/>
      <c r="T8" s="49"/>
      <c r="U8" s="40"/>
      <c r="V8" s="49"/>
      <c r="W8" s="49"/>
      <c r="X8" s="50">
        <f>SUMIF($A$4:$A6,$F8,X$4:X6)</f>
        <v>0</v>
      </c>
      <c r="Y8" s="49"/>
      <c r="Z8" s="50"/>
      <c r="AA8" s="67">
        <f>SUMIF($A$4:$A6,$F8,AA$4:AA6)</f>
        <v>0</v>
      </c>
      <c r="AB8" s="51">
        <f>SUMIF($A$4:$A6,$F8,$AB$4:$AB6)</f>
        <v>0</v>
      </c>
      <c r="AC8" s="52">
        <f>SUMIF($A$4:$A6,$F8,$AC$4:$AC6)</f>
        <v>0</v>
      </c>
    </row>
    <row r="9" spans="1:29">
      <c r="A9" s="222"/>
      <c r="B9" s="226"/>
      <c r="C9" s="226"/>
      <c r="D9" s="227"/>
      <c r="E9" s="227"/>
      <c r="F9" s="89" t="s">
        <v>408</v>
      </c>
      <c r="G9" s="69"/>
      <c r="H9" s="90"/>
      <c r="I9" s="89"/>
      <c r="J9" s="90"/>
      <c r="K9" s="50">
        <f>SUMIF($A$4:$A6,$F9,$K$4:$K6)</f>
        <v>0</v>
      </c>
      <c r="L9" s="81">
        <f>SUMIF($A$4:$A6,$F9,$L$4:$L6)</f>
        <v>0</v>
      </c>
      <c r="M9" s="83">
        <f>SUMIF($A$4:$A6,$F9,$M$4:$M6)</f>
        <v>0</v>
      </c>
      <c r="N9" s="78"/>
      <c r="O9" s="85"/>
      <c r="P9" s="86"/>
      <c r="Q9" s="87"/>
      <c r="R9" s="49"/>
      <c r="S9" s="46"/>
      <c r="T9" s="49"/>
      <c r="U9" s="49"/>
      <c r="V9" s="49"/>
      <c r="W9" s="49"/>
      <c r="X9" s="50">
        <f>SUMIF($A$4:$A6,$F9,X$4:X6)</f>
        <v>0</v>
      </c>
      <c r="Y9" s="49"/>
      <c r="Z9" s="50"/>
      <c r="AA9" s="67">
        <f>SUMIF($A$4:$A6,$F9,AA$4:AA6)</f>
        <v>0</v>
      </c>
      <c r="AB9" s="51">
        <f>SUMIF($A$4:$A6,$F9,$AB$4:$AB6)</f>
        <v>0</v>
      </c>
      <c r="AC9" s="52">
        <f>SUMIF($A$4:$A6,$F9,$AC$4:$AC6)</f>
        <v>0</v>
      </c>
    </row>
    <row r="10" spans="1:29" ht="14.25" thickBot="1">
      <c r="A10" s="228"/>
      <c r="B10" s="229"/>
      <c r="C10" s="229"/>
      <c r="D10" s="230"/>
      <c r="E10" s="230"/>
      <c r="F10" s="60" t="s">
        <v>409</v>
      </c>
      <c r="G10" s="70"/>
      <c r="H10" s="56"/>
      <c r="I10" s="60"/>
      <c r="J10" s="56"/>
      <c r="K10" s="47">
        <f>SUMIF($A$4:$A6,$F10,$K$4:$K6)</f>
        <v>0</v>
      </c>
      <c r="L10" s="82">
        <f>SUMIF($A$4:$A6,$F10,$L$4:$L6)</f>
        <v>0</v>
      </c>
      <c r="M10" s="47">
        <f>SUMIF($A$4:$A6,$F10,$M$4:$M6)</f>
        <v>0</v>
      </c>
      <c r="N10" s="79"/>
      <c r="O10" s="75"/>
      <c r="P10" s="72"/>
      <c r="Q10" s="57"/>
      <c r="R10" s="58"/>
      <c r="S10" s="61"/>
      <c r="T10" s="58"/>
      <c r="U10" s="58"/>
      <c r="V10" s="58"/>
      <c r="W10" s="58"/>
      <c r="X10" s="47">
        <f>SUMIF($A$4:$A6,$F10,X$4:X6)</f>
        <v>0</v>
      </c>
      <c r="Y10" s="58"/>
      <c r="Z10" s="59"/>
      <c r="AA10" s="62">
        <f>SUMIF($A$4:$A6,$F10,AA$4:AA6)</f>
        <v>0</v>
      </c>
      <c r="AB10" s="65">
        <f>SUMIF($A$4:$A6,$F10,$AB$4:$AB6)</f>
        <v>0</v>
      </c>
      <c r="AC10" s="48">
        <f>SUMIF($A$4:$A6,$F10,$AC$4:$AC6)</f>
        <v>0</v>
      </c>
    </row>
    <row r="11" spans="1:29" ht="14.25" thickTop="1">
      <c r="A11" s="49"/>
      <c r="B11" s="53"/>
      <c r="C11" s="53"/>
      <c r="D11" s="55"/>
      <c r="E11" s="55"/>
      <c r="F11" s="89" t="s">
        <v>410</v>
      </c>
      <c r="G11" s="69"/>
      <c r="H11" s="90"/>
      <c r="I11" s="89"/>
      <c r="J11" s="90"/>
      <c r="K11" s="50">
        <f>SUMIF($K$4:$K6,"&gt;=0",$AD$4:$AD6)</f>
        <v>0</v>
      </c>
      <c r="L11" s="81">
        <f>+SUMIF(L$4:L6,"&gt;0",$AD$4:$AD6)</f>
        <v>0</v>
      </c>
      <c r="M11" s="83">
        <f>+SUMIF(M$4:M6,"&gt;0",AD$4:AD6)</f>
        <v>0</v>
      </c>
      <c r="N11" s="78"/>
      <c r="O11" s="74"/>
      <c r="P11" s="71"/>
      <c r="Q11" s="45"/>
      <c r="R11" s="37"/>
      <c r="S11" s="84" t="s">
        <v>411</v>
      </c>
      <c r="T11" s="37"/>
      <c r="U11" s="37"/>
      <c r="V11" s="37"/>
      <c r="W11" s="37"/>
      <c r="X11" s="37">
        <f>+SUMIF($X$4:$X6,"&gt;=0",$AD$4:$AD6)</f>
        <v>0</v>
      </c>
      <c r="Y11" s="37"/>
      <c r="Z11" s="38"/>
      <c r="AA11" s="63">
        <f>SUMIF($AA$4:$AA6,"&gt;=0",$AD$4:$AD6)</f>
        <v>0</v>
      </c>
      <c r="AB11" s="66">
        <f>SUMIF($AB$4:$AB6,"&gt;=0",$AD$4:$AD6)</f>
        <v>0</v>
      </c>
      <c r="AC11" s="52">
        <f>SUMIF($AC$4:$AC6,"&gt;0",$AD$4:$AD6)</f>
        <v>0</v>
      </c>
    </row>
    <row r="12" spans="1:29">
      <c r="A12" s="40"/>
      <c r="B12" s="41"/>
      <c r="C12" s="41"/>
      <c r="D12" s="54"/>
      <c r="E12" s="54"/>
      <c r="F12" s="89" t="s">
        <v>407</v>
      </c>
      <c r="G12" s="68"/>
      <c r="H12" s="91"/>
      <c r="I12" s="88"/>
      <c r="J12" s="91"/>
      <c r="K12" s="50">
        <f>COUNTIFS($A$4:$A6,$F12,K$4:K6,"&gt;=0")</f>
        <v>0</v>
      </c>
      <c r="L12" s="81">
        <f>COUNTIFS($A$4:$A6,F12,L$4:L6,"&gt;=0")</f>
        <v>0</v>
      </c>
      <c r="M12" s="83">
        <f>COUNTIFS($A$4:$A6,F12,$M$4:$M6,"&gt;=0")</f>
        <v>0</v>
      </c>
      <c r="N12" s="77"/>
      <c r="O12" s="76"/>
      <c r="P12" s="73"/>
      <c r="Q12" s="44"/>
      <c r="R12" s="35"/>
      <c r="S12" s="43"/>
      <c r="T12" s="35"/>
      <c r="U12" s="35"/>
      <c r="V12" s="35"/>
      <c r="W12" s="35"/>
      <c r="X12" s="35"/>
      <c r="Y12" s="35"/>
      <c r="Z12" s="38"/>
      <c r="AA12" s="67">
        <f>COUNTIFS($A$4:$A6,$F12,AA$4:AA6,"&gt;=0")</f>
        <v>0</v>
      </c>
      <c r="AB12" s="51">
        <f>COUNTIFS($A$4:$A6,$F12,$AB$4:$AB6,"&gt;=0")</f>
        <v>0</v>
      </c>
      <c r="AC12" s="52">
        <f>COUNTIFS($A$4:$A6,$F12,AC$4:AC6,"&gt;0")</f>
        <v>0</v>
      </c>
    </row>
    <row r="13" spans="1:29">
      <c r="A13" s="40"/>
      <c r="B13" s="41"/>
      <c r="C13" s="41"/>
      <c r="D13" s="54"/>
      <c r="E13" s="54"/>
      <c r="F13" s="89" t="s">
        <v>408</v>
      </c>
      <c r="G13" s="68"/>
      <c r="H13" s="91"/>
      <c r="I13" s="88"/>
      <c r="J13" s="91"/>
      <c r="K13" s="50">
        <f>COUNTIFS($A$4:$A6,$F13,K$4:K6,"&gt;=0")</f>
        <v>0</v>
      </c>
      <c r="L13" s="81">
        <f>COUNTIFS($A$4:$A6,F13,L$4:L6,"&gt;=0")</f>
        <v>0</v>
      </c>
      <c r="M13" s="83">
        <f>COUNTIFS($A$4:$A6,F13,$M$4:$M6,"&gt;=0")</f>
        <v>0</v>
      </c>
      <c r="N13" s="77"/>
      <c r="O13" s="76"/>
      <c r="P13" s="73"/>
      <c r="Q13" s="44"/>
      <c r="R13" s="35"/>
      <c r="S13" s="43"/>
      <c r="T13" s="35"/>
      <c r="U13" s="35"/>
      <c r="V13" s="35"/>
      <c r="W13" s="35"/>
      <c r="X13" s="35"/>
      <c r="Y13" s="35"/>
      <c r="Z13" s="38"/>
      <c r="AA13" s="67">
        <f>COUNTIFS($A$4:$A6,$F13,AA$4:AA6,"&gt;=0")</f>
        <v>0</v>
      </c>
      <c r="AB13" s="51">
        <f>COUNTIFS($A$4:$A6,$F13,$AB$4:$AB6,"&gt;=0")</f>
        <v>0</v>
      </c>
      <c r="AC13" s="52">
        <f>COUNTIFS($A$4:$A6,$F13,AC$4:AC6,"&gt;0")</f>
        <v>0</v>
      </c>
    </row>
    <row r="14" spans="1:29">
      <c r="A14" s="40"/>
      <c r="B14" s="41"/>
      <c r="C14" s="41"/>
      <c r="D14" s="54"/>
      <c r="E14" s="54"/>
      <c r="F14" s="89" t="s">
        <v>409</v>
      </c>
      <c r="G14" s="68"/>
      <c r="H14" s="91"/>
      <c r="I14" s="88"/>
      <c r="J14" s="91"/>
      <c r="K14" s="50">
        <f>COUNTIFS($A$4:$A6,$F14,K$4:K6,"&gt;=0")</f>
        <v>0</v>
      </c>
      <c r="L14" s="81">
        <f>COUNTIFS($A$4:$A6,F14,L$4:L6,"&gt;=0")</f>
        <v>0</v>
      </c>
      <c r="M14" s="83">
        <f>COUNTIFS($A$4:$A6,F14,$M$4:$M6,"&gt;=0")</f>
        <v>0</v>
      </c>
      <c r="N14" s="77"/>
      <c r="O14" s="76"/>
      <c r="P14" s="73"/>
      <c r="Q14" s="44"/>
      <c r="R14" s="35"/>
      <c r="S14" s="43"/>
      <c r="T14" s="35"/>
      <c r="U14" s="35"/>
      <c r="V14" s="35"/>
      <c r="W14" s="35"/>
      <c r="X14" s="35"/>
      <c r="Y14" s="35"/>
      <c r="Z14" s="38"/>
      <c r="AA14" s="67">
        <f>COUNTIFS($A$4:$A6,$F14,AA$4:AA6,"&gt;=0")</f>
        <v>0</v>
      </c>
      <c r="AB14" s="51">
        <f>COUNTIFS($A$4:$A6,$F14,$AB$4:$AB6,"&gt;=0")</f>
        <v>0</v>
      </c>
      <c r="AC14" s="52">
        <f>COUNTIFS($A$4:$A6,$F14,AC$4:AC6,"&gt;0")</f>
        <v>0</v>
      </c>
    </row>
    <row r="15" spans="1:29">
      <c r="A15" s="40"/>
      <c r="B15" s="41"/>
      <c r="C15" s="41"/>
      <c r="D15" s="54"/>
      <c r="E15" s="54"/>
      <c r="F15" s="88" t="s">
        <v>412</v>
      </c>
      <c r="G15" s="68"/>
      <c r="H15" s="91"/>
      <c r="I15" s="88"/>
      <c r="J15" s="91"/>
      <c r="K15" s="42"/>
      <c r="L15" s="80"/>
      <c r="M15" s="42"/>
      <c r="N15" s="77"/>
      <c r="O15" s="76"/>
      <c r="P15" s="73"/>
      <c r="Q15" s="44"/>
      <c r="R15" s="35"/>
      <c r="S15" s="43"/>
      <c r="T15" s="35"/>
      <c r="U15" s="35"/>
      <c r="V15" s="35"/>
      <c r="W15" s="35"/>
      <c r="X15" s="35"/>
      <c r="Y15" s="35"/>
      <c r="Z15" s="108" t="e">
        <f>+$Z7/$X7</f>
        <v>#DIV/0!</v>
      </c>
      <c r="AA15" s="64"/>
      <c r="AB15" s="36"/>
      <c r="AC15" s="39"/>
    </row>
  </sheetData>
  <mergeCells count="16">
    <mergeCell ref="AC2:AC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O2:Z2"/>
  </mergeCells>
  <phoneticPr fontId="3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config</vt:lpstr>
      <vt:lpstr>setting</vt:lpstr>
      <vt:lpstr>新車</vt:lpstr>
      <vt:lpstr>中古車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2018-10-15T10:29:09Z</dcterms:modified>
</cp:coreProperties>
</file>