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subakimoto\Data\cleansing\0408\"/>
    </mc:Choice>
  </mc:AlternateContent>
  <xr:revisionPtr revIDLastSave="0" documentId="13_ncr:1_{91D747AE-9B13-4EE4-BF7C-076EF2FFFD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KT updated Data" sheetId="1" r:id="rId1"/>
  </sheets>
  <definedNames>
    <definedName name="_xlnm._FilterDatabase" localSheetId="0" hidden="1">'AKT updated Data'!$A$4:$AF$188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1" l="1"/>
  <c r="N6" i="1"/>
  <c r="A2" i="1"/>
  <c r="K5" i="1"/>
  <c r="N5" i="1" s="1"/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K188" i="1"/>
  <c r="N188" i="1" s="1"/>
  <c r="K187" i="1"/>
  <c r="N187" i="1" s="1"/>
  <c r="K186" i="1"/>
  <c r="N186" i="1" s="1"/>
  <c r="K185" i="1"/>
  <c r="N185" i="1" s="1"/>
  <c r="K184" i="1"/>
  <c r="N184" i="1" s="1"/>
  <c r="K183" i="1"/>
  <c r="N183" i="1" s="1"/>
  <c r="K182" i="1"/>
  <c r="N182" i="1" s="1"/>
  <c r="K181" i="1"/>
  <c r="N181" i="1" s="1"/>
  <c r="K180" i="1"/>
  <c r="N180" i="1" s="1"/>
  <c r="K179" i="1"/>
  <c r="N179" i="1" s="1"/>
  <c r="K178" i="1"/>
  <c r="N178" i="1" s="1"/>
  <c r="K177" i="1"/>
  <c r="N177" i="1" s="1"/>
  <c r="K176" i="1"/>
  <c r="N176" i="1" s="1"/>
  <c r="K175" i="1"/>
  <c r="N175" i="1" s="1"/>
  <c r="K174" i="1"/>
  <c r="N174" i="1" s="1"/>
  <c r="K173" i="1"/>
  <c r="N173" i="1" s="1"/>
  <c r="K172" i="1"/>
  <c r="N172" i="1" s="1"/>
  <c r="K171" i="1"/>
  <c r="N171" i="1" s="1"/>
  <c r="K170" i="1"/>
  <c r="N170" i="1" s="1"/>
  <c r="K169" i="1"/>
  <c r="N169" i="1" s="1"/>
  <c r="K168" i="1"/>
  <c r="N168" i="1" s="1"/>
  <c r="K167" i="1"/>
  <c r="N167" i="1" s="1"/>
  <c r="K166" i="1"/>
  <c r="N166" i="1" s="1"/>
  <c r="K165" i="1"/>
  <c r="N165" i="1" s="1"/>
  <c r="K164" i="1"/>
  <c r="N164" i="1" s="1"/>
  <c r="K163" i="1"/>
  <c r="N163" i="1" s="1"/>
  <c r="K162" i="1"/>
  <c r="N162" i="1" s="1"/>
  <c r="K161" i="1"/>
  <c r="N161" i="1" s="1"/>
  <c r="K160" i="1"/>
  <c r="N160" i="1" s="1"/>
  <c r="K159" i="1"/>
  <c r="N159" i="1" s="1"/>
  <c r="K158" i="1"/>
  <c r="N158" i="1" s="1"/>
  <c r="K157" i="1"/>
  <c r="N157" i="1" s="1"/>
  <c r="K156" i="1"/>
  <c r="N156" i="1" s="1"/>
  <c r="K155" i="1"/>
  <c r="N155" i="1" s="1"/>
  <c r="K154" i="1"/>
  <c r="N154" i="1" s="1"/>
  <c r="K153" i="1"/>
  <c r="N153" i="1" s="1"/>
  <c r="K152" i="1"/>
  <c r="N152" i="1" s="1"/>
  <c r="K151" i="1"/>
  <c r="N151" i="1" s="1"/>
  <c r="K150" i="1"/>
  <c r="N150" i="1" s="1"/>
  <c r="K149" i="1"/>
  <c r="N149" i="1" s="1"/>
  <c r="K148" i="1"/>
  <c r="N148" i="1" s="1"/>
  <c r="K147" i="1"/>
  <c r="N147" i="1" s="1"/>
  <c r="K146" i="1"/>
  <c r="N146" i="1" s="1"/>
  <c r="K145" i="1"/>
  <c r="N145" i="1" s="1"/>
  <c r="K144" i="1"/>
  <c r="N144" i="1" s="1"/>
  <c r="K143" i="1"/>
  <c r="N143" i="1" s="1"/>
  <c r="K142" i="1"/>
  <c r="N142" i="1" s="1"/>
  <c r="K141" i="1"/>
  <c r="N141" i="1" s="1"/>
  <c r="K140" i="1"/>
  <c r="N140" i="1" s="1"/>
  <c r="K139" i="1"/>
  <c r="N139" i="1" s="1"/>
  <c r="K138" i="1"/>
  <c r="N138" i="1" s="1"/>
  <c r="K137" i="1"/>
  <c r="N137" i="1" s="1"/>
  <c r="K136" i="1"/>
  <c r="N136" i="1" s="1"/>
  <c r="K135" i="1"/>
  <c r="N135" i="1" s="1"/>
  <c r="K134" i="1"/>
  <c r="N134" i="1" s="1"/>
  <c r="K133" i="1"/>
  <c r="N133" i="1" s="1"/>
  <c r="K132" i="1"/>
  <c r="N132" i="1" s="1"/>
  <c r="K131" i="1"/>
  <c r="N131" i="1" s="1"/>
  <c r="K130" i="1"/>
  <c r="N130" i="1" s="1"/>
  <c r="K129" i="1"/>
  <c r="N129" i="1" s="1"/>
  <c r="K128" i="1"/>
  <c r="N128" i="1" s="1"/>
  <c r="K127" i="1"/>
  <c r="N127" i="1" s="1"/>
  <c r="K126" i="1"/>
  <c r="N126" i="1" s="1"/>
  <c r="K125" i="1"/>
  <c r="N125" i="1" s="1"/>
  <c r="K124" i="1"/>
  <c r="N124" i="1" s="1"/>
  <c r="K123" i="1"/>
  <c r="N123" i="1" s="1"/>
  <c r="K122" i="1"/>
  <c r="N122" i="1" s="1"/>
  <c r="K121" i="1"/>
  <c r="N121" i="1" s="1"/>
  <c r="K120" i="1"/>
  <c r="N120" i="1" s="1"/>
  <c r="K119" i="1"/>
  <c r="N119" i="1" s="1"/>
  <c r="K118" i="1"/>
  <c r="N118" i="1" s="1"/>
  <c r="K117" i="1"/>
  <c r="N117" i="1" s="1"/>
  <c r="K116" i="1"/>
  <c r="N116" i="1" s="1"/>
  <c r="K115" i="1"/>
  <c r="N115" i="1" s="1"/>
  <c r="K114" i="1"/>
  <c r="N114" i="1" s="1"/>
  <c r="K113" i="1"/>
  <c r="N113" i="1" s="1"/>
  <c r="K112" i="1"/>
  <c r="N112" i="1" s="1"/>
  <c r="K111" i="1"/>
  <c r="N111" i="1" s="1"/>
  <c r="K110" i="1"/>
  <c r="N110" i="1" s="1"/>
  <c r="K109" i="1"/>
  <c r="N109" i="1" s="1"/>
  <c r="K108" i="1"/>
  <c r="N108" i="1" s="1"/>
  <c r="K107" i="1"/>
  <c r="N107" i="1" s="1"/>
  <c r="K106" i="1"/>
  <c r="N106" i="1" s="1"/>
  <c r="K105" i="1"/>
  <c r="N105" i="1" s="1"/>
  <c r="K104" i="1"/>
  <c r="N104" i="1" s="1"/>
  <c r="K103" i="1"/>
  <c r="N103" i="1" s="1"/>
  <c r="K102" i="1"/>
  <c r="N102" i="1" s="1"/>
  <c r="K101" i="1"/>
  <c r="N101" i="1" s="1"/>
  <c r="K100" i="1"/>
  <c r="N100" i="1" s="1"/>
  <c r="K99" i="1"/>
  <c r="N99" i="1" s="1"/>
  <c r="K98" i="1"/>
  <c r="N98" i="1" s="1"/>
  <c r="K97" i="1"/>
  <c r="N97" i="1" s="1"/>
  <c r="K96" i="1"/>
  <c r="N96" i="1" s="1"/>
  <c r="K95" i="1"/>
  <c r="N95" i="1" s="1"/>
  <c r="K94" i="1"/>
  <c r="N94" i="1" s="1"/>
  <c r="K93" i="1"/>
  <c r="N93" i="1" s="1"/>
  <c r="K92" i="1"/>
  <c r="N92" i="1" s="1"/>
  <c r="K91" i="1"/>
  <c r="N91" i="1" s="1"/>
  <c r="K90" i="1"/>
  <c r="N90" i="1" s="1"/>
  <c r="K89" i="1"/>
  <c r="N89" i="1" s="1"/>
  <c r="K88" i="1"/>
  <c r="N88" i="1" s="1"/>
  <c r="K87" i="1"/>
  <c r="N87" i="1" s="1"/>
  <c r="K86" i="1"/>
  <c r="N86" i="1" s="1"/>
  <c r="K85" i="1"/>
  <c r="N85" i="1" s="1"/>
  <c r="K84" i="1"/>
  <c r="N84" i="1" s="1"/>
  <c r="K83" i="1"/>
  <c r="N83" i="1" s="1"/>
  <c r="K82" i="1"/>
  <c r="N82" i="1" s="1"/>
  <c r="K81" i="1"/>
  <c r="N81" i="1" s="1"/>
  <c r="K80" i="1"/>
  <c r="N80" i="1" s="1"/>
  <c r="K79" i="1"/>
  <c r="N79" i="1" s="1"/>
  <c r="K78" i="1"/>
  <c r="N78" i="1" s="1"/>
  <c r="K77" i="1"/>
  <c r="N77" i="1" s="1"/>
  <c r="K76" i="1"/>
  <c r="N76" i="1" s="1"/>
  <c r="K75" i="1"/>
  <c r="N75" i="1" s="1"/>
  <c r="K74" i="1"/>
  <c r="N74" i="1" s="1"/>
  <c r="K73" i="1"/>
  <c r="N73" i="1" s="1"/>
  <c r="K72" i="1"/>
  <c r="N72" i="1" s="1"/>
  <c r="K71" i="1"/>
  <c r="N71" i="1" s="1"/>
  <c r="K70" i="1"/>
  <c r="N70" i="1" s="1"/>
  <c r="K69" i="1"/>
  <c r="N69" i="1" s="1"/>
  <c r="K68" i="1"/>
  <c r="N68" i="1" s="1"/>
  <c r="K67" i="1"/>
  <c r="N67" i="1" s="1"/>
  <c r="K66" i="1"/>
  <c r="N66" i="1" s="1"/>
  <c r="K65" i="1"/>
  <c r="N65" i="1" s="1"/>
  <c r="K64" i="1"/>
  <c r="N64" i="1" s="1"/>
  <c r="K63" i="1"/>
  <c r="N63" i="1" s="1"/>
  <c r="K62" i="1"/>
  <c r="N62" i="1" s="1"/>
  <c r="K61" i="1"/>
  <c r="N61" i="1" s="1"/>
  <c r="K60" i="1"/>
  <c r="N60" i="1" s="1"/>
  <c r="K59" i="1"/>
  <c r="N59" i="1" s="1"/>
  <c r="K58" i="1"/>
  <c r="N58" i="1" s="1"/>
  <c r="K57" i="1"/>
  <c r="N57" i="1" s="1"/>
  <c r="K56" i="1"/>
  <c r="N56" i="1" s="1"/>
  <c r="K55" i="1"/>
  <c r="N55" i="1" s="1"/>
  <c r="K54" i="1"/>
  <c r="N54" i="1" s="1"/>
  <c r="K53" i="1"/>
  <c r="N53" i="1" s="1"/>
  <c r="K52" i="1"/>
  <c r="N52" i="1" s="1"/>
  <c r="K51" i="1"/>
  <c r="N51" i="1" s="1"/>
  <c r="K50" i="1"/>
  <c r="N50" i="1" s="1"/>
  <c r="K49" i="1"/>
  <c r="N49" i="1" s="1"/>
  <c r="K48" i="1"/>
  <c r="N48" i="1" s="1"/>
  <c r="K47" i="1"/>
  <c r="N47" i="1" s="1"/>
  <c r="K46" i="1"/>
  <c r="N46" i="1" s="1"/>
  <c r="K45" i="1"/>
  <c r="N45" i="1" s="1"/>
  <c r="K44" i="1"/>
  <c r="N44" i="1" s="1"/>
  <c r="K43" i="1"/>
  <c r="N43" i="1" s="1"/>
  <c r="K42" i="1"/>
  <c r="N42" i="1" s="1"/>
  <c r="K41" i="1"/>
  <c r="N41" i="1" s="1"/>
  <c r="K40" i="1"/>
  <c r="N40" i="1" s="1"/>
  <c r="K39" i="1"/>
  <c r="N39" i="1" s="1"/>
  <c r="K38" i="1"/>
  <c r="N38" i="1" s="1"/>
  <c r="K37" i="1"/>
  <c r="N37" i="1" s="1"/>
  <c r="K36" i="1"/>
  <c r="N36" i="1" s="1"/>
  <c r="K35" i="1"/>
  <c r="N35" i="1" s="1"/>
  <c r="K34" i="1"/>
  <c r="N34" i="1" s="1"/>
  <c r="K33" i="1"/>
  <c r="N33" i="1" s="1"/>
  <c r="K32" i="1"/>
  <c r="N32" i="1" s="1"/>
  <c r="K31" i="1"/>
  <c r="N31" i="1" s="1"/>
  <c r="K30" i="1"/>
  <c r="N30" i="1" s="1"/>
  <c r="K29" i="1"/>
  <c r="N29" i="1" s="1"/>
  <c r="K28" i="1"/>
  <c r="N28" i="1" s="1"/>
  <c r="K27" i="1"/>
  <c r="N27" i="1" s="1"/>
  <c r="K26" i="1"/>
  <c r="N26" i="1" s="1"/>
  <c r="K25" i="1"/>
  <c r="N25" i="1" s="1"/>
  <c r="K24" i="1"/>
  <c r="N24" i="1" s="1"/>
  <c r="K23" i="1"/>
  <c r="N23" i="1" s="1"/>
  <c r="K22" i="1"/>
  <c r="N22" i="1" s="1"/>
  <c r="K21" i="1"/>
  <c r="N21" i="1" s="1"/>
  <c r="K20" i="1"/>
  <c r="N20" i="1" s="1"/>
  <c r="K19" i="1"/>
  <c r="N19" i="1" s="1"/>
  <c r="K18" i="1"/>
  <c r="N18" i="1" s="1"/>
  <c r="K17" i="1"/>
  <c r="N17" i="1" s="1"/>
  <c r="K16" i="1"/>
  <c r="N16" i="1" s="1"/>
  <c r="K15" i="1"/>
  <c r="N15" i="1" s="1"/>
  <c r="K14" i="1"/>
  <c r="N14" i="1" s="1"/>
  <c r="K13" i="1"/>
  <c r="N13" i="1" s="1"/>
  <c r="K12" i="1"/>
  <c r="N12" i="1" s="1"/>
  <c r="K11" i="1"/>
  <c r="N11" i="1" s="1"/>
  <c r="K10" i="1"/>
  <c r="N10" i="1" s="1"/>
  <c r="K9" i="1"/>
  <c r="K8" i="1"/>
  <c r="N8" i="1" s="1"/>
  <c r="K7" i="1"/>
  <c r="N7" i="1" s="1"/>
  <c r="K6" i="1"/>
  <c r="Q156" i="1" l="1"/>
  <c r="S156" i="1" s="1"/>
  <c r="Y156" i="1" s="1"/>
  <c r="Q146" i="1"/>
  <c r="S146" i="1" s="1"/>
  <c r="Y146" i="1" s="1"/>
  <c r="Q126" i="1"/>
  <c r="S126" i="1" s="1"/>
  <c r="Y126" i="1" s="1"/>
  <c r="Q116" i="1"/>
  <c r="R116" i="1" s="1"/>
  <c r="Q59" i="1"/>
  <c r="S59" i="1" s="1"/>
  <c r="Y59" i="1" s="1"/>
  <c r="Q58" i="1"/>
  <c r="S58" i="1" s="1"/>
  <c r="Y58" i="1" s="1"/>
  <c r="Q57" i="1"/>
  <c r="S57" i="1" s="1"/>
  <c r="Y57" i="1" s="1"/>
  <c r="Q56" i="1"/>
  <c r="R56" i="1" s="1"/>
  <c r="U56" i="1" s="1"/>
  <c r="Q55" i="1"/>
  <c r="S55" i="1" s="1"/>
  <c r="Y55" i="1" s="1"/>
  <c r="Q47" i="1"/>
  <c r="S47" i="1" s="1"/>
  <c r="Y47" i="1" s="1"/>
  <c r="Q46" i="1"/>
  <c r="S46" i="1" s="1"/>
  <c r="Y46" i="1" s="1"/>
  <c r="Q45" i="1"/>
  <c r="R45" i="1" s="1"/>
  <c r="Q44" i="1"/>
  <c r="S44" i="1" s="1"/>
  <c r="Y44" i="1" s="1"/>
  <c r="Q43" i="1"/>
  <c r="S43" i="1" s="1"/>
  <c r="Y43" i="1" s="1"/>
  <c r="Q23" i="1"/>
  <c r="R23" i="1" s="1"/>
  <c r="U23" i="1" s="1"/>
  <c r="Q22" i="1"/>
  <c r="R22" i="1" s="1"/>
  <c r="U22" i="1" s="1"/>
  <c r="Q21" i="1"/>
  <c r="S21" i="1" s="1"/>
  <c r="Y21" i="1" s="1"/>
  <c r="Q20" i="1"/>
  <c r="S20" i="1" s="1"/>
  <c r="Y20" i="1" s="1"/>
  <c r="Q19" i="1"/>
  <c r="R19" i="1" s="1"/>
  <c r="Q10" i="1"/>
  <c r="R10" i="1" s="1"/>
  <c r="U10" i="1" s="1"/>
  <c r="Q9" i="1"/>
  <c r="S9" i="1" s="1"/>
  <c r="Y9" i="1" s="1"/>
  <c r="Q8" i="1"/>
  <c r="S8" i="1" s="1"/>
  <c r="Y8" i="1" s="1"/>
  <c r="Q7" i="1"/>
  <c r="R7" i="1" s="1"/>
  <c r="Q6" i="1"/>
  <c r="R6" i="1" s="1"/>
  <c r="Q24" i="1"/>
  <c r="S24" i="1" s="1"/>
  <c r="Y24" i="1" s="1"/>
  <c r="Q188" i="1"/>
  <c r="S188" i="1" s="1"/>
  <c r="Y188" i="1" s="1"/>
  <c r="Q187" i="1"/>
  <c r="S187" i="1" s="1"/>
  <c r="Y187" i="1" s="1"/>
  <c r="Q186" i="1"/>
  <c r="S186" i="1" s="1"/>
  <c r="Y186" i="1" s="1"/>
  <c r="Q185" i="1"/>
  <c r="S185" i="1" s="1"/>
  <c r="Y185" i="1" s="1"/>
  <c r="Q184" i="1"/>
  <c r="S184" i="1" s="1"/>
  <c r="Y184" i="1" s="1"/>
  <c r="Q183" i="1"/>
  <c r="R183" i="1" s="1"/>
  <c r="U183" i="1" s="1"/>
  <c r="Q182" i="1"/>
  <c r="S182" i="1" s="1"/>
  <c r="Y182" i="1" s="1"/>
  <c r="Q181" i="1"/>
  <c r="S181" i="1" s="1"/>
  <c r="Y181" i="1" s="1"/>
  <c r="Q180" i="1"/>
  <c r="S180" i="1" s="1"/>
  <c r="Y180" i="1" s="1"/>
  <c r="Q179" i="1"/>
  <c r="R179" i="1" s="1"/>
  <c r="U179" i="1" s="1"/>
  <c r="Q178" i="1"/>
  <c r="S178" i="1" s="1"/>
  <c r="Y178" i="1" s="1"/>
  <c r="Q177" i="1"/>
  <c r="S177" i="1" s="1"/>
  <c r="Y177" i="1" s="1"/>
  <c r="Q176" i="1"/>
  <c r="S176" i="1" s="1"/>
  <c r="Y176" i="1" s="1"/>
  <c r="Q175" i="1"/>
  <c r="R175" i="1" s="1"/>
  <c r="Q174" i="1"/>
  <c r="S174" i="1" s="1"/>
  <c r="Y174" i="1" s="1"/>
  <c r="Q173" i="1"/>
  <c r="S173" i="1" s="1"/>
  <c r="Y173" i="1" s="1"/>
  <c r="Q172" i="1"/>
  <c r="S172" i="1" s="1"/>
  <c r="Y172" i="1" s="1"/>
  <c r="Q171" i="1"/>
  <c r="R171" i="1" s="1"/>
  <c r="U171" i="1" s="1"/>
  <c r="Q170" i="1"/>
  <c r="S170" i="1" s="1"/>
  <c r="Y170" i="1" s="1"/>
  <c r="Q169" i="1"/>
  <c r="S169" i="1" s="1"/>
  <c r="Y169" i="1" s="1"/>
  <c r="Q168" i="1"/>
  <c r="S168" i="1" s="1"/>
  <c r="Y168" i="1" s="1"/>
  <c r="Q167" i="1"/>
  <c r="R167" i="1" s="1"/>
  <c r="Q166" i="1"/>
  <c r="S166" i="1" s="1"/>
  <c r="Y166" i="1" s="1"/>
  <c r="Q165" i="1"/>
  <c r="S165" i="1" s="1"/>
  <c r="Y165" i="1" s="1"/>
  <c r="Q164" i="1"/>
  <c r="S164" i="1" s="1"/>
  <c r="Y164" i="1" s="1"/>
  <c r="Q163" i="1"/>
  <c r="S163" i="1" s="1"/>
  <c r="Y163" i="1" s="1"/>
  <c r="Q162" i="1"/>
  <c r="S162" i="1" s="1"/>
  <c r="Y162" i="1" s="1"/>
  <c r="Q161" i="1"/>
  <c r="S161" i="1" s="1"/>
  <c r="Y161" i="1" s="1"/>
  <c r="Q160" i="1"/>
  <c r="S160" i="1" s="1"/>
  <c r="Y160" i="1" s="1"/>
  <c r="Q159" i="1"/>
  <c r="S159" i="1" s="1"/>
  <c r="Y159" i="1" s="1"/>
  <c r="Q158" i="1"/>
  <c r="R158" i="1" s="1"/>
  <c r="U158" i="1" s="1"/>
  <c r="Q157" i="1"/>
  <c r="S157" i="1" s="1"/>
  <c r="Y157" i="1" s="1"/>
  <c r="Q155" i="1"/>
  <c r="S155" i="1" s="1"/>
  <c r="Y155" i="1" s="1"/>
  <c r="Q154" i="1"/>
  <c r="R154" i="1" s="1"/>
  <c r="U154" i="1" s="1"/>
  <c r="Q153" i="1"/>
  <c r="S153" i="1" s="1"/>
  <c r="Y153" i="1" s="1"/>
  <c r="Q152" i="1"/>
  <c r="S152" i="1" s="1"/>
  <c r="Y152" i="1" s="1"/>
  <c r="Q151" i="1"/>
  <c r="S151" i="1" s="1"/>
  <c r="Y151" i="1" s="1"/>
  <c r="Q150" i="1"/>
  <c r="S150" i="1" s="1"/>
  <c r="Y150" i="1" s="1"/>
  <c r="Q149" i="1"/>
  <c r="S149" i="1" s="1"/>
  <c r="Y149" i="1" s="1"/>
  <c r="Q148" i="1"/>
  <c r="S148" i="1" s="1"/>
  <c r="Y148" i="1" s="1"/>
  <c r="Q147" i="1"/>
  <c r="S147" i="1" s="1"/>
  <c r="Y147" i="1" s="1"/>
  <c r="Q145" i="1"/>
  <c r="S145" i="1" s="1"/>
  <c r="Y145" i="1" s="1"/>
  <c r="Q144" i="1"/>
  <c r="S144" i="1" s="1"/>
  <c r="Y144" i="1" s="1"/>
  <c r="Q143" i="1"/>
  <c r="S143" i="1" s="1"/>
  <c r="Y143" i="1" s="1"/>
  <c r="Q142" i="1"/>
  <c r="S142" i="1" s="1"/>
  <c r="Y142" i="1" s="1"/>
  <c r="Q141" i="1"/>
  <c r="S141" i="1" s="1"/>
  <c r="Y141" i="1" s="1"/>
  <c r="Q140" i="1"/>
  <c r="S140" i="1" s="1"/>
  <c r="Y140" i="1" s="1"/>
  <c r="Q139" i="1"/>
  <c r="S139" i="1" s="1"/>
  <c r="Y139" i="1" s="1"/>
  <c r="Q138" i="1"/>
  <c r="S138" i="1" s="1"/>
  <c r="Y138" i="1" s="1"/>
  <c r="Q137" i="1"/>
  <c r="S137" i="1" s="1"/>
  <c r="Y137" i="1" s="1"/>
  <c r="Q136" i="1"/>
  <c r="S136" i="1" s="1"/>
  <c r="Y136" i="1" s="1"/>
  <c r="Q135" i="1"/>
  <c r="S135" i="1" s="1"/>
  <c r="Y135" i="1" s="1"/>
  <c r="Q134" i="1"/>
  <c r="S134" i="1" s="1"/>
  <c r="Y134" i="1" s="1"/>
  <c r="Q133" i="1"/>
  <c r="S133" i="1" s="1"/>
  <c r="Y133" i="1" s="1"/>
  <c r="Q132" i="1"/>
  <c r="S132" i="1" s="1"/>
  <c r="Y132" i="1" s="1"/>
  <c r="Q131" i="1"/>
  <c r="S131" i="1" s="1"/>
  <c r="Y131" i="1" s="1"/>
  <c r="Q130" i="1"/>
  <c r="S130" i="1" s="1"/>
  <c r="Y130" i="1" s="1"/>
  <c r="Q129" i="1"/>
  <c r="S129" i="1" s="1"/>
  <c r="Y129" i="1" s="1"/>
  <c r="Q128" i="1"/>
  <c r="S128" i="1" s="1"/>
  <c r="Y128" i="1" s="1"/>
  <c r="Q127" i="1"/>
  <c r="S127" i="1" s="1"/>
  <c r="Y127" i="1" s="1"/>
  <c r="Q125" i="1"/>
  <c r="S125" i="1" s="1"/>
  <c r="Y125" i="1" s="1"/>
  <c r="Q124" i="1"/>
  <c r="S124" i="1" s="1"/>
  <c r="Y124" i="1" s="1"/>
  <c r="Q123" i="1"/>
  <c r="S123" i="1" s="1"/>
  <c r="Y123" i="1" s="1"/>
  <c r="Q122" i="1"/>
  <c r="S122" i="1" s="1"/>
  <c r="Y122" i="1" s="1"/>
  <c r="Q121" i="1"/>
  <c r="S121" i="1" s="1"/>
  <c r="Y121" i="1" s="1"/>
  <c r="Q120" i="1"/>
  <c r="S120" i="1" s="1"/>
  <c r="Y120" i="1" s="1"/>
  <c r="Q119" i="1"/>
  <c r="S119" i="1" s="1"/>
  <c r="Y119" i="1" s="1"/>
  <c r="Q118" i="1"/>
  <c r="S118" i="1" s="1"/>
  <c r="Y118" i="1" s="1"/>
  <c r="Q117" i="1"/>
  <c r="S117" i="1" s="1"/>
  <c r="Y117" i="1" s="1"/>
  <c r="Q115" i="1"/>
  <c r="S115" i="1" s="1"/>
  <c r="Y115" i="1" s="1"/>
  <c r="Q114" i="1"/>
  <c r="S114" i="1" s="1"/>
  <c r="Y114" i="1" s="1"/>
  <c r="Q113" i="1"/>
  <c r="S113" i="1" s="1"/>
  <c r="Y113" i="1" s="1"/>
  <c r="Q112" i="1"/>
  <c r="S112" i="1" s="1"/>
  <c r="Y112" i="1" s="1"/>
  <c r="Q111" i="1"/>
  <c r="R111" i="1" s="1"/>
  <c r="U111" i="1" s="1"/>
  <c r="Q110" i="1"/>
  <c r="S110" i="1" s="1"/>
  <c r="Y110" i="1" s="1"/>
  <c r="Q109" i="1"/>
  <c r="S109" i="1" s="1"/>
  <c r="Y109" i="1" s="1"/>
  <c r="Q108" i="1"/>
  <c r="S108" i="1" s="1"/>
  <c r="Y108" i="1" s="1"/>
  <c r="Q107" i="1"/>
  <c r="R107" i="1" s="1"/>
  <c r="U107" i="1" s="1"/>
  <c r="Q106" i="1"/>
  <c r="S106" i="1" s="1"/>
  <c r="Y106" i="1" s="1"/>
  <c r="Q105" i="1"/>
  <c r="S105" i="1" s="1"/>
  <c r="Y105" i="1" s="1"/>
  <c r="Q104" i="1"/>
  <c r="S104" i="1" s="1"/>
  <c r="Y104" i="1" s="1"/>
  <c r="Q103" i="1"/>
  <c r="S103" i="1" s="1"/>
  <c r="Y103" i="1" s="1"/>
  <c r="Q102" i="1"/>
  <c r="S102" i="1" s="1"/>
  <c r="Y102" i="1" s="1"/>
  <c r="Q101" i="1"/>
  <c r="S101" i="1" s="1"/>
  <c r="Y101" i="1" s="1"/>
  <c r="Q100" i="1"/>
  <c r="S100" i="1" s="1"/>
  <c r="Y100" i="1" s="1"/>
  <c r="Q99" i="1"/>
  <c r="S99" i="1" s="1"/>
  <c r="Y99" i="1" s="1"/>
  <c r="Q98" i="1"/>
  <c r="S98" i="1" s="1"/>
  <c r="Y98" i="1" s="1"/>
  <c r="Q97" i="1"/>
  <c r="S97" i="1" s="1"/>
  <c r="Y97" i="1" s="1"/>
  <c r="Q96" i="1"/>
  <c r="S96" i="1" s="1"/>
  <c r="Y96" i="1" s="1"/>
  <c r="Q95" i="1"/>
  <c r="R95" i="1" s="1"/>
  <c r="U95" i="1" s="1"/>
  <c r="Q94" i="1"/>
  <c r="S94" i="1" s="1"/>
  <c r="Y94" i="1" s="1"/>
  <c r="Q93" i="1"/>
  <c r="S93" i="1" s="1"/>
  <c r="Y93" i="1" s="1"/>
  <c r="Q92" i="1"/>
  <c r="S92" i="1" s="1"/>
  <c r="Y92" i="1" s="1"/>
  <c r="Q91" i="1"/>
  <c r="S91" i="1" s="1"/>
  <c r="Y91" i="1" s="1"/>
  <c r="Q90" i="1"/>
  <c r="S90" i="1" s="1"/>
  <c r="Y90" i="1" s="1"/>
  <c r="Q89" i="1"/>
  <c r="S89" i="1" s="1"/>
  <c r="Y89" i="1" s="1"/>
  <c r="Q88" i="1"/>
  <c r="S88" i="1" s="1"/>
  <c r="Y88" i="1" s="1"/>
  <c r="Q87" i="1"/>
  <c r="S87" i="1" s="1"/>
  <c r="Y87" i="1" s="1"/>
  <c r="Q86" i="1"/>
  <c r="S86" i="1" s="1"/>
  <c r="Y86" i="1" s="1"/>
  <c r="Q85" i="1"/>
  <c r="S85" i="1" s="1"/>
  <c r="Y85" i="1" s="1"/>
  <c r="Q84" i="1"/>
  <c r="S84" i="1" s="1"/>
  <c r="Y84" i="1" s="1"/>
  <c r="Q83" i="1"/>
  <c r="R83" i="1" s="1"/>
  <c r="U83" i="1" s="1"/>
  <c r="Q82" i="1"/>
  <c r="S82" i="1" s="1"/>
  <c r="Y82" i="1" s="1"/>
  <c r="Q81" i="1"/>
  <c r="S81" i="1" s="1"/>
  <c r="Y81" i="1" s="1"/>
  <c r="Q80" i="1"/>
  <c r="S80" i="1" s="1"/>
  <c r="Y80" i="1" s="1"/>
  <c r="Q79" i="1"/>
  <c r="R79" i="1" s="1"/>
  <c r="U79" i="1" s="1"/>
  <c r="Q78" i="1"/>
  <c r="S78" i="1" s="1"/>
  <c r="Y78" i="1" s="1"/>
  <c r="Q77" i="1"/>
  <c r="S77" i="1" s="1"/>
  <c r="Y77" i="1" s="1"/>
  <c r="Q76" i="1"/>
  <c r="S76" i="1" s="1"/>
  <c r="Y76" i="1" s="1"/>
  <c r="Q75" i="1"/>
  <c r="S75" i="1" s="1"/>
  <c r="Y75" i="1" s="1"/>
  <c r="Q74" i="1"/>
  <c r="S74" i="1" s="1"/>
  <c r="Y74" i="1" s="1"/>
  <c r="Q73" i="1"/>
  <c r="S73" i="1" s="1"/>
  <c r="Y73" i="1" s="1"/>
  <c r="Q72" i="1"/>
  <c r="S72" i="1" s="1"/>
  <c r="Y72" i="1" s="1"/>
  <c r="Q71" i="1"/>
  <c r="S71" i="1" s="1"/>
  <c r="Y71" i="1" s="1"/>
  <c r="Q70" i="1"/>
  <c r="S70" i="1" s="1"/>
  <c r="Y70" i="1" s="1"/>
  <c r="Q69" i="1"/>
  <c r="S69" i="1" s="1"/>
  <c r="Y69" i="1" s="1"/>
  <c r="Q68" i="1"/>
  <c r="S68" i="1" s="1"/>
  <c r="Y68" i="1" s="1"/>
  <c r="Q67" i="1"/>
  <c r="R67" i="1" s="1"/>
  <c r="Q66" i="1"/>
  <c r="S66" i="1" s="1"/>
  <c r="Y66" i="1" s="1"/>
  <c r="Q65" i="1"/>
  <c r="S65" i="1" s="1"/>
  <c r="Y65" i="1" s="1"/>
  <c r="Q64" i="1"/>
  <c r="S64" i="1" s="1"/>
  <c r="Y64" i="1" s="1"/>
  <c r="Q63" i="1"/>
  <c r="R63" i="1" s="1"/>
  <c r="U63" i="1" s="1"/>
  <c r="Q62" i="1"/>
  <c r="S62" i="1" s="1"/>
  <c r="Y62" i="1" s="1"/>
  <c r="Q61" i="1"/>
  <c r="S61" i="1" s="1"/>
  <c r="Y61" i="1" s="1"/>
  <c r="Q60" i="1"/>
  <c r="S60" i="1" s="1"/>
  <c r="Y60" i="1" s="1"/>
  <c r="Q54" i="1"/>
  <c r="S54" i="1" s="1"/>
  <c r="Y54" i="1" s="1"/>
  <c r="Q53" i="1"/>
  <c r="S53" i="1" s="1"/>
  <c r="Y53" i="1" s="1"/>
  <c r="Q52" i="1"/>
  <c r="S52" i="1" s="1"/>
  <c r="Y52" i="1" s="1"/>
  <c r="Q51" i="1"/>
  <c r="S51" i="1" s="1"/>
  <c r="Y51" i="1" s="1"/>
  <c r="Q50" i="1"/>
  <c r="R50" i="1" s="1"/>
  <c r="U50" i="1" s="1"/>
  <c r="Q49" i="1"/>
  <c r="S49" i="1" s="1"/>
  <c r="Y49" i="1" s="1"/>
  <c r="Q48" i="1"/>
  <c r="S48" i="1" s="1"/>
  <c r="Y48" i="1" s="1"/>
  <c r="Q42" i="1"/>
  <c r="S42" i="1" s="1"/>
  <c r="Y42" i="1" s="1"/>
  <c r="Q41" i="1"/>
  <c r="S41" i="1" s="1"/>
  <c r="Y41" i="1" s="1"/>
  <c r="Q40" i="1"/>
  <c r="S40" i="1" s="1"/>
  <c r="Y40" i="1" s="1"/>
  <c r="Q39" i="1"/>
  <c r="S39" i="1" s="1"/>
  <c r="Y39" i="1" s="1"/>
  <c r="Q38" i="1"/>
  <c r="S38" i="1" s="1"/>
  <c r="Y38" i="1" s="1"/>
  <c r="Q37" i="1"/>
  <c r="R37" i="1" s="1"/>
  <c r="U37" i="1" s="1"/>
  <c r="Q36" i="1"/>
  <c r="S36" i="1" s="1"/>
  <c r="Y36" i="1" s="1"/>
  <c r="Q35" i="1"/>
  <c r="S35" i="1" s="1"/>
  <c r="Y35" i="1" s="1"/>
  <c r="Q34" i="1"/>
  <c r="S34" i="1" s="1"/>
  <c r="Y34" i="1" s="1"/>
  <c r="Q33" i="1"/>
  <c r="S33" i="1" s="1"/>
  <c r="Y33" i="1" s="1"/>
  <c r="Q32" i="1"/>
  <c r="S32" i="1" s="1"/>
  <c r="Y32" i="1" s="1"/>
  <c r="Q31" i="1"/>
  <c r="S31" i="1" s="1"/>
  <c r="Y31" i="1" s="1"/>
  <c r="Q30" i="1"/>
  <c r="S30" i="1" s="1"/>
  <c r="Y30" i="1" s="1"/>
  <c r="Q29" i="1"/>
  <c r="S29" i="1" s="1"/>
  <c r="Y29" i="1" s="1"/>
  <c r="Q28" i="1"/>
  <c r="S28" i="1" s="1"/>
  <c r="Y28" i="1" s="1"/>
  <c r="Q27" i="1"/>
  <c r="S27" i="1" s="1"/>
  <c r="Y27" i="1" s="1"/>
  <c r="Q26" i="1"/>
  <c r="S26" i="1" s="1"/>
  <c r="Y26" i="1" s="1"/>
  <c r="Q25" i="1"/>
  <c r="R25" i="1" s="1"/>
  <c r="U25" i="1" s="1"/>
  <c r="Q18" i="1"/>
  <c r="S18" i="1" s="1"/>
  <c r="Y18" i="1" s="1"/>
  <c r="Q17" i="1"/>
  <c r="S17" i="1" s="1"/>
  <c r="Y17" i="1" s="1"/>
  <c r="Q16" i="1"/>
  <c r="S16" i="1" s="1"/>
  <c r="Y16" i="1" s="1"/>
  <c r="Q15" i="1"/>
  <c r="S15" i="1" s="1"/>
  <c r="Y15" i="1" s="1"/>
  <c r="Q14" i="1"/>
  <c r="S14" i="1" s="1"/>
  <c r="Y14" i="1" s="1"/>
  <c r="Q13" i="1"/>
  <c r="S13" i="1" s="1"/>
  <c r="Y13" i="1" s="1"/>
  <c r="Q12" i="1"/>
  <c r="R12" i="1" s="1"/>
  <c r="Q11" i="1"/>
  <c r="S11" i="1" s="1"/>
  <c r="Y11" i="1" s="1"/>
  <c r="Q5" i="1"/>
  <c r="X22" i="1" l="1"/>
  <c r="R24" i="1"/>
  <c r="U24" i="1" s="1"/>
  <c r="R119" i="1"/>
  <c r="U119" i="1" s="1"/>
  <c r="X7" i="1"/>
  <c r="U7" i="1"/>
  <c r="X12" i="1"/>
  <c r="U12" i="1"/>
  <c r="X63" i="1"/>
  <c r="X24" i="1"/>
  <c r="O24" i="1" s="1"/>
  <c r="X67" i="1"/>
  <c r="U67" i="1"/>
  <c r="X111" i="1"/>
  <c r="X19" i="1"/>
  <c r="U19" i="1"/>
  <c r="X167" i="1"/>
  <c r="U167" i="1"/>
  <c r="R28" i="1"/>
  <c r="X175" i="1"/>
  <c r="U175" i="1"/>
  <c r="X116" i="1"/>
  <c r="U116" i="1"/>
  <c r="R36" i="1"/>
  <c r="U36" i="1" s="1"/>
  <c r="X6" i="1"/>
  <c r="O6" i="1" s="1"/>
  <c r="U6" i="1"/>
  <c r="X45" i="1"/>
  <c r="U45" i="1"/>
  <c r="R66" i="1"/>
  <c r="S45" i="1"/>
  <c r="Y45" i="1" s="1"/>
  <c r="R174" i="1"/>
  <c r="X23" i="1"/>
  <c r="X10" i="1"/>
  <c r="O10" i="1" s="1"/>
  <c r="S10" i="1"/>
  <c r="Y10" i="1" s="1"/>
  <c r="S116" i="1"/>
  <c r="Y116" i="1" s="1"/>
  <c r="R21" i="1"/>
  <c r="U21" i="1" s="1"/>
  <c r="R55" i="1"/>
  <c r="U55" i="1" s="1"/>
  <c r="R156" i="1"/>
  <c r="U156" i="1" s="1"/>
  <c r="X56" i="1"/>
  <c r="S158" i="1"/>
  <c r="Y158" i="1" s="1"/>
  <c r="S6" i="1"/>
  <c r="Y6" i="1" s="1"/>
  <c r="S22" i="1"/>
  <c r="Y22" i="1" s="1"/>
  <c r="S56" i="1"/>
  <c r="Y56" i="1" s="1"/>
  <c r="R170" i="1"/>
  <c r="U170" i="1" s="1"/>
  <c r="R9" i="1"/>
  <c r="U9" i="1" s="1"/>
  <c r="R44" i="1"/>
  <c r="U44" i="1" s="1"/>
  <c r="R59" i="1"/>
  <c r="U59" i="1" s="1"/>
  <c r="R126" i="1"/>
  <c r="U126" i="1" s="1"/>
  <c r="R57" i="1"/>
  <c r="U57" i="1" s="1"/>
  <c r="R46" i="1"/>
  <c r="U46" i="1" s="1"/>
  <c r="S7" i="1"/>
  <c r="Y7" i="1" s="1"/>
  <c r="S23" i="1"/>
  <c r="Y23" i="1" s="1"/>
  <c r="R8" i="1"/>
  <c r="U8" i="1" s="1"/>
  <c r="R20" i="1"/>
  <c r="U20" i="1" s="1"/>
  <c r="R43" i="1"/>
  <c r="U43" i="1" s="1"/>
  <c r="R47" i="1"/>
  <c r="U47" i="1" s="1"/>
  <c r="R58" i="1"/>
  <c r="U58" i="1" s="1"/>
  <c r="R146" i="1"/>
  <c r="U146" i="1" s="1"/>
  <c r="S19" i="1"/>
  <c r="Y19" i="1" s="1"/>
  <c r="X158" i="1"/>
  <c r="S167" i="1"/>
  <c r="Y167" i="1" s="1"/>
  <c r="Z167" i="1" s="1"/>
  <c r="R182" i="1"/>
  <c r="U182" i="1" s="1"/>
  <c r="X25" i="1"/>
  <c r="X83" i="1"/>
  <c r="X107" i="1"/>
  <c r="X183" i="1"/>
  <c r="R49" i="1"/>
  <c r="U49" i="1" s="1"/>
  <c r="R62" i="1"/>
  <c r="U62" i="1" s="1"/>
  <c r="R70" i="1"/>
  <c r="U70" i="1" s="1"/>
  <c r="R78" i="1"/>
  <c r="U78" i="1" s="1"/>
  <c r="R86" i="1"/>
  <c r="U86" i="1" s="1"/>
  <c r="R94" i="1"/>
  <c r="U94" i="1" s="1"/>
  <c r="R102" i="1"/>
  <c r="U102" i="1" s="1"/>
  <c r="R110" i="1"/>
  <c r="U110" i="1" s="1"/>
  <c r="R128" i="1"/>
  <c r="U128" i="1" s="1"/>
  <c r="R136" i="1"/>
  <c r="U136" i="1" s="1"/>
  <c r="R144" i="1"/>
  <c r="U144" i="1" s="1"/>
  <c r="R153" i="1"/>
  <c r="U153" i="1" s="1"/>
  <c r="S175" i="1"/>
  <c r="Y175" i="1" s="1"/>
  <c r="R15" i="1"/>
  <c r="U15" i="1" s="1"/>
  <c r="R162" i="1"/>
  <c r="U162" i="1" s="1"/>
  <c r="X50" i="1"/>
  <c r="X79" i="1"/>
  <c r="X154" i="1"/>
  <c r="X179" i="1"/>
  <c r="S183" i="1"/>
  <c r="Y183" i="1" s="1"/>
  <c r="S154" i="1"/>
  <c r="Y154" i="1" s="1"/>
  <c r="R178" i="1"/>
  <c r="U178" i="1" s="1"/>
  <c r="S171" i="1"/>
  <c r="Y171" i="1" s="1"/>
  <c r="X37" i="1"/>
  <c r="X95" i="1"/>
  <c r="X171" i="1"/>
  <c r="S5" i="1"/>
  <c r="Y5" i="1" s="1"/>
  <c r="R32" i="1"/>
  <c r="U32" i="1" s="1"/>
  <c r="R40" i="1"/>
  <c r="U40" i="1" s="1"/>
  <c r="R53" i="1"/>
  <c r="U53" i="1" s="1"/>
  <c r="R74" i="1"/>
  <c r="U74" i="1" s="1"/>
  <c r="R82" i="1"/>
  <c r="U82" i="1" s="1"/>
  <c r="R90" i="1"/>
  <c r="U90" i="1" s="1"/>
  <c r="R98" i="1"/>
  <c r="U98" i="1" s="1"/>
  <c r="R106" i="1"/>
  <c r="U106" i="1" s="1"/>
  <c r="R114" i="1"/>
  <c r="U114" i="1" s="1"/>
  <c r="R123" i="1"/>
  <c r="U123" i="1" s="1"/>
  <c r="R132" i="1"/>
  <c r="U132" i="1" s="1"/>
  <c r="R140" i="1"/>
  <c r="U140" i="1" s="1"/>
  <c r="R149" i="1"/>
  <c r="U149" i="1" s="1"/>
  <c r="R186" i="1"/>
  <c r="U186" i="1" s="1"/>
  <c r="R11" i="1"/>
  <c r="U11" i="1" s="1"/>
  <c r="R166" i="1"/>
  <c r="U166" i="1" s="1"/>
  <c r="S179" i="1"/>
  <c r="Y179" i="1" s="1"/>
  <c r="S63" i="1"/>
  <c r="Y63" i="1" s="1"/>
  <c r="R14" i="1"/>
  <c r="U14" i="1" s="1"/>
  <c r="R18" i="1"/>
  <c r="U18" i="1" s="1"/>
  <c r="R27" i="1"/>
  <c r="U27" i="1" s="1"/>
  <c r="R31" i="1"/>
  <c r="U31" i="1" s="1"/>
  <c r="R35" i="1"/>
  <c r="U35" i="1" s="1"/>
  <c r="R39" i="1"/>
  <c r="U39" i="1" s="1"/>
  <c r="R48" i="1"/>
  <c r="U48" i="1" s="1"/>
  <c r="R52" i="1"/>
  <c r="U52" i="1" s="1"/>
  <c r="R61" i="1"/>
  <c r="U61" i="1" s="1"/>
  <c r="R65" i="1"/>
  <c r="U65" i="1" s="1"/>
  <c r="R69" i="1"/>
  <c r="U69" i="1" s="1"/>
  <c r="R73" i="1"/>
  <c r="U73" i="1" s="1"/>
  <c r="R77" i="1"/>
  <c r="U77" i="1" s="1"/>
  <c r="R81" i="1"/>
  <c r="U81" i="1" s="1"/>
  <c r="R85" i="1"/>
  <c r="U85" i="1" s="1"/>
  <c r="R89" i="1"/>
  <c r="U89" i="1" s="1"/>
  <c r="R93" i="1"/>
  <c r="U93" i="1" s="1"/>
  <c r="R97" i="1"/>
  <c r="U97" i="1" s="1"/>
  <c r="R101" i="1"/>
  <c r="U101" i="1" s="1"/>
  <c r="R105" i="1"/>
  <c r="U105" i="1" s="1"/>
  <c r="R109" i="1"/>
  <c r="U109" i="1" s="1"/>
  <c r="R113" i="1"/>
  <c r="U113" i="1" s="1"/>
  <c r="R118" i="1"/>
  <c r="U118" i="1" s="1"/>
  <c r="R122" i="1"/>
  <c r="U122" i="1" s="1"/>
  <c r="R127" i="1"/>
  <c r="U127" i="1" s="1"/>
  <c r="R131" i="1"/>
  <c r="U131" i="1" s="1"/>
  <c r="R135" i="1"/>
  <c r="U135" i="1" s="1"/>
  <c r="R139" i="1"/>
  <c r="U139" i="1" s="1"/>
  <c r="R143" i="1"/>
  <c r="U143" i="1" s="1"/>
  <c r="R148" i="1"/>
  <c r="U148" i="1" s="1"/>
  <c r="R152" i="1"/>
  <c r="U152" i="1" s="1"/>
  <c r="R157" i="1"/>
  <c r="U157" i="1" s="1"/>
  <c r="R161" i="1"/>
  <c r="U161" i="1" s="1"/>
  <c r="R165" i="1"/>
  <c r="U165" i="1" s="1"/>
  <c r="R169" i="1"/>
  <c r="U169" i="1" s="1"/>
  <c r="R173" i="1"/>
  <c r="U173" i="1" s="1"/>
  <c r="R177" i="1"/>
  <c r="U177" i="1" s="1"/>
  <c r="R181" i="1"/>
  <c r="U181" i="1" s="1"/>
  <c r="R185" i="1"/>
  <c r="U185" i="1" s="1"/>
  <c r="S12" i="1"/>
  <c r="Y12" i="1" s="1"/>
  <c r="S25" i="1"/>
  <c r="Y25" i="1" s="1"/>
  <c r="S37" i="1"/>
  <c r="Y37" i="1" s="1"/>
  <c r="S50" i="1"/>
  <c r="Y50" i="1" s="1"/>
  <c r="S67" i="1"/>
  <c r="Y67" i="1" s="1"/>
  <c r="S79" i="1"/>
  <c r="Y79" i="1" s="1"/>
  <c r="S95" i="1"/>
  <c r="Y95" i="1" s="1"/>
  <c r="S107" i="1"/>
  <c r="Y107" i="1" s="1"/>
  <c r="S83" i="1"/>
  <c r="Y83" i="1" s="1"/>
  <c r="S111" i="1"/>
  <c r="Y111" i="1" s="1"/>
  <c r="R16" i="1"/>
  <c r="U16" i="1" s="1"/>
  <c r="R29" i="1"/>
  <c r="U29" i="1" s="1"/>
  <c r="R33" i="1"/>
  <c r="U33" i="1" s="1"/>
  <c r="R41" i="1"/>
  <c r="U41" i="1" s="1"/>
  <c r="R54" i="1"/>
  <c r="U54" i="1" s="1"/>
  <c r="R71" i="1"/>
  <c r="U71" i="1" s="1"/>
  <c r="R75" i="1"/>
  <c r="U75" i="1" s="1"/>
  <c r="R87" i="1"/>
  <c r="U87" i="1" s="1"/>
  <c r="R91" i="1"/>
  <c r="U91" i="1" s="1"/>
  <c r="R99" i="1"/>
  <c r="U99" i="1" s="1"/>
  <c r="R103" i="1"/>
  <c r="U103" i="1" s="1"/>
  <c r="R115" i="1"/>
  <c r="U115" i="1" s="1"/>
  <c r="R120" i="1"/>
  <c r="U120" i="1" s="1"/>
  <c r="R124" i="1"/>
  <c r="U124" i="1" s="1"/>
  <c r="R129" i="1"/>
  <c r="U129" i="1" s="1"/>
  <c r="R133" i="1"/>
  <c r="U133" i="1" s="1"/>
  <c r="R137" i="1"/>
  <c r="U137" i="1" s="1"/>
  <c r="R141" i="1"/>
  <c r="U141" i="1" s="1"/>
  <c r="R145" i="1"/>
  <c r="U145" i="1" s="1"/>
  <c r="R150" i="1"/>
  <c r="U150" i="1" s="1"/>
  <c r="R159" i="1"/>
  <c r="U159" i="1" s="1"/>
  <c r="R163" i="1"/>
  <c r="U163" i="1" s="1"/>
  <c r="R187" i="1"/>
  <c r="U187" i="1" s="1"/>
  <c r="R26" i="1"/>
  <c r="U26" i="1" s="1"/>
  <c r="R34" i="1"/>
  <c r="U34" i="1" s="1"/>
  <c r="R42" i="1"/>
  <c r="U42" i="1" s="1"/>
  <c r="R60" i="1"/>
  <c r="U60" i="1" s="1"/>
  <c r="R64" i="1"/>
  <c r="U64" i="1" s="1"/>
  <c r="R72" i="1"/>
  <c r="U72" i="1" s="1"/>
  <c r="R76" i="1"/>
  <c r="U76" i="1" s="1"/>
  <c r="R80" i="1"/>
  <c r="U80" i="1" s="1"/>
  <c r="R84" i="1"/>
  <c r="U84" i="1" s="1"/>
  <c r="R88" i="1"/>
  <c r="U88" i="1" s="1"/>
  <c r="R92" i="1"/>
  <c r="U92" i="1" s="1"/>
  <c r="R96" i="1"/>
  <c r="U96" i="1" s="1"/>
  <c r="R100" i="1"/>
  <c r="U100" i="1" s="1"/>
  <c r="R104" i="1"/>
  <c r="U104" i="1" s="1"/>
  <c r="R108" i="1"/>
  <c r="U108" i="1" s="1"/>
  <c r="R112" i="1"/>
  <c r="U112" i="1" s="1"/>
  <c r="R117" i="1"/>
  <c r="U117" i="1" s="1"/>
  <c r="R121" i="1"/>
  <c r="U121" i="1" s="1"/>
  <c r="R125" i="1"/>
  <c r="U125" i="1" s="1"/>
  <c r="R134" i="1"/>
  <c r="U134" i="1" s="1"/>
  <c r="R138" i="1"/>
  <c r="U138" i="1" s="1"/>
  <c r="R142" i="1"/>
  <c r="U142" i="1" s="1"/>
  <c r="R147" i="1"/>
  <c r="U147" i="1" s="1"/>
  <c r="R151" i="1"/>
  <c r="U151" i="1" s="1"/>
  <c r="R155" i="1"/>
  <c r="U155" i="1" s="1"/>
  <c r="R160" i="1"/>
  <c r="U160" i="1" s="1"/>
  <c r="R164" i="1"/>
  <c r="U164" i="1" s="1"/>
  <c r="R168" i="1"/>
  <c r="U168" i="1" s="1"/>
  <c r="R172" i="1"/>
  <c r="U172" i="1" s="1"/>
  <c r="R176" i="1"/>
  <c r="U176" i="1" s="1"/>
  <c r="R180" i="1"/>
  <c r="U180" i="1" s="1"/>
  <c r="R184" i="1"/>
  <c r="U184" i="1" s="1"/>
  <c r="R188" i="1"/>
  <c r="U188" i="1" s="1"/>
  <c r="R13" i="1"/>
  <c r="U13" i="1" s="1"/>
  <c r="R17" i="1"/>
  <c r="U17" i="1" s="1"/>
  <c r="R30" i="1"/>
  <c r="U30" i="1" s="1"/>
  <c r="R38" i="1"/>
  <c r="U38" i="1" s="1"/>
  <c r="R51" i="1"/>
  <c r="U51" i="1" s="1"/>
  <c r="R68" i="1"/>
  <c r="U68" i="1" s="1"/>
  <c r="R130" i="1"/>
  <c r="U130" i="1" s="1"/>
  <c r="R5" i="1"/>
  <c r="Z56" i="1" l="1"/>
  <c r="Z25" i="1"/>
  <c r="Z79" i="1"/>
  <c r="Z67" i="1"/>
  <c r="Z83" i="1"/>
  <c r="Z12" i="1"/>
  <c r="X119" i="1"/>
  <c r="Z119" i="1" s="1"/>
  <c r="Z107" i="1"/>
  <c r="Z22" i="1"/>
  <c r="Z24" i="1"/>
  <c r="Z10" i="1"/>
  <c r="Z63" i="1"/>
  <c r="Z183" i="1"/>
  <c r="Z50" i="1"/>
  <c r="Z37" i="1"/>
  <c r="Z19" i="1"/>
  <c r="Z116" i="1"/>
  <c r="Z111" i="1"/>
  <c r="Z45" i="1"/>
  <c r="Z175" i="1"/>
  <c r="X174" i="1"/>
  <c r="Z174" i="1" s="1"/>
  <c r="U174" i="1"/>
  <c r="Z154" i="1"/>
  <c r="Z6" i="1"/>
  <c r="X66" i="1"/>
  <c r="Z66" i="1" s="1"/>
  <c r="U66" i="1"/>
  <c r="Z179" i="1"/>
  <c r="Z23" i="1"/>
  <c r="Z158" i="1"/>
  <c r="X28" i="1"/>
  <c r="Z28" i="1" s="1"/>
  <c r="U28" i="1"/>
  <c r="Z171" i="1"/>
  <c r="Z95" i="1"/>
  <c r="X36" i="1"/>
  <c r="Z36" i="1" s="1"/>
  <c r="Z7" i="1"/>
  <c r="X156" i="1"/>
  <c r="X55" i="1"/>
  <c r="X21" i="1"/>
  <c r="X46" i="1"/>
  <c r="X9" i="1"/>
  <c r="X170" i="1"/>
  <c r="Z170" i="1" s="1"/>
  <c r="X57" i="1"/>
  <c r="X43" i="1"/>
  <c r="X20" i="1"/>
  <c r="X8" i="1"/>
  <c r="X126" i="1"/>
  <c r="X146" i="1"/>
  <c r="X58" i="1"/>
  <c r="X59" i="1"/>
  <c r="X47" i="1"/>
  <c r="X44" i="1"/>
  <c r="X187" i="1"/>
  <c r="Z187" i="1" s="1"/>
  <c r="X73" i="1"/>
  <c r="Z73" i="1" s="1"/>
  <c r="X147" i="1"/>
  <c r="Z147" i="1" s="1"/>
  <c r="X92" i="1"/>
  <c r="Z92" i="1" s="1"/>
  <c r="X99" i="1"/>
  <c r="Z99" i="1" s="1"/>
  <c r="X118" i="1"/>
  <c r="Z118" i="1" s="1"/>
  <c r="X98" i="1"/>
  <c r="Z98" i="1" s="1"/>
  <c r="X102" i="1"/>
  <c r="Z102" i="1" s="1"/>
  <c r="X96" i="1"/>
  <c r="Z96" i="1" s="1"/>
  <c r="X110" i="1"/>
  <c r="Z110" i="1" s="1"/>
  <c r="X163" i="1"/>
  <c r="Z163" i="1" s="1"/>
  <c r="X169" i="1"/>
  <c r="Z169" i="1" s="1"/>
  <c r="X69" i="1"/>
  <c r="Z69" i="1" s="1"/>
  <c r="X178" i="1"/>
  <c r="Z178" i="1" s="1"/>
  <c r="X13" i="1"/>
  <c r="Z13" i="1" s="1"/>
  <c r="X142" i="1"/>
  <c r="Z142" i="1" s="1"/>
  <c r="X88" i="1"/>
  <c r="Z88" i="1" s="1"/>
  <c r="X159" i="1"/>
  <c r="Z159" i="1" s="1"/>
  <c r="X91" i="1"/>
  <c r="Z91" i="1" s="1"/>
  <c r="X165" i="1"/>
  <c r="Z165" i="1" s="1"/>
  <c r="X113" i="1"/>
  <c r="Z113" i="1" s="1"/>
  <c r="X65" i="1"/>
  <c r="Z65" i="1" s="1"/>
  <c r="X166" i="1"/>
  <c r="Z166" i="1" s="1"/>
  <c r="X90" i="1"/>
  <c r="Z90" i="1" s="1"/>
  <c r="X94" i="1"/>
  <c r="Z94" i="1" s="1"/>
  <c r="X182" i="1"/>
  <c r="Z182" i="1" s="1"/>
  <c r="X106" i="1"/>
  <c r="Z106" i="1" s="1"/>
  <c r="X188" i="1"/>
  <c r="Z188" i="1" s="1"/>
  <c r="X61" i="1"/>
  <c r="Z61" i="1" s="1"/>
  <c r="X11" i="1"/>
  <c r="Z11" i="1" s="1"/>
  <c r="X86" i="1"/>
  <c r="Z86" i="1" s="1"/>
  <c r="X122" i="1"/>
  <c r="Z122" i="1" s="1"/>
  <c r="X17" i="1"/>
  <c r="Z17" i="1" s="1"/>
  <c r="X138" i="1"/>
  <c r="Z138" i="1" s="1"/>
  <c r="X84" i="1"/>
  <c r="Z84" i="1" s="1"/>
  <c r="X150" i="1"/>
  <c r="Z150" i="1" s="1"/>
  <c r="X87" i="1"/>
  <c r="Z87" i="1" s="1"/>
  <c r="X161" i="1"/>
  <c r="Z161" i="1" s="1"/>
  <c r="X109" i="1"/>
  <c r="Z109" i="1" s="1"/>
  <c r="X82" i="1"/>
  <c r="Z82" i="1" s="1"/>
  <c r="X184" i="1"/>
  <c r="Z184" i="1" s="1"/>
  <c r="X134" i="1"/>
  <c r="Z134" i="1" s="1"/>
  <c r="X80" i="1"/>
  <c r="Z80" i="1" s="1"/>
  <c r="X145" i="1"/>
  <c r="Z145" i="1" s="1"/>
  <c r="X75" i="1"/>
  <c r="Z75" i="1" s="1"/>
  <c r="X157" i="1"/>
  <c r="Z157" i="1" s="1"/>
  <c r="X105" i="1"/>
  <c r="Z105" i="1" s="1"/>
  <c r="X52" i="1"/>
  <c r="Z52" i="1" s="1"/>
  <c r="X74" i="1"/>
  <c r="Z74" i="1" s="1"/>
  <c r="X78" i="1"/>
  <c r="Z78" i="1" s="1"/>
  <c r="X103" i="1"/>
  <c r="Z103" i="1" s="1"/>
  <c r="X76" i="1"/>
  <c r="Z76" i="1" s="1"/>
  <c r="X141" i="1"/>
  <c r="Z141" i="1" s="1"/>
  <c r="X152" i="1"/>
  <c r="Z152" i="1" s="1"/>
  <c r="X48" i="1"/>
  <c r="Z48" i="1" s="1"/>
  <c r="X53" i="1"/>
  <c r="Z53" i="1" s="1"/>
  <c r="X70" i="1"/>
  <c r="Z70" i="1" s="1"/>
  <c r="X151" i="1"/>
  <c r="Z151" i="1" s="1"/>
  <c r="X173" i="1"/>
  <c r="Z173" i="1" s="1"/>
  <c r="X180" i="1"/>
  <c r="Z180" i="1" s="1"/>
  <c r="X101" i="1"/>
  <c r="Z101" i="1" s="1"/>
  <c r="X162" i="1"/>
  <c r="Z162" i="1" s="1"/>
  <c r="X30" i="1"/>
  <c r="Z30" i="1" s="1"/>
  <c r="X125" i="1"/>
  <c r="Z125" i="1" s="1"/>
  <c r="X71" i="1"/>
  <c r="Z71" i="1" s="1"/>
  <c r="X176" i="1"/>
  <c r="Z176" i="1" s="1"/>
  <c r="X121" i="1"/>
  <c r="Z121" i="1" s="1"/>
  <c r="X72" i="1"/>
  <c r="Z72" i="1" s="1"/>
  <c r="X137" i="1"/>
  <c r="Z137" i="1" s="1"/>
  <c r="X54" i="1"/>
  <c r="Z54" i="1" s="1"/>
  <c r="X148" i="1"/>
  <c r="Z148" i="1" s="1"/>
  <c r="X97" i="1"/>
  <c r="Z97" i="1" s="1"/>
  <c r="X39" i="1"/>
  <c r="Z39" i="1" s="1"/>
  <c r="X186" i="1"/>
  <c r="Z186" i="1" s="1"/>
  <c r="X40" i="1"/>
  <c r="Z40" i="1" s="1"/>
  <c r="X15" i="1"/>
  <c r="Z15" i="1" s="1"/>
  <c r="X62" i="1"/>
  <c r="Z62" i="1" s="1"/>
  <c r="X172" i="1"/>
  <c r="Z172" i="1" s="1"/>
  <c r="X117" i="1"/>
  <c r="Z117" i="1" s="1"/>
  <c r="X64" i="1"/>
  <c r="Z64" i="1" s="1"/>
  <c r="X133" i="1"/>
  <c r="Z133" i="1" s="1"/>
  <c r="X41" i="1"/>
  <c r="Z41" i="1" s="1"/>
  <c r="X143" i="1"/>
  <c r="Z143" i="1" s="1"/>
  <c r="X93" i="1"/>
  <c r="Z93" i="1" s="1"/>
  <c r="X35" i="1"/>
  <c r="Z35" i="1" s="1"/>
  <c r="X149" i="1"/>
  <c r="Z149" i="1" s="1"/>
  <c r="X32" i="1"/>
  <c r="Z32" i="1" s="1"/>
  <c r="X49" i="1"/>
  <c r="Z49" i="1" s="1"/>
  <c r="X130" i="1"/>
  <c r="Z130" i="1" s="1"/>
  <c r="X168" i="1"/>
  <c r="Z168" i="1" s="1"/>
  <c r="X112" i="1"/>
  <c r="Z112" i="1" s="1"/>
  <c r="X60" i="1"/>
  <c r="Z60" i="1" s="1"/>
  <c r="X129" i="1"/>
  <c r="Z129" i="1" s="1"/>
  <c r="X33" i="1"/>
  <c r="Z33" i="1" s="1"/>
  <c r="X139" i="1"/>
  <c r="Z139" i="1" s="1"/>
  <c r="X89" i="1"/>
  <c r="Z89" i="1" s="1"/>
  <c r="X31" i="1"/>
  <c r="Z31" i="1" s="1"/>
  <c r="X140" i="1"/>
  <c r="Z140" i="1" s="1"/>
  <c r="X153" i="1"/>
  <c r="Z153" i="1" s="1"/>
  <c r="X68" i="1"/>
  <c r="Z68" i="1" s="1"/>
  <c r="X164" i="1"/>
  <c r="Z164" i="1" s="1"/>
  <c r="X108" i="1"/>
  <c r="Z108" i="1" s="1"/>
  <c r="X42" i="1"/>
  <c r="Z42" i="1" s="1"/>
  <c r="X124" i="1"/>
  <c r="Z124" i="1" s="1"/>
  <c r="X29" i="1"/>
  <c r="Z29" i="1" s="1"/>
  <c r="X185" i="1"/>
  <c r="Z185" i="1" s="1"/>
  <c r="X135" i="1"/>
  <c r="Z135" i="1" s="1"/>
  <c r="X85" i="1"/>
  <c r="Z85" i="1" s="1"/>
  <c r="X27" i="1"/>
  <c r="Z27" i="1" s="1"/>
  <c r="X132" i="1"/>
  <c r="Z132" i="1" s="1"/>
  <c r="X144" i="1"/>
  <c r="Z144" i="1" s="1"/>
  <c r="X51" i="1"/>
  <c r="Z51" i="1" s="1"/>
  <c r="X160" i="1"/>
  <c r="Z160" i="1" s="1"/>
  <c r="X104" i="1"/>
  <c r="Z104" i="1" s="1"/>
  <c r="X34" i="1"/>
  <c r="Z34" i="1" s="1"/>
  <c r="X120" i="1"/>
  <c r="Z120" i="1" s="1"/>
  <c r="X16" i="1"/>
  <c r="Z16" i="1" s="1"/>
  <c r="X181" i="1"/>
  <c r="Z181" i="1" s="1"/>
  <c r="X131" i="1"/>
  <c r="Z131" i="1" s="1"/>
  <c r="X81" i="1"/>
  <c r="Z81" i="1" s="1"/>
  <c r="X18" i="1"/>
  <c r="Z18" i="1" s="1"/>
  <c r="X123" i="1"/>
  <c r="Z123" i="1" s="1"/>
  <c r="X136" i="1"/>
  <c r="Z136" i="1" s="1"/>
  <c r="X38" i="1"/>
  <c r="Z38" i="1" s="1"/>
  <c r="X155" i="1"/>
  <c r="Z155" i="1" s="1"/>
  <c r="X100" i="1"/>
  <c r="Z100" i="1" s="1"/>
  <c r="X26" i="1"/>
  <c r="Z26" i="1" s="1"/>
  <c r="X115" i="1"/>
  <c r="Z115" i="1" s="1"/>
  <c r="X177" i="1"/>
  <c r="Z177" i="1" s="1"/>
  <c r="X127" i="1"/>
  <c r="Z127" i="1" s="1"/>
  <c r="X77" i="1"/>
  <c r="Z77" i="1" s="1"/>
  <c r="X14" i="1"/>
  <c r="Z14" i="1" s="1"/>
  <c r="X114" i="1"/>
  <c r="Z114" i="1" s="1"/>
  <c r="X128" i="1"/>
  <c r="Z128" i="1" s="1"/>
  <c r="X5" i="1"/>
  <c r="Z5" i="1" s="1"/>
  <c r="U5" i="1"/>
  <c r="O183" i="1"/>
  <c r="O179" i="1"/>
  <c r="O175" i="1"/>
  <c r="O171" i="1"/>
  <c r="O169" i="1"/>
  <c r="O167" i="1"/>
  <c r="O164" i="1"/>
  <c r="O158" i="1"/>
  <c r="O154" i="1"/>
  <c r="O116" i="1"/>
  <c r="O111" i="1"/>
  <c r="O107" i="1"/>
  <c r="O95" i="1"/>
  <c r="O83" i="1"/>
  <c r="O79" i="1"/>
  <c r="O67" i="1"/>
  <c r="O63" i="1"/>
  <c r="O56" i="1"/>
  <c r="O50" i="1"/>
  <c r="O45" i="1"/>
  <c r="O37" i="1"/>
  <c r="O25" i="1"/>
  <c r="O23" i="1"/>
  <c r="O22" i="1"/>
  <c r="O19" i="1"/>
  <c r="O12" i="1"/>
  <c r="O7" i="1"/>
  <c r="I5" i="1"/>
  <c r="O106" i="1" l="1"/>
  <c r="O97" i="1"/>
  <c r="O53" i="1"/>
  <c r="O42" i="1"/>
  <c r="O85" i="1"/>
  <c r="O26" i="1"/>
  <c r="O86" i="1"/>
  <c r="O98" i="1"/>
  <c r="O134" i="1"/>
  <c r="O75" i="1"/>
  <c r="O159" i="1"/>
  <c r="O119" i="1"/>
  <c r="O36" i="1"/>
  <c r="O48" i="1"/>
  <c r="O108" i="1"/>
  <c r="O168" i="1"/>
  <c r="O60" i="1"/>
  <c r="O72" i="1"/>
  <c r="O120" i="1"/>
  <c r="O11" i="1"/>
  <c r="O121" i="1"/>
  <c r="O122" i="1"/>
  <c r="O64" i="1"/>
  <c r="O100" i="1"/>
  <c r="O112" i="1"/>
  <c r="O124" i="1"/>
  <c r="O172" i="1"/>
  <c r="O141" i="1"/>
  <c r="O61" i="1"/>
  <c r="O62" i="1"/>
  <c r="O160" i="1"/>
  <c r="O99" i="1"/>
  <c r="O88" i="1"/>
  <c r="O184" i="1"/>
  <c r="O142" i="1"/>
  <c r="O82" i="1"/>
  <c r="O76" i="1"/>
  <c r="O125" i="1"/>
  <c r="O49" i="1"/>
  <c r="O38" i="1"/>
  <c r="O51" i="1"/>
  <c r="O15" i="1"/>
  <c r="O68" i="1"/>
  <c r="O92" i="1"/>
  <c r="O188" i="1"/>
  <c r="O109" i="1"/>
  <c r="O133" i="1"/>
  <c r="O145" i="1"/>
  <c r="O157" i="1"/>
  <c r="O181" i="1"/>
  <c r="O110" i="1"/>
  <c r="O170" i="1"/>
  <c r="O182" i="1"/>
  <c r="O123" i="1"/>
  <c r="O28" i="1"/>
  <c r="O73" i="1"/>
  <c r="O178" i="1"/>
  <c r="O74" i="1"/>
  <c r="O39" i="1"/>
  <c r="O87" i="1"/>
  <c r="O101" i="1"/>
  <c r="O66" i="1"/>
  <c r="O80" i="1"/>
  <c r="O104" i="1"/>
  <c r="O152" i="1"/>
  <c r="O176" i="1"/>
  <c r="O27" i="1"/>
  <c r="O91" i="1"/>
  <c r="O117" i="1"/>
  <c r="O70" i="1"/>
  <c r="O94" i="1"/>
  <c r="O118" i="1"/>
  <c r="O130" i="1"/>
  <c r="O166" i="1"/>
  <c r="O34" i="1"/>
  <c r="O35" i="1"/>
  <c r="O71" i="1"/>
  <c r="O155" i="1"/>
  <c r="O57" i="1"/>
  <c r="Z57" i="1"/>
  <c r="O131" i="1"/>
  <c r="O143" i="1"/>
  <c r="O84" i="1"/>
  <c r="O96" i="1"/>
  <c r="O132" i="1"/>
  <c r="O144" i="1"/>
  <c r="O180" i="1"/>
  <c r="O9" i="1"/>
  <c r="Z9" i="1"/>
  <c r="O46" i="1"/>
  <c r="Z46" i="1"/>
  <c r="O47" i="1"/>
  <c r="Z47" i="1"/>
  <c r="O13" i="1"/>
  <c r="O40" i="1"/>
  <c r="O148" i="1"/>
  <c r="O77" i="1"/>
  <c r="O173" i="1"/>
  <c r="O16" i="1"/>
  <c r="O30" i="1"/>
  <c r="O54" i="1"/>
  <c r="O78" i="1"/>
  <c r="O90" i="1"/>
  <c r="O102" i="1"/>
  <c r="O114" i="1"/>
  <c r="O138" i="1"/>
  <c r="O150" i="1"/>
  <c r="O162" i="1"/>
  <c r="O174" i="1"/>
  <c r="O186" i="1"/>
  <c r="O126" i="1"/>
  <c r="Z126" i="1"/>
  <c r="O44" i="1"/>
  <c r="Z44" i="1"/>
  <c r="O147" i="1"/>
  <c r="O52" i="1"/>
  <c r="O58" i="1"/>
  <c r="Z58" i="1"/>
  <c r="O65" i="1"/>
  <c r="O113" i="1"/>
  <c r="O161" i="1"/>
  <c r="O31" i="1"/>
  <c r="O103" i="1"/>
  <c r="O115" i="1"/>
  <c r="O127" i="1"/>
  <c r="O139" i="1"/>
  <c r="O151" i="1"/>
  <c r="O163" i="1"/>
  <c r="O187" i="1"/>
  <c r="O8" i="1"/>
  <c r="Z8" i="1"/>
  <c r="O135" i="1"/>
  <c r="O59" i="1"/>
  <c r="Z59" i="1"/>
  <c r="O14" i="1"/>
  <c r="O156" i="1"/>
  <c r="Z156" i="1"/>
  <c r="O29" i="1"/>
  <c r="O149" i="1"/>
  <c r="O17" i="1"/>
  <c r="O32" i="1"/>
  <c r="O128" i="1"/>
  <c r="O140" i="1"/>
  <c r="O20" i="1"/>
  <c r="Z20" i="1"/>
  <c r="O21" i="1"/>
  <c r="Z21" i="1"/>
  <c r="O55" i="1"/>
  <c r="Z55" i="1"/>
  <c r="O136" i="1"/>
  <c r="O41" i="1"/>
  <c r="O89" i="1"/>
  <c r="O137" i="1"/>
  <c r="O185" i="1"/>
  <c r="O146" i="1"/>
  <c r="Z146" i="1"/>
  <c r="O18" i="1"/>
  <c r="O33" i="1"/>
  <c r="O69" i="1"/>
  <c r="O81" i="1"/>
  <c r="O93" i="1"/>
  <c r="O105" i="1"/>
  <c r="O129" i="1"/>
  <c r="O153" i="1"/>
  <c r="O165" i="1"/>
  <c r="O177" i="1"/>
  <c r="O43" i="1"/>
  <c r="Z43" i="1"/>
  <c r="O5" i="1"/>
</calcChain>
</file>

<file path=xl/sharedStrings.xml><?xml version="1.0" encoding="utf-8"?>
<sst xmlns="http://schemas.openxmlformats.org/spreadsheetml/2006/main" count="1161" uniqueCount="303">
  <si>
    <t>JPY</t>
  </si>
  <si>
    <t>USD</t>
  </si>
  <si>
    <t>Category</t>
  </si>
  <si>
    <t xml:space="preserve">Part No. </t>
  </si>
  <si>
    <t xml:space="preserve">Previous Model No. </t>
  </si>
  <si>
    <t xml:space="preserve">New Model No. </t>
  </si>
  <si>
    <t xml:space="preserve">Unit </t>
  </si>
  <si>
    <t>Manufacturer's suggested 
retail price</t>
  </si>
  <si>
    <t>(New) Manufacturer's suggested 
retail price</t>
  </si>
  <si>
    <t>Conversion to FT</t>
  </si>
  <si>
    <t>% dif for cost</t>
  </si>
  <si>
    <t>PO price
JPY/USD</t>
  </si>
  <si>
    <t>PO price currency</t>
  </si>
  <si>
    <t>REMARK (internal)</t>
  </si>
  <si>
    <t>(TTCL Internal Use)
 THB Cost</t>
  </si>
  <si>
    <t>(TTCL Internal Use)
GP</t>
  </si>
  <si>
    <t>Pricelist Name</t>
  </si>
  <si>
    <t>Multipiler</t>
  </si>
  <si>
    <t>Standard Price (THB)
*Copy from excel</t>
  </si>
  <si>
    <t>เช็คความต่าง %</t>
  </si>
  <si>
    <t>DIST. PL
 MUL.</t>
  </si>
  <si>
    <t>Dist. Ex rate</t>
  </si>
  <si>
    <t>Unit price (THB)</t>
  </si>
  <si>
    <t>(NEW) Unit price (THB)</t>
  </si>
  <si>
    <t>% dif for Unit price (SP)</t>
  </si>
  <si>
    <t>Status</t>
  </si>
  <si>
    <t>Supplier Name</t>
  </si>
  <si>
    <t>Stock Reference 
(RPP)</t>
  </si>
  <si>
    <t>Cutting &amp;
Assembly</t>
  </si>
  <si>
    <t>Detail</t>
  </si>
  <si>
    <t>RS25-1-RP</t>
  </si>
  <si>
    <t>FT</t>
  </si>
  <si>
    <t xml:space="preserve">SCG GROUP (CHAIN) </t>
  </si>
  <si>
    <t>RS35-1-RP</t>
  </si>
  <si>
    <t>TTC</t>
  </si>
  <si>
    <t>RS40-1-RP</t>
  </si>
  <si>
    <t>RS50-1-RP</t>
  </si>
  <si>
    <t>RS60-1-RP</t>
  </si>
  <si>
    <t>RS80-1-RP</t>
  </si>
  <si>
    <t>RS100-1-CP</t>
  </si>
  <si>
    <t>MOQ : 500 FT</t>
  </si>
  <si>
    <t>RS120-1-CP</t>
  </si>
  <si>
    <t>MOQ : 280 FT</t>
  </si>
  <si>
    <t>RS140-1-CP</t>
  </si>
  <si>
    <t>MOQ : 250 FT</t>
  </si>
  <si>
    <t>RS160-1-CP</t>
  </si>
  <si>
    <t>MOQ : 200 FT</t>
  </si>
  <si>
    <t>RS180-1-CP</t>
  </si>
  <si>
    <t>RS200-1-CP</t>
  </si>
  <si>
    <t>MOQ : 100 FT</t>
  </si>
  <si>
    <t>RS240-1-CP</t>
  </si>
  <si>
    <t>MOQ : 50 FT</t>
  </si>
  <si>
    <t>A11</t>
  </si>
  <si>
    <t>RS25-1-JL</t>
  </si>
  <si>
    <t>RS25-1-MCJL</t>
  </si>
  <si>
    <t>PC</t>
  </si>
  <si>
    <t>RS35-1-JL</t>
  </si>
  <si>
    <t>RS35-1-MCJL</t>
  </si>
  <si>
    <t>RS40-1-JL</t>
  </si>
  <si>
    <t>RS40-1-MCJL</t>
  </si>
  <si>
    <t>RS50-1-JL</t>
  </si>
  <si>
    <t>RS50-1-MCJL</t>
  </si>
  <si>
    <t>RS60-1-JL</t>
  </si>
  <si>
    <t>RS60-1-MCJL</t>
  </si>
  <si>
    <t>RS80-1-JL</t>
  </si>
  <si>
    <t>RS80-1-MWJL</t>
  </si>
  <si>
    <t>RS100-1-JL</t>
  </si>
  <si>
    <t>RS100-1-MWJL</t>
  </si>
  <si>
    <t>RS120-1-JL</t>
  </si>
  <si>
    <t>RS120-1-MWJL</t>
  </si>
  <si>
    <t>RS140-1-JL</t>
  </si>
  <si>
    <t>RS140-1-MWJL</t>
  </si>
  <si>
    <t>RS160-1-JL</t>
  </si>
  <si>
    <t>RS160-1-MWJL</t>
  </si>
  <si>
    <t>RS180-1-JL</t>
  </si>
  <si>
    <t>RS180-1-MWJL</t>
  </si>
  <si>
    <t>RS200-1-JL</t>
  </si>
  <si>
    <t>RS200-1-MWJL</t>
  </si>
  <si>
    <t>RS240-1-JL</t>
  </si>
  <si>
    <t>RS240-1-MSJL</t>
  </si>
  <si>
    <t>RS35-1-OL</t>
  </si>
  <si>
    <t>RS40-1-OL</t>
  </si>
  <si>
    <t xml:space="preserve">RS50-1-OL </t>
  </si>
  <si>
    <t>RS60-1-OL</t>
  </si>
  <si>
    <t>RS80-1-OL</t>
  </si>
  <si>
    <t>RS100-1-OL</t>
  </si>
  <si>
    <t>RS120-1-OL</t>
  </si>
  <si>
    <t>RS140-1-OL</t>
  </si>
  <si>
    <t>RS160-1-OL</t>
  </si>
  <si>
    <t>RS180-1-OL</t>
  </si>
  <si>
    <t>RS200-1-OL</t>
  </si>
  <si>
    <t>RS240-1-OL</t>
  </si>
  <si>
    <t>RS35-2-RP</t>
  </si>
  <si>
    <t>RS40-2-RP</t>
  </si>
  <si>
    <t>RS50-2-RP</t>
  </si>
  <si>
    <t>RS60-2-RP</t>
  </si>
  <si>
    <t>RS80-2-RP</t>
  </si>
  <si>
    <t>RS100-2-CP</t>
  </si>
  <si>
    <t>RS120-2-CP</t>
  </si>
  <si>
    <t>MOQ : 120 FT</t>
  </si>
  <si>
    <t>RS140-2-CP</t>
  </si>
  <si>
    <t>RS160-2-CP</t>
  </si>
  <si>
    <t>RS180-2-CP</t>
  </si>
  <si>
    <t>RS200-2-CP</t>
  </si>
  <si>
    <t>RS240-2-CP</t>
  </si>
  <si>
    <t>MOQ : 30 FT</t>
  </si>
  <si>
    <t>RS35-2-JL</t>
  </si>
  <si>
    <t>RS35-2-MCJL</t>
  </si>
  <si>
    <t>RS40-2-JL</t>
  </si>
  <si>
    <t>RS40-2-MCJL</t>
  </si>
  <si>
    <t>RS50-2-JL</t>
  </si>
  <si>
    <t>RS50-2-MCJL</t>
  </si>
  <si>
    <t>RS60-2-JL</t>
  </si>
  <si>
    <t>RS60-2-MCJL</t>
  </si>
  <si>
    <t>RS80-2-JL</t>
  </si>
  <si>
    <t>RS80-2-MWJL</t>
  </si>
  <si>
    <t>RS100-2-JL</t>
  </si>
  <si>
    <t>RS100-2-MWJL</t>
  </si>
  <si>
    <t>RS120-2-JL</t>
  </si>
  <si>
    <t>RS120-2-MWJL</t>
  </si>
  <si>
    <t>RS140-2-JL</t>
  </si>
  <si>
    <t>RS140-2-MWJL</t>
  </si>
  <si>
    <t>RS160-2-JL</t>
  </si>
  <si>
    <t>RS160-2-MWJL</t>
  </si>
  <si>
    <t>RS180-2-JL</t>
  </si>
  <si>
    <t>RS180-2-MWJL</t>
  </si>
  <si>
    <t>RS200-2-JL</t>
  </si>
  <si>
    <t>RS200-2-MWJL</t>
  </si>
  <si>
    <t>RS240-2-JL</t>
  </si>
  <si>
    <t>RS240-2-MSJL</t>
  </si>
  <si>
    <t>RS35-2-OL</t>
  </si>
  <si>
    <t>RS40-2-OL</t>
  </si>
  <si>
    <t>RS50-2-OL</t>
  </si>
  <si>
    <t>RS60-2-OL</t>
  </si>
  <si>
    <t>RS80-2-OL</t>
  </si>
  <si>
    <t>RS100-2-OL</t>
  </si>
  <si>
    <t>RS120-2-OL</t>
  </si>
  <si>
    <t>RS140-2-OL</t>
  </si>
  <si>
    <t>RS160-2-OL</t>
  </si>
  <si>
    <t>RS180-2-OL</t>
  </si>
  <si>
    <t>RS200-2-OL</t>
  </si>
  <si>
    <t>RS240-2-OL</t>
  </si>
  <si>
    <t>0099</t>
  </si>
  <si>
    <t>Cost from TC New Standard Price_202411</t>
  </si>
  <si>
    <t>RS40-3-RP</t>
  </si>
  <si>
    <t>RS50-3-RP</t>
  </si>
  <si>
    <t>RS60-3-RP</t>
  </si>
  <si>
    <t>RS80-3-RP</t>
  </si>
  <si>
    <t>RS100-3-CP</t>
  </si>
  <si>
    <t>RS120-3-CP</t>
  </si>
  <si>
    <t>RS140-3-CP</t>
  </si>
  <si>
    <t>RS160-3-CP</t>
  </si>
  <si>
    <t>RS180-3-RP</t>
  </si>
  <si>
    <t>RS200-3-RP</t>
  </si>
  <si>
    <t>RS240-3-RP</t>
  </si>
  <si>
    <t>RS35-3-JL</t>
  </si>
  <si>
    <t>RS35-3-MCJL</t>
  </si>
  <si>
    <t>RS40-3-JL</t>
  </si>
  <si>
    <t>RS40-3-MWJL</t>
  </si>
  <si>
    <t>RS50-3-JL</t>
  </si>
  <si>
    <t>RS50-3-MWJL</t>
  </si>
  <si>
    <t>RS60-3-JL</t>
  </si>
  <si>
    <t>RS60-3-MWJL</t>
  </si>
  <si>
    <t>RS80-3-JL</t>
  </si>
  <si>
    <t>RS80-3-MWJL</t>
  </si>
  <si>
    <t>RS100-3-JL</t>
  </si>
  <si>
    <t>RS100-3-MWJL</t>
  </si>
  <si>
    <t>RS120-3-JL</t>
  </si>
  <si>
    <t>RS120-3-MWJL</t>
  </si>
  <si>
    <t>RS140-3-JL</t>
  </si>
  <si>
    <t>RS140-3-MWJL</t>
  </si>
  <si>
    <t>RS160-3-JL</t>
  </si>
  <si>
    <t>RS160-3-MWJL</t>
  </si>
  <si>
    <t>RS180-3-JL</t>
  </si>
  <si>
    <t>RS180-3-MWJL</t>
  </si>
  <si>
    <t>RS200-3-JL</t>
  </si>
  <si>
    <t>RS200-3-MWJL</t>
  </si>
  <si>
    <t>RS240-3-JL</t>
  </si>
  <si>
    <t>RS240-3-MSJL</t>
  </si>
  <si>
    <t>RS35-3-OL</t>
  </si>
  <si>
    <t>RS40-3-OL</t>
  </si>
  <si>
    <t>RS50-3-OL</t>
  </si>
  <si>
    <t>RS60-3-OL</t>
  </si>
  <si>
    <t>RS80-3-OL</t>
  </si>
  <si>
    <t>RS100-3-OL</t>
  </si>
  <si>
    <t>RS120-3-OL</t>
  </si>
  <si>
    <t>RS140-3-OL</t>
  </si>
  <si>
    <t>RS160-3-OL</t>
  </si>
  <si>
    <t xml:space="preserve">RS180-3-OL </t>
  </si>
  <si>
    <t>RS200-3-OL</t>
  </si>
  <si>
    <t>RS240-3-OL</t>
  </si>
  <si>
    <t>RF06B-1-RP</t>
  </si>
  <si>
    <t>RS08B-1-RP</t>
  </si>
  <si>
    <t>RS10B-1-RP</t>
  </si>
  <si>
    <t>RS12B-1-RP</t>
  </si>
  <si>
    <t>RS16B-1-RP</t>
  </si>
  <si>
    <t>MOQ : 1000 FT</t>
  </si>
  <si>
    <t>RS20B-1-RP</t>
  </si>
  <si>
    <t>RS24B-1-RP</t>
  </si>
  <si>
    <t>MOQ : 300 FT</t>
  </si>
  <si>
    <t>RS28B-1-RP</t>
  </si>
  <si>
    <t>RS32B-1-RP</t>
  </si>
  <si>
    <t>RS40B-1-RP</t>
  </si>
  <si>
    <t>RF06B-1-JL</t>
  </si>
  <si>
    <t>RF06B-1-MCJL</t>
  </si>
  <si>
    <t>RS08B-1-JL</t>
  </si>
  <si>
    <t>RS08B-1-MCJL</t>
  </si>
  <si>
    <t>RS10B-1-JL</t>
  </si>
  <si>
    <t>RS10B-1-MCJL</t>
  </si>
  <si>
    <t>RS12B-1-JL</t>
  </si>
  <si>
    <t>RS12B-1-MCJL</t>
  </si>
  <si>
    <t>RS16B-1-JL</t>
  </si>
  <si>
    <t>RS16B-1-MCJL</t>
  </si>
  <si>
    <t>RS20B-1-JL</t>
  </si>
  <si>
    <t>RS20B-1-MWJL</t>
  </si>
  <si>
    <t>RS24B-1-JL</t>
  </si>
  <si>
    <t>RS24B-1-MWJL</t>
  </si>
  <si>
    <t>RS28B-1-JL</t>
  </si>
  <si>
    <t>RS28B-1-MWJL</t>
  </si>
  <si>
    <t>RS32B-1-JL</t>
  </si>
  <si>
    <t>RS32B-1-MWJL</t>
  </si>
  <si>
    <t>RS40B-1-JL</t>
  </si>
  <si>
    <t>RS40B-1-MWJL</t>
  </si>
  <si>
    <t>RF06B-1-OL</t>
  </si>
  <si>
    <t>RS08B-1-OL</t>
  </si>
  <si>
    <t>RS10B-1-OL</t>
  </si>
  <si>
    <t>RS12B-1-OL</t>
  </si>
  <si>
    <t>RS16B-1-OL</t>
  </si>
  <si>
    <t>RS20B-1-OL</t>
  </si>
  <si>
    <t>RS24B-1-OL</t>
  </si>
  <si>
    <t>RS28B-1-OL</t>
  </si>
  <si>
    <t>RS32B-1-OL</t>
  </si>
  <si>
    <t>RS40B-1-OL</t>
  </si>
  <si>
    <t>RF06B-2-RP</t>
  </si>
  <si>
    <t>RS08B-2-RP</t>
  </si>
  <si>
    <t>RS10B-2-RP</t>
  </si>
  <si>
    <t>RS12B-2-RP</t>
  </si>
  <si>
    <t>RS16B-2-RP</t>
  </si>
  <si>
    <t>RS20B-2-RP</t>
  </si>
  <si>
    <t>RS24B-2-RP</t>
  </si>
  <si>
    <t>RS28B-2-RP</t>
  </si>
  <si>
    <t>RS32B-2-RP</t>
  </si>
  <si>
    <t>RS40B-2-RP</t>
  </si>
  <si>
    <t>RF06B-2-JL</t>
  </si>
  <si>
    <t>RF06B-2-MCJL</t>
  </si>
  <si>
    <t>RS08B-2-JL</t>
  </si>
  <si>
    <t>RS08B-2-MCJL</t>
  </si>
  <si>
    <t>RS10B-2-JL</t>
  </si>
  <si>
    <t>RS10B-2-MCJL</t>
  </si>
  <si>
    <t>RS12B-2-JL</t>
  </si>
  <si>
    <t>RS12B-2-MCJL</t>
  </si>
  <si>
    <t>RS16B-2-JL</t>
  </si>
  <si>
    <t>RS16B-2-MCJL</t>
  </si>
  <si>
    <t>RS20B-2-JL</t>
  </si>
  <si>
    <t>RS20B-2-MWJL</t>
  </si>
  <si>
    <t>RS24B-2-JL</t>
  </si>
  <si>
    <t>RS24B-2-MWJL</t>
  </si>
  <si>
    <t>RS28B-2-JL</t>
  </si>
  <si>
    <t>RS28B-2-MWJL</t>
  </si>
  <si>
    <t>RS32B-2-JL</t>
  </si>
  <si>
    <t>RS32B-2-MWJL</t>
  </si>
  <si>
    <t>RS40B-2-JL</t>
  </si>
  <si>
    <t>RS40B-2-MWJL</t>
  </si>
  <si>
    <t>RS08B-2-OL</t>
  </si>
  <si>
    <t>RS10B-2-OL</t>
  </si>
  <si>
    <t>RS12B-2-OL</t>
  </si>
  <si>
    <t>RS16B-2-OL</t>
  </si>
  <si>
    <t>RS20B-2-OL</t>
  </si>
  <si>
    <t>RS24B-2-OL</t>
  </si>
  <si>
    <t>RS28B-2-OL</t>
  </si>
  <si>
    <t>RS32B-2-OL</t>
  </si>
  <si>
    <t xml:space="preserve">RS40B-2-OL </t>
  </si>
  <si>
    <t>RS08B-3-RP</t>
  </si>
  <si>
    <t>RS10B-3-RP</t>
  </si>
  <si>
    <t>RS12B-3-RP</t>
  </si>
  <si>
    <t>RS16B-3-RP</t>
  </si>
  <si>
    <t>RS20B-3-RP</t>
  </si>
  <si>
    <t>RS08B-3-JL</t>
  </si>
  <si>
    <t>RS08B-3-MCJL</t>
  </si>
  <si>
    <t>RS10B-3-JL</t>
  </si>
  <si>
    <t>RS10B-3-MCJL</t>
  </si>
  <si>
    <t>RS12B-3-JL</t>
  </si>
  <si>
    <t>RS12B-3-MCJL</t>
  </si>
  <si>
    <t>RS16B-3-JL</t>
  </si>
  <si>
    <t>RS16B-3-MCJL</t>
  </si>
  <si>
    <t>RS20B-3-JL</t>
  </si>
  <si>
    <t>RS20B-3-MWJL</t>
  </si>
  <si>
    <t xml:space="preserve">RS08B-3-OL </t>
  </si>
  <si>
    <t>RS10B-3-OL</t>
  </si>
  <si>
    <t>RS12B-3-OL</t>
  </si>
  <si>
    <t>RS16B-3-OL</t>
  </si>
  <si>
    <t>RS20B-3-OL</t>
  </si>
  <si>
    <t>Make same Price as Standard Price (THB)
=JPY/USD*Mul.</t>
  </si>
  <si>
    <t>(New)
Make same Price as Standard Price</t>
  </si>
  <si>
    <t>TC - TTCL</t>
  </si>
  <si>
    <t xml:space="preserve">TC </t>
  </si>
  <si>
    <t>RS35-3-RP</t>
  </si>
  <si>
    <t>PO mul.</t>
  </si>
  <si>
    <t>Ex_instant</t>
  </si>
  <si>
    <t>Ex_TTC</t>
  </si>
  <si>
    <t>Ex_JP</t>
  </si>
  <si>
    <t>Ex_USD</t>
  </si>
  <si>
    <t>EX_EUR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</si>
</sst>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9" fontId="0" fillId="0" borderId="1" xfId="1" applyFont="1" applyBorder="1"/>
    <xf numFmtId="43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/>
    <xf numFmtId="43" fontId="3" fillId="3" borderId="1" xfId="0" applyNumberFormat="1" applyFont="1" applyFill="1" applyBorder="1"/>
    <xf numFmtId="9" fontId="0" fillId="3" borderId="1" xfId="1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43" fontId="0" fillId="3" borderId="1" xfId="0" applyNumberFormat="1" applyFill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" fontId="0" fillId="0" borderId="1" xfId="0" applyNumberFormat="1" applyBorder="1"/>
    <xf numFmtId="1" fontId="0" fillId="3" borderId="1" xfId="0" applyNumberFormat="1" applyFill="1" applyBorder="1"/>
    <xf numFmtId="41" fontId="0" fillId="0" borderId="1" xfId="0" applyNumberFormat="1" applyBorder="1"/>
    <xf numFmtId="41" fontId="3" fillId="3" borderId="1" xfId="0" applyNumberFormat="1" applyFont="1" applyFill="1" applyBorder="1"/>
    <xf numFmtId="41" fontId="0" fillId="3" borderId="1" xfId="0" applyNumberFormat="1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88"/>
  <sheetViews>
    <sheetView tabSelected="1" zoomScaleNormal="100" workbookViewId="0">
      <selection activeCell="G8" sqref="G8"/>
    </sheetView>
  </sheetViews>
  <sheetFormatPr defaultRowHeight="15" x14ac:dyDescent="0.25"/>
  <cols>
    <col min="3" max="4" width="22" customWidth="1"/>
    <col min="6" max="7" width="10.5703125" customWidth="1"/>
    <col min="8" max="9" width="9.140625" customWidth="1"/>
    <col min="10" max="10" width="13.42578125" customWidth="1"/>
    <col min="11" max="11" width="10.5703125" customWidth="1"/>
    <col min="12" max="13" width="9.140625" customWidth="1"/>
    <col min="14" max="14" width="9.5703125" customWidth="1"/>
    <col min="15" max="15" width="9.140625" customWidth="1"/>
    <col min="16" max="16" width="22.28515625" style="7" customWidth="1"/>
    <col min="17" max="23" width="9.140625" customWidth="1"/>
    <col min="24" max="25" width="10.5703125" customWidth="1"/>
    <col min="26" max="27" width="9.140625" customWidth="1"/>
    <col min="28" max="28" width="14" style="7" customWidth="1"/>
    <col min="29" max="30" width="10.5703125" customWidth="1"/>
    <col min="31" max="31" width="14.140625" customWidth="1"/>
    <col min="32" max="32" width="73.7109375" customWidth="1"/>
  </cols>
  <sheetData>
    <row r="1" spans="1:32" x14ac:dyDescent="0.25">
      <c r="A1" s="24" t="s">
        <v>298</v>
      </c>
      <c r="B1" s="24" t="s">
        <v>299</v>
      </c>
      <c r="C1" s="24" t="s">
        <v>300</v>
      </c>
      <c r="D1" s="24" t="s">
        <v>301</v>
      </c>
      <c r="E1" s="24" t="s">
        <v>302</v>
      </c>
    </row>
    <row r="2" spans="1:32" x14ac:dyDescent="0.25">
      <c r="A2" s="24">
        <f>1.1*1.04</f>
        <v>1.1440000000000001</v>
      </c>
      <c r="B2" s="24">
        <v>1.02</v>
      </c>
      <c r="C2" s="24">
        <v>0.26</v>
      </c>
      <c r="D2" s="24">
        <v>37</v>
      </c>
      <c r="E2" s="24">
        <v>42</v>
      </c>
    </row>
    <row r="3" spans="1:32" x14ac:dyDescent="0.25">
      <c r="J3" s="23"/>
    </row>
    <row r="4" spans="1:32" s="1" customFormat="1" ht="120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2" t="s">
        <v>297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292</v>
      </c>
      <c r="S4" s="2" t="s">
        <v>293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23</v>
      </c>
      <c r="Z4" s="2" t="s">
        <v>24</v>
      </c>
      <c r="AA4" s="2" t="s">
        <v>25</v>
      </c>
      <c r="AB4" s="2" t="s">
        <v>26</v>
      </c>
      <c r="AC4" s="2" t="s">
        <v>27</v>
      </c>
      <c r="AD4" s="2" t="s">
        <v>28</v>
      </c>
      <c r="AE4" s="2" t="s">
        <v>29</v>
      </c>
      <c r="AF4"/>
    </row>
    <row r="5" spans="1:32" x14ac:dyDescent="0.25">
      <c r="A5" s="9"/>
      <c r="B5" s="9"/>
      <c r="C5" s="9"/>
      <c r="D5" s="9" t="s">
        <v>30</v>
      </c>
      <c r="E5" s="9" t="s">
        <v>31</v>
      </c>
      <c r="F5" s="15">
        <v>214.7</v>
      </c>
      <c r="G5" s="15">
        <v>214.7</v>
      </c>
      <c r="H5" s="9">
        <v>1</v>
      </c>
      <c r="I5" s="11">
        <f t="shared" ref="I5:I68" si="0">(G5-F5)/F5</f>
        <v>0</v>
      </c>
      <c r="J5" s="9">
        <v>1</v>
      </c>
      <c r="K5" s="15">
        <f>F5*H5*J5</f>
        <v>214.7</v>
      </c>
      <c r="L5" s="9" t="s">
        <v>0</v>
      </c>
      <c r="M5" s="9"/>
      <c r="N5" s="21">
        <f>K5*$A$2*$C$2</f>
        <v>63.860368000000008</v>
      </c>
      <c r="O5" s="11">
        <f>(X5-N5)/X5</f>
        <v>-4.0749152542373025E-2</v>
      </c>
      <c r="P5" s="16" t="s">
        <v>32</v>
      </c>
      <c r="Q5" s="9">
        <f t="shared" ref="Q5:Q10" si="1">T5/F5</f>
        <v>1.2109920819748488</v>
      </c>
      <c r="R5" s="9">
        <f t="shared" ref="R5:R10" si="2">F5*Q5</f>
        <v>260</v>
      </c>
      <c r="S5" s="9">
        <f t="shared" ref="S5:S10" si="3">G5*Q5</f>
        <v>260</v>
      </c>
      <c r="T5" s="9">
        <v>260</v>
      </c>
      <c r="U5" s="11">
        <f t="shared" ref="U5:U68" si="4">(T5-R5)/R5</f>
        <v>0</v>
      </c>
      <c r="V5" s="9">
        <v>1</v>
      </c>
      <c r="W5" s="9">
        <v>0.23599999999999999</v>
      </c>
      <c r="X5" s="14">
        <f t="shared" ref="X5:X10" si="5">R5*V5*W5</f>
        <v>61.36</v>
      </c>
      <c r="Y5" s="14">
        <f t="shared" ref="Y5:Y10" si="6">S5*W5*V5</f>
        <v>61.36</v>
      </c>
      <c r="Z5" s="11">
        <f>(Y5-X5)/X5</f>
        <v>0</v>
      </c>
      <c r="AA5" s="9"/>
      <c r="AB5" s="13" t="s">
        <v>294</v>
      </c>
      <c r="AC5" s="9"/>
      <c r="AD5" s="9"/>
      <c r="AE5" s="9"/>
    </row>
    <row r="6" spans="1:32" x14ac:dyDescent="0.25">
      <c r="A6" s="3"/>
      <c r="B6" s="3"/>
      <c r="C6" s="3"/>
      <c r="D6" s="3" t="s">
        <v>33</v>
      </c>
      <c r="E6" s="3" t="s">
        <v>31</v>
      </c>
      <c r="F6" s="5">
        <v>0.89</v>
      </c>
      <c r="G6" s="5">
        <v>0.89</v>
      </c>
      <c r="H6" s="3">
        <v>1</v>
      </c>
      <c r="I6" s="4">
        <f t="shared" si="0"/>
        <v>0</v>
      </c>
      <c r="J6" s="17">
        <v>1</v>
      </c>
      <c r="K6" s="5">
        <f t="shared" ref="K6:K69" si="7">F6*H6*J6</f>
        <v>0.89</v>
      </c>
      <c r="L6" s="3" t="s">
        <v>1</v>
      </c>
      <c r="M6" s="3"/>
      <c r="N6" s="19">
        <f>K6*$A$2*$B$2*$D$2</f>
        <v>38.425358400000007</v>
      </c>
      <c r="O6" s="4">
        <f t="shared" ref="O6:O69" si="8">(X6-N6)/X6</f>
        <v>0.15493129770992353</v>
      </c>
      <c r="P6" s="8" t="s">
        <v>32</v>
      </c>
      <c r="Q6" s="3">
        <f t="shared" si="1"/>
        <v>1.4719101123595506</v>
      </c>
      <c r="R6" s="3">
        <f t="shared" si="2"/>
        <v>1.31</v>
      </c>
      <c r="S6" s="3">
        <f t="shared" si="3"/>
        <v>1.31</v>
      </c>
      <c r="T6" s="3">
        <v>1.31</v>
      </c>
      <c r="U6" s="4">
        <f t="shared" si="4"/>
        <v>0</v>
      </c>
      <c r="V6" s="3">
        <v>1</v>
      </c>
      <c r="W6" s="3">
        <v>34.71</v>
      </c>
      <c r="X6" s="5">
        <f t="shared" si="5"/>
        <v>45.470100000000002</v>
      </c>
      <c r="Y6" s="5">
        <f t="shared" si="6"/>
        <v>45.470100000000002</v>
      </c>
      <c r="Z6" s="4">
        <f t="shared" ref="Z6:Z69" si="9">(Y6-X6)/X6</f>
        <v>0</v>
      </c>
      <c r="AA6" s="3"/>
      <c r="AB6" s="8" t="s">
        <v>34</v>
      </c>
      <c r="AC6" s="3"/>
      <c r="AD6" s="3"/>
      <c r="AE6" s="3"/>
    </row>
    <row r="7" spans="1:32" x14ac:dyDescent="0.25">
      <c r="A7" s="3"/>
      <c r="B7" s="3"/>
      <c r="C7" s="3"/>
      <c r="D7" s="3" t="s">
        <v>35</v>
      </c>
      <c r="E7" s="3" t="s">
        <v>31</v>
      </c>
      <c r="F7" s="5">
        <v>1.06</v>
      </c>
      <c r="G7" s="5">
        <v>1.06</v>
      </c>
      <c r="H7" s="3">
        <v>1</v>
      </c>
      <c r="I7" s="4">
        <f t="shared" si="0"/>
        <v>0</v>
      </c>
      <c r="J7" s="17">
        <v>1</v>
      </c>
      <c r="K7" s="5">
        <f t="shared" si="7"/>
        <v>1.06</v>
      </c>
      <c r="L7" s="3" t="s">
        <v>1</v>
      </c>
      <c r="M7" s="3"/>
      <c r="N7" s="19">
        <f t="shared" ref="N7:N59" si="10">K7*$A$2*$B$2*$D$2</f>
        <v>45.765033600000002</v>
      </c>
      <c r="O7" s="4">
        <f t="shared" si="8"/>
        <v>0.13256771141336482</v>
      </c>
      <c r="P7" s="8" t="s">
        <v>32</v>
      </c>
      <c r="Q7" s="3">
        <f t="shared" si="1"/>
        <v>1.4339622641509433</v>
      </c>
      <c r="R7" s="3">
        <f t="shared" si="2"/>
        <v>1.52</v>
      </c>
      <c r="S7" s="3">
        <f t="shared" si="3"/>
        <v>1.52</v>
      </c>
      <c r="T7" s="3">
        <v>1.52</v>
      </c>
      <c r="U7" s="4">
        <f t="shared" si="4"/>
        <v>0</v>
      </c>
      <c r="V7" s="3">
        <v>1</v>
      </c>
      <c r="W7" s="3">
        <v>34.71</v>
      </c>
      <c r="X7" s="5">
        <f t="shared" si="5"/>
        <v>52.7592</v>
      </c>
      <c r="Y7" s="5">
        <f t="shared" si="6"/>
        <v>52.7592</v>
      </c>
      <c r="Z7" s="4">
        <f t="shared" si="9"/>
        <v>0</v>
      </c>
      <c r="AA7" s="3"/>
      <c r="AB7" s="8" t="s">
        <v>34</v>
      </c>
      <c r="AC7" s="3"/>
      <c r="AD7" s="3"/>
      <c r="AE7" s="3"/>
    </row>
    <row r="8" spans="1:32" x14ac:dyDescent="0.25">
      <c r="A8" s="3"/>
      <c r="B8" s="3"/>
      <c r="C8" s="3"/>
      <c r="D8" s="3" t="s">
        <v>36</v>
      </c>
      <c r="E8" s="3" t="s">
        <v>31</v>
      </c>
      <c r="F8" s="5">
        <v>1.4</v>
      </c>
      <c r="G8" s="5">
        <v>1.4</v>
      </c>
      <c r="H8" s="3">
        <v>1</v>
      </c>
      <c r="I8" s="4">
        <f t="shared" si="0"/>
        <v>0</v>
      </c>
      <c r="J8" s="17">
        <v>1</v>
      </c>
      <c r="K8" s="5">
        <f t="shared" si="7"/>
        <v>1.4</v>
      </c>
      <c r="L8" s="3" t="s">
        <v>1</v>
      </c>
      <c r="M8" s="3"/>
      <c r="N8" s="19">
        <f t="shared" si="10"/>
        <v>60.444384000000007</v>
      </c>
      <c r="O8" s="4">
        <f t="shared" si="8"/>
        <v>0.13791522972521958</v>
      </c>
      <c r="P8" s="8" t="s">
        <v>32</v>
      </c>
      <c r="Q8" s="3">
        <f t="shared" si="1"/>
        <v>1.4428571428571431</v>
      </c>
      <c r="R8" s="3">
        <f t="shared" si="2"/>
        <v>2.02</v>
      </c>
      <c r="S8" s="3">
        <f t="shared" si="3"/>
        <v>2.02</v>
      </c>
      <c r="T8" s="3">
        <v>2.02</v>
      </c>
      <c r="U8" s="4">
        <f t="shared" si="4"/>
        <v>0</v>
      </c>
      <c r="V8" s="3">
        <v>1</v>
      </c>
      <c r="W8" s="3">
        <v>34.71</v>
      </c>
      <c r="X8" s="5">
        <f t="shared" si="5"/>
        <v>70.114199999999997</v>
      </c>
      <c r="Y8" s="5">
        <f t="shared" si="6"/>
        <v>70.114199999999997</v>
      </c>
      <c r="Z8" s="4">
        <f t="shared" si="9"/>
        <v>0</v>
      </c>
      <c r="AA8" s="3"/>
      <c r="AB8" s="8" t="s">
        <v>34</v>
      </c>
      <c r="AC8" s="3"/>
      <c r="AD8" s="3"/>
      <c r="AE8" s="3"/>
    </row>
    <row r="9" spans="1:32" x14ac:dyDescent="0.25">
      <c r="A9" s="3"/>
      <c r="B9" s="3"/>
      <c r="C9" s="3"/>
      <c r="D9" s="3" t="s">
        <v>37</v>
      </c>
      <c r="E9" s="3" t="s">
        <v>31</v>
      </c>
      <c r="F9" s="5">
        <v>1.93</v>
      </c>
      <c r="G9" s="5">
        <v>1.93</v>
      </c>
      <c r="H9" s="3">
        <v>1</v>
      </c>
      <c r="I9" s="4">
        <f t="shared" si="0"/>
        <v>0</v>
      </c>
      <c r="J9" s="17">
        <v>1</v>
      </c>
      <c r="K9" s="5">
        <f t="shared" si="7"/>
        <v>1.93</v>
      </c>
      <c r="L9" s="3" t="s">
        <v>1</v>
      </c>
      <c r="M9" s="3"/>
      <c r="N9" s="19">
        <f>K9*$A$2*$B$2*$D$2</f>
        <v>83.326900800000004</v>
      </c>
      <c r="O9" s="4">
        <f t="shared" si="8"/>
        <v>0.13954846764125489</v>
      </c>
      <c r="P9" s="8" t="s">
        <v>32</v>
      </c>
      <c r="Q9" s="3">
        <f t="shared" si="1"/>
        <v>1.4455958549222798</v>
      </c>
      <c r="R9" s="3">
        <f t="shared" si="2"/>
        <v>2.79</v>
      </c>
      <c r="S9" s="3">
        <f t="shared" si="3"/>
        <v>2.79</v>
      </c>
      <c r="T9" s="3">
        <v>2.79</v>
      </c>
      <c r="U9" s="4">
        <f t="shared" si="4"/>
        <v>0</v>
      </c>
      <c r="V9" s="3">
        <v>1</v>
      </c>
      <c r="W9" s="3">
        <v>34.71</v>
      </c>
      <c r="X9" s="5">
        <f t="shared" si="5"/>
        <v>96.840900000000005</v>
      </c>
      <c r="Y9" s="5">
        <f t="shared" si="6"/>
        <v>96.840900000000005</v>
      </c>
      <c r="Z9" s="4">
        <f t="shared" si="9"/>
        <v>0</v>
      </c>
      <c r="AA9" s="3"/>
      <c r="AB9" s="8" t="s">
        <v>34</v>
      </c>
      <c r="AC9" s="3"/>
      <c r="AD9" s="3"/>
      <c r="AE9" s="3"/>
    </row>
    <row r="10" spans="1:32" x14ac:dyDescent="0.25">
      <c r="A10" s="9"/>
      <c r="B10" s="9"/>
      <c r="C10" s="9"/>
      <c r="D10" s="9" t="s">
        <v>38</v>
      </c>
      <c r="E10" s="9" t="s">
        <v>31</v>
      </c>
      <c r="F10" s="14">
        <v>3.36</v>
      </c>
      <c r="G10" s="14">
        <v>3.36</v>
      </c>
      <c r="H10" s="9">
        <v>1</v>
      </c>
      <c r="I10" s="11">
        <f t="shared" si="0"/>
        <v>0</v>
      </c>
      <c r="J10" s="18">
        <v>1</v>
      </c>
      <c r="K10" s="14">
        <f t="shared" si="7"/>
        <v>3.36</v>
      </c>
      <c r="L10" s="9" t="s">
        <v>1</v>
      </c>
      <c r="M10" s="9"/>
      <c r="N10" s="20">
        <f t="shared" si="10"/>
        <v>145.06652160000002</v>
      </c>
      <c r="O10" s="11">
        <f t="shared" si="8"/>
        <v>0.32152808988764042</v>
      </c>
      <c r="P10" s="16" t="s">
        <v>32</v>
      </c>
      <c r="Q10" s="9">
        <f t="shared" si="1"/>
        <v>1.8333333333333335</v>
      </c>
      <c r="R10" s="9">
        <f t="shared" si="2"/>
        <v>6.16</v>
      </c>
      <c r="S10" s="9">
        <f t="shared" si="3"/>
        <v>6.16</v>
      </c>
      <c r="T10" s="9">
        <v>6.16</v>
      </c>
      <c r="U10" s="11">
        <f t="shared" si="4"/>
        <v>0</v>
      </c>
      <c r="V10" s="9">
        <v>1</v>
      </c>
      <c r="W10" s="9">
        <v>34.71</v>
      </c>
      <c r="X10" s="14">
        <f t="shared" si="5"/>
        <v>213.81360000000001</v>
      </c>
      <c r="Y10" s="14">
        <f t="shared" si="6"/>
        <v>213.81360000000001</v>
      </c>
      <c r="Z10" s="11">
        <f t="shared" si="9"/>
        <v>0</v>
      </c>
      <c r="AA10" s="9"/>
      <c r="AB10" s="16" t="s">
        <v>34</v>
      </c>
      <c r="AC10" s="9"/>
      <c r="AD10" s="9"/>
      <c r="AE10" s="9"/>
    </row>
    <row r="11" spans="1:32" x14ac:dyDescent="0.25">
      <c r="A11" s="9"/>
      <c r="B11" s="9"/>
      <c r="C11" s="9"/>
      <c r="D11" s="9" t="s">
        <v>39</v>
      </c>
      <c r="E11" s="9" t="s">
        <v>31</v>
      </c>
      <c r="F11" s="15">
        <v>985.82</v>
      </c>
      <c r="G11" s="15">
        <v>985.82</v>
      </c>
      <c r="H11" s="9">
        <v>1</v>
      </c>
      <c r="I11" s="11">
        <f t="shared" si="0"/>
        <v>0</v>
      </c>
      <c r="J11" s="9">
        <v>1</v>
      </c>
      <c r="K11" s="15">
        <f t="shared" si="7"/>
        <v>985.82</v>
      </c>
      <c r="L11" s="9" t="s">
        <v>0</v>
      </c>
      <c r="M11" s="9"/>
      <c r="N11" s="21">
        <f>K11*$A$2*$C$2</f>
        <v>293.22230080000008</v>
      </c>
      <c r="O11" s="11">
        <f t="shared" si="8"/>
        <v>-0.10050254762726925</v>
      </c>
      <c r="P11" s="16" t="s">
        <v>32</v>
      </c>
      <c r="Q11" s="9">
        <f t="shared" ref="Q11:Q18" si="11">T11/F11</f>
        <v>1.1452394960540464</v>
      </c>
      <c r="R11" s="9">
        <f t="shared" ref="R11:R18" si="12">F11*Q11</f>
        <v>1129</v>
      </c>
      <c r="S11" s="9">
        <f t="shared" ref="S11:S17" si="13">G11*Q11</f>
        <v>1129</v>
      </c>
      <c r="T11" s="9">
        <v>1129</v>
      </c>
      <c r="U11" s="11">
        <f t="shared" si="4"/>
        <v>0</v>
      </c>
      <c r="V11" s="9">
        <v>1</v>
      </c>
      <c r="W11" s="9">
        <v>0.23599999999999999</v>
      </c>
      <c r="X11" s="14">
        <f t="shared" ref="X11:X17" si="14">R11*V11*W11</f>
        <v>266.44399999999996</v>
      </c>
      <c r="Y11" s="14">
        <f t="shared" ref="Y11:Y17" si="15">S11*W11*V11</f>
        <v>266.44399999999996</v>
      </c>
      <c r="Z11" s="11">
        <f t="shared" si="9"/>
        <v>0</v>
      </c>
      <c r="AA11" s="9"/>
      <c r="AB11" s="13" t="s">
        <v>294</v>
      </c>
      <c r="AC11" s="9"/>
      <c r="AD11" s="9"/>
      <c r="AE11" s="9" t="s">
        <v>40</v>
      </c>
    </row>
    <row r="12" spans="1:32" x14ac:dyDescent="0.25">
      <c r="A12" s="9"/>
      <c r="B12" s="9"/>
      <c r="C12" s="9"/>
      <c r="D12" s="9" t="s">
        <v>41</v>
      </c>
      <c r="E12" s="9" t="s">
        <v>31</v>
      </c>
      <c r="F12" s="15">
        <v>1196</v>
      </c>
      <c r="G12" s="15">
        <v>1196</v>
      </c>
      <c r="H12" s="9">
        <v>1</v>
      </c>
      <c r="I12" s="11">
        <f t="shared" si="0"/>
        <v>0</v>
      </c>
      <c r="J12" s="9">
        <v>1</v>
      </c>
      <c r="K12" s="15">
        <f t="shared" si="7"/>
        <v>1196</v>
      </c>
      <c r="L12" s="9" t="s">
        <v>0</v>
      </c>
      <c r="M12" s="9"/>
      <c r="N12" s="21">
        <f t="shared" ref="N12:N18" si="16">K12*$A$2*$C$2</f>
        <v>355.73824000000008</v>
      </c>
      <c r="O12" s="11">
        <f t="shared" si="8"/>
        <v>8.3111056126025568E-2</v>
      </c>
      <c r="P12" s="16" t="s">
        <v>32</v>
      </c>
      <c r="Q12" s="9">
        <f t="shared" si="11"/>
        <v>1.3745819397993311</v>
      </c>
      <c r="R12" s="9">
        <f t="shared" si="12"/>
        <v>1644</v>
      </c>
      <c r="S12" s="9">
        <f t="shared" si="13"/>
        <v>1644</v>
      </c>
      <c r="T12" s="9">
        <v>1644</v>
      </c>
      <c r="U12" s="11">
        <f t="shared" si="4"/>
        <v>0</v>
      </c>
      <c r="V12" s="9">
        <v>1</v>
      </c>
      <c r="W12" s="9">
        <v>0.23599999999999999</v>
      </c>
      <c r="X12" s="14">
        <f t="shared" si="14"/>
        <v>387.98399999999998</v>
      </c>
      <c r="Y12" s="14">
        <f t="shared" si="15"/>
        <v>387.98399999999998</v>
      </c>
      <c r="Z12" s="11">
        <f t="shared" si="9"/>
        <v>0</v>
      </c>
      <c r="AA12" s="9"/>
      <c r="AB12" s="13" t="s">
        <v>294</v>
      </c>
      <c r="AC12" s="9"/>
      <c r="AD12" s="9"/>
      <c r="AE12" s="9" t="s">
        <v>42</v>
      </c>
    </row>
    <row r="13" spans="1:32" x14ac:dyDescent="0.25">
      <c r="A13" s="9"/>
      <c r="B13" s="9"/>
      <c r="C13" s="9"/>
      <c r="D13" s="9" t="s">
        <v>43</v>
      </c>
      <c r="E13" s="9" t="s">
        <v>31</v>
      </c>
      <c r="F13" s="15">
        <v>1455</v>
      </c>
      <c r="G13" s="15">
        <v>1455</v>
      </c>
      <c r="H13" s="9">
        <v>1</v>
      </c>
      <c r="I13" s="11">
        <f t="shared" si="0"/>
        <v>0</v>
      </c>
      <c r="J13" s="9">
        <v>1</v>
      </c>
      <c r="K13" s="15">
        <f t="shared" si="7"/>
        <v>1455</v>
      </c>
      <c r="L13" s="9" t="s">
        <v>0</v>
      </c>
      <c r="M13" s="9"/>
      <c r="N13" s="21">
        <f t="shared" si="16"/>
        <v>432.77520000000004</v>
      </c>
      <c r="O13" s="11">
        <f t="shared" si="8"/>
        <v>3.7883934764436869E-2</v>
      </c>
      <c r="P13" s="16" t="s">
        <v>32</v>
      </c>
      <c r="Q13" s="9">
        <f t="shared" si="11"/>
        <v>1.3099656357388316</v>
      </c>
      <c r="R13" s="9">
        <f t="shared" si="12"/>
        <v>1906</v>
      </c>
      <c r="S13" s="9">
        <f t="shared" si="13"/>
        <v>1906</v>
      </c>
      <c r="T13" s="9">
        <v>1906</v>
      </c>
      <c r="U13" s="11">
        <f t="shared" si="4"/>
        <v>0</v>
      </c>
      <c r="V13" s="9">
        <v>1</v>
      </c>
      <c r="W13" s="9">
        <v>0.23599999999999999</v>
      </c>
      <c r="X13" s="14">
        <f t="shared" si="14"/>
        <v>449.81599999999997</v>
      </c>
      <c r="Y13" s="14">
        <f t="shared" si="15"/>
        <v>449.81599999999997</v>
      </c>
      <c r="Z13" s="11">
        <f t="shared" si="9"/>
        <v>0</v>
      </c>
      <c r="AA13" s="9"/>
      <c r="AB13" s="13" t="s">
        <v>294</v>
      </c>
      <c r="AC13" s="9"/>
      <c r="AD13" s="9"/>
      <c r="AE13" s="9" t="s">
        <v>44</v>
      </c>
    </row>
    <row r="14" spans="1:32" x14ac:dyDescent="0.25">
      <c r="A14" s="9"/>
      <c r="B14" s="9"/>
      <c r="C14" s="9"/>
      <c r="D14" s="9" t="s">
        <v>45</v>
      </c>
      <c r="E14" s="9" t="s">
        <v>31</v>
      </c>
      <c r="F14" s="15">
        <v>1831</v>
      </c>
      <c r="G14" s="15">
        <v>1831</v>
      </c>
      <c r="H14" s="9">
        <v>1</v>
      </c>
      <c r="I14" s="11">
        <f t="shared" si="0"/>
        <v>0</v>
      </c>
      <c r="J14" s="9">
        <v>1</v>
      </c>
      <c r="K14" s="15">
        <f t="shared" si="7"/>
        <v>1831</v>
      </c>
      <c r="L14" s="9" t="s">
        <v>0</v>
      </c>
      <c r="M14" s="9"/>
      <c r="N14" s="21">
        <f t="shared" si="16"/>
        <v>544.61264000000006</v>
      </c>
      <c r="O14" s="11">
        <f t="shared" si="8"/>
        <v>7.8402285157307475E-2</v>
      </c>
      <c r="P14" s="16" t="s">
        <v>32</v>
      </c>
      <c r="Q14" s="9">
        <f t="shared" si="11"/>
        <v>1.3675587110868377</v>
      </c>
      <c r="R14" s="9">
        <f t="shared" si="12"/>
        <v>2504</v>
      </c>
      <c r="S14" s="9">
        <f t="shared" si="13"/>
        <v>2504</v>
      </c>
      <c r="T14" s="9">
        <v>2504</v>
      </c>
      <c r="U14" s="11">
        <f t="shared" si="4"/>
        <v>0</v>
      </c>
      <c r="V14" s="9">
        <v>1</v>
      </c>
      <c r="W14" s="9">
        <v>0.23599999999999999</v>
      </c>
      <c r="X14" s="14">
        <f t="shared" si="14"/>
        <v>590.94399999999996</v>
      </c>
      <c r="Y14" s="14">
        <f t="shared" si="15"/>
        <v>590.94399999999996</v>
      </c>
      <c r="Z14" s="11">
        <f t="shared" si="9"/>
        <v>0</v>
      </c>
      <c r="AA14" s="9"/>
      <c r="AB14" s="13" t="s">
        <v>294</v>
      </c>
      <c r="AC14" s="9"/>
      <c r="AD14" s="9"/>
      <c r="AE14" s="9" t="s">
        <v>46</v>
      </c>
    </row>
    <row r="15" spans="1:32" x14ac:dyDescent="0.25">
      <c r="A15" s="9"/>
      <c r="B15" s="9"/>
      <c r="C15" s="9"/>
      <c r="D15" s="9" t="s">
        <v>47</v>
      </c>
      <c r="E15" s="9" t="s">
        <v>31</v>
      </c>
      <c r="F15" s="15">
        <v>3538.08</v>
      </c>
      <c r="G15" s="15">
        <v>3538.08</v>
      </c>
      <c r="H15" s="9">
        <v>1</v>
      </c>
      <c r="I15" s="11">
        <f t="shared" si="0"/>
        <v>0</v>
      </c>
      <c r="J15" s="9">
        <v>1</v>
      </c>
      <c r="K15" s="15">
        <f t="shared" si="7"/>
        <v>3538.08</v>
      </c>
      <c r="L15" s="9" t="s">
        <v>0</v>
      </c>
      <c r="M15" s="9"/>
      <c r="N15" s="21">
        <f t="shared" si="16"/>
        <v>1052.3665152000001</v>
      </c>
      <c r="O15" s="11">
        <f t="shared" si="8"/>
        <v>7.6009086375353696E-2</v>
      </c>
      <c r="P15" s="16" t="s">
        <v>32</v>
      </c>
      <c r="Q15" s="9">
        <f t="shared" si="11"/>
        <v>1.3640166417944195</v>
      </c>
      <c r="R15" s="9">
        <f t="shared" si="12"/>
        <v>4826</v>
      </c>
      <c r="S15" s="9">
        <f t="shared" si="13"/>
        <v>4826</v>
      </c>
      <c r="T15" s="9">
        <v>4826</v>
      </c>
      <c r="U15" s="11">
        <f t="shared" si="4"/>
        <v>0</v>
      </c>
      <c r="V15" s="9">
        <v>1</v>
      </c>
      <c r="W15" s="9">
        <v>0.23599999999999999</v>
      </c>
      <c r="X15" s="14">
        <f t="shared" si="14"/>
        <v>1138.9359999999999</v>
      </c>
      <c r="Y15" s="14">
        <f t="shared" si="15"/>
        <v>1138.9359999999999</v>
      </c>
      <c r="Z15" s="11">
        <f t="shared" si="9"/>
        <v>0</v>
      </c>
      <c r="AA15" s="9"/>
      <c r="AB15" s="13" t="s">
        <v>294</v>
      </c>
      <c r="AC15" s="9"/>
      <c r="AD15" s="9"/>
      <c r="AE15" s="9"/>
    </row>
    <row r="16" spans="1:32" x14ac:dyDescent="0.25">
      <c r="A16" s="9"/>
      <c r="B16" s="9"/>
      <c r="C16" s="9"/>
      <c r="D16" s="9" t="s">
        <v>48</v>
      </c>
      <c r="E16" s="9" t="s">
        <v>31</v>
      </c>
      <c r="F16" s="15">
        <v>3687</v>
      </c>
      <c r="G16" s="15">
        <v>3687</v>
      </c>
      <c r="H16" s="9">
        <v>1</v>
      </c>
      <c r="I16" s="11">
        <f t="shared" si="0"/>
        <v>0</v>
      </c>
      <c r="J16" s="9">
        <v>1</v>
      </c>
      <c r="K16" s="15">
        <f t="shared" si="7"/>
        <v>3687</v>
      </c>
      <c r="L16" s="9" t="s">
        <v>0</v>
      </c>
      <c r="M16" s="9"/>
      <c r="N16" s="21">
        <f t="shared" si="16"/>
        <v>1096.6612800000003</v>
      </c>
      <c r="O16" s="11">
        <f t="shared" si="8"/>
        <v>1.4449664791415557E-2</v>
      </c>
      <c r="P16" s="16" t="s">
        <v>32</v>
      </c>
      <c r="Q16" s="9">
        <f t="shared" si="11"/>
        <v>1.278817466775156</v>
      </c>
      <c r="R16" s="9">
        <f t="shared" si="12"/>
        <v>4715</v>
      </c>
      <c r="S16" s="9">
        <f t="shared" si="13"/>
        <v>4715</v>
      </c>
      <c r="T16" s="9">
        <v>4715</v>
      </c>
      <c r="U16" s="11">
        <f t="shared" si="4"/>
        <v>0</v>
      </c>
      <c r="V16" s="9">
        <v>1</v>
      </c>
      <c r="W16" s="9">
        <v>0.23599999999999999</v>
      </c>
      <c r="X16" s="14">
        <f t="shared" si="14"/>
        <v>1112.74</v>
      </c>
      <c r="Y16" s="14">
        <f t="shared" si="15"/>
        <v>1112.74</v>
      </c>
      <c r="Z16" s="11">
        <f t="shared" si="9"/>
        <v>0</v>
      </c>
      <c r="AA16" s="9"/>
      <c r="AB16" s="13" t="s">
        <v>294</v>
      </c>
      <c r="AC16" s="9"/>
      <c r="AD16" s="9"/>
      <c r="AE16" s="9" t="s">
        <v>49</v>
      </c>
    </row>
    <row r="17" spans="1:31" x14ac:dyDescent="0.25">
      <c r="A17" s="9"/>
      <c r="B17" s="9"/>
      <c r="C17" s="9"/>
      <c r="D17" s="9" t="s">
        <v>50</v>
      </c>
      <c r="E17" s="9" t="s">
        <v>31</v>
      </c>
      <c r="F17" s="15">
        <v>6211</v>
      </c>
      <c r="G17" s="15">
        <v>6211</v>
      </c>
      <c r="H17" s="9">
        <v>1</v>
      </c>
      <c r="I17" s="11">
        <f t="shared" si="0"/>
        <v>0</v>
      </c>
      <c r="J17" s="9">
        <v>1</v>
      </c>
      <c r="K17" s="15">
        <f t="shared" si="7"/>
        <v>6211</v>
      </c>
      <c r="L17" s="9" t="s">
        <v>0</v>
      </c>
      <c r="M17" s="9"/>
      <c r="N17" s="21">
        <f t="shared" si="16"/>
        <v>1847.3998400000003</v>
      </c>
      <c r="O17" s="11">
        <f t="shared" si="8"/>
        <v>0.10002696898955916</v>
      </c>
      <c r="P17" s="16" t="s">
        <v>32</v>
      </c>
      <c r="Q17" s="9">
        <f t="shared" si="11"/>
        <v>1.4004186121397522</v>
      </c>
      <c r="R17" s="9">
        <f t="shared" si="12"/>
        <v>8698</v>
      </c>
      <c r="S17" s="9">
        <f t="shared" si="13"/>
        <v>8698</v>
      </c>
      <c r="T17" s="9">
        <v>8698</v>
      </c>
      <c r="U17" s="11">
        <f t="shared" si="4"/>
        <v>0</v>
      </c>
      <c r="V17" s="9">
        <v>1</v>
      </c>
      <c r="W17" s="9">
        <v>0.23599999999999999</v>
      </c>
      <c r="X17" s="14">
        <f t="shared" si="14"/>
        <v>2052.7280000000001</v>
      </c>
      <c r="Y17" s="14">
        <f t="shared" si="15"/>
        <v>2052.7280000000001</v>
      </c>
      <c r="Z17" s="11">
        <f t="shared" si="9"/>
        <v>0</v>
      </c>
      <c r="AA17" s="9"/>
      <c r="AB17" s="13" t="s">
        <v>294</v>
      </c>
      <c r="AC17" s="9"/>
      <c r="AD17" s="9"/>
      <c r="AE17" s="9" t="s">
        <v>51</v>
      </c>
    </row>
    <row r="18" spans="1:31" x14ac:dyDescent="0.25">
      <c r="A18" s="9" t="s">
        <v>52</v>
      </c>
      <c r="B18" s="9">
        <v>5003</v>
      </c>
      <c r="C18" s="9" t="s">
        <v>53</v>
      </c>
      <c r="D18" s="9" t="s">
        <v>54</v>
      </c>
      <c r="E18" s="9" t="s">
        <v>55</v>
      </c>
      <c r="F18" s="15">
        <v>38</v>
      </c>
      <c r="G18" s="15">
        <v>38</v>
      </c>
      <c r="H18" s="9">
        <v>1</v>
      </c>
      <c r="I18" s="11">
        <f t="shared" si="0"/>
        <v>0</v>
      </c>
      <c r="J18" s="9">
        <v>1</v>
      </c>
      <c r="K18" s="15">
        <f t="shared" si="7"/>
        <v>38</v>
      </c>
      <c r="L18" s="9" t="s">
        <v>0</v>
      </c>
      <c r="M18" s="9"/>
      <c r="N18" s="21">
        <f t="shared" si="16"/>
        <v>11.302720000000003</v>
      </c>
      <c r="O18" s="11">
        <f t="shared" si="8"/>
        <v>-6.4286252354049278E-2</v>
      </c>
      <c r="P18" s="16" t="s">
        <v>32</v>
      </c>
      <c r="Q18" s="9">
        <f t="shared" si="11"/>
        <v>1.1842105263157894</v>
      </c>
      <c r="R18" s="9">
        <f t="shared" si="12"/>
        <v>45</v>
      </c>
      <c r="S18" s="9">
        <f t="shared" ref="S18:S23" si="17">G18*Q18</f>
        <v>45</v>
      </c>
      <c r="T18" s="9">
        <v>45</v>
      </c>
      <c r="U18" s="11">
        <f t="shared" si="4"/>
        <v>0</v>
      </c>
      <c r="V18" s="9">
        <v>1</v>
      </c>
      <c r="W18" s="9">
        <v>0.23599999999999999</v>
      </c>
      <c r="X18" s="14">
        <f t="shared" ref="X18:X23" si="18">R18*V18*W18</f>
        <v>10.62</v>
      </c>
      <c r="Y18" s="14">
        <f t="shared" ref="Y18:Y23" si="19">S18*W18*V18</f>
        <v>10.62</v>
      </c>
      <c r="Z18" s="11">
        <f t="shared" si="9"/>
        <v>0</v>
      </c>
      <c r="AA18" s="9"/>
      <c r="AB18" s="13" t="s">
        <v>294</v>
      </c>
      <c r="AC18" s="9"/>
      <c r="AD18" s="9"/>
      <c r="AE18" s="9"/>
    </row>
    <row r="19" spans="1:31" x14ac:dyDescent="0.25">
      <c r="A19" s="3" t="s">
        <v>52</v>
      </c>
      <c r="B19" s="3">
        <v>5006</v>
      </c>
      <c r="C19" s="3" t="s">
        <v>56</v>
      </c>
      <c r="D19" s="3" t="s">
        <v>57</v>
      </c>
      <c r="E19" s="3" t="s">
        <v>55</v>
      </c>
      <c r="F19" s="5">
        <v>0.28000000000000003</v>
      </c>
      <c r="G19" s="5">
        <v>0.28000000000000003</v>
      </c>
      <c r="H19" s="3">
        <v>1</v>
      </c>
      <c r="I19" s="4">
        <f t="shared" si="0"/>
        <v>0</v>
      </c>
      <c r="J19" s="17">
        <v>1</v>
      </c>
      <c r="K19" s="5">
        <f t="shared" si="7"/>
        <v>0.28000000000000003</v>
      </c>
      <c r="L19" s="3" t="s">
        <v>1</v>
      </c>
      <c r="M19" s="3"/>
      <c r="N19" s="19">
        <f t="shared" si="10"/>
        <v>12.088876800000003</v>
      </c>
      <c r="O19" s="4">
        <f t="shared" si="8"/>
        <v>0.20844943820224715</v>
      </c>
      <c r="P19" s="8" t="s">
        <v>32</v>
      </c>
      <c r="Q19" s="3">
        <f t="shared" ref="Q19:Q24" si="20">T19/F19</f>
        <v>1.5714285714285714</v>
      </c>
      <c r="R19" s="3">
        <f>F19*Q19</f>
        <v>0.44000000000000006</v>
      </c>
      <c r="S19" s="3">
        <f t="shared" si="17"/>
        <v>0.44000000000000006</v>
      </c>
      <c r="T19" s="3">
        <v>0.44</v>
      </c>
      <c r="U19" s="4">
        <f t="shared" si="4"/>
        <v>-1.2616170734376778E-16</v>
      </c>
      <c r="V19" s="3">
        <v>1</v>
      </c>
      <c r="W19" s="3">
        <v>34.71</v>
      </c>
      <c r="X19" s="5">
        <f t="shared" si="18"/>
        <v>15.272400000000003</v>
      </c>
      <c r="Y19" s="5">
        <f t="shared" si="19"/>
        <v>15.272400000000003</v>
      </c>
      <c r="Z19" s="4">
        <f t="shared" si="9"/>
        <v>0</v>
      </c>
      <c r="AA19" s="3"/>
      <c r="AB19" s="8" t="s">
        <v>34</v>
      </c>
      <c r="AC19" s="3"/>
      <c r="AD19" s="3"/>
      <c r="AE19" s="3"/>
    </row>
    <row r="20" spans="1:31" x14ac:dyDescent="0.25">
      <c r="A20" s="3" t="s">
        <v>52</v>
      </c>
      <c r="B20" s="3">
        <v>5012</v>
      </c>
      <c r="C20" s="3" t="s">
        <v>58</v>
      </c>
      <c r="D20" s="3" t="s">
        <v>59</v>
      </c>
      <c r="E20" s="3" t="s">
        <v>55</v>
      </c>
      <c r="F20" s="5">
        <v>0.34</v>
      </c>
      <c r="G20" s="5">
        <v>0.34</v>
      </c>
      <c r="H20" s="3">
        <v>1</v>
      </c>
      <c r="I20" s="4">
        <f t="shared" si="0"/>
        <v>0</v>
      </c>
      <c r="J20" s="17">
        <v>1</v>
      </c>
      <c r="K20" s="5">
        <f t="shared" si="7"/>
        <v>0.34</v>
      </c>
      <c r="L20" s="3" t="s">
        <v>1</v>
      </c>
      <c r="M20" s="3"/>
      <c r="N20" s="19">
        <f t="shared" si="10"/>
        <v>14.679350400000002</v>
      </c>
      <c r="O20" s="4">
        <f t="shared" si="8"/>
        <v>0.11892883895131062</v>
      </c>
      <c r="P20" s="8" t="s">
        <v>32</v>
      </c>
      <c r="Q20" s="3">
        <f t="shared" si="20"/>
        <v>1.4117647058823528</v>
      </c>
      <c r="R20" s="3">
        <f>F20*Q20</f>
        <v>0.48</v>
      </c>
      <c r="S20" s="3">
        <f t="shared" si="17"/>
        <v>0.48</v>
      </c>
      <c r="T20" s="3">
        <v>0.48</v>
      </c>
      <c r="U20" s="4">
        <f t="shared" si="4"/>
        <v>0</v>
      </c>
      <c r="V20" s="3">
        <v>1</v>
      </c>
      <c r="W20" s="3">
        <v>34.71</v>
      </c>
      <c r="X20" s="5">
        <f t="shared" si="18"/>
        <v>16.660799999999998</v>
      </c>
      <c r="Y20" s="5">
        <f t="shared" si="19"/>
        <v>16.660799999999998</v>
      </c>
      <c r="Z20" s="4">
        <f t="shared" si="9"/>
        <v>0</v>
      </c>
      <c r="AA20" s="3"/>
      <c r="AB20" s="8" t="s">
        <v>34</v>
      </c>
      <c r="AC20" s="3"/>
      <c r="AD20" s="3"/>
      <c r="AE20" s="3"/>
    </row>
    <row r="21" spans="1:31" x14ac:dyDescent="0.25">
      <c r="A21" s="3" t="s">
        <v>52</v>
      </c>
      <c r="B21" s="3">
        <v>5018</v>
      </c>
      <c r="C21" s="3" t="s">
        <v>60</v>
      </c>
      <c r="D21" s="3" t="s">
        <v>61</v>
      </c>
      <c r="E21" s="3" t="s">
        <v>55</v>
      </c>
      <c r="F21" s="5">
        <v>0.41</v>
      </c>
      <c r="G21" s="5">
        <v>0.41</v>
      </c>
      <c r="H21" s="3">
        <v>1</v>
      </c>
      <c r="I21" s="4">
        <f t="shared" si="0"/>
        <v>0</v>
      </c>
      <c r="J21" s="17">
        <v>1</v>
      </c>
      <c r="K21" s="5">
        <f t="shared" si="7"/>
        <v>0.41</v>
      </c>
      <c r="L21" s="3" t="s">
        <v>1</v>
      </c>
      <c r="M21" s="3"/>
      <c r="N21" s="19">
        <f t="shared" si="10"/>
        <v>17.701569600000003</v>
      </c>
      <c r="O21" s="4">
        <f t="shared" si="8"/>
        <v>0.10528996648925659</v>
      </c>
      <c r="P21" s="8" t="s">
        <v>32</v>
      </c>
      <c r="Q21" s="3">
        <f t="shared" si="20"/>
        <v>1.3902439024390243</v>
      </c>
      <c r="R21" s="3">
        <f>F21*Q21</f>
        <v>0.56999999999999995</v>
      </c>
      <c r="S21" s="3">
        <f t="shared" si="17"/>
        <v>0.56999999999999995</v>
      </c>
      <c r="T21" s="3">
        <v>0.56999999999999995</v>
      </c>
      <c r="U21" s="4">
        <f t="shared" si="4"/>
        <v>0</v>
      </c>
      <c r="V21" s="3">
        <v>1</v>
      </c>
      <c r="W21" s="3">
        <v>34.71</v>
      </c>
      <c r="X21" s="5">
        <f t="shared" si="18"/>
        <v>19.784699999999997</v>
      </c>
      <c r="Y21" s="5">
        <f t="shared" si="19"/>
        <v>19.784699999999997</v>
      </c>
      <c r="Z21" s="4">
        <f t="shared" si="9"/>
        <v>0</v>
      </c>
      <c r="AA21" s="3"/>
      <c r="AB21" s="8" t="s">
        <v>34</v>
      </c>
      <c r="AC21" s="3"/>
      <c r="AD21" s="3"/>
      <c r="AE21" s="3"/>
    </row>
    <row r="22" spans="1:31" x14ac:dyDescent="0.25">
      <c r="A22" s="3" t="s">
        <v>52</v>
      </c>
      <c r="B22" s="3">
        <v>5024</v>
      </c>
      <c r="C22" s="3" t="s">
        <v>62</v>
      </c>
      <c r="D22" s="3" t="s">
        <v>63</v>
      </c>
      <c r="E22" s="3" t="s">
        <v>55</v>
      </c>
      <c r="F22" s="5">
        <v>0.48</v>
      </c>
      <c r="G22" s="5">
        <v>0.48</v>
      </c>
      <c r="H22" s="3">
        <v>1</v>
      </c>
      <c r="I22" s="4">
        <f t="shared" si="0"/>
        <v>0</v>
      </c>
      <c r="J22" s="17">
        <v>1</v>
      </c>
      <c r="K22" s="5">
        <f t="shared" si="7"/>
        <v>0.48</v>
      </c>
      <c r="L22" s="3" t="s">
        <v>1</v>
      </c>
      <c r="M22" s="3"/>
      <c r="N22" s="19">
        <f t="shared" si="10"/>
        <v>20.723788800000005</v>
      </c>
      <c r="O22" s="4">
        <f t="shared" si="8"/>
        <v>0.20392629213483124</v>
      </c>
      <c r="P22" s="8" t="s">
        <v>32</v>
      </c>
      <c r="Q22" s="3">
        <f t="shared" si="20"/>
        <v>1.5625</v>
      </c>
      <c r="R22" s="3">
        <f>F22*Q22</f>
        <v>0.75</v>
      </c>
      <c r="S22" s="3">
        <f t="shared" si="17"/>
        <v>0.75</v>
      </c>
      <c r="T22" s="3">
        <v>0.75</v>
      </c>
      <c r="U22" s="4">
        <f t="shared" si="4"/>
        <v>0</v>
      </c>
      <c r="V22" s="3">
        <v>1</v>
      </c>
      <c r="W22" s="3">
        <v>34.71</v>
      </c>
      <c r="X22" s="5">
        <f t="shared" si="18"/>
        <v>26.032499999999999</v>
      </c>
      <c r="Y22" s="5">
        <f t="shared" si="19"/>
        <v>26.032499999999999</v>
      </c>
      <c r="Z22" s="4">
        <f t="shared" si="9"/>
        <v>0</v>
      </c>
      <c r="AA22" s="3"/>
      <c r="AB22" s="8" t="s">
        <v>34</v>
      </c>
      <c r="AC22" s="3"/>
      <c r="AD22" s="3"/>
      <c r="AE22" s="3"/>
    </row>
    <row r="23" spans="1:31" x14ac:dyDescent="0.25">
      <c r="A23" s="3" t="s">
        <v>52</v>
      </c>
      <c r="B23" s="3">
        <v>5031</v>
      </c>
      <c r="C23" s="3" t="s">
        <v>64</v>
      </c>
      <c r="D23" s="3" t="s">
        <v>65</v>
      </c>
      <c r="E23" s="3" t="s">
        <v>55</v>
      </c>
      <c r="F23" s="5">
        <v>0.71</v>
      </c>
      <c r="G23" s="5">
        <v>0.71</v>
      </c>
      <c r="H23" s="3">
        <v>1</v>
      </c>
      <c r="I23" s="4">
        <f t="shared" si="0"/>
        <v>0</v>
      </c>
      <c r="J23" s="17">
        <v>1</v>
      </c>
      <c r="K23" s="5">
        <f t="shared" si="7"/>
        <v>0.71</v>
      </c>
      <c r="L23" s="3" t="s">
        <v>1</v>
      </c>
      <c r="M23" s="3"/>
      <c r="N23" s="19">
        <f t="shared" si="10"/>
        <v>30.653937600000006</v>
      </c>
      <c r="O23" s="4">
        <f t="shared" si="8"/>
        <v>0.32584406895960194</v>
      </c>
      <c r="P23" s="8" t="s">
        <v>32</v>
      </c>
      <c r="Q23" s="3">
        <f t="shared" si="20"/>
        <v>1.8450704225352115</v>
      </c>
      <c r="R23" s="3">
        <f>F23*Q23</f>
        <v>1.31</v>
      </c>
      <c r="S23" s="3">
        <f t="shared" si="17"/>
        <v>1.31</v>
      </c>
      <c r="T23" s="3">
        <v>1.31</v>
      </c>
      <c r="U23" s="4">
        <f t="shared" si="4"/>
        <v>0</v>
      </c>
      <c r="V23" s="3">
        <v>1</v>
      </c>
      <c r="W23" s="3">
        <v>34.71</v>
      </c>
      <c r="X23" s="5">
        <f t="shared" si="18"/>
        <v>45.470100000000002</v>
      </c>
      <c r="Y23" s="5">
        <f t="shared" si="19"/>
        <v>45.470100000000002</v>
      </c>
      <c r="Z23" s="4">
        <f t="shared" si="9"/>
        <v>0</v>
      </c>
      <c r="AA23" s="3"/>
      <c r="AB23" s="8" t="s">
        <v>34</v>
      </c>
      <c r="AC23" s="3"/>
      <c r="AD23" s="3"/>
      <c r="AE23" s="3"/>
    </row>
    <row r="24" spans="1:31" x14ac:dyDescent="0.25">
      <c r="A24" s="9" t="s">
        <v>52</v>
      </c>
      <c r="B24" s="9">
        <v>5037</v>
      </c>
      <c r="C24" s="9" t="s">
        <v>66</v>
      </c>
      <c r="D24" s="9" t="s">
        <v>67</v>
      </c>
      <c r="E24" s="9" t="s">
        <v>55</v>
      </c>
      <c r="F24" s="15">
        <v>223.78</v>
      </c>
      <c r="G24" s="15">
        <v>223.78</v>
      </c>
      <c r="H24" s="9">
        <v>1</v>
      </c>
      <c r="I24" s="11">
        <f t="shared" si="0"/>
        <v>0</v>
      </c>
      <c r="J24" s="9">
        <v>1</v>
      </c>
      <c r="K24" s="15">
        <f t="shared" si="7"/>
        <v>223.78</v>
      </c>
      <c r="L24" s="9" t="s">
        <v>0</v>
      </c>
      <c r="M24" s="9"/>
      <c r="N24" s="21">
        <f t="shared" ref="N24:N42" si="21">K24*$A$2*$C$2</f>
        <v>66.561123199999997</v>
      </c>
      <c r="O24" s="11">
        <f t="shared" si="8"/>
        <v>-0.1060339514788966</v>
      </c>
      <c r="P24" s="16" t="s">
        <v>32</v>
      </c>
      <c r="Q24" s="9">
        <f t="shared" si="20"/>
        <v>1.1395120207346501</v>
      </c>
      <c r="R24" s="9">
        <f t="shared" ref="R24:R42" si="22">F24*Q24</f>
        <v>255</v>
      </c>
      <c r="S24" s="9">
        <f t="shared" ref="S24:S42" si="23">G24*Q24</f>
        <v>255</v>
      </c>
      <c r="T24" s="9">
        <v>255</v>
      </c>
      <c r="U24" s="11">
        <f t="shared" si="4"/>
        <v>0</v>
      </c>
      <c r="V24" s="9">
        <v>1</v>
      </c>
      <c r="W24" s="9">
        <v>0.23599999999999999</v>
      </c>
      <c r="X24" s="14">
        <f t="shared" ref="X24:X42" si="24">R24*V24*W24</f>
        <v>60.18</v>
      </c>
      <c r="Y24" s="14">
        <f t="shared" ref="Y24:Y42" si="25">S24*W24*V24</f>
        <v>60.18</v>
      </c>
      <c r="Z24" s="11">
        <f t="shared" si="9"/>
        <v>0</v>
      </c>
      <c r="AA24" s="9"/>
      <c r="AB24" s="13" t="s">
        <v>294</v>
      </c>
      <c r="AC24" s="9"/>
      <c r="AD24" s="9"/>
      <c r="AE24" s="9"/>
    </row>
    <row r="25" spans="1:31" x14ac:dyDescent="0.25">
      <c r="A25" s="9" t="s">
        <v>52</v>
      </c>
      <c r="B25" s="9">
        <v>5043</v>
      </c>
      <c r="C25" s="9" t="s">
        <v>68</v>
      </c>
      <c r="D25" s="9" t="s">
        <v>69</v>
      </c>
      <c r="E25" s="9" t="s">
        <v>55</v>
      </c>
      <c r="F25" s="15">
        <v>359.86</v>
      </c>
      <c r="G25" s="15">
        <v>359.86</v>
      </c>
      <c r="H25" s="9">
        <v>1</v>
      </c>
      <c r="I25" s="11">
        <f t="shared" si="0"/>
        <v>0</v>
      </c>
      <c r="J25" s="9">
        <v>1</v>
      </c>
      <c r="K25" s="15">
        <f t="shared" si="7"/>
        <v>359.86</v>
      </c>
      <c r="L25" s="9" t="s">
        <v>0</v>
      </c>
      <c r="M25" s="9"/>
      <c r="N25" s="21">
        <f t="shared" si="21"/>
        <v>107.03675840000002</v>
      </c>
      <c r="O25" s="11">
        <f t="shared" si="8"/>
        <v>-0.11436262024736636</v>
      </c>
      <c r="P25" s="16" t="s">
        <v>32</v>
      </c>
      <c r="Q25" s="9">
        <f t="shared" ref="Q25:Q42" si="26">T25/F25</f>
        <v>1.1309953870949814</v>
      </c>
      <c r="R25" s="9">
        <f t="shared" si="22"/>
        <v>407</v>
      </c>
      <c r="S25" s="9">
        <f t="shared" si="23"/>
        <v>407</v>
      </c>
      <c r="T25" s="9">
        <v>407</v>
      </c>
      <c r="U25" s="11">
        <f t="shared" si="4"/>
        <v>0</v>
      </c>
      <c r="V25" s="9">
        <v>1</v>
      </c>
      <c r="W25" s="9">
        <v>0.23599999999999999</v>
      </c>
      <c r="X25" s="14">
        <f t="shared" si="24"/>
        <v>96.051999999999992</v>
      </c>
      <c r="Y25" s="14">
        <f t="shared" si="25"/>
        <v>96.051999999999992</v>
      </c>
      <c r="Z25" s="11">
        <f t="shared" si="9"/>
        <v>0</v>
      </c>
      <c r="AA25" s="9"/>
      <c r="AB25" s="13" t="s">
        <v>294</v>
      </c>
      <c r="AC25" s="9"/>
      <c r="AD25" s="9"/>
      <c r="AE25" s="9"/>
    </row>
    <row r="26" spans="1:31" x14ac:dyDescent="0.25">
      <c r="A26" s="9" t="s">
        <v>52</v>
      </c>
      <c r="B26" s="9">
        <v>5049</v>
      </c>
      <c r="C26" s="9" t="s">
        <v>70</v>
      </c>
      <c r="D26" s="9" t="s">
        <v>71</v>
      </c>
      <c r="E26" s="9" t="s">
        <v>55</v>
      </c>
      <c r="F26" s="15">
        <v>523</v>
      </c>
      <c r="G26" s="15">
        <v>523</v>
      </c>
      <c r="H26" s="9">
        <v>1</v>
      </c>
      <c r="I26" s="11">
        <f t="shared" si="0"/>
        <v>0</v>
      </c>
      <c r="J26" s="9">
        <v>1</v>
      </c>
      <c r="K26" s="15">
        <f t="shared" si="7"/>
        <v>523</v>
      </c>
      <c r="L26" s="9" t="s">
        <v>0</v>
      </c>
      <c r="M26" s="9"/>
      <c r="N26" s="21">
        <f t="shared" si="21"/>
        <v>155.56112000000002</v>
      </c>
      <c r="O26" s="11">
        <f t="shared" si="8"/>
        <v>-0.10596860425435112</v>
      </c>
      <c r="P26" s="16" t="s">
        <v>32</v>
      </c>
      <c r="Q26" s="9">
        <f t="shared" si="26"/>
        <v>1.1395793499043978</v>
      </c>
      <c r="R26" s="9">
        <f t="shared" si="22"/>
        <v>596</v>
      </c>
      <c r="S26" s="9">
        <f t="shared" si="23"/>
        <v>596</v>
      </c>
      <c r="T26" s="9">
        <v>596</v>
      </c>
      <c r="U26" s="11">
        <f t="shared" si="4"/>
        <v>0</v>
      </c>
      <c r="V26" s="9">
        <v>1</v>
      </c>
      <c r="W26" s="9">
        <v>0.23599999999999999</v>
      </c>
      <c r="X26" s="14">
        <f t="shared" si="24"/>
        <v>140.65600000000001</v>
      </c>
      <c r="Y26" s="14">
        <f t="shared" si="25"/>
        <v>140.65600000000001</v>
      </c>
      <c r="Z26" s="11">
        <f t="shared" si="9"/>
        <v>0</v>
      </c>
      <c r="AA26" s="9"/>
      <c r="AB26" s="13" t="s">
        <v>294</v>
      </c>
      <c r="AC26" s="9"/>
      <c r="AD26" s="9"/>
      <c r="AE26" s="9"/>
    </row>
    <row r="27" spans="1:31" x14ac:dyDescent="0.25">
      <c r="A27" s="9" t="s">
        <v>52</v>
      </c>
      <c r="B27" s="9">
        <v>5055</v>
      </c>
      <c r="C27" s="9" t="s">
        <v>72</v>
      </c>
      <c r="D27" s="9" t="s">
        <v>73</v>
      </c>
      <c r="E27" s="9" t="s">
        <v>55</v>
      </c>
      <c r="F27" s="15">
        <v>756</v>
      </c>
      <c r="G27" s="15">
        <v>756</v>
      </c>
      <c r="H27" s="9">
        <v>1</v>
      </c>
      <c r="I27" s="11">
        <f t="shared" si="0"/>
        <v>0</v>
      </c>
      <c r="J27" s="9">
        <v>1</v>
      </c>
      <c r="K27" s="15">
        <f t="shared" si="7"/>
        <v>756</v>
      </c>
      <c r="L27" s="9" t="s">
        <v>0</v>
      </c>
      <c r="M27" s="9"/>
      <c r="N27" s="21">
        <f t="shared" si="21"/>
        <v>224.86464000000004</v>
      </c>
      <c r="O27" s="11">
        <f t="shared" si="8"/>
        <v>-0.12096031904287144</v>
      </c>
      <c r="P27" s="16" t="s">
        <v>32</v>
      </c>
      <c r="Q27" s="9">
        <f t="shared" si="26"/>
        <v>1.1243386243386244</v>
      </c>
      <c r="R27" s="9">
        <f t="shared" si="22"/>
        <v>850.00000000000011</v>
      </c>
      <c r="S27" s="9">
        <f t="shared" si="23"/>
        <v>850.00000000000011</v>
      </c>
      <c r="T27" s="9">
        <v>850</v>
      </c>
      <c r="U27" s="11">
        <f t="shared" si="4"/>
        <v>-1.3374922084896002E-16</v>
      </c>
      <c r="V27" s="9">
        <v>1</v>
      </c>
      <c r="W27" s="9">
        <v>0.23599999999999999</v>
      </c>
      <c r="X27" s="14">
        <f t="shared" si="24"/>
        <v>200.60000000000002</v>
      </c>
      <c r="Y27" s="14">
        <f t="shared" si="25"/>
        <v>200.60000000000002</v>
      </c>
      <c r="Z27" s="11">
        <f t="shared" si="9"/>
        <v>0</v>
      </c>
      <c r="AA27" s="9"/>
      <c r="AB27" s="13" t="s">
        <v>294</v>
      </c>
      <c r="AC27" s="9"/>
      <c r="AD27" s="9"/>
      <c r="AE27" s="9"/>
    </row>
    <row r="28" spans="1:31" x14ac:dyDescent="0.25">
      <c r="A28" s="9" t="s">
        <v>52</v>
      </c>
      <c r="B28" s="9">
        <v>5061</v>
      </c>
      <c r="C28" s="9" t="s">
        <v>74</v>
      </c>
      <c r="D28" s="9" t="s">
        <v>75</v>
      </c>
      <c r="E28" s="9" t="s">
        <v>55</v>
      </c>
      <c r="F28" s="15">
        <v>1288.22</v>
      </c>
      <c r="G28" s="15">
        <v>1288.22</v>
      </c>
      <c r="H28" s="9">
        <v>1</v>
      </c>
      <c r="I28" s="11">
        <f t="shared" si="0"/>
        <v>0</v>
      </c>
      <c r="J28" s="9">
        <v>1</v>
      </c>
      <c r="K28" s="15">
        <f t="shared" si="7"/>
        <v>1288.22</v>
      </c>
      <c r="L28" s="9" t="s">
        <v>0</v>
      </c>
      <c r="M28" s="9"/>
      <c r="N28" s="21">
        <f t="shared" si="21"/>
        <v>383.16815680000008</v>
      </c>
      <c r="O28" s="11">
        <f t="shared" si="8"/>
        <v>7.170160963649902E-2</v>
      </c>
      <c r="P28" s="16" t="s">
        <v>32</v>
      </c>
      <c r="Q28" s="9">
        <f t="shared" si="26"/>
        <v>1.3576873515393333</v>
      </c>
      <c r="R28" s="9">
        <f t="shared" si="22"/>
        <v>1749</v>
      </c>
      <c r="S28" s="9">
        <f t="shared" si="23"/>
        <v>1749</v>
      </c>
      <c r="T28" s="9">
        <v>1749</v>
      </c>
      <c r="U28" s="11">
        <f t="shared" si="4"/>
        <v>0</v>
      </c>
      <c r="V28" s="9">
        <v>1</v>
      </c>
      <c r="W28" s="9">
        <v>0.23599999999999999</v>
      </c>
      <c r="X28" s="14">
        <f t="shared" si="24"/>
        <v>412.76399999999995</v>
      </c>
      <c r="Y28" s="14">
        <f t="shared" si="25"/>
        <v>412.76399999999995</v>
      </c>
      <c r="Z28" s="11">
        <f t="shared" si="9"/>
        <v>0</v>
      </c>
      <c r="AA28" s="9"/>
      <c r="AB28" s="13" t="s">
        <v>294</v>
      </c>
      <c r="AC28" s="9"/>
      <c r="AD28" s="9"/>
      <c r="AE28" s="9"/>
    </row>
    <row r="29" spans="1:31" x14ac:dyDescent="0.25">
      <c r="A29" s="9" t="s">
        <v>52</v>
      </c>
      <c r="B29" s="9">
        <v>5067</v>
      </c>
      <c r="C29" s="9" t="s">
        <v>76</v>
      </c>
      <c r="D29" s="9" t="s">
        <v>77</v>
      </c>
      <c r="E29" s="9" t="s">
        <v>55</v>
      </c>
      <c r="F29" s="15">
        <v>1772.06</v>
      </c>
      <c r="G29" s="15">
        <v>1772.06</v>
      </c>
      <c r="H29" s="9">
        <v>1</v>
      </c>
      <c r="I29" s="11">
        <f t="shared" si="0"/>
        <v>0</v>
      </c>
      <c r="J29" s="9">
        <v>1</v>
      </c>
      <c r="K29" s="15">
        <f t="shared" si="7"/>
        <v>1772.06</v>
      </c>
      <c r="L29" s="9" t="s">
        <v>0</v>
      </c>
      <c r="M29" s="9"/>
      <c r="N29" s="21">
        <f t="shared" si="21"/>
        <v>527.08152640000003</v>
      </c>
      <c r="O29" s="11">
        <f t="shared" si="8"/>
        <v>-0.16383340193073739</v>
      </c>
      <c r="P29" s="16" t="s">
        <v>32</v>
      </c>
      <c r="Q29" s="9">
        <f t="shared" si="26"/>
        <v>1.0829204428743948</v>
      </c>
      <c r="R29" s="9">
        <f t="shared" si="22"/>
        <v>1919</v>
      </c>
      <c r="S29" s="9">
        <f t="shared" si="23"/>
        <v>1919</v>
      </c>
      <c r="T29" s="9">
        <v>1919</v>
      </c>
      <c r="U29" s="11">
        <f t="shared" si="4"/>
        <v>0</v>
      </c>
      <c r="V29" s="9">
        <v>1</v>
      </c>
      <c r="W29" s="9">
        <v>0.23599999999999999</v>
      </c>
      <c r="X29" s="14">
        <f t="shared" si="24"/>
        <v>452.88399999999996</v>
      </c>
      <c r="Y29" s="14">
        <f t="shared" si="25"/>
        <v>452.88399999999996</v>
      </c>
      <c r="Z29" s="11">
        <f t="shared" si="9"/>
        <v>0</v>
      </c>
      <c r="AA29" s="9"/>
      <c r="AB29" s="13" t="s">
        <v>294</v>
      </c>
      <c r="AC29" s="9"/>
      <c r="AD29" s="9"/>
      <c r="AE29" s="9"/>
    </row>
    <row r="30" spans="1:31" x14ac:dyDescent="0.25">
      <c r="A30" s="9" t="s">
        <v>52</v>
      </c>
      <c r="B30" s="9">
        <v>5073</v>
      </c>
      <c r="C30" s="9" t="s">
        <v>78</v>
      </c>
      <c r="D30" s="9" t="s">
        <v>79</v>
      </c>
      <c r="E30" s="9" t="s">
        <v>55</v>
      </c>
      <c r="F30" s="15">
        <v>3447.36</v>
      </c>
      <c r="G30" s="15">
        <v>3447.36</v>
      </c>
      <c r="H30" s="9">
        <v>1</v>
      </c>
      <c r="I30" s="11">
        <f t="shared" si="0"/>
        <v>0</v>
      </c>
      <c r="J30" s="9">
        <v>1</v>
      </c>
      <c r="K30" s="15">
        <f t="shared" si="7"/>
        <v>3447.36</v>
      </c>
      <c r="L30" s="9" t="s">
        <v>0</v>
      </c>
      <c r="M30" s="9"/>
      <c r="N30" s="21">
        <f t="shared" si="21"/>
        <v>1025.3827584000003</v>
      </c>
      <c r="O30" s="11">
        <f t="shared" si="8"/>
        <v>-8.9205865282068503E-2</v>
      </c>
      <c r="P30" s="16" t="s">
        <v>32</v>
      </c>
      <c r="Q30" s="9">
        <f t="shared" si="26"/>
        <v>1.1571173303629443</v>
      </c>
      <c r="R30" s="9">
        <f t="shared" si="22"/>
        <v>3988.9999999999995</v>
      </c>
      <c r="S30" s="9">
        <f t="shared" si="23"/>
        <v>3988.9999999999995</v>
      </c>
      <c r="T30" s="9">
        <v>3989</v>
      </c>
      <c r="U30" s="11">
        <f t="shared" si="4"/>
        <v>1.1400033865291155E-16</v>
      </c>
      <c r="V30" s="9">
        <v>1</v>
      </c>
      <c r="W30" s="9">
        <v>0.23599999999999999</v>
      </c>
      <c r="X30" s="14">
        <f t="shared" si="24"/>
        <v>941.40399999999988</v>
      </c>
      <c r="Y30" s="14">
        <f t="shared" si="25"/>
        <v>941.40399999999988</v>
      </c>
      <c r="Z30" s="11">
        <f t="shared" si="9"/>
        <v>0</v>
      </c>
      <c r="AA30" s="9"/>
      <c r="AB30" s="13" t="s">
        <v>294</v>
      </c>
      <c r="AC30" s="9"/>
      <c r="AD30" s="9"/>
      <c r="AE30" s="9"/>
    </row>
    <row r="31" spans="1:31" x14ac:dyDescent="0.25">
      <c r="A31" s="9" t="s">
        <v>52</v>
      </c>
      <c r="B31" s="9">
        <v>6001</v>
      </c>
      <c r="C31" s="9"/>
      <c r="D31" s="9" t="s">
        <v>80</v>
      </c>
      <c r="E31" s="9" t="s">
        <v>55</v>
      </c>
      <c r="F31" s="15">
        <v>100.27</v>
      </c>
      <c r="G31" s="15">
        <v>100.27</v>
      </c>
      <c r="H31" s="9">
        <v>1</v>
      </c>
      <c r="I31" s="11">
        <f t="shared" si="0"/>
        <v>0</v>
      </c>
      <c r="J31" s="9">
        <v>1</v>
      </c>
      <c r="K31" s="15">
        <f t="shared" si="7"/>
        <v>100.27</v>
      </c>
      <c r="L31" s="9" t="s">
        <v>0</v>
      </c>
      <c r="M31" s="9"/>
      <c r="N31" s="21">
        <f t="shared" si="21"/>
        <v>29.824308800000004</v>
      </c>
      <c r="O31" s="11">
        <f t="shared" si="8"/>
        <v>-3.5854015004168044E-2</v>
      </c>
      <c r="P31" s="16" t="s">
        <v>32</v>
      </c>
      <c r="Q31" s="9">
        <f t="shared" si="26"/>
        <v>1.2167148698514012</v>
      </c>
      <c r="R31" s="9">
        <f t="shared" si="22"/>
        <v>122</v>
      </c>
      <c r="S31" s="9">
        <f t="shared" si="23"/>
        <v>122</v>
      </c>
      <c r="T31" s="9">
        <v>122</v>
      </c>
      <c r="U31" s="11">
        <f t="shared" si="4"/>
        <v>0</v>
      </c>
      <c r="V31" s="9">
        <v>1</v>
      </c>
      <c r="W31" s="9">
        <v>0.23599999999999999</v>
      </c>
      <c r="X31" s="14">
        <f t="shared" si="24"/>
        <v>28.791999999999998</v>
      </c>
      <c r="Y31" s="14">
        <f t="shared" si="25"/>
        <v>28.791999999999998</v>
      </c>
      <c r="Z31" s="11">
        <f t="shared" si="9"/>
        <v>0</v>
      </c>
      <c r="AA31" s="9"/>
      <c r="AB31" s="13" t="s">
        <v>294</v>
      </c>
      <c r="AC31" s="9"/>
      <c r="AD31" s="9"/>
      <c r="AE31" s="9"/>
    </row>
    <row r="32" spans="1:31" x14ac:dyDescent="0.25">
      <c r="A32" s="9" t="s">
        <v>52</v>
      </c>
      <c r="B32" s="9">
        <v>6007</v>
      </c>
      <c r="C32" s="9"/>
      <c r="D32" s="9" t="s">
        <v>81</v>
      </c>
      <c r="E32" s="9" t="s">
        <v>55</v>
      </c>
      <c r="F32" s="15">
        <v>109.22</v>
      </c>
      <c r="G32" s="15">
        <v>109.22</v>
      </c>
      <c r="H32" s="9">
        <v>1</v>
      </c>
      <c r="I32" s="11">
        <f t="shared" si="0"/>
        <v>0</v>
      </c>
      <c r="J32" s="9">
        <v>1</v>
      </c>
      <c r="K32" s="15">
        <f t="shared" si="7"/>
        <v>109.22</v>
      </c>
      <c r="L32" s="9" t="s">
        <v>0</v>
      </c>
      <c r="M32" s="9"/>
      <c r="N32" s="21">
        <f t="shared" si="21"/>
        <v>32.486396800000009</v>
      </c>
      <c r="O32" s="11">
        <f t="shared" si="8"/>
        <v>-4.2835028248587925E-2</v>
      </c>
      <c r="P32" s="16" t="s">
        <v>32</v>
      </c>
      <c r="Q32" s="9">
        <f t="shared" si="26"/>
        <v>1.2085698590001832</v>
      </c>
      <c r="R32" s="9">
        <f t="shared" si="22"/>
        <v>132</v>
      </c>
      <c r="S32" s="9">
        <f t="shared" si="23"/>
        <v>132</v>
      </c>
      <c r="T32" s="9">
        <v>132</v>
      </c>
      <c r="U32" s="11">
        <f t="shared" si="4"/>
        <v>0</v>
      </c>
      <c r="V32" s="9">
        <v>1</v>
      </c>
      <c r="W32" s="9">
        <v>0.23599999999999999</v>
      </c>
      <c r="X32" s="14">
        <f t="shared" si="24"/>
        <v>31.151999999999997</v>
      </c>
      <c r="Y32" s="14">
        <f t="shared" si="25"/>
        <v>31.151999999999997</v>
      </c>
      <c r="Z32" s="11">
        <f t="shared" si="9"/>
        <v>0</v>
      </c>
      <c r="AA32" s="9"/>
      <c r="AB32" s="13" t="s">
        <v>294</v>
      </c>
      <c r="AC32" s="9"/>
      <c r="AD32" s="9"/>
      <c r="AE32" s="9"/>
    </row>
    <row r="33" spans="1:31" x14ac:dyDescent="0.25">
      <c r="A33" s="9" t="s">
        <v>52</v>
      </c>
      <c r="B33" s="9">
        <v>6013</v>
      </c>
      <c r="C33" s="9"/>
      <c r="D33" s="9" t="s">
        <v>82</v>
      </c>
      <c r="E33" s="9" t="s">
        <v>55</v>
      </c>
      <c r="F33" s="15">
        <v>148.35</v>
      </c>
      <c r="G33" s="15">
        <v>148.35</v>
      </c>
      <c r="H33" s="9">
        <v>1</v>
      </c>
      <c r="I33" s="11">
        <f t="shared" si="0"/>
        <v>0</v>
      </c>
      <c r="J33" s="9">
        <v>1</v>
      </c>
      <c r="K33" s="15">
        <f t="shared" si="7"/>
        <v>148.35</v>
      </c>
      <c r="L33" s="9" t="s">
        <v>0</v>
      </c>
      <c r="M33" s="9"/>
      <c r="N33" s="21">
        <f t="shared" si="21"/>
        <v>44.125224000000003</v>
      </c>
      <c r="O33" s="11">
        <f t="shared" si="8"/>
        <v>-3.872937853107359E-2</v>
      </c>
      <c r="P33" s="16" t="s">
        <v>32</v>
      </c>
      <c r="Q33" s="9">
        <f t="shared" si="26"/>
        <v>1.2133468149646107</v>
      </c>
      <c r="R33" s="9">
        <f t="shared" si="22"/>
        <v>180</v>
      </c>
      <c r="S33" s="9">
        <f t="shared" si="23"/>
        <v>180</v>
      </c>
      <c r="T33" s="9">
        <v>180</v>
      </c>
      <c r="U33" s="11">
        <f t="shared" si="4"/>
        <v>0</v>
      </c>
      <c r="V33" s="9">
        <v>1</v>
      </c>
      <c r="W33" s="9">
        <v>0.23599999999999999</v>
      </c>
      <c r="X33" s="14">
        <f t="shared" si="24"/>
        <v>42.48</v>
      </c>
      <c r="Y33" s="14">
        <f t="shared" si="25"/>
        <v>42.48</v>
      </c>
      <c r="Z33" s="11">
        <f t="shared" si="9"/>
        <v>0</v>
      </c>
      <c r="AA33" s="9"/>
      <c r="AB33" s="13" t="s">
        <v>294</v>
      </c>
      <c r="AC33" s="9"/>
      <c r="AD33" s="9"/>
      <c r="AE33" s="9"/>
    </row>
    <row r="34" spans="1:31" x14ac:dyDescent="0.25">
      <c r="A34" s="9" t="s">
        <v>52</v>
      </c>
      <c r="B34" s="9">
        <v>6019</v>
      </c>
      <c r="C34" s="9"/>
      <c r="D34" s="9" t="s">
        <v>83</v>
      </c>
      <c r="E34" s="9" t="s">
        <v>55</v>
      </c>
      <c r="F34" s="15">
        <v>197.18</v>
      </c>
      <c r="G34" s="15">
        <v>197.18</v>
      </c>
      <c r="H34" s="9">
        <v>1</v>
      </c>
      <c r="I34" s="11">
        <f t="shared" si="0"/>
        <v>0</v>
      </c>
      <c r="J34" s="9">
        <v>1</v>
      </c>
      <c r="K34" s="15">
        <f t="shared" si="7"/>
        <v>197.18</v>
      </c>
      <c r="L34" s="9" t="s">
        <v>0</v>
      </c>
      <c r="M34" s="9"/>
      <c r="N34" s="21">
        <f t="shared" si="21"/>
        <v>58.649219200000012</v>
      </c>
      <c r="O34" s="11">
        <f t="shared" si="8"/>
        <v>-3.9806027941281033E-2</v>
      </c>
      <c r="P34" s="16" t="s">
        <v>32</v>
      </c>
      <c r="Q34" s="9">
        <f t="shared" si="26"/>
        <v>1.2120904757074753</v>
      </c>
      <c r="R34" s="9">
        <f t="shared" si="22"/>
        <v>239</v>
      </c>
      <c r="S34" s="9">
        <f t="shared" si="23"/>
        <v>239</v>
      </c>
      <c r="T34" s="9">
        <v>239</v>
      </c>
      <c r="U34" s="11">
        <f t="shared" si="4"/>
        <v>0</v>
      </c>
      <c r="V34" s="9">
        <v>1</v>
      </c>
      <c r="W34" s="9">
        <v>0.23599999999999999</v>
      </c>
      <c r="X34" s="14">
        <f t="shared" si="24"/>
        <v>56.403999999999996</v>
      </c>
      <c r="Y34" s="14">
        <f t="shared" si="25"/>
        <v>56.403999999999996</v>
      </c>
      <c r="Z34" s="11">
        <f t="shared" si="9"/>
        <v>0</v>
      </c>
      <c r="AA34" s="9"/>
      <c r="AB34" s="13" t="s">
        <v>294</v>
      </c>
      <c r="AC34" s="9"/>
      <c r="AD34" s="9"/>
      <c r="AE34" s="9"/>
    </row>
    <row r="35" spans="1:31" x14ac:dyDescent="0.25">
      <c r="A35" s="9" t="s">
        <v>52</v>
      </c>
      <c r="B35" s="9">
        <v>6025</v>
      </c>
      <c r="C35" s="9"/>
      <c r="D35" s="9" t="s">
        <v>84</v>
      </c>
      <c r="E35" s="9" t="s">
        <v>55</v>
      </c>
      <c r="F35" s="15">
        <v>247.67</v>
      </c>
      <c r="G35" s="15">
        <v>247.67</v>
      </c>
      <c r="H35" s="9">
        <v>1</v>
      </c>
      <c r="I35" s="11">
        <f t="shared" si="0"/>
        <v>0</v>
      </c>
      <c r="J35" s="9">
        <v>1</v>
      </c>
      <c r="K35" s="15">
        <f t="shared" si="7"/>
        <v>247.67</v>
      </c>
      <c r="L35" s="9" t="s">
        <v>0</v>
      </c>
      <c r="M35" s="9"/>
      <c r="N35" s="21">
        <f t="shared" si="21"/>
        <v>73.666964800000017</v>
      </c>
      <c r="O35" s="11">
        <f t="shared" si="8"/>
        <v>-0.11084753000784145</v>
      </c>
      <c r="P35" s="16" t="s">
        <v>32</v>
      </c>
      <c r="Q35" s="9">
        <f t="shared" si="26"/>
        <v>1.1345742318407559</v>
      </c>
      <c r="R35" s="9">
        <f t="shared" si="22"/>
        <v>281</v>
      </c>
      <c r="S35" s="9">
        <f t="shared" si="23"/>
        <v>281</v>
      </c>
      <c r="T35" s="9">
        <v>281</v>
      </c>
      <c r="U35" s="11">
        <f t="shared" si="4"/>
        <v>0</v>
      </c>
      <c r="V35" s="9">
        <v>1</v>
      </c>
      <c r="W35" s="9">
        <v>0.23599999999999999</v>
      </c>
      <c r="X35" s="14">
        <f t="shared" si="24"/>
        <v>66.316000000000003</v>
      </c>
      <c r="Y35" s="14">
        <f t="shared" si="25"/>
        <v>66.316000000000003</v>
      </c>
      <c r="Z35" s="11">
        <f t="shared" si="9"/>
        <v>0</v>
      </c>
      <c r="AA35" s="9"/>
      <c r="AB35" s="13" t="s">
        <v>294</v>
      </c>
      <c r="AC35" s="9"/>
      <c r="AD35" s="9"/>
      <c r="AE35" s="9"/>
    </row>
    <row r="36" spans="1:31" x14ac:dyDescent="0.25">
      <c r="A36" s="9" t="s">
        <v>52</v>
      </c>
      <c r="B36" s="9">
        <v>6031</v>
      </c>
      <c r="C36" s="9"/>
      <c r="D36" s="9" t="s">
        <v>85</v>
      </c>
      <c r="E36" s="9" t="s">
        <v>55</v>
      </c>
      <c r="F36" s="15">
        <v>429.41</v>
      </c>
      <c r="G36" s="15">
        <v>429.41</v>
      </c>
      <c r="H36" s="9">
        <v>1</v>
      </c>
      <c r="I36" s="11">
        <f t="shared" si="0"/>
        <v>0</v>
      </c>
      <c r="J36" s="9">
        <v>1</v>
      </c>
      <c r="K36" s="15">
        <f t="shared" si="7"/>
        <v>429.41</v>
      </c>
      <c r="L36" s="9" t="s">
        <v>0</v>
      </c>
      <c r="M36" s="9"/>
      <c r="N36" s="21">
        <f t="shared" si="21"/>
        <v>127.72371040000003</v>
      </c>
      <c r="O36" s="11">
        <f t="shared" si="8"/>
        <v>-0.11129807538370538</v>
      </c>
      <c r="P36" s="16" t="s">
        <v>32</v>
      </c>
      <c r="Q36" s="9">
        <f t="shared" si="26"/>
        <v>1.1341142497845882</v>
      </c>
      <c r="R36" s="9">
        <f t="shared" si="22"/>
        <v>487.00000000000006</v>
      </c>
      <c r="S36" s="9">
        <f t="shared" si="23"/>
        <v>487.00000000000006</v>
      </c>
      <c r="T36" s="9">
        <v>487</v>
      </c>
      <c r="U36" s="11">
        <f t="shared" si="4"/>
        <v>-1.167215993035072E-16</v>
      </c>
      <c r="V36" s="9">
        <v>1</v>
      </c>
      <c r="W36" s="9">
        <v>0.23599999999999999</v>
      </c>
      <c r="X36" s="14">
        <f t="shared" si="24"/>
        <v>114.932</v>
      </c>
      <c r="Y36" s="14">
        <f t="shared" si="25"/>
        <v>114.932</v>
      </c>
      <c r="Z36" s="11">
        <f t="shared" si="9"/>
        <v>0</v>
      </c>
      <c r="AA36" s="9"/>
      <c r="AB36" s="13" t="s">
        <v>294</v>
      </c>
      <c r="AC36" s="9"/>
      <c r="AD36" s="9"/>
      <c r="AE36" s="9"/>
    </row>
    <row r="37" spans="1:31" x14ac:dyDescent="0.25">
      <c r="A37" s="9" t="s">
        <v>52</v>
      </c>
      <c r="B37" s="9">
        <v>6037</v>
      </c>
      <c r="C37" s="9"/>
      <c r="D37" s="9" t="s">
        <v>86</v>
      </c>
      <c r="E37" s="9" t="s">
        <v>55</v>
      </c>
      <c r="F37" s="15">
        <v>695.52</v>
      </c>
      <c r="G37" s="15">
        <v>695.52</v>
      </c>
      <c r="H37" s="9">
        <v>1</v>
      </c>
      <c r="I37" s="11">
        <f t="shared" si="0"/>
        <v>0</v>
      </c>
      <c r="J37" s="9">
        <v>1</v>
      </c>
      <c r="K37" s="15">
        <f t="shared" si="7"/>
        <v>695.52</v>
      </c>
      <c r="L37" s="9" t="s">
        <v>0</v>
      </c>
      <c r="M37" s="9"/>
      <c r="N37" s="21">
        <f t="shared" si="21"/>
        <v>206.87546880000002</v>
      </c>
      <c r="O37" s="11">
        <f t="shared" si="8"/>
        <v>-0.12239560754356676</v>
      </c>
      <c r="P37" s="16" t="s">
        <v>32</v>
      </c>
      <c r="Q37" s="9">
        <f t="shared" si="26"/>
        <v>1.1229008511617207</v>
      </c>
      <c r="R37" s="9">
        <f t="shared" si="22"/>
        <v>780.99999999999989</v>
      </c>
      <c r="S37" s="9">
        <f t="shared" si="23"/>
        <v>780.99999999999989</v>
      </c>
      <c r="T37" s="9">
        <v>781</v>
      </c>
      <c r="U37" s="11">
        <f t="shared" si="4"/>
        <v>1.455657333183304E-16</v>
      </c>
      <c r="V37" s="9">
        <v>1</v>
      </c>
      <c r="W37" s="9">
        <v>0.23599999999999999</v>
      </c>
      <c r="X37" s="14">
        <f t="shared" si="24"/>
        <v>184.31599999999997</v>
      </c>
      <c r="Y37" s="14">
        <f t="shared" si="25"/>
        <v>184.31599999999997</v>
      </c>
      <c r="Z37" s="11">
        <f t="shared" si="9"/>
        <v>0</v>
      </c>
      <c r="AA37" s="9"/>
      <c r="AB37" s="13" t="s">
        <v>294</v>
      </c>
      <c r="AC37" s="9"/>
      <c r="AD37" s="9"/>
      <c r="AE37" s="9"/>
    </row>
    <row r="38" spans="1:31" x14ac:dyDescent="0.25">
      <c r="A38" s="9" t="s">
        <v>52</v>
      </c>
      <c r="B38" s="9">
        <v>6043</v>
      </c>
      <c r="C38" s="9"/>
      <c r="D38" s="9" t="s">
        <v>87</v>
      </c>
      <c r="E38" s="9" t="s">
        <v>55</v>
      </c>
      <c r="F38" s="15">
        <v>994.9</v>
      </c>
      <c r="G38" s="15">
        <v>994.9</v>
      </c>
      <c r="H38" s="9">
        <v>1</v>
      </c>
      <c r="I38" s="11">
        <f t="shared" si="0"/>
        <v>0</v>
      </c>
      <c r="J38" s="9">
        <v>1</v>
      </c>
      <c r="K38" s="15">
        <f t="shared" si="7"/>
        <v>994.9</v>
      </c>
      <c r="L38" s="9" t="s">
        <v>0</v>
      </c>
      <c r="M38" s="9"/>
      <c r="N38" s="21">
        <f t="shared" si="21"/>
        <v>295.92305600000003</v>
      </c>
      <c r="O38" s="11">
        <f t="shared" si="8"/>
        <v>-0.10185523219445373</v>
      </c>
      <c r="P38" s="16" t="s">
        <v>32</v>
      </c>
      <c r="Q38" s="9">
        <f t="shared" si="26"/>
        <v>1.1438335511106643</v>
      </c>
      <c r="R38" s="9">
        <f t="shared" si="22"/>
        <v>1138</v>
      </c>
      <c r="S38" s="9">
        <f t="shared" si="23"/>
        <v>1138</v>
      </c>
      <c r="T38" s="9">
        <v>1138</v>
      </c>
      <c r="U38" s="11">
        <f t="shared" si="4"/>
        <v>0</v>
      </c>
      <c r="V38" s="9">
        <v>1</v>
      </c>
      <c r="W38" s="9">
        <v>0.23599999999999999</v>
      </c>
      <c r="X38" s="14">
        <f t="shared" si="24"/>
        <v>268.56799999999998</v>
      </c>
      <c r="Y38" s="14">
        <f t="shared" si="25"/>
        <v>268.56799999999998</v>
      </c>
      <c r="Z38" s="11">
        <f t="shared" si="9"/>
        <v>0</v>
      </c>
      <c r="AA38" s="9"/>
      <c r="AB38" s="13" t="s">
        <v>294</v>
      </c>
      <c r="AC38" s="9"/>
      <c r="AD38" s="9"/>
      <c r="AE38" s="9"/>
    </row>
    <row r="39" spans="1:31" x14ac:dyDescent="0.25">
      <c r="A39" s="9" t="s">
        <v>52</v>
      </c>
      <c r="B39" s="9">
        <v>6049</v>
      </c>
      <c r="C39" s="9"/>
      <c r="D39" s="9" t="s">
        <v>88</v>
      </c>
      <c r="E39" s="9" t="s">
        <v>55</v>
      </c>
      <c r="F39" s="15">
        <v>1584.58</v>
      </c>
      <c r="G39" s="15">
        <v>1584.58</v>
      </c>
      <c r="H39" s="9">
        <v>1</v>
      </c>
      <c r="I39" s="11">
        <f t="shared" si="0"/>
        <v>0</v>
      </c>
      <c r="J39" s="9">
        <v>1</v>
      </c>
      <c r="K39" s="15">
        <f t="shared" si="7"/>
        <v>1584.58</v>
      </c>
      <c r="L39" s="9" t="s">
        <v>0</v>
      </c>
      <c r="M39" s="9"/>
      <c r="N39" s="21">
        <f t="shared" si="21"/>
        <v>471.31747520000005</v>
      </c>
      <c r="O39" s="11">
        <f t="shared" si="8"/>
        <v>-0.11321513141734225</v>
      </c>
      <c r="P39" s="16" t="s">
        <v>32</v>
      </c>
      <c r="Q39" s="9">
        <f t="shared" si="26"/>
        <v>1.1321612035996922</v>
      </c>
      <c r="R39" s="9">
        <f t="shared" si="22"/>
        <v>1794.0000000000002</v>
      </c>
      <c r="S39" s="9">
        <f t="shared" si="23"/>
        <v>1794.0000000000002</v>
      </c>
      <c r="T39" s="9">
        <v>1794</v>
      </c>
      <c r="U39" s="11">
        <f t="shared" si="4"/>
        <v>-1.2674117917682944E-16</v>
      </c>
      <c r="V39" s="9">
        <v>1</v>
      </c>
      <c r="W39" s="9">
        <v>0.23599999999999999</v>
      </c>
      <c r="X39" s="14">
        <f t="shared" si="24"/>
        <v>423.38400000000001</v>
      </c>
      <c r="Y39" s="14">
        <f t="shared" si="25"/>
        <v>423.38400000000001</v>
      </c>
      <c r="Z39" s="11">
        <f t="shared" si="9"/>
        <v>0</v>
      </c>
      <c r="AA39" s="9"/>
      <c r="AB39" s="13" t="s">
        <v>294</v>
      </c>
      <c r="AC39" s="9"/>
      <c r="AD39" s="9"/>
      <c r="AE39" s="9"/>
    </row>
    <row r="40" spans="1:31" x14ac:dyDescent="0.25">
      <c r="A40" s="9" t="s">
        <v>52</v>
      </c>
      <c r="B40" s="9">
        <v>6055</v>
      </c>
      <c r="C40" s="9"/>
      <c r="D40" s="9" t="s">
        <v>89</v>
      </c>
      <c r="E40" s="9" t="s">
        <v>55</v>
      </c>
      <c r="F40" s="15">
        <v>3114.72</v>
      </c>
      <c r="G40" s="15">
        <v>3114.72</v>
      </c>
      <c r="H40" s="9">
        <v>1</v>
      </c>
      <c r="I40" s="11">
        <f t="shared" si="0"/>
        <v>0</v>
      </c>
      <c r="J40" s="9">
        <v>1</v>
      </c>
      <c r="K40" s="15">
        <f t="shared" si="7"/>
        <v>3114.72</v>
      </c>
      <c r="L40" s="9" t="s">
        <v>0</v>
      </c>
      <c r="M40" s="9"/>
      <c r="N40" s="21">
        <f t="shared" si="21"/>
        <v>926.44231680000007</v>
      </c>
      <c r="O40" s="11">
        <f t="shared" si="8"/>
        <v>7.1961456905878018E-2</v>
      </c>
      <c r="P40" s="16" t="s">
        <v>32</v>
      </c>
      <c r="Q40" s="9">
        <f t="shared" si="26"/>
        <v>1.3580674988441979</v>
      </c>
      <c r="R40" s="9">
        <f t="shared" si="22"/>
        <v>4230</v>
      </c>
      <c r="S40" s="9">
        <f t="shared" si="23"/>
        <v>4230</v>
      </c>
      <c r="T40" s="9">
        <v>4230</v>
      </c>
      <c r="U40" s="11">
        <f t="shared" si="4"/>
        <v>0</v>
      </c>
      <c r="V40" s="9">
        <v>1</v>
      </c>
      <c r="W40" s="9">
        <v>0.23599999999999999</v>
      </c>
      <c r="X40" s="14">
        <f t="shared" si="24"/>
        <v>998.28</v>
      </c>
      <c r="Y40" s="14">
        <f t="shared" si="25"/>
        <v>998.28</v>
      </c>
      <c r="Z40" s="11">
        <f t="shared" si="9"/>
        <v>0</v>
      </c>
      <c r="AA40" s="9"/>
      <c r="AB40" s="13" t="s">
        <v>294</v>
      </c>
      <c r="AC40" s="9"/>
      <c r="AD40" s="9"/>
      <c r="AE40" s="9"/>
    </row>
    <row r="41" spans="1:31" x14ac:dyDescent="0.25">
      <c r="A41" s="9" t="s">
        <v>52</v>
      </c>
      <c r="B41" s="9">
        <v>6061</v>
      </c>
      <c r="C41" s="9"/>
      <c r="D41" s="9" t="s">
        <v>90</v>
      </c>
      <c r="E41" s="9" t="s">
        <v>55</v>
      </c>
      <c r="F41" s="15">
        <v>3991.68</v>
      </c>
      <c r="G41" s="15">
        <v>3991.68</v>
      </c>
      <c r="H41" s="9">
        <v>1</v>
      </c>
      <c r="I41" s="11">
        <f t="shared" si="0"/>
        <v>0</v>
      </c>
      <c r="J41" s="9">
        <v>1</v>
      </c>
      <c r="K41" s="15">
        <f t="shared" si="7"/>
        <v>3991.68</v>
      </c>
      <c r="L41" s="9" t="s">
        <v>0</v>
      </c>
      <c r="M41" s="9"/>
      <c r="N41" s="21">
        <f t="shared" si="21"/>
        <v>1187.2852992000001</v>
      </c>
      <c r="O41" s="11">
        <f t="shared" si="8"/>
        <v>-0.20183227708179818</v>
      </c>
      <c r="P41" s="16" t="s">
        <v>32</v>
      </c>
      <c r="Q41" s="9">
        <f t="shared" si="26"/>
        <v>1.0486812570145905</v>
      </c>
      <c r="R41" s="9">
        <f t="shared" si="22"/>
        <v>4186</v>
      </c>
      <c r="S41" s="9">
        <f t="shared" si="23"/>
        <v>4186</v>
      </c>
      <c r="T41" s="9">
        <v>4186</v>
      </c>
      <c r="U41" s="11">
        <f t="shared" si="4"/>
        <v>0</v>
      </c>
      <c r="V41" s="9">
        <v>1</v>
      </c>
      <c r="W41" s="9">
        <v>0.23599999999999999</v>
      </c>
      <c r="X41" s="14">
        <f t="shared" si="24"/>
        <v>987.89599999999996</v>
      </c>
      <c r="Y41" s="14">
        <f t="shared" si="25"/>
        <v>987.89599999999996</v>
      </c>
      <c r="Z41" s="11">
        <f t="shared" si="9"/>
        <v>0</v>
      </c>
      <c r="AA41" s="9"/>
      <c r="AB41" s="13" t="s">
        <v>294</v>
      </c>
      <c r="AC41" s="9"/>
      <c r="AD41" s="9"/>
      <c r="AE41" s="9"/>
    </row>
    <row r="42" spans="1:31" x14ac:dyDescent="0.25">
      <c r="A42" s="9" t="s">
        <v>52</v>
      </c>
      <c r="B42" s="9">
        <v>6067</v>
      </c>
      <c r="C42" s="9"/>
      <c r="D42" s="9" t="s">
        <v>91</v>
      </c>
      <c r="E42" s="9" t="s">
        <v>55</v>
      </c>
      <c r="F42" s="15">
        <v>7166.88</v>
      </c>
      <c r="G42" s="15">
        <v>7166.88</v>
      </c>
      <c r="H42" s="9">
        <v>1</v>
      </c>
      <c r="I42" s="11">
        <f t="shared" si="0"/>
        <v>0</v>
      </c>
      <c r="J42" s="9">
        <v>1</v>
      </c>
      <c r="K42" s="15">
        <f t="shared" si="7"/>
        <v>7166.88</v>
      </c>
      <c r="L42" s="9" t="s">
        <v>0</v>
      </c>
      <c r="M42" s="9"/>
      <c r="N42" s="21">
        <f t="shared" si="21"/>
        <v>2131.7167872000005</v>
      </c>
      <c r="O42" s="11">
        <f t="shared" si="8"/>
        <v>-0.12179560989163685</v>
      </c>
      <c r="P42" s="16" t="s">
        <v>32</v>
      </c>
      <c r="Q42" s="9">
        <f t="shared" si="26"/>
        <v>1.1235014399571361</v>
      </c>
      <c r="R42" s="9">
        <f t="shared" si="22"/>
        <v>8052</v>
      </c>
      <c r="S42" s="9">
        <f t="shared" si="23"/>
        <v>8052</v>
      </c>
      <c r="T42" s="9">
        <v>8052</v>
      </c>
      <c r="U42" s="11">
        <f t="shared" si="4"/>
        <v>0</v>
      </c>
      <c r="V42" s="9">
        <v>1</v>
      </c>
      <c r="W42" s="9">
        <v>0.23599999999999999</v>
      </c>
      <c r="X42" s="14">
        <f t="shared" si="24"/>
        <v>1900.2719999999999</v>
      </c>
      <c r="Y42" s="14">
        <f t="shared" si="25"/>
        <v>1900.2719999999999</v>
      </c>
      <c r="Z42" s="11">
        <f t="shared" si="9"/>
        <v>0</v>
      </c>
      <c r="AA42" s="9"/>
      <c r="AB42" s="13" t="s">
        <v>294</v>
      </c>
      <c r="AC42" s="9"/>
      <c r="AD42" s="9"/>
      <c r="AE42" s="9"/>
    </row>
    <row r="43" spans="1:31" x14ac:dyDescent="0.25">
      <c r="A43" s="3"/>
      <c r="B43" s="3"/>
      <c r="C43" s="3"/>
      <c r="D43" s="3" t="s">
        <v>92</v>
      </c>
      <c r="E43" s="3" t="s">
        <v>31</v>
      </c>
      <c r="F43" s="5">
        <v>1.94</v>
      </c>
      <c r="G43" s="5">
        <v>1.94</v>
      </c>
      <c r="H43" s="3">
        <v>1</v>
      </c>
      <c r="I43" s="4">
        <f t="shared" si="0"/>
        <v>0</v>
      </c>
      <c r="J43" s="17">
        <v>1</v>
      </c>
      <c r="K43" s="5">
        <f t="shared" si="7"/>
        <v>1.94</v>
      </c>
      <c r="L43" s="3" t="s">
        <v>1</v>
      </c>
      <c r="M43" s="3"/>
      <c r="N43" s="19">
        <f t="shared" si="10"/>
        <v>83.758646400000003</v>
      </c>
      <c r="O43" s="4">
        <f t="shared" si="8"/>
        <v>0.20096078577275095</v>
      </c>
      <c r="P43" s="8" t="s">
        <v>32</v>
      </c>
      <c r="Q43" s="3">
        <f>T43/F43</f>
        <v>1.5567010309278351</v>
      </c>
      <c r="R43" s="3">
        <f>F43*Q43</f>
        <v>3.02</v>
      </c>
      <c r="S43" s="3">
        <f>G43*Q43</f>
        <v>3.02</v>
      </c>
      <c r="T43" s="3">
        <v>3.02</v>
      </c>
      <c r="U43" s="4">
        <f t="shared" si="4"/>
        <v>0</v>
      </c>
      <c r="V43" s="3">
        <v>1</v>
      </c>
      <c r="W43" s="3">
        <v>34.71</v>
      </c>
      <c r="X43" s="5">
        <f>R43*V43*W43</f>
        <v>104.8242</v>
      </c>
      <c r="Y43" s="5">
        <f>S43*W43*V43</f>
        <v>104.8242</v>
      </c>
      <c r="Z43" s="4">
        <f t="shared" si="9"/>
        <v>0</v>
      </c>
      <c r="AA43" s="3"/>
      <c r="AB43" s="8" t="s">
        <v>34</v>
      </c>
      <c r="AC43" s="3"/>
      <c r="AD43" s="3"/>
      <c r="AE43" s="3"/>
    </row>
    <row r="44" spans="1:31" x14ac:dyDescent="0.25">
      <c r="A44" s="3"/>
      <c r="B44" s="3"/>
      <c r="C44" s="3"/>
      <c r="D44" s="3" t="s">
        <v>93</v>
      </c>
      <c r="E44" s="3" t="s">
        <v>31</v>
      </c>
      <c r="F44" s="5">
        <v>2.34</v>
      </c>
      <c r="G44" s="5">
        <v>2.34</v>
      </c>
      <c r="H44" s="3">
        <v>1</v>
      </c>
      <c r="I44" s="4">
        <f t="shared" si="0"/>
        <v>0</v>
      </c>
      <c r="J44" s="17">
        <v>1</v>
      </c>
      <c r="K44" s="5">
        <f t="shared" si="7"/>
        <v>2.34</v>
      </c>
      <c r="L44" s="3" t="s">
        <v>1</v>
      </c>
      <c r="M44" s="3"/>
      <c r="N44" s="19">
        <f t="shared" si="10"/>
        <v>101.0284704</v>
      </c>
      <c r="O44" s="4">
        <f t="shared" si="8"/>
        <v>0.18010014242759928</v>
      </c>
      <c r="P44" s="8" t="s">
        <v>32</v>
      </c>
      <c r="Q44" s="3">
        <f>T44/F44</f>
        <v>1.517094017094017</v>
      </c>
      <c r="R44" s="3">
        <f>F44*Q44</f>
        <v>3.55</v>
      </c>
      <c r="S44" s="3">
        <f>G44*Q44</f>
        <v>3.55</v>
      </c>
      <c r="T44" s="3">
        <v>3.55</v>
      </c>
      <c r="U44" s="4">
        <f t="shared" si="4"/>
        <v>0</v>
      </c>
      <c r="V44" s="3">
        <v>1</v>
      </c>
      <c r="W44" s="3">
        <v>34.71</v>
      </c>
      <c r="X44" s="5">
        <f>R44*V44*W44</f>
        <v>123.2205</v>
      </c>
      <c r="Y44" s="5">
        <f>S44*W44*V44</f>
        <v>123.2205</v>
      </c>
      <c r="Z44" s="4">
        <f t="shared" si="9"/>
        <v>0</v>
      </c>
      <c r="AA44" s="3"/>
      <c r="AB44" s="8" t="s">
        <v>34</v>
      </c>
      <c r="AC44" s="3"/>
      <c r="AD44" s="3"/>
      <c r="AE44" s="3"/>
    </row>
    <row r="45" spans="1:31" x14ac:dyDescent="0.25">
      <c r="A45" s="3"/>
      <c r="B45" s="3"/>
      <c r="C45" s="3"/>
      <c r="D45" s="3" t="s">
        <v>94</v>
      </c>
      <c r="E45" s="3" t="s">
        <v>31</v>
      </c>
      <c r="F45" s="5">
        <v>3.24</v>
      </c>
      <c r="G45" s="5">
        <v>3.24</v>
      </c>
      <c r="H45" s="3">
        <v>1</v>
      </c>
      <c r="I45" s="4">
        <f t="shared" si="0"/>
        <v>0</v>
      </c>
      <c r="J45" s="17">
        <v>1</v>
      </c>
      <c r="K45" s="5">
        <f t="shared" si="7"/>
        <v>3.24</v>
      </c>
      <c r="L45" s="3" t="s">
        <v>1</v>
      </c>
      <c r="M45" s="3"/>
      <c r="N45" s="19">
        <f t="shared" si="10"/>
        <v>139.88557440000002</v>
      </c>
      <c r="O45" s="4">
        <f t="shared" si="8"/>
        <v>0.13701859827250179</v>
      </c>
      <c r="P45" s="8" t="s">
        <v>32</v>
      </c>
      <c r="Q45" s="3">
        <f>T45/F45</f>
        <v>1.441358024691358</v>
      </c>
      <c r="R45" s="3">
        <f>F45*Q45</f>
        <v>4.67</v>
      </c>
      <c r="S45" s="3">
        <f>G45*Q45</f>
        <v>4.67</v>
      </c>
      <c r="T45" s="3">
        <v>4.67</v>
      </c>
      <c r="U45" s="4">
        <f t="shared" si="4"/>
        <v>0</v>
      </c>
      <c r="V45" s="3">
        <v>1</v>
      </c>
      <c r="W45" s="3">
        <v>34.71</v>
      </c>
      <c r="X45" s="5">
        <f>R45*V45*W45</f>
        <v>162.09569999999999</v>
      </c>
      <c r="Y45" s="5">
        <f>S45*W45*V45</f>
        <v>162.09569999999999</v>
      </c>
      <c r="Z45" s="4">
        <f t="shared" si="9"/>
        <v>0</v>
      </c>
      <c r="AA45" s="3"/>
      <c r="AB45" s="8" t="s">
        <v>34</v>
      </c>
      <c r="AC45" s="3"/>
      <c r="AD45" s="3"/>
      <c r="AE45" s="3"/>
    </row>
    <row r="46" spans="1:31" x14ac:dyDescent="0.25">
      <c r="A46" s="3"/>
      <c r="B46" s="3"/>
      <c r="C46" s="3"/>
      <c r="D46" s="3" t="s">
        <v>95</v>
      </c>
      <c r="E46" s="3" t="s">
        <v>31</v>
      </c>
      <c r="F46" s="5">
        <v>4.43</v>
      </c>
      <c r="G46" s="5">
        <v>4.43</v>
      </c>
      <c r="H46" s="3">
        <v>1</v>
      </c>
      <c r="I46" s="4">
        <f t="shared" si="0"/>
        <v>0</v>
      </c>
      <c r="J46" s="17">
        <v>1</v>
      </c>
      <c r="K46" s="5">
        <f t="shared" si="7"/>
        <v>4.43</v>
      </c>
      <c r="L46" s="3" t="s">
        <v>1</v>
      </c>
      <c r="M46" s="3"/>
      <c r="N46" s="19">
        <f t="shared" si="10"/>
        <v>191.26330080000002</v>
      </c>
      <c r="O46" s="4">
        <f t="shared" si="8"/>
        <v>0.14700887049083369</v>
      </c>
      <c r="P46" s="8" t="s">
        <v>32</v>
      </c>
      <c r="Q46" s="3">
        <f>T46/F46</f>
        <v>1.4582392776523703</v>
      </c>
      <c r="R46" s="3">
        <f>F46*Q46</f>
        <v>6.46</v>
      </c>
      <c r="S46" s="3">
        <f>G46*Q46</f>
        <v>6.46</v>
      </c>
      <c r="T46" s="3">
        <v>6.46</v>
      </c>
      <c r="U46" s="4">
        <f t="shared" si="4"/>
        <v>0</v>
      </c>
      <c r="V46" s="3">
        <v>1</v>
      </c>
      <c r="W46" s="3">
        <v>34.71</v>
      </c>
      <c r="X46" s="5">
        <f>R46*V46*W46</f>
        <v>224.22659999999999</v>
      </c>
      <c r="Y46" s="5">
        <f>S46*W46*V46</f>
        <v>224.22659999999999</v>
      </c>
      <c r="Z46" s="4">
        <f t="shared" si="9"/>
        <v>0</v>
      </c>
      <c r="AA46" s="3"/>
      <c r="AB46" s="8" t="s">
        <v>34</v>
      </c>
      <c r="AC46" s="3"/>
      <c r="AD46" s="3"/>
      <c r="AE46" s="3"/>
    </row>
    <row r="47" spans="1:31" x14ac:dyDescent="0.25">
      <c r="A47" s="3"/>
      <c r="B47" s="3"/>
      <c r="C47" s="3"/>
      <c r="D47" s="3" t="s">
        <v>96</v>
      </c>
      <c r="E47" s="3" t="s">
        <v>31</v>
      </c>
      <c r="F47" s="5">
        <v>7.42</v>
      </c>
      <c r="G47" s="5">
        <v>7.42</v>
      </c>
      <c r="H47" s="3">
        <v>1</v>
      </c>
      <c r="I47" s="4">
        <f t="shared" si="0"/>
        <v>0</v>
      </c>
      <c r="J47" s="17">
        <v>1</v>
      </c>
      <c r="K47" s="5">
        <f t="shared" si="7"/>
        <v>7.42</v>
      </c>
      <c r="L47" s="3" t="s">
        <v>1</v>
      </c>
      <c r="M47" s="3"/>
      <c r="N47" s="19">
        <f t="shared" si="10"/>
        <v>320.35523520000004</v>
      </c>
      <c r="O47" s="4">
        <f t="shared" si="8"/>
        <v>0.28839787582407106</v>
      </c>
      <c r="P47" s="8" t="s">
        <v>32</v>
      </c>
      <c r="Q47" s="3">
        <f>T47/F47</f>
        <v>1.747978436657682</v>
      </c>
      <c r="R47" s="3">
        <f>F47*Q47</f>
        <v>12.97</v>
      </c>
      <c r="S47" s="3">
        <f>G47*Q47</f>
        <v>12.97</v>
      </c>
      <c r="T47" s="3">
        <v>12.97</v>
      </c>
      <c r="U47" s="4">
        <f t="shared" si="4"/>
        <v>0</v>
      </c>
      <c r="V47" s="3">
        <v>1</v>
      </c>
      <c r="W47" s="3">
        <v>34.71</v>
      </c>
      <c r="X47" s="5">
        <f>R47*V47*W47</f>
        <v>450.18870000000004</v>
      </c>
      <c r="Y47" s="5">
        <f>S47*W47*V47</f>
        <v>450.18870000000004</v>
      </c>
      <c r="Z47" s="4">
        <f t="shared" si="9"/>
        <v>0</v>
      </c>
      <c r="AA47" s="3"/>
      <c r="AB47" s="8" t="s">
        <v>34</v>
      </c>
      <c r="AC47" s="3"/>
      <c r="AD47" s="3"/>
      <c r="AE47" s="3"/>
    </row>
    <row r="48" spans="1:31" x14ac:dyDescent="0.25">
      <c r="A48" s="9"/>
      <c r="B48" s="9"/>
      <c r="C48" s="9"/>
      <c r="D48" s="9" t="s">
        <v>97</v>
      </c>
      <c r="E48" s="9" t="s">
        <v>31</v>
      </c>
      <c r="F48" s="15">
        <v>2168.21</v>
      </c>
      <c r="G48" s="15">
        <v>2168.21</v>
      </c>
      <c r="H48" s="9">
        <v>1</v>
      </c>
      <c r="I48" s="11">
        <f t="shared" si="0"/>
        <v>0</v>
      </c>
      <c r="J48" s="9">
        <v>1</v>
      </c>
      <c r="K48" s="15">
        <f t="shared" si="7"/>
        <v>2168.21</v>
      </c>
      <c r="L48" s="9" t="s">
        <v>0</v>
      </c>
      <c r="M48" s="9"/>
      <c r="N48" s="21">
        <f t="shared" ref="N48:N54" si="27">K48*$A$2*$C$2</f>
        <v>644.91238240000007</v>
      </c>
      <c r="O48" s="11">
        <f t="shared" si="8"/>
        <v>6.0289000536217947E-2</v>
      </c>
      <c r="P48" s="16" t="s">
        <v>32</v>
      </c>
      <c r="Q48" s="9">
        <f t="shared" ref="Q48:Q54" si="28">T48/F48</f>
        <v>1.3411985001452811</v>
      </c>
      <c r="R48" s="9">
        <f t="shared" ref="R48:R54" si="29">F48*Q48</f>
        <v>2908</v>
      </c>
      <c r="S48" s="9">
        <f t="shared" ref="S48:S54" si="30">G48*Q48</f>
        <v>2908</v>
      </c>
      <c r="T48" s="9">
        <v>2908</v>
      </c>
      <c r="U48" s="11">
        <f t="shared" si="4"/>
        <v>0</v>
      </c>
      <c r="V48" s="9">
        <v>1</v>
      </c>
      <c r="W48" s="9">
        <v>0.23599999999999999</v>
      </c>
      <c r="X48" s="14">
        <f t="shared" ref="X48:X54" si="31">R48*V48*W48</f>
        <v>686.28800000000001</v>
      </c>
      <c r="Y48" s="14">
        <f t="shared" ref="Y48:Y54" si="32">S48*W48*V48</f>
        <v>686.28800000000001</v>
      </c>
      <c r="Z48" s="11">
        <f t="shared" si="9"/>
        <v>0</v>
      </c>
      <c r="AA48" s="9"/>
      <c r="AB48" s="13" t="s">
        <v>294</v>
      </c>
      <c r="AC48" s="9"/>
      <c r="AD48" s="9"/>
      <c r="AE48" s="9"/>
    </row>
    <row r="49" spans="1:31" x14ac:dyDescent="0.25">
      <c r="A49" s="9"/>
      <c r="B49" s="9"/>
      <c r="C49" s="9"/>
      <c r="D49" s="9" t="s">
        <v>98</v>
      </c>
      <c r="E49" s="9" t="s">
        <v>31</v>
      </c>
      <c r="F49" s="15">
        <v>2644</v>
      </c>
      <c r="G49" s="15">
        <v>2644</v>
      </c>
      <c r="H49" s="9">
        <v>1</v>
      </c>
      <c r="I49" s="11">
        <f t="shared" si="0"/>
        <v>0</v>
      </c>
      <c r="J49" s="9">
        <v>1</v>
      </c>
      <c r="K49" s="15">
        <f t="shared" si="7"/>
        <v>2644</v>
      </c>
      <c r="L49" s="9" t="s">
        <v>0</v>
      </c>
      <c r="M49" s="9"/>
      <c r="N49" s="21">
        <f t="shared" si="27"/>
        <v>786.43136000000015</v>
      </c>
      <c r="O49" s="11">
        <f t="shared" si="8"/>
        <v>0.15293943284533781</v>
      </c>
      <c r="P49" s="16" t="s">
        <v>32</v>
      </c>
      <c r="Q49" s="9">
        <f t="shared" si="28"/>
        <v>1.4878971255673223</v>
      </c>
      <c r="R49" s="9">
        <f t="shared" si="29"/>
        <v>3934.0000000000005</v>
      </c>
      <c r="S49" s="9">
        <f t="shared" si="30"/>
        <v>3934.0000000000005</v>
      </c>
      <c r="T49" s="9">
        <v>3934</v>
      </c>
      <c r="U49" s="11">
        <f t="shared" si="4"/>
        <v>-1.1559414104892324E-16</v>
      </c>
      <c r="V49" s="9">
        <v>1</v>
      </c>
      <c r="W49" s="9">
        <v>0.23599999999999999</v>
      </c>
      <c r="X49" s="14">
        <f t="shared" si="31"/>
        <v>928.42400000000009</v>
      </c>
      <c r="Y49" s="14">
        <f t="shared" si="32"/>
        <v>928.42400000000009</v>
      </c>
      <c r="Z49" s="11">
        <f t="shared" si="9"/>
        <v>0</v>
      </c>
      <c r="AA49" s="9"/>
      <c r="AB49" s="13" t="s">
        <v>294</v>
      </c>
      <c r="AC49" s="9"/>
      <c r="AD49" s="9"/>
      <c r="AE49" s="9" t="s">
        <v>99</v>
      </c>
    </row>
    <row r="50" spans="1:31" x14ac:dyDescent="0.25">
      <c r="A50" s="9"/>
      <c r="B50" s="9"/>
      <c r="C50" s="9"/>
      <c r="D50" s="9" t="s">
        <v>100</v>
      </c>
      <c r="E50" s="9" t="s">
        <v>31</v>
      </c>
      <c r="F50" s="15">
        <v>3159</v>
      </c>
      <c r="G50" s="15">
        <v>3159</v>
      </c>
      <c r="H50" s="9">
        <v>1</v>
      </c>
      <c r="I50" s="11">
        <f t="shared" si="0"/>
        <v>0</v>
      </c>
      <c r="J50" s="9">
        <v>1</v>
      </c>
      <c r="K50" s="15">
        <f t="shared" si="7"/>
        <v>3159</v>
      </c>
      <c r="L50" s="9" t="s">
        <v>0</v>
      </c>
      <c r="M50" s="9"/>
      <c r="N50" s="21">
        <f t="shared" si="27"/>
        <v>939.61296000000004</v>
      </c>
      <c r="O50" s="11">
        <f t="shared" si="8"/>
        <v>0.20387705509745496</v>
      </c>
      <c r="P50" s="16" t="s">
        <v>32</v>
      </c>
      <c r="Q50" s="9">
        <f t="shared" si="28"/>
        <v>1.5830959164292497</v>
      </c>
      <c r="R50" s="9">
        <f t="shared" si="29"/>
        <v>5001</v>
      </c>
      <c r="S50" s="9">
        <f t="shared" si="30"/>
        <v>5001</v>
      </c>
      <c r="T50" s="9">
        <v>5001</v>
      </c>
      <c r="U50" s="11">
        <f t="shared" si="4"/>
        <v>0</v>
      </c>
      <c r="V50" s="9">
        <v>1</v>
      </c>
      <c r="W50" s="9">
        <v>0.23599999999999999</v>
      </c>
      <c r="X50" s="14">
        <f t="shared" si="31"/>
        <v>1180.2359999999999</v>
      </c>
      <c r="Y50" s="14">
        <f t="shared" si="32"/>
        <v>1180.2359999999999</v>
      </c>
      <c r="Z50" s="11">
        <f t="shared" si="9"/>
        <v>0</v>
      </c>
      <c r="AA50" s="9"/>
      <c r="AB50" s="13" t="s">
        <v>294</v>
      </c>
      <c r="AC50" s="9"/>
      <c r="AD50" s="9"/>
      <c r="AE50" s="9" t="s">
        <v>49</v>
      </c>
    </row>
    <row r="51" spans="1:31" x14ac:dyDescent="0.25">
      <c r="A51" s="9"/>
      <c r="B51" s="9"/>
      <c r="C51" s="9"/>
      <c r="D51" s="9" t="s">
        <v>101</v>
      </c>
      <c r="E51" s="9" t="s">
        <v>31</v>
      </c>
      <c r="F51" s="15">
        <v>3962</v>
      </c>
      <c r="G51" s="15">
        <v>3962</v>
      </c>
      <c r="H51" s="9">
        <v>1</v>
      </c>
      <c r="I51" s="11">
        <f t="shared" si="0"/>
        <v>0</v>
      </c>
      <c r="J51" s="9">
        <v>1</v>
      </c>
      <c r="K51" s="15">
        <f t="shared" si="7"/>
        <v>3962</v>
      </c>
      <c r="L51" s="9" t="s">
        <v>0</v>
      </c>
      <c r="M51" s="9"/>
      <c r="N51" s="21">
        <f t="shared" si="27"/>
        <v>1178.4572800000001</v>
      </c>
      <c r="O51" s="11">
        <f t="shared" si="8"/>
        <v>6.4544201789535807E-2</v>
      </c>
      <c r="P51" s="16" t="s">
        <v>32</v>
      </c>
      <c r="Q51" s="9">
        <f t="shared" si="28"/>
        <v>1.3472993437657748</v>
      </c>
      <c r="R51" s="9">
        <f t="shared" si="29"/>
        <v>5338</v>
      </c>
      <c r="S51" s="9">
        <f t="shared" si="30"/>
        <v>5338</v>
      </c>
      <c r="T51" s="9">
        <v>5338</v>
      </c>
      <c r="U51" s="11">
        <f t="shared" si="4"/>
        <v>0</v>
      </c>
      <c r="V51" s="9">
        <v>1</v>
      </c>
      <c r="W51" s="9">
        <v>0.23599999999999999</v>
      </c>
      <c r="X51" s="14">
        <f t="shared" si="31"/>
        <v>1259.768</v>
      </c>
      <c r="Y51" s="14">
        <f t="shared" si="32"/>
        <v>1259.768</v>
      </c>
      <c r="Z51" s="11">
        <f t="shared" si="9"/>
        <v>0</v>
      </c>
      <c r="AA51" s="9"/>
      <c r="AB51" s="13" t="s">
        <v>294</v>
      </c>
      <c r="AC51" s="9"/>
      <c r="AD51" s="9"/>
      <c r="AE51" s="9" t="s">
        <v>49</v>
      </c>
    </row>
    <row r="52" spans="1:31" x14ac:dyDescent="0.25">
      <c r="A52" s="9"/>
      <c r="B52" s="9"/>
      <c r="C52" s="9"/>
      <c r="D52" s="9" t="s">
        <v>102</v>
      </c>
      <c r="E52" s="9" t="s">
        <v>31</v>
      </c>
      <c r="F52" s="15">
        <v>7711.2</v>
      </c>
      <c r="G52" s="15">
        <v>7711.2</v>
      </c>
      <c r="H52" s="9">
        <v>1</v>
      </c>
      <c r="I52" s="11">
        <f t="shared" si="0"/>
        <v>0</v>
      </c>
      <c r="J52" s="9">
        <v>1</v>
      </c>
      <c r="K52" s="15">
        <f t="shared" si="7"/>
        <v>7711.2</v>
      </c>
      <c r="L52" s="9" t="s">
        <v>0</v>
      </c>
      <c r="M52" s="9"/>
      <c r="N52" s="21">
        <f t="shared" si="27"/>
        <v>2293.6193280000002</v>
      </c>
      <c r="O52" s="11">
        <f t="shared" si="8"/>
        <v>8.2966034525222027E-2</v>
      </c>
      <c r="P52" s="16" t="s">
        <v>32</v>
      </c>
      <c r="Q52" s="9">
        <f t="shared" si="28"/>
        <v>1.3743645606390704</v>
      </c>
      <c r="R52" s="9">
        <f t="shared" si="29"/>
        <v>10598</v>
      </c>
      <c r="S52" s="9">
        <f t="shared" si="30"/>
        <v>10598</v>
      </c>
      <c r="T52" s="9">
        <v>10598</v>
      </c>
      <c r="U52" s="11">
        <f t="shared" si="4"/>
        <v>0</v>
      </c>
      <c r="V52" s="9">
        <v>1</v>
      </c>
      <c r="W52" s="9">
        <v>0.23599999999999999</v>
      </c>
      <c r="X52" s="14">
        <f t="shared" si="31"/>
        <v>2501.1279999999997</v>
      </c>
      <c r="Y52" s="14">
        <f t="shared" si="32"/>
        <v>2501.1279999999997</v>
      </c>
      <c r="Z52" s="11">
        <f t="shared" si="9"/>
        <v>0</v>
      </c>
      <c r="AA52" s="9"/>
      <c r="AB52" s="13" t="s">
        <v>294</v>
      </c>
      <c r="AC52" s="9"/>
      <c r="AD52" s="9"/>
      <c r="AE52" s="9"/>
    </row>
    <row r="53" spans="1:31" x14ac:dyDescent="0.25">
      <c r="A53" s="9"/>
      <c r="B53" s="9"/>
      <c r="C53" s="9"/>
      <c r="D53" s="9" t="s">
        <v>103</v>
      </c>
      <c r="E53" s="9" t="s">
        <v>31</v>
      </c>
      <c r="F53" s="15">
        <v>8123</v>
      </c>
      <c r="G53" s="15">
        <v>8123</v>
      </c>
      <c r="H53" s="9">
        <v>1</v>
      </c>
      <c r="I53" s="11">
        <f t="shared" si="0"/>
        <v>0</v>
      </c>
      <c r="J53" s="9">
        <v>1</v>
      </c>
      <c r="K53" s="15">
        <f t="shared" si="7"/>
        <v>8123</v>
      </c>
      <c r="L53" s="9" t="s">
        <v>0</v>
      </c>
      <c r="M53" s="9"/>
      <c r="N53" s="21">
        <f t="shared" si="27"/>
        <v>2416.1051200000006</v>
      </c>
      <c r="O53" s="11">
        <f t="shared" si="8"/>
        <v>1.588642128981662E-2</v>
      </c>
      <c r="P53" s="16" t="s">
        <v>32</v>
      </c>
      <c r="Q53" s="9">
        <f t="shared" si="28"/>
        <v>1.2806844761787517</v>
      </c>
      <c r="R53" s="9">
        <f t="shared" si="29"/>
        <v>10403</v>
      </c>
      <c r="S53" s="9">
        <f t="shared" si="30"/>
        <v>10403</v>
      </c>
      <c r="T53" s="9">
        <v>10403</v>
      </c>
      <c r="U53" s="11">
        <f t="shared" si="4"/>
        <v>0</v>
      </c>
      <c r="V53" s="9">
        <v>1</v>
      </c>
      <c r="W53" s="9">
        <v>0.23599999999999999</v>
      </c>
      <c r="X53" s="14">
        <f t="shared" si="31"/>
        <v>2455.1079999999997</v>
      </c>
      <c r="Y53" s="14">
        <f t="shared" si="32"/>
        <v>2455.1079999999997</v>
      </c>
      <c r="Z53" s="11">
        <f t="shared" si="9"/>
        <v>0</v>
      </c>
      <c r="AA53" s="9"/>
      <c r="AB53" s="13" t="s">
        <v>294</v>
      </c>
      <c r="AC53" s="9"/>
      <c r="AD53" s="9"/>
      <c r="AE53" s="9" t="s">
        <v>51</v>
      </c>
    </row>
    <row r="54" spans="1:31" x14ac:dyDescent="0.25">
      <c r="A54" s="9"/>
      <c r="B54" s="9"/>
      <c r="C54" s="9"/>
      <c r="D54" s="9" t="s">
        <v>104</v>
      </c>
      <c r="E54" s="9" t="s">
        <v>31</v>
      </c>
      <c r="F54" s="15">
        <v>14999</v>
      </c>
      <c r="G54" s="15">
        <v>14999</v>
      </c>
      <c r="H54" s="9">
        <v>1</v>
      </c>
      <c r="I54" s="11">
        <f t="shared" si="0"/>
        <v>0</v>
      </c>
      <c r="J54" s="9">
        <v>1</v>
      </c>
      <c r="K54" s="15">
        <f t="shared" si="7"/>
        <v>14999</v>
      </c>
      <c r="L54" s="9" t="s">
        <v>0</v>
      </c>
      <c r="M54" s="9"/>
      <c r="N54" s="21">
        <f t="shared" si="27"/>
        <v>4461.302560000001</v>
      </c>
      <c r="O54" s="11">
        <f t="shared" si="8"/>
        <v>5.0095054066179954E-3</v>
      </c>
      <c r="P54" s="16" t="s">
        <v>32</v>
      </c>
      <c r="Q54" s="9">
        <f t="shared" si="28"/>
        <v>1.2666844456297086</v>
      </c>
      <c r="R54" s="9">
        <f t="shared" si="29"/>
        <v>18999</v>
      </c>
      <c r="S54" s="9">
        <f t="shared" si="30"/>
        <v>18999</v>
      </c>
      <c r="T54" s="9">
        <v>18999</v>
      </c>
      <c r="U54" s="11">
        <f t="shared" si="4"/>
        <v>0</v>
      </c>
      <c r="V54" s="9">
        <v>1</v>
      </c>
      <c r="W54" s="9">
        <v>0.23599999999999999</v>
      </c>
      <c r="X54" s="14">
        <f t="shared" si="31"/>
        <v>4483.7640000000001</v>
      </c>
      <c r="Y54" s="14">
        <f t="shared" si="32"/>
        <v>4483.7640000000001</v>
      </c>
      <c r="Z54" s="11">
        <f t="shared" si="9"/>
        <v>0</v>
      </c>
      <c r="AA54" s="9"/>
      <c r="AB54" s="13" t="s">
        <v>294</v>
      </c>
      <c r="AC54" s="9"/>
      <c r="AD54" s="9"/>
      <c r="AE54" s="9" t="s">
        <v>105</v>
      </c>
    </row>
    <row r="55" spans="1:31" x14ac:dyDescent="0.25">
      <c r="A55" s="3" t="s">
        <v>52</v>
      </c>
      <c r="B55" s="3">
        <v>5007</v>
      </c>
      <c r="C55" s="3" t="s">
        <v>106</v>
      </c>
      <c r="D55" s="3" t="s">
        <v>107</v>
      </c>
      <c r="E55" s="3" t="s">
        <v>55</v>
      </c>
      <c r="F55" s="5">
        <v>0.56999999999999995</v>
      </c>
      <c r="G55" s="5">
        <v>0.56999999999999995</v>
      </c>
      <c r="H55" s="3">
        <v>1</v>
      </c>
      <c r="I55" s="4">
        <f t="shared" si="0"/>
        <v>0</v>
      </c>
      <c r="J55" s="17">
        <v>1</v>
      </c>
      <c r="K55" s="5">
        <f t="shared" si="7"/>
        <v>0.56999999999999995</v>
      </c>
      <c r="L55" s="3" t="s">
        <v>1</v>
      </c>
      <c r="M55" s="3"/>
      <c r="N55" s="19">
        <f t="shared" si="10"/>
        <v>24.609499199999998</v>
      </c>
      <c r="O55" s="4">
        <f t="shared" si="8"/>
        <v>0.20336725160964531</v>
      </c>
      <c r="P55" s="8" t="s">
        <v>32</v>
      </c>
      <c r="Q55" s="3">
        <f>T55/F55</f>
        <v>1.56140350877193</v>
      </c>
      <c r="R55" s="3">
        <f>F55*Q55</f>
        <v>0.89</v>
      </c>
      <c r="S55" s="3">
        <f>G55*Q55</f>
        <v>0.89</v>
      </c>
      <c r="T55" s="3">
        <v>0.89</v>
      </c>
      <c r="U55" s="4">
        <f t="shared" si="4"/>
        <v>0</v>
      </c>
      <c r="V55" s="3">
        <v>1</v>
      </c>
      <c r="W55" s="3">
        <v>34.71</v>
      </c>
      <c r="X55" s="5">
        <f>R55*V55*W55</f>
        <v>30.8919</v>
      </c>
      <c r="Y55" s="5">
        <f>S55*W55*V55</f>
        <v>30.8919</v>
      </c>
      <c r="Z55" s="4">
        <f t="shared" si="9"/>
        <v>0</v>
      </c>
      <c r="AA55" s="3"/>
      <c r="AB55" s="8" t="s">
        <v>34</v>
      </c>
      <c r="AC55" s="3"/>
      <c r="AD55" s="3"/>
      <c r="AE55" s="3"/>
    </row>
    <row r="56" spans="1:31" x14ac:dyDescent="0.25">
      <c r="A56" s="3" t="s">
        <v>52</v>
      </c>
      <c r="B56" s="3">
        <v>5013</v>
      </c>
      <c r="C56" s="3" t="s">
        <v>108</v>
      </c>
      <c r="D56" s="3" t="s">
        <v>109</v>
      </c>
      <c r="E56" s="3" t="s">
        <v>55</v>
      </c>
      <c r="F56" s="5">
        <v>0.66</v>
      </c>
      <c r="G56" s="5">
        <v>0.66</v>
      </c>
      <c r="H56" s="3">
        <v>1</v>
      </c>
      <c r="I56" s="4">
        <f t="shared" si="0"/>
        <v>0</v>
      </c>
      <c r="J56" s="17">
        <v>1</v>
      </c>
      <c r="K56" s="5">
        <f t="shared" si="7"/>
        <v>0.66</v>
      </c>
      <c r="L56" s="3" t="s">
        <v>1</v>
      </c>
      <c r="M56" s="3"/>
      <c r="N56" s="19">
        <f t="shared" si="10"/>
        <v>28.495209600000006</v>
      </c>
      <c r="O56" s="4">
        <f t="shared" si="8"/>
        <v>0.18717721659806408</v>
      </c>
      <c r="P56" s="8" t="s">
        <v>32</v>
      </c>
      <c r="Q56" s="3">
        <f>T56/F56</f>
        <v>1.5303030303030303</v>
      </c>
      <c r="R56" s="3">
        <f>F56*Q56</f>
        <v>1.01</v>
      </c>
      <c r="S56" s="3">
        <f>G56*Q56</f>
        <v>1.01</v>
      </c>
      <c r="T56" s="3">
        <v>1.01</v>
      </c>
      <c r="U56" s="4">
        <f t="shared" si="4"/>
        <v>0</v>
      </c>
      <c r="V56" s="3">
        <v>1</v>
      </c>
      <c r="W56" s="3">
        <v>34.71</v>
      </c>
      <c r="X56" s="5">
        <f>R56*V56*W56</f>
        <v>35.057099999999998</v>
      </c>
      <c r="Y56" s="5">
        <f>S56*W56*V56</f>
        <v>35.057099999999998</v>
      </c>
      <c r="Z56" s="4">
        <f t="shared" si="9"/>
        <v>0</v>
      </c>
      <c r="AA56" s="3"/>
      <c r="AB56" s="8" t="s">
        <v>34</v>
      </c>
      <c r="AC56" s="3"/>
      <c r="AD56" s="3"/>
      <c r="AE56" s="3"/>
    </row>
    <row r="57" spans="1:31" x14ac:dyDescent="0.25">
      <c r="A57" s="3" t="s">
        <v>52</v>
      </c>
      <c r="B57" s="3">
        <v>5019</v>
      </c>
      <c r="C57" s="3" t="s">
        <v>110</v>
      </c>
      <c r="D57" s="3" t="s">
        <v>111</v>
      </c>
      <c r="E57" s="3" t="s">
        <v>55</v>
      </c>
      <c r="F57" s="5">
        <v>0.86</v>
      </c>
      <c r="G57" s="5">
        <v>0.86</v>
      </c>
      <c r="H57" s="3">
        <v>1</v>
      </c>
      <c r="I57" s="4">
        <f t="shared" si="0"/>
        <v>0</v>
      </c>
      <c r="J57" s="17">
        <v>1</v>
      </c>
      <c r="K57" s="5">
        <f t="shared" si="7"/>
        <v>0.86</v>
      </c>
      <c r="L57" s="3" t="s">
        <v>1</v>
      </c>
      <c r="M57" s="3"/>
      <c r="N57" s="19">
        <f t="shared" si="10"/>
        <v>37.130121600000003</v>
      </c>
      <c r="O57" s="4">
        <f t="shared" si="8"/>
        <v>0.12317701234113097</v>
      </c>
      <c r="P57" s="8" t="s">
        <v>32</v>
      </c>
      <c r="Q57" s="3">
        <f>T57/F57</f>
        <v>1.4186046511627908</v>
      </c>
      <c r="R57" s="3">
        <f>F57*Q57</f>
        <v>1.22</v>
      </c>
      <c r="S57" s="3">
        <f>G57*Q57</f>
        <v>1.22</v>
      </c>
      <c r="T57" s="3">
        <v>1.22</v>
      </c>
      <c r="U57" s="4">
        <f t="shared" si="4"/>
        <v>0</v>
      </c>
      <c r="V57" s="3">
        <v>1</v>
      </c>
      <c r="W57" s="3">
        <v>34.71</v>
      </c>
      <c r="X57" s="5">
        <f>R57*V57*W57</f>
        <v>42.346200000000003</v>
      </c>
      <c r="Y57" s="5">
        <f>S57*W57*V57</f>
        <v>42.346200000000003</v>
      </c>
      <c r="Z57" s="4">
        <f t="shared" si="9"/>
        <v>0</v>
      </c>
      <c r="AA57" s="3"/>
      <c r="AB57" s="8" t="s">
        <v>34</v>
      </c>
      <c r="AC57" s="3"/>
      <c r="AD57" s="3"/>
      <c r="AE57" s="3"/>
    </row>
    <row r="58" spans="1:31" x14ac:dyDescent="0.25">
      <c r="A58" s="3" t="s">
        <v>52</v>
      </c>
      <c r="B58" s="3">
        <v>5026</v>
      </c>
      <c r="C58" s="3" t="s">
        <v>112</v>
      </c>
      <c r="D58" s="3" t="s">
        <v>113</v>
      </c>
      <c r="E58" s="3" t="s">
        <v>55</v>
      </c>
      <c r="F58" s="5">
        <v>1</v>
      </c>
      <c r="G58" s="5">
        <v>1</v>
      </c>
      <c r="H58" s="3">
        <v>1</v>
      </c>
      <c r="I58" s="4">
        <f t="shared" si="0"/>
        <v>0</v>
      </c>
      <c r="J58" s="17">
        <v>1</v>
      </c>
      <c r="K58" s="5">
        <f t="shared" si="7"/>
        <v>1</v>
      </c>
      <c r="L58" s="3" t="s">
        <v>1</v>
      </c>
      <c r="M58" s="3"/>
      <c r="N58" s="19">
        <f t="shared" si="10"/>
        <v>43.174560000000007</v>
      </c>
      <c r="O58" s="4">
        <f t="shared" si="8"/>
        <v>0.26831460674157287</v>
      </c>
      <c r="P58" s="8" t="s">
        <v>32</v>
      </c>
      <c r="Q58" s="3">
        <f>T58/F58</f>
        <v>1.7</v>
      </c>
      <c r="R58" s="3">
        <f>F58*Q58</f>
        <v>1.7</v>
      </c>
      <c r="S58" s="3">
        <f>G58*Q58</f>
        <v>1.7</v>
      </c>
      <c r="T58" s="3">
        <v>1.7</v>
      </c>
      <c r="U58" s="4">
        <f t="shared" si="4"/>
        <v>0</v>
      </c>
      <c r="V58" s="3">
        <v>1</v>
      </c>
      <c r="W58" s="3">
        <v>34.71</v>
      </c>
      <c r="X58" s="5">
        <f>R58*V58*W58</f>
        <v>59.006999999999998</v>
      </c>
      <c r="Y58" s="5">
        <f>S58*W58*V58</f>
        <v>59.006999999999998</v>
      </c>
      <c r="Z58" s="4">
        <f t="shared" si="9"/>
        <v>0</v>
      </c>
      <c r="AA58" s="3"/>
      <c r="AB58" s="8" t="s">
        <v>34</v>
      </c>
      <c r="AC58" s="3"/>
      <c r="AD58" s="3"/>
      <c r="AE58" s="3"/>
    </row>
    <row r="59" spans="1:31" x14ac:dyDescent="0.25">
      <c r="A59" s="3" t="s">
        <v>52</v>
      </c>
      <c r="B59" s="3">
        <v>5032</v>
      </c>
      <c r="C59" s="3" t="s">
        <v>114</v>
      </c>
      <c r="D59" s="3" t="s">
        <v>115</v>
      </c>
      <c r="E59" s="3" t="s">
        <v>55</v>
      </c>
      <c r="F59" s="5">
        <v>1.47</v>
      </c>
      <c r="G59" s="5">
        <v>1.47</v>
      </c>
      <c r="H59" s="3">
        <v>1</v>
      </c>
      <c r="I59" s="4">
        <f t="shared" si="0"/>
        <v>0</v>
      </c>
      <c r="J59" s="17">
        <v>1</v>
      </c>
      <c r="K59" s="5">
        <f t="shared" si="7"/>
        <v>1.47</v>
      </c>
      <c r="L59" s="3" t="s">
        <v>1</v>
      </c>
      <c r="M59" s="3"/>
      <c r="N59" s="19">
        <f t="shared" si="10"/>
        <v>63.466603200000002</v>
      </c>
      <c r="O59" s="4">
        <f t="shared" si="8"/>
        <v>0.29402247191011233</v>
      </c>
      <c r="P59" s="8" t="s">
        <v>32</v>
      </c>
      <c r="Q59" s="3">
        <f>T59/F59</f>
        <v>1.7619047619047619</v>
      </c>
      <c r="R59" s="3">
        <f>F59*Q59</f>
        <v>2.59</v>
      </c>
      <c r="S59" s="3">
        <f>G59*Q59</f>
        <v>2.59</v>
      </c>
      <c r="T59" s="3">
        <v>2.59</v>
      </c>
      <c r="U59" s="4">
        <f t="shared" si="4"/>
        <v>0</v>
      </c>
      <c r="V59" s="3">
        <v>1</v>
      </c>
      <c r="W59" s="3">
        <v>34.71</v>
      </c>
      <c r="X59" s="5">
        <f>R59*V59*W59</f>
        <v>89.898899999999998</v>
      </c>
      <c r="Y59" s="5">
        <f>S59*W59*V59</f>
        <v>89.898899999999998</v>
      </c>
      <c r="Z59" s="4">
        <f t="shared" si="9"/>
        <v>0</v>
      </c>
      <c r="AA59" s="3"/>
      <c r="AB59" s="8" t="s">
        <v>34</v>
      </c>
      <c r="AC59" s="3"/>
      <c r="AD59" s="3"/>
      <c r="AE59" s="3"/>
    </row>
    <row r="60" spans="1:31" x14ac:dyDescent="0.25">
      <c r="A60" s="9" t="s">
        <v>52</v>
      </c>
      <c r="B60" s="9">
        <v>5038</v>
      </c>
      <c r="C60" s="9" t="s">
        <v>116</v>
      </c>
      <c r="D60" s="9" t="s">
        <v>117</v>
      </c>
      <c r="E60" s="9" t="s">
        <v>55</v>
      </c>
      <c r="F60" s="15">
        <v>472</v>
      </c>
      <c r="G60" s="15">
        <v>472</v>
      </c>
      <c r="H60" s="9">
        <v>1</v>
      </c>
      <c r="I60" s="11">
        <f t="shared" si="0"/>
        <v>0</v>
      </c>
      <c r="J60" s="9">
        <v>1</v>
      </c>
      <c r="K60" s="15">
        <f t="shared" si="7"/>
        <v>472</v>
      </c>
      <c r="L60" s="9" t="s">
        <v>0</v>
      </c>
      <c r="M60" s="9"/>
      <c r="N60" s="21">
        <f t="shared" ref="N60:N115" si="33">K60*$A$2*$C$2</f>
        <v>140.39168000000004</v>
      </c>
      <c r="O60" s="11">
        <f t="shared" si="8"/>
        <v>7.9133126934984213E-2</v>
      </c>
      <c r="P60" s="16" t="s">
        <v>32</v>
      </c>
      <c r="Q60" s="9">
        <f t="shared" ref="Q60:Q115" si="34">T60/F60</f>
        <v>1.3686440677966101</v>
      </c>
      <c r="R60" s="9">
        <f t="shared" ref="R60:R115" si="35">F60*Q60</f>
        <v>646</v>
      </c>
      <c r="S60" s="9">
        <f t="shared" ref="S60:S115" si="36">G60*Q60</f>
        <v>646</v>
      </c>
      <c r="T60" s="9">
        <v>646</v>
      </c>
      <c r="U60" s="11">
        <f t="shared" si="4"/>
        <v>0</v>
      </c>
      <c r="V60" s="9">
        <v>1</v>
      </c>
      <c r="W60" s="9">
        <v>0.23599999999999999</v>
      </c>
      <c r="X60" s="14">
        <f t="shared" ref="X60:X115" si="37">R60*V60*W60</f>
        <v>152.45599999999999</v>
      </c>
      <c r="Y60" s="14">
        <f t="shared" ref="Y60:Y115" si="38">S60*W60*V60</f>
        <v>152.45599999999999</v>
      </c>
      <c r="Z60" s="11">
        <f t="shared" si="9"/>
        <v>0</v>
      </c>
      <c r="AA60" s="9"/>
      <c r="AB60" s="13" t="s">
        <v>294</v>
      </c>
      <c r="AC60" s="9"/>
      <c r="AD60" s="9"/>
      <c r="AE60" s="9"/>
    </row>
    <row r="61" spans="1:31" x14ac:dyDescent="0.25">
      <c r="A61" s="9" t="s">
        <v>52</v>
      </c>
      <c r="B61" s="9">
        <v>5044</v>
      </c>
      <c r="C61" s="9" t="s">
        <v>118</v>
      </c>
      <c r="D61" s="9" t="s">
        <v>119</v>
      </c>
      <c r="E61" s="9" t="s">
        <v>55</v>
      </c>
      <c r="F61" s="15">
        <v>749.95</v>
      </c>
      <c r="G61" s="15">
        <v>749.95</v>
      </c>
      <c r="H61" s="9">
        <v>1</v>
      </c>
      <c r="I61" s="11">
        <f t="shared" si="0"/>
        <v>0</v>
      </c>
      <c r="J61" s="9">
        <v>1</v>
      </c>
      <c r="K61" s="15">
        <f t="shared" si="7"/>
        <v>749.95</v>
      </c>
      <c r="L61" s="9" t="s">
        <v>0</v>
      </c>
      <c r="M61" s="9"/>
      <c r="N61" s="21">
        <f t="shared" si="33"/>
        <v>223.06512800000004</v>
      </c>
      <c r="O61" s="11">
        <f t="shared" si="8"/>
        <v>-4.6723389079715773E-2</v>
      </c>
      <c r="P61" s="16" t="s">
        <v>32</v>
      </c>
      <c r="Q61" s="9">
        <f t="shared" si="34"/>
        <v>1.2040802720181345</v>
      </c>
      <c r="R61" s="9">
        <f t="shared" si="35"/>
        <v>903</v>
      </c>
      <c r="S61" s="9">
        <f t="shared" si="36"/>
        <v>903</v>
      </c>
      <c r="T61" s="9">
        <v>903</v>
      </c>
      <c r="U61" s="11">
        <f t="shared" si="4"/>
        <v>0</v>
      </c>
      <c r="V61" s="9">
        <v>1</v>
      </c>
      <c r="W61" s="9">
        <v>0.23599999999999999</v>
      </c>
      <c r="X61" s="14">
        <f t="shared" si="37"/>
        <v>213.10799999999998</v>
      </c>
      <c r="Y61" s="14">
        <f t="shared" si="38"/>
        <v>213.10799999999998</v>
      </c>
      <c r="Z61" s="11">
        <f t="shared" si="9"/>
        <v>0</v>
      </c>
      <c r="AA61" s="9"/>
      <c r="AB61" s="13" t="s">
        <v>294</v>
      </c>
      <c r="AC61" s="9"/>
      <c r="AD61" s="9"/>
      <c r="AE61" s="9"/>
    </row>
    <row r="62" spans="1:31" x14ac:dyDescent="0.25">
      <c r="A62" s="9" t="s">
        <v>52</v>
      </c>
      <c r="B62" s="9">
        <v>5050</v>
      </c>
      <c r="C62" s="9" t="s">
        <v>120</v>
      </c>
      <c r="D62" s="9" t="s">
        <v>121</v>
      </c>
      <c r="E62" s="9" t="s">
        <v>55</v>
      </c>
      <c r="F62" s="15">
        <v>1079.57</v>
      </c>
      <c r="G62" s="15">
        <v>1079.57</v>
      </c>
      <c r="H62" s="9">
        <v>1</v>
      </c>
      <c r="I62" s="11">
        <f t="shared" si="0"/>
        <v>0</v>
      </c>
      <c r="J62" s="9">
        <v>1</v>
      </c>
      <c r="K62" s="15">
        <f t="shared" si="7"/>
        <v>1079.57</v>
      </c>
      <c r="L62" s="9" t="s">
        <v>0</v>
      </c>
      <c r="M62" s="9"/>
      <c r="N62" s="21">
        <f t="shared" si="33"/>
        <v>321.10730080000002</v>
      </c>
      <c r="O62" s="11">
        <f t="shared" si="8"/>
        <v>3.3647616525423703E-2</v>
      </c>
      <c r="P62" s="16" t="s">
        <v>32</v>
      </c>
      <c r="Q62" s="9">
        <f t="shared" si="34"/>
        <v>1.3042229776670342</v>
      </c>
      <c r="R62" s="9">
        <f t="shared" si="35"/>
        <v>1408</v>
      </c>
      <c r="S62" s="9">
        <f t="shared" si="36"/>
        <v>1408</v>
      </c>
      <c r="T62" s="9">
        <v>1408</v>
      </c>
      <c r="U62" s="11">
        <f t="shared" si="4"/>
        <v>0</v>
      </c>
      <c r="V62" s="9">
        <v>1</v>
      </c>
      <c r="W62" s="9">
        <v>0.23599999999999999</v>
      </c>
      <c r="X62" s="14">
        <f t="shared" si="37"/>
        <v>332.28800000000001</v>
      </c>
      <c r="Y62" s="14">
        <f t="shared" si="38"/>
        <v>332.28800000000001</v>
      </c>
      <c r="Z62" s="11">
        <f t="shared" si="9"/>
        <v>0</v>
      </c>
      <c r="AA62" s="9"/>
      <c r="AB62" s="13" t="s">
        <v>294</v>
      </c>
      <c r="AC62" s="9"/>
      <c r="AD62" s="9"/>
      <c r="AE62" s="9"/>
    </row>
    <row r="63" spans="1:31" x14ac:dyDescent="0.25">
      <c r="A63" s="9" t="s">
        <v>52</v>
      </c>
      <c r="B63" s="9">
        <v>5056</v>
      </c>
      <c r="C63" s="9" t="s">
        <v>122</v>
      </c>
      <c r="D63" s="9" t="s">
        <v>123</v>
      </c>
      <c r="E63" s="9" t="s">
        <v>55</v>
      </c>
      <c r="F63" s="15">
        <v>1548.29</v>
      </c>
      <c r="G63" s="15">
        <v>1548.29</v>
      </c>
      <c r="H63" s="9">
        <v>1</v>
      </c>
      <c r="I63" s="11">
        <f t="shared" si="0"/>
        <v>0</v>
      </c>
      <c r="J63" s="9">
        <v>1</v>
      </c>
      <c r="K63" s="15">
        <f t="shared" si="7"/>
        <v>1548.29</v>
      </c>
      <c r="L63" s="9" t="s">
        <v>0</v>
      </c>
      <c r="M63" s="9"/>
      <c r="N63" s="21">
        <f t="shared" si="33"/>
        <v>460.52337760000006</v>
      </c>
      <c r="O63" s="11">
        <f t="shared" si="8"/>
        <v>-0.10434082856128869</v>
      </c>
      <c r="P63" s="16" t="s">
        <v>32</v>
      </c>
      <c r="Q63" s="9">
        <f t="shared" si="34"/>
        <v>1.1412590664539588</v>
      </c>
      <c r="R63" s="9">
        <f t="shared" si="35"/>
        <v>1766.9999999999998</v>
      </c>
      <c r="S63" s="9">
        <f t="shared" si="36"/>
        <v>1766.9999999999998</v>
      </c>
      <c r="T63" s="9">
        <v>1767</v>
      </c>
      <c r="U63" s="11">
        <f t="shared" si="4"/>
        <v>1.2867780160907305E-16</v>
      </c>
      <c r="V63" s="9">
        <v>1</v>
      </c>
      <c r="W63" s="9">
        <v>0.23599999999999999</v>
      </c>
      <c r="X63" s="14">
        <f t="shared" si="37"/>
        <v>417.01199999999994</v>
      </c>
      <c r="Y63" s="14">
        <f t="shared" si="38"/>
        <v>417.01199999999994</v>
      </c>
      <c r="Z63" s="11">
        <f t="shared" si="9"/>
        <v>0</v>
      </c>
      <c r="AA63" s="9"/>
      <c r="AB63" s="13" t="s">
        <v>294</v>
      </c>
      <c r="AC63" s="9"/>
      <c r="AD63" s="9"/>
      <c r="AE63" s="9"/>
    </row>
    <row r="64" spans="1:31" x14ac:dyDescent="0.25">
      <c r="A64" s="9" t="s">
        <v>52</v>
      </c>
      <c r="B64" s="9">
        <v>5062</v>
      </c>
      <c r="C64" s="9" t="s">
        <v>124</v>
      </c>
      <c r="D64" s="9" t="s">
        <v>125</v>
      </c>
      <c r="E64" s="9" t="s">
        <v>55</v>
      </c>
      <c r="F64" s="15">
        <v>2642.98</v>
      </c>
      <c r="G64" s="15">
        <v>2642.98</v>
      </c>
      <c r="H64" s="9">
        <v>1</v>
      </c>
      <c r="I64" s="11">
        <f t="shared" si="0"/>
        <v>0</v>
      </c>
      <c r="J64" s="9">
        <v>1</v>
      </c>
      <c r="K64" s="15">
        <f t="shared" si="7"/>
        <v>2642.98</v>
      </c>
      <c r="L64" s="9" t="s">
        <v>0</v>
      </c>
      <c r="M64" s="9"/>
      <c r="N64" s="21">
        <f t="shared" si="33"/>
        <v>786.12797120000016</v>
      </c>
      <c r="O64" s="11">
        <f t="shared" si="8"/>
        <v>7.5221897439275542E-2</v>
      </c>
      <c r="P64" s="16" t="s">
        <v>32</v>
      </c>
      <c r="Q64" s="9">
        <f t="shared" si="34"/>
        <v>1.3628555645521343</v>
      </c>
      <c r="R64" s="9">
        <f t="shared" si="35"/>
        <v>3602</v>
      </c>
      <c r="S64" s="9">
        <f t="shared" si="36"/>
        <v>3602</v>
      </c>
      <c r="T64" s="9">
        <v>3602</v>
      </c>
      <c r="U64" s="11">
        <f t="shared" si="4"/>
        <v>0</v>
      </c>
      <c r="V64" s="9">
        <v>1</v>
      </c>
      <c r="W64" s="9">
        <v>0.23599999999999999</v>
      </c>
      <c r="X64" s="14">
        <f t="shared" si="37"/>
        <v>850.072</v>
      </c>
      <c r="Y64" s="14">
        <f t="shared" si="38"/>
        <v>850.072</v>
      </c>
      <c r="Z64" s="11">
        <f t="shared" si="9"/>
        <v>0</v>
      </c>
      <c r="AA64" s="9"/>
      <c r="AB64" s="13" t="s">
        <v>294</v>
      </c>
      <c r="AC64" s="9"/>
      <c r="AD64" s="9"/>
      <c r="AE64" s="9"/>
    </row>
    <row r="65" spans="1:31" x14ac:dyDescent="0.25">
      <c r="A65" s="9" t="s">
        <v>52</v>
      </c>
      <c r="B65" s="9">
        <v>5068</v>
      </c>
      <c r="C65" s="9" t="s">
        <v>126</v>
      </c>
      <c r="D65" s="9" t="s">
        <v>127</v>
      </c>
      <c r="E65" s="9" t="s">
        <v>55</v>
      </c>
      <c r="F65" s="15">
        <v>3689.28</v>
      </c>
      <c r="G65" s="15">
        <v>3689.28</v>
      </c>
      <c r="H65" s="9">
        <v>1</v>
      </c>
      <c r="I65" s="11">
        <f t="shared" si="0"/>
        <v>0</v>
      </c>
      <c r="J65" s="9">
        <v>1</v>
      </c>
      <c r="K65" s="15">
        <f t="shared" si="7"/>
        <v>3689.28</v>
      </c>
      <c r="L65" s="9" t="s">
        <v>0</v>
      </c>
      <c r="M65" s="9"/>
      <c r="N65" s="21">
        <f t="shared" si="33"/>
        <v>1097.3394432000002</v>
      </c>
      <c r="O65" s="11">
        <f t="shared" si="8"/>
        <v>-0.16389071424025828</v>
      </c>
      <c r="P65" s="16" t="s">
        <v>32</v>
      </c>
      <c r="Q65" s="9">
        <f t="shared" si="34"/>
        <v>1.0828671177031832</v>
      </c>
      <c r="R65" s="9">
        <f t="shared" si="35"/>
        <v>3995</v>
      </c>
      <c r="S65" s="9">
        <f t="shared" si="36"/>
        <v>3995</v>
      </c>
      <c r="T65" s="9">
        <v>3995</v>
      </c>
      <c r="U65" s="11">
        <f t="shared" si="4"/>
        <v>0</v>
      </c>
      <c r="V65" s="9">
        <v>1</v>
      </c>
      <c r="W65" s="9">
        <v>0.23599999999999999</v>
      </c>
      <c r="X65" s="14">
        <f t="shared" si="37"/>
        <v>942.81999999999994</v>
      </c>
      <c r="Y65" s="14">
        <f t="shared" si="38"/>
        <v>942.81999999999994</v>
      </c>
      <c r="Z65" s="11">
        <f t="shared" si="9"/>
        <v>0</v>
      </c>
      <c r="AA65" s="9"/>
      <c r="AB65" s="13" t="s">
        <v>294</v>
      </c>
      <c r="AC65" s="9"/>
      <c r="AD65" s="9"/>
      <c r="AE65" s="9"/>
    </row>
    <row r="66" spans="1:31" x14ac:dyDescent="0.25">
      <c r="A66" s="9" t="s">
        <v>52</v>
      </c>
      <c r="B66" s="9">
        <v>5074</v>
      </c>
      <c r="C66" s="9" t="s">
        <v>128</v>
      </c>
      <c r="D66" s="9" t="s">
        <v>129</v>
      </c>
      <c r="E66" s="9" t="s">
        <v>55</v>
      </c>
      <c r="F66" s="15">
        <v>7257.6</v>
      </c>
      <c r="G66" s="15">
        <v>7257.6</v>
      </c>
      <c r="H66" s="9">
        <v>1</v>
      </c>
      <c r="I66" s="11">
        <f t="shared" si="0"/>
        <v>0</v>
      </c>
      <c r="J66" s="9">
        <v>1</v>
      </c>
      <c r="K66" s="15">
        <f t="shared" si="7"/>
        <v>7257.6</v>
      </c>
      <c r="L66" s="9" t="s">
        <v>0</v>
      </c>
      <c r="M66" s="9"/>
      <c r="N66" s="21">
        <f t="shared" si="33"/>
        <v>2158.7005440000007</v>
      </c>
      <c r="O66" s="11">
        <f t="shared" si="8"/>
        <v>-0.16093872361845854</v>
      </c>
      <c r="P66" s="16" t="s">
        <v>32</v>
      </c>
      <c r="Q66" s="9">
        <f t="shared" si="34"/>
        <v>1.085620590828924</v>
      </c>
      <c r="R66" s="9">
        <f t="shared" si="35"/>
        <v>7878.9999999999991</v>
      </c>
      <c r="S66" s="9">
        <f t="shared" si="36"/>
        <v>7878.9999999999991</v>
      </c>
      <c r="T66" s="9">
        <v>7879</v>
      </c>
      <c r="U66" s="11">
        <f t="shared" si="4"/>
        <v>1.1543275818922812E-16</v>
      </c>
      <c r="V66" s="9">
        <v>1</v>
      </c>
      <c r="W66" s="9">
        <v>0.23599999999999999</v>
      </c>
      <c r="X66" s="14">
        <f t="shared" si="37"/>
        <v>1859.4439999999997</v>
      </c>
      <c r="Y66" s="14">
        <f t="shared" si="38"/>
        <v>1859.4439999999997</v>
      </c>
      <c r="Z66" s="11">
        <f t="shared" si="9"/>
        <v>0</v>
      </c>
      <c r="AA66" s="9"/>
      <c r="AB66" s="13" t="s">
        <v>294</v>
      </c>
      <c r="AC66" s="9"/>
      <c r="AD66" s="9"/>
      <c r="AE66" s="9"/>
    </row>
    <row r="67" spans="1:31" x14ac:dyDescent="0.25">
      <c r="A67" s="9" t="s">
        <v>52</v>
      </c>
      <c r="B67" s="9">
        <v>6002</v>
      </c>
      <c r="C67" s="9"/>
      <c r="D67" s="9" t="s">
        <v>130</v>
      </c>
      <c r="E67" s="9" t="s">
        <v>55</v>
      </c>
      <c r="F67" s="15">
        <v>221.79</v>
      </c>
      <c r="G67" s="15">
        <v>221.79</v>
      </c>
      <c r="H67" s="9">
        <v>1</v>
      </c>
      <c r="I67" s="11">
        <f t="shared" si="0"/>
        <v>0</v>
      </c>
      <c r="J67" s="9">
        <v>1</v>
      </c>
      <c r="K67" s="15">
        <f t="shared" si="7"/>
        <v>221.79</v>
      </c>
      <c r="L67" s="9" t="s">
        <v>0</v>
      </c>
      <c r="M67" s="9"/>
      <c r="N67" s="21">
        <f t="shared" si="33"/>
        <v>65.969217600000007</v>
      </c>
      <c r="O67" s="11">
        <f t="shared" si="8"/>
        <v>-4.30245636225653E-2</v>
      </c>
      <c r="P67" s="16" t="s">
        <v>32</v>
      </c>
      <c r="Q67" s="9">
        <f t="shared" si="34"/>
        <v>1.2083502412191713</v>
      </c>
      <c r="R67" s="9">
        <f t="shared" si="35"/>
        <v>268</v>
      </c>
      <c r="S67" s="9">
        <f t="shared" si="36"/>
        <v>268</v>
      </c>
      <c r="T67" s="9">
        <v>268</v>
      </c>
      <c r="U67" s="11">
        <f t="shared" si="4"/>
        <v>0</v>
      </c>
      <c r="V67" s="9">
        <v>1</v>
      </c>
      <c r="W67" s="9">
        <v>0.23599999999999999</v>
      </c>
      <c r="X67" s="14">
        <f t="shared" si="37"/>
        <v>63.247999999999998</v>
      </c>
      <c r="Y67" s="14">
        <f t="shared" si="38"/>
        <v>63.247999999999998</v>
      </c>
      <c r="Z67" s="11">
        <f t="shared" si="9"/>
        <v>0</v>
      </c>
      <c r="AA67" s="9"/>
      <c r="AB67" s="13" t="s">
        <v>294</v>
      </c>
      <c r="AC67" s="9"/>
      <c r="AD67" s="9"/>
      <c r="AE67" s="9"/>
    </row>
    <row r="68" spans="1:31" x14ac:dyDescent="0.25">
      <c r="A68" s="9" t="s">
        <v>52</v>
      </c>
      <c r="B68" s="9">
        <v>6008</v>
      </c>
      <c r="C68" s="9"/>
      <c r="D68" s="9" t="s">
        <v>131</v>
      </c>
      <c r="E68" s="9" t="s">
        <v>55</v>
      </c>
      <c r="F68" s="15">
        <v>237.07</v>
      </c>
      <c r="G68" s="15">
        <v>237.07</v>
      </c>
      <c r="H68" s="9">
        <v>1</v>
      </c>
      <c r="I68" s="11">
        <f t="shared" si="0"/>
        <v>0</v>
      </c>
      <c r="J68" s="9">
        <v>1</v>
      </c>
      <c r="K68" s="15">
        <f t="shared" si="7"/>
        <v>237.07</v>
      </c>
      <c r="L68" s="9" t="s">
        <v>0</v>
      </c>
      <c r="M68" s="9"/>
      <c r="N68" s="21">
        <f t="shared" si="33"/>
        <v>70.514100799999994</v>
      </c>
      <c r="O68" s="11">
        <f t="shared" si="8"/>
        <v>6.335873758036234E-2</v>
      </c>
      <c r="P68" s="16" t="s">
        <v>32</v>
      </c>
      <c r="Q68" s="9">
        <f t="shared" si="34"/>
        <v>1.3455941283165309</v>
      </c>
      <c r="R68" s="9">
        <f t="shared" si="35"/>
        <v>319</v>
      </c>
      <c r="S68" s="9">
        <f t="shared" si="36"/>
        <v>319</v>
      </c>
      <c r="T68" s="9">
        <v>319</v>
      </c>
      <c r="U68" s="11">
        <f t="shared" si="4"/>
        <v>0</v>
      </c>
      <c r="V68" s="9">
        <v>1</v>
      </c>
      <c r="W68" s="9">
        <v>0.23599999999999999</v>
      </c>
      <c r="X68" s="14">
        <f t="shared" si="37"/>
        <v>75.283999999999992</v>
      </c>
      <c r="Y68" s="14">
        <f t="shared" si="38"/>
        <v>75.283999999999992</v>
      </c>
      <c r="Z68" s="11">
        <f t="shared" si="9"/>
        <v>0</v>
      </c>
      <c r="AA68" s="9"/>
      <c r="AB68" s="13" t="s">
        <v>294</v>
      </c>
      <c r="AC68" s="9"/>
      <c r="AD68" s="9"/>
      <c r="AE68" s="9"/>
    </row>
    <row r="69" spans="1:31" x14ac:dyDescent="0.25">
      <c r="A69" s="9" t="s">
        <v>52</v>
      </c>
      <c r="B69" s="9">
        <v>6014</v>
      </c>
      <c r="C69" s="9"/>
      <c r="D69" s="9" t="s">
        <v>132</v>
      </c>
      <c r="E69" s="9" t="s">
        <v>55</v>
      </c>
      <c r="F69" s="15">
        <v>326.52999999999997</v>
      </c>
      <c r="G69" s="15">
        <v>326.52999999999997</v>
      </c>
      <c r="H69" s="9">
        <v>1</v>
      </c>
      <c r="I69" s="11">
        <f t="shared" ref="I69:I132" si="39">(G69-F69)/F69</f>
        <v>0</v>
      </c>
      <c r="J69" s="9">
        <v>1</v>
      </c>
      <c r="K69" s="15">
        <f t="shared" si="7"/>
        <v>326.52999999999997</v>
      </c>
      <c r="L69" s="9" t="s">
        <v>0</v>
      </c>
      <c r="M69" s="9"/>
      <c r="N69" s="21">
        <f t="shared" si="33"/>
        <v>97.123083199999996</v>
      </c>
      <c r="O69" s="11">
        <f t="shared" si="8"/>
        <v>-3.9238606403013271E-2</v>
      </c>
      <c r="P69" s="16" t="s">
        <v>32</v>
      </c>
      <c r="Q69" s="9">
        <f t="shared" si="34"/>
        <v>1.2127522739105137</v>
      </c>
      <c r="R69" s="9">
        <f t="shared" si="35"/>
        <v>396</v>
      </c>
      <c r="S69" s="9">
        <f t="shared" si="36"/>
        <v>396</v>
      </c>
      <c r="T69" s="9">
        <v>396</v>
      </c>
      <c r="U69" s="11">
        <f t="shared" ref="U69:U132" si="40">(T69-R69)/R69</f>
        <v>0</v>
      </c>
      <c r="V69" s="9">
        <v>1</v>
      </c>
      <c r="W69" s="9">
        <v>0.23599999999999999</v>
      </c>
      <c r="X69" s="14">
        <f t="shared" si="37"/>
        <v>93.455999999999989</v>
      </c>
      <c r="Y69" s="14">
        <f t="shared" si="38"/>
        <v>93.455999999999989</v>
      </c>
      <c r="Z69" s="11">
        <f t="shared" si="9"/>
        <v>0</v>
      </c>
      <c r="AA69" s="9"/>
      <c r="AB69" s="13" t="s">
        <v>294</v>
      </c>
      <c r="AC69" s="9"/>
      <c r="AD69" s="9"/>
      <c r="AE69" s="9"/>
    </row>
    <row r="70" spans="1:31" x14ac:dyDescent="0.25">
      <c r="A70" s="9" t="s">
        <v>52</v>
      </c>
      <c r="B70" s="9">
        <v>6020</v>
      </c>
      <c r="C70" s="9"/>
      <c r="D70" s="9" t="s">
        <v>133</v>
      </c>
      <c r="E70" s="9" t="s">
        <v>55</v>
      </c>
      <c r="F70" s="15">
        <v>436.12</v>
      </c>
      <c r="G70" s="15">
        <v>436.12</v>
      </c>
      <c r="H70" s="9">
        <v>1</v>
      </c>
      <c r="I70" s="11">
        <f t="shared" si="39"/>
        <v>0</v>
      </c>
      <c r="J70" s="9">
        <v>1</v>
      </c>
      <c r="K70" s="15">
        <f t="shared" ref="K70:K133" si="41">F70*H70*J70</f>
        <v>436.12</v>
      </c>
      <c r="L70" s="9" t="s">
        <v>0</v>
      </c>
      <c r="M70" s="9"/>
      <c r="N70" s="21">
        <f t="shared" si="33"/>
        <v>129.71953280000002</v>
      </c>
      <c r="O70" s="11">
        <f t="shared" ref="O70:O133" si="42">(X70-N70)/X70</f>
        <v>-3.51394299211596E-2</v>
      </c>
      <c r="P70" s="16" t="s">
        <v>32</v>
      </c>
      <c r="Q70" s="9">
        <f t="shared" si="34"/>
        <v>1.2175548014307989</v>
      </c>
      <c r="R70" s="9">
        <f t="shared" si="35"/>
        <v>531</v>
      </c>
      <c r="S70" s="9">
        <f t="shared" si="36"/>
        <v>531</v>
      </c>
      <c r="T70" s="9">
        <v>531</v>
      </c>
      <c r="U70" s="11">
        <f t="shared" si="40"/>
        <v>0</v>
      </c>
      <c r="V70" s="9">
        <v>1</v>
      </c>
      <c r="W70" s="9">
        <v>0.23599999999999999</v>
      </c>
      <c r="X70" s="14">
        <f t="shared" si="37"/>
        <v>125.31599999999999</v>
      </c>
      <c r="Y70" s="14">
        <f t="shared" si="38"/>
        <v>125.31599999999999</v>
      </c>
      <c r="Z70" s="11">
        <f t="shared" ref="Z70:Z133" si="43">(Y70-X70)/X70</f>
        <v>0</v>
      </c>
      <c r="AA70" s="9"/>
      <c r="AB70" s="13" t="s">
        <v>294</v>
      </c>
      <c r="AC70" s="9"/>
      <c r="AD70" s="9"/>
      <c r="AE70" s="9"/>
    </row>
    <row r="71" spans="1:31" x14ac:dyDescent="0.25">
      <c r="A71" s="9" t="s">
        <v>52</v>
      </c>
      <c r="B71" s="9">
        <v>6026</v>
      </c>
      <c r="C71" s="9"/>
      <c r="D71" s="9" t="s">
        <v>134</v>
      </c>
      <c r="E71" s="9" t="s">
        <v>55</v>
      </c>
      <c r="F71" s="15">
        <v>544.32000000000005</v>
      </c>
      <c r="G71" s="15">
        <v>544.32000000000005</v>
      </c>
      <c r="H71" s="9">
        <v>1</v>
      </c>
      <c r="I71" s="11">
        <f t="shared" si="39"/>
        <v>0</v>
      </c>
      <c r="J71" s="9">
        <v>1</v>
      </c>
      <c r="K71" s="15">
        <f t="shared" si="41"/>
        <v>544.32000000000005</v>
      </c>
      <c r="L71" s="9" t="s">
        <v>0</v>
      </c>
      <c r="M71" s="9"/>
      <c r="N71" s="21">
        <f t="shared" si="33"/>
        <v>161.90254080000005</v>
      </c>
      <c r="O71" s="11">
        <f t="shared" si="42"/>
        <v>-0.10471451731761287</v>
      </c>
      <c r="P71" s="16" t="s">
        <v>32</v>
      </c>
      <c r="Q71" s="9">
        <f t="shared" si="34"/>
        <v>1.1408730158730158</v>
      </c>
      <c r="R71" s="9">
        <f t="shared" si="35"/>
        <v>621</v>
      </c>
      <c r="S71" s="9">
        <f t="shared" si="36"/>
        <v>621</v>
      </c>
      <c r="T71" s="9">
        <v>621</v>
      </c>
      <c r="U71" s="11">
        <f t="shared" si="40"/>
        <v>0</v>
      </c>
      <c r="V71" s="9">
        <v>1</v>
      </c>
      <c r="W71" s="9">
        <v>0.23599999999999999</v>
      </c>
      <c r="X71" s="14">
        <f t="shared" si="37"/>
        <v>146.55599999999998</v>
      </c>
      <c r="Y71" s="14">
        <f t="shared" si="38"/>
        <v>146.55599999999998</v>
      </c>
      <c r="Z71" s="11">
        <f t="shared" si="43"/>
        <v>0</v>
      </c>
      <c r="AA71" s="9"/>
      <c r="AB71" s="13" t="s">
        <v>294</v>
      </c>
      <c r="AC71" s="9"/>
      <c r="AD71" s="9"/>
      <c r="AE71" s="9"/>
    </row>
    <row r="72" spans="1:31" x14ac:dyDescent="0.25">
      <c r="A72" s="9" t="s">
        <v>52</v>
      </c>
      <c r="B72" s="9">
        <v>6032</v>
      </c>
      <c r="C72" s="9"/>
      <c r="D72" s="9" t="s">
        <v>135</v>
      </c>
      <c r="E72" s="9" t="s">
        <v>55</v>
      </c>
      <c r="F72" s="15">
        <v>937.44</v>
      </c>
      <c r="G72" s="15">
        <v>937.44</v>
      </c>
      <c r="H72" s="9">
        <v>1</v>
      </c>
      <c r="I72" s="11">
        <f t="shared" si="39"/>
        <v>0</v>
      </c>
      <c r="J72" s="9">
        <v>1</v>
      </c>
      <c r="K72" s="15">
        <f t="shared" si="41"/>
        <v>937.44</v>
      </c>
      <c r="L72" s="9" t="s">
        <v>0</v>
      </c>
      <c r="M72" s="9"/>
      <c r="N72" s="21">
        <f t="shared" si="33"/>
        <v>278.83215360000008</v>
      </c>
      <c r="O72" s="11">
        <f t="shared" si="42"/>
        <v>0.10628428421241533</v>
      </c>
      <c r="P72" s="16" t="s">
        <v>32</v>
      </c>
      <c r="Q72" s="9">
        <f t="shared" si="34"/>
        <v>1.4102235876429423</v>
      </c>
      <c r="R72" s="9">
        <f t="shared" si="35"/>
        <v>1322</v>
      </c>
      <c r="S72" s="9">
        <f t="shared" si="36"/>
        <v>1322</v>
      </c>
      <c r="T72" s="9">
        <v>1322</v>
      </c>
      <c r="U72" s="11">
        <f t="shared" si="40"/>
        <v>0</v>
      </c>
      <c r="V72" s="9">
        <v>1</v>
      </c>
      <c r="W72" s="9">
        <v>0.23599999999999999</v>
      </c>
      <c r="X72" s="14">
        <f t="shared" si="37"/>
        <v>311.99199999999996</v>
      </c>
      <c r="Y72" s="14">
        <f t="shared" si="38"/>
        <v>311.99199999999996</v>
      </c>
      <c r="Z72" s="11">
        <f t="shared" si="43"/>
        <v>0</v>
      </c>
      <c r="AA72" s="9"/>
      <c r="AB72" s="13" t="s">
        <v>294</v>
      </c>
      <c r="AC72" s="9"/>
      <c r="AD72" s="9"/>
      <c r="AE72" s="9"/>
    </row>
    <row r="73" spans="1:31" x14ac:dyDescent="0.25">
      <c r="A73" s="9" t="s">
        <v>52</v>
      </c>
      <c r="B73" s="9">
        <v>6038</v>
      </c>
      <c r="C73" s="9"/>
      <c r="D73" s="9" t="s">
        <v>136</v>
      </c>
      <c r="E73" s="9" t="s">
        <v>55</v>
      </c>
      <c r="F73" s="15">
        <v>1533.17</v>
      </c>
      <c r="G73" s="15">
        <v>1533.17</v>
      </c>
      <c r="H73" s="9">
        <v>1</v>
      </c>
      <c r="I73" s="11">
        <f t="shared" si="39"/>
        <v>0</v>
      </c>
      <c r="J73" s="9">
        <v>1</v>
      </c>
      <c r="K73" s="15">
        <f t="shared" si="41"/>
        <v>1533.17</v>
      </c>
      <c r="L73" s="9" t="s">
        <v>0</v>
      </c>
      <c r="M73" s="9"/>
      <c r="N73" s="21">
        <f t="shared" si="33"/>
        <v>456.02608480000009</v>
      </c>
      <c r="O73" s="11">
        <f t="shared" si="42"/>
        <v>-4.280297822129963E-2</v>
      </c>
      <c r="P73" s="16" t="s">
        <v>32</v>
      </c>
      <c r="Q73" s="9">
        <f t="shared" si="34"/>
        <v>1.208607003789534</v>
      </c>
      <c r="R73" s="9">
        <f t="shared" si="35"/>
        <v>1853</v>
      </c>
      <c r="S73" s="9">
        <f t="shared" si="36"/>
        <v>1853</v>
      </c>
      <c r="T73" s="9">
        <v>1853</v>
      </c>
      <c r="U73" s="11">
        <f t="shared" si="40"/>
        <v>0</v>
      </c>
      <c r="V73" s="9">
        <v>1</v>
      </c>
      <c r="W73" s="9">
        <v>0.23599999999999999</v>
      </c>
      <c r="X73" s="14">
        <f t="shared" si="37"/>
        <v>437.30799999999999</v>
      </c>
      <c r="Y73" s="14">
        <f t="shared" si="38"/>
        <v>437.30799999999999</v>
      </c>
      <c r="Z73" s="11">
        <f t="shared" si="43"/>
        <v>0</v>
      </c>
      <c r="AA73" s="9"/>
      <c r="AB73" s="13" t="s">
        <v>294</v>
      </c>
      <c r="AC73" s="9"/>
      <c r="AD73" s="9"/>
      <c r="AE73" s="9"/>
    </row>
    <row r="74" spans="1:31" x14ac:dyDescent="0.25">
      <c r="A74" s="9" t="s">
        <v>52</v>
      </c>
      <c r="B74" s="9">
        <v>6044</v>
      </c>
      <c r="C74" s="9"/>
      <c r="D74" s="9" t="s">
        <v>137</v>
      </c>
      <c r="E74" s="9" t="s">
        <v>55</v>
      </c>
      <c r="F74" s="15">
        <v>2210.54</v>
      </c>
      <c r="G74" s="15">
        <v>2210.54</v>
      </c>
      <c r="H74" s="9">
        <v>1</v>
      </c>
      <c r="I74" s="11">
        <f t="shared" si="39"/>
        <v>0</v>
      </c>
      <c r="J74" s="9">
        <v>1</v>
      </c>
      <c r="K74" s="15">
        <f t="shared" si="41"/>
        <v>2210.54</v>
      </c>
      <c r="L74" s="9" t="s">
        <v>0</v>
      </c>
      <c r="M74" s="9"/>
      <c r="N74" s="21">
        <f t="shared" si="33"/>
        <v>657.50301760000013</v>
      </c>
      <c r="O74" s="11">
        <f t="shared" si="42"/>
        <v>3.3970271985706908E-2</v>
      </c>
      <c r="P74" s="16" t="s">
        <v>32</v>
      </c>
      <c r="Q74" s="9">
        <f t="shared" si="34"/>
        <v>1.3046585902087273</v>
      </c>
      <c r="R74" s="9">
        <f t="shared" si="35"/>
        <v>2884</v>
      </c>
      <c r="S74" s="9">
        <f t="shared" si="36"/>
        <v>2884</v>
      </c>
      <c r="T74" s="9">
        <v>2884</v>
      </c>
      <c r="U74" s="11">
        <f t="shared" si="40"/>
        <v>0</v>
      </c>
      <c r="V74" s="9">
        <v>1</v>
      </c>
      <c r="W74" s="9">
        <v>0.23599999999999999</v>
      </c>
      <c r="X74" s="14">
        <f t="shared" si="37"/>
        <v>680.62399999999991</v>
      </c>
      <c r="Y74" s="14">
        <f t="shared" si="38"/>
        <v>680.62399999999991</v>
      </c>
      <c r="Z74" s="11">
        <f t="shared" si="43"/>
        <v>0</v>
      </c>
      <c r="AA74" s="9"/>
      <c r="AB74" s="13" t="s">
        <v>294</v>
      </c>
      <c r="AC74" s="9"/>
      <c r="AD74" s="9"/>
      <c r="AE74" s="9"/>
    </row>
    <row r="75" spans="1:31" x14ac:dyDescent="0.25">
      <c r="A75" s="9" t="s">
        <v>52</v>
      </c>
      <c r="B75" s="9">
        <v>6050</v>
      </c>
      <c r="C75" s="9"/>
      <c r="D75" s="9" t="s">
        <v>138</v>
      </c>
      <c r="E75" s="9" t="s">
        <v>55</v>
      </c>
      <c r="F75" s="15">
        <v>3507.84</v>
      </c>
      <c r="G75" s="15">
        <v>3507.84</v>
      </c>
      <c r="H75" s="9">
        <v>1</v>
      </c>
      <c r="I75" s="11">
        <f t="shared" si="39"/>
        <v>0</v>
      </c>
      <c r="J75" s="9">
        <v>1</v>
      </c>
      <c r="K75" s="15">
        <f t="shared" si="41"/>
        <v>3507.84</v>
      </c>
      <c r="L75" s="9" t="s">
        <v>0</v>
      </c>
      <c r="M75" s="9"/>
      <c r="N75" s="21">
        <f t="shared" si="33"/>
        <v>1043.3719296000002</v>
      </c>
      <c r="O75" s="11">
        <f t="shared" si="42"/>
        <v>-0.12124461027265671</v>
      </c>
      <c r="P75" s="16" t="s">
        <v>32</v>
      </c>
      <c r="Q75" s="9">
        <f t="shared" si="34"/>
        <v>1.1240535486225141</v>
      </c>
      <c r="R75" s="9">
        <f t="shared" si="35"/>
        <v>3943</v>
      </c>
      <c r="S75" s="9">
        <f t="shared" si="36"/>
        <v>3943</v>
      </c>
      <c r="T75" s="9">
        <v>3943</v>
      </c>
      <c r="U75" s="11">
        <f t="shared" si="40"/>
        <v>0</v>
      </c>
      <c r="V75" s="9">
        <v>1</v>
      </c>
      <c r="W75" s="9">
        <v>0.23599999999999999</v>
      </c>
      <c r="X75" s="14">
        <f t="shared" si="37"/>
        <v>930.548</v>
      </c>
      <c r="Y75" s="14">
        <f t="shared" si="38"/>
        <v>930.548</v>
      </c>
      <c r="Z75" s="11">
        <f t="shared" si="43"/>
        <v>0</v>
      </c>
      <c r="AA75" s="9"/>
      <c r="AB75" s="13" t="s">
        <v>294</v>
      </c>
      <c r="AC75" s="9"/>
      <c r="AD75" s="9"/>
      <c r="AE75" s="9"/>
    </row>
    <row r="76" spans="1:31" x14ac:dyDescent="0.25">
      <c r="A76" s="9" t="s">
        <v>52</v>
      </c>
      <c r="B76" s="9">
        <v>6056</v>
      </c>
      <c r="C76" s="9"/>
      <c r="D76" s="9" t="s">
        <v>139</v>
      </c>
      <c r="E76" s="9" t="s">
        <v>55</v>
      </c>
      <c r="F76" s="15">
        <v>6804</v>
      </c>
      <c r="G76" s="15">
        <v>6804</v>
      </c>
      <c r="H76" s="9">
        <v>1</v>
      </c>
      <c r="I76" s="11">
        <f t="shared" si="39"/>
        <v>0</v>
      </c>
      <c r="J76" s="9">
        <v>1</v>
      </c>
      <c r="K76" s="15">
        <f t="shared" si="41"/>
        <v>6804</v>
      </c>
      <c r="L76" s="9" t="s">
        <v>0</v>
      </c>
      <c r="M76" s="9"/>
      <c r="N76" s="21">
        <f t="shared" si="33"/>
        <v>2023.7817600000003</v>
      </c>
      <c r="O76" s="11">
        <f t="shared" si="42"/>
        <v>7.9799716635050227E-2</v>
      </c>
      <c r="P76" s="16" t="s">
        <v>32</v>
      </c>
      <c r="Q76" s="9">
        <f t="shared" si="34"/>
        <v>1.3696355085243974</v>
      </c>
      <c r="R76" s="9">
        <f t="shared" si="35"/>
        <v>9319</v>
      </c>
      <c r="S76" s="9">
        <f t="shared" si="36"/>
        <v>9319</v>
      </c>
      <c r="T76" s="9">
        <v>9319</v>
      </c>
      <c r="U76" s="11">
        <f t="shared" si="40"/>
        <v>0</v>
      </c>
      <c r="V76" s="9">
        <v>1</v>
      </c>
      <c r="W76" s="9">
        <v>0.23599999999999999</v>
      </c>
      <c r="X76" s="14">
        <f t="shared" si="37"/>
        <v>2199.2840000000001</v>
      </c>
      <c r="Y76" s="14">
        <f t="shared" si="38"/>
        <v>2199.2840000000001</v>
      </c>
      <c r="Z76" s="11">
        <f t="shared" si="43"/>
        <v>0</v>
      </c>
      <c r="AA76" s="9"/>
      <c r="AB76" s="13" t="s">
        <v>294</v>
      </c>
      <c r="AC76" s="9"/>
      <c r="AD76" s="9"/>
      <c r="AE76" s="9"/>
    </row>
    <row r="77" spans="1:31" x14ac:dyDescent="0.25">
      <c r="A77" s="9" t="s">
        <v>52</v>
      </c>
      <c r="B77" s="9">
        <v>6062</v>
      </c>
      <c r="C77" s="9"/>
      <c r="D77" s="9" t="s">
        <v>140</v>
      </c>
      <c r="E77" s="9" t="s">
        <v>55</v>
      </c>
      <c r="F77" s="15">
        <v>8769.6</v>
      </c>
      <c r="G77" s="15">
        <v>8769.6</v>
      </c>
      <c r="H77" s="9">
        <v>1</v>
      </c>
      <c r="I77" s="11">
        <f t="shared" si="39"/>
        <v>0</v>
      </c>
      <c r="J77" s="9">
        <v>1</v>
      </c>
      <c r="K77" s="15">
        <f t="shared" si="41"/>
        <v>8769.6</v>
      </c>
      <c r="L77" s="9" t="s">
        <v>0</v>
      </c>
      <c r="M77" s="9"/>
      <c r="N77" s="21">
        <f t="shared" si="33"/>
        <v>2608.4298240000003</v>
      </c>
      <c r="O77" s="11">
        <f t="shared" si="42"/>
        <v>-0.16405147401397729</v>
      </c>
      <c r="P77" s="16" t="s">
        <v>32</v>
      </c>
      <c r="Q77" s="9">
        <f t="shared" si="34"/>
        <v>1.0827175697865352</v>
      </c>
      <c r="R77" s="9">
        <f t="shared" si="35"/>
        <v>9495</v>
      </c>
      <c r="S77" s="9">
        <f t="shared" si="36"/>
        <v>9495</v>
      </c>
      <c r="T77" s="9">
        <v>9495</v>
      </c>
      <c r="U77" s="11">
        <f t="shared" si="40"/>
        <v>0</v>
      </c>
      <c r="V77" s="9">
        <v>1</v>
      </c>
      <c r="W77" s="9">
        <v>0.23599999999999999</v>
      </c>
      <c r="X77" s="14">
        <f t="shared" si="37"/>
        <v>2240.8199999999997</v>
      </c>
      <c r="Y77" s="14">
        <f t="shared" si="38"/>
        <v>2240.8199999999997</v>
      </c>
      <c r="Z77" s="11">
        <f t="shared" si="43"/>
        <v>0</v>
      </c>
      <c r="AA77" s="9"/>
      <c r="AB77" s="13" t="s">
        <v>294</v>
      </c>
      <c r="AC77" s="9"/>
      <c r="AD77" s="9"/>
      <c r="AE77" s="9"/>
    </row>
    <row r="78" spans="1:31" x14ac:dyDescent="0.25">
      <c r="A78" s="9" t="s">
        <v>52</v>
      </c>
      <c r="B78" s="9">
        <v>6068</v>
      </c>
      <c r="C78" s="9"/>
      <c r="D78" s="9" t="s">
        <v>141</v>
      </c>
      <c r="E78" s="9" t="s">
        <v>55</v>
      </c>
      <c r="F78" s="15">
        <v>15694.56</v>
      </c>
      <c r="G78" s="15">
        <v>15694.56</v>
      </c>
      <c r="H78" s="9">
        <v>1</v>
      </c>
      <c r="I78" s="11">
        <f t="shared" si="39"/>
        <v>0</v>
      </c>
      <c r="J78" s="9">
        <v>1</v>
      </c>
      <c r="K78" s="15">
        <f t="shared" si="41"/>
        <v>15694.56</v>
      </c>
      <c r="L78" s="9" t="s">
        <v>0</v>
      </c>
      <c r="M78" s="9"/>
      <c r="N78" s="21">
        <f t="shared" si="33"/>
        <v>4668.1899264000012</v>
      </c>
      <c r="O78" s="11">
        <f t="shared" si="42"/>
        <v>-0.15533355468900858</v>
      </c>
      <c r="P78" s="16" t="s">
        <v>32</v>
      </c>
      <c r="Q78" s="9">
        <f t="shared" si="34"/>
        <v>1.0908875431996821</v>
      </c>
      <c r="R78" s="9">
        <f t="shared" si="35"/>
        <v>17121</v>
      </c>
      <c r="S78" s="9">
        <f t="shared" si="36"/>
        <v>17121</v>
      </c>
      <c r="T78" s="9">
        <v>17121</v>
      </c>
      <c r="U78" s="11">
        <f t="shared" si="40"/>
        <v>0</v>
      </c>
      <c r="V78" s="9">
        <v>1</v>
      </c>
      <c r="W78" s="9">
        <v>0.23599999999999999</v>
      </c>
      <c r="X78" s="14">
        <f t="shared" si="37"/>
        <v>4040.5559999999996</v>
      </c>
      <c r="Y78" s="14">
        <f t="shared" si="38"/>
        <v>4040.5559999999996</v>
      </c>
      <c r="Z78" s="11">
        <f t="shared" si="43"/>
        <v>0</v>
      </c>
      <c r="AA78" s="9"/>
      <c r="AB78" s="13" t="s">
        <v>294</v>
      </c>
      <c r="AC78" s="9"/>
      <c r="AD78" s="9"/>
      <c r="AE78" s="9"/>
    </row>
    <row r="79" spans="1:31" x14ac:dyDescent="0.25">
      <c r="A79" s="9" t="s">
        <v>52</v>
      </c>
      <c r="B79" s="9" t="s">
        <v>142</v>
      </c>
      <c r="C79" s="9"/>
      <c r="D79" s="12" t="s">
        <v>296</v>
      </c>
      <c r="E79" s="12" t="s">
        <v>31</v>
      </c>
      <c r="F79" s="15">
        <v>18100</v>
      </c>
      <c r="G79" s="15">
        <v>18100</v>
      </c>
      <c r="H79" s="9">
        <v>0.1</v>
      </c>
      <c r="I79" s="11">
        <f t="shared" si="39"/>
        <v>0</v>
      </c>
      <c r="J79" s="9">
        <v>0.35499999999999998</v>
      </c>
      <c r="K79" s="15">
        <f t="shared" si="41"/>
        <v>642.54999999999995</v>
      </c>
      <c r="L79" s="9" t="s">
        <v>0</v>
      </c>
      <c r="M79" s="9" t="s">
        <v>143</v>
      </c>
      <c r="N79" s="21">
        <f t="shared" si="33"/>
        <v>191.12007200000002</v>
      </c>
      <c r="O79" s="11">
        <f t="shared" si="42"/>
        <v>5.6141242937852998E-2</v>
      </c>
      <c r="P79" s="16" t="s">
        <v>32</v>
      </c>
      <c r="Q79" s="9">
        <f t="shared" si="34"/>
        <v>4.7403314917127071E-2</v>
      </c>
      <c r="R79" s="9">
        <f t="shared" si="35"/>
        <v>858</v>
      </c>
      <c r="S79" s="9">
        <f t="shared" si="36"/>
        <v>858</v>
      </c>
      <c r="T79" s="9">
        <v>858</v>
      </c>
      <c r="U79" s="11">
        <f t="shared" si="40"/>
        <v>0</v>
      </c>
      <c r="V79" s="9">
        <v>1</v>
      </c>
      <c r="W79" s="9">
        <v>0.23599999999999999</v>
      </c>
      <c r="X79" s="14">
        <f t="shared" si="37"/>
        <v>202.488</v>
      </c>
      <c r="Y79" s="14">
        <f t="shared" si="38"/>
        <v>202.488</v>
      </c>
      <c r="Z79" s="11">
        <f t="shared" si="43"/>
        <v>0</v>
      </c>
      <c r="AA79" s="9"/>
      <c r="AB79" s="16" t="s">
        <v>295</v>
      </c>
      <c r="AC79" s="9"/>
      <c r="AD79" s="9"/>
      <c r="AE79" s="9"/>
    </row>
    <row r="80" spans="1:31" x14ac:dyDescent="0.25">
      <c r="A80" s="9"/>
      <c r="B80" s="9"/>
      <c r="C80" s="9"/>
      <c r="D80" s="9" t="s">
        <v>144</v>
      </c>
      <c r="E80" s="9" t="s">
        <v>31</v>
      </c>
      <c r="F80" s="15">
        <v>779.05</v>
      </c>
      <c r="G80" s="15">
        <v>779.05</v>
      </c>
      <c r="H80" s="9">
        <v>1</v>
      </c>
      <c r="I80" s="11">
        <f t="shared" si="39"/>
        <v>0</v>
      </c>
      <c r="J80" s="9">
        <v>1</v>
      </c>
      <c r="K80" s="15">
        <f t="shared" si="41"/>
        <v>779.05</v>
      </c>
      <c r="L80" s="9" t="s">
        <v>0</v>
      </c>
      <c r="M80" s="9"/>
      <c r="N80" s="21">
        <f t="shared" si="33"/>
        <v>231.72063200000002</v>
      </c>
      <c r="O80" s="11">
        <f t="shared" si="42"/>
        <v>1.3535158272618089E-4</v>
      </c>
      <c r="P80" s="16" t="s">
        <v>32</v>
      </c>
      <c r="Q80" s="9">
        <f t="shared" si="34"/>
        <v>1.2605095950195753</v>
      </c>
      <c r="R80" s="9">
        <f t="shared" si="35"/>
        <v>982</v>
      </c>
      <c r="S80" s="9">
        <f t="shared" si="36"/>
        <v>982</v>
      </c>
      <c r="T80" s="9">
        <v>982</v>
      </c>
      <c r="U80" s="11">
        <f t="shared" si="40"/>
        <v>0</v>
      </c>
      <c r="V80" s="9">
        <v>1</v>
      </c>
      <c r="W80" s="9">
        <v>0.23599999999999999</v>
      </c>
      <c r="X80" s="14">
        <f t="shared" si="37"/>
        <v>231.75199999999998</v>
      </c>
      <c r="Y80" s="14">
        <f t="shared" si="38"/>
        <v>231.75199999999998</v>
      </c>
      <c r="Z80" s="11">
        <f t="shared" si="43"/>
        <v>0</v>
      </c>
      <c r="AA80" s="9"/>
      <c r="AB80" s="13" t="s">
        <v>294</v>
      </c>
      <c r="AC80" s="9"/>
      <c r="AD80" s="9"/>
      <c r="AE80" s="9"/>
    </row>
    <row r="81" spans="1:31" x14ac:dyDescent="0.25">
      <c r="A81" s="9"/>
      <c r="B81" s="9"/>
      <c r="C81" s="9"/>
      <c r="D81" s="9" t="s">
        <v>145</v>
      </c>
      <c r="E81" s="9" t="s">
        <v>31</v>
      </c>
      <c r="F81" s="15">
        <v>1021.34</v>
      </c>
      <c r="G81" s="15">
        <v>1021.34</v>
      </c>
      <c r="H81" s="9">
        <v>1</v>
      </c>
      <c r="I81" s="11">
        <f t="shared" si="39"/>
        <v>0</v>
      </c>
      <c r="J81" s="9">
        <v>1</v>
      </c>
      <c r="K81" s="15">
        <f t="shared" si="41"/>
        <v>1021.34</v>
      </c>
      <c r="L81" s="9" t="s">
        <v>0</v>
      </c>
      <c r="M81" s="9"/>
      <c r="N81" s="21">
        <f t="shared" si="33"/>
        <v>303.78736960000003</v>
      </c>
      <c r="O81" s="11">
        <f t="shared" si="42"/>
        <v>2.9166406280768885E-3</v>
      </c>
      <c r="P81" s="16" t="s">
        <v>32</v>
      </c>
      <c r="Q81" s="9">
        <f t="shared" si="34"/>
        <v>1.2640256917383046</v>
      </c>
      <c r="R81" s="9">
        <f t="shared" si="35"/>
        <v>1291</v>
      </c>
      <c r="S81" s="9">
        <f t="shared" si="36"/>
        <v>1291</v>
      </c>
      <c r="T81" s="9">
        <v>1291</v>
      </c>
      <c r="U81" s="11">
        <f t="shared" si="40"/>
        <v>0</v>
      </c>
      <c r="V81" s="9">
        <v>1</v>
      </c>
      <c r="W81" s="9">
        <v>0.23599999999999999</v>
      </c>
      <c r="X81" s="14">
        <f t="shared" si="37"/>
        <v>304.67599999999999</v>
      </c>
      <c r="Y81" s="14">
        <f t="shared" si="38"/>
        <v>304.67599999999999</v>
      </c>
      <c r="Z81" s="11">
        <f t="shared" si="43"/>
        <v>0</v>
      </c>
      <c r="AA81" s="9"/>
      <c r="AB81" s="13" t="s">
        <v>294</v>
      </c>
      <c r="AC81" s="9"/>
      <c r="AD81" s="9"/>
      <c r="AE81" s="9"/>
    </row>
    <row r="82" spans="1:31" x14ac:dyDescent="0.25">
      <c r="A82" s="9"/>
      <c r="B82" s="9"/>
      <c r="C82" s="9"/>
      <c r="D82" s="9" t="s">
        <v>146</v>
      </c>
      <c r="E82" s="9" t="s">
        <v>31</v>
      </c>
      <c r="F82" s="15">
        <v>1412.72</v>
      </c>
      <c r="G82" s="15">
        <v>1412.72</v>
      </c>
      <c r="H82" s="9">
        <v>1</v>
      </c>
      <c r="I82" s="11">
        <f t="shared" si="39"/>
        <v>0</v>
      </c>
      <c r="J82" s="9">
        <v>1</v>
      </c>
      <c r="K82" s="15">
        <f t="shared" si="41"/>
        <v>1412.72</v>
      </c>
      <c r="L82" s="9" t="s">
        <v>0</v>
      </c>
      <c r="M82" s="9"/>
      <c r="N82" s="21">
        <f t="shared" si="33"/>
        <v>420.19943680000006</v>
      </c>
      <c r="O82" s="11">
        <f t="shared" si="42"/>
        <v>-1.9730377803004432E-3</v>
      </c>
      <c r="P82" s="16" t="s">
        <v>32</v>
      </c>
      <c r="Q82" s="9">
        <f t="shared" si="34"/>
        <v>1.2578571833059629</v>
      </c>
      <c r="R82" s="9">
        <f t="shared" si="35"/>
        <v>1776.9999999999998</v>
      </c>
      <c r="S82" s="9">
        <f t="shared" si="36"/>
        <v>1776.9999999999998</v>
      </c>
      <c r="T82" s="9">
        <v>1777</v>
      </c>
      <c r="U82" s="11">
        <f t="shared" si="40"/>
        <v>1.2795367216839171E-16</v>
      </c>
      <c r="V82" s="9">
        <v>1</v>
      </c>
      <c r="W82" s="9">
        <v>0.23599999999999999</v>
      </c>
      <c r="X82" s="14">
        <f t="shared" si="37"/>
        <v>419.3719999999999</v>
      </c>
      <c r="Y82" s="14">
        <f t="shared" si="38"/>
        <v>419.3719999999999</v>
      </c>
      <c r="Z82" s="11">
        <f t="shared" si="43"/>
        <v>0</v>
      </c>
      <c r="AA82" s="9"/>
      <c r="AB82" s="13" t="s">
        <v>294</v>
      </c>
      <c r="AC82" s="9"/>
      <c r="AD82" s="9"/>
      <c r="AE82" s="9"/>
    </row>
    <row r="83" spans="1:31" x14ac:dyDescent="0.25">
      <c r="A83" s="9"/>
      <c r="B83" s="9"/>
      <c r="C83" s="9"/>
      <c r="D83" s="9" t="s">
        <v>147</v>
      </c>
      <c r="E83" s="9" t="s">
        <v>31</v>
      </c>
      <c r="F83" s="15">
        <v>2059.34</v>
      </c>
      <c r="G83" s="15">
        <v>2059.34</v>
      </c>
      <c r="H83" s="9">
        <v>1</v>
      </c>
      <c r="I83" s="11">
        <f t="shared" si="39"/>
        <v>0</v>
      </c>
      <c r="J83" s="9">
        <v>1</v>
      </c>
      <c r="K83" s="15">
        <f t="shared" si="41"/>
        <v>2059.34</v>
      </c>
      <c r="L83" s="9" t="s">
        <v>0</v>
      </c>
      <c r="M83" s="9"/>
      <c r="N83" s="21">
        <f t="shared" si="33"/>
        <v>612.53008960000011</v>
      </c>
      <c r="O83" s="11">
        <f t="shared" si="42"/>
        <v>0.18175709919422045</v>
      </c>
      <c r="P83" s="16" t="s">
        <v>32</v>
      </c>
      <c r="Q83" s="9">
        <f t="shared" si="34"/>
        <v>1.540299319199355</v>
      </c>
      <c r="R83" s="9">
        <f t="shared" si="35"/>
        <v>3172</v>
      </c>
      <c r="S83" s="9">
        <f t="shared" si="36"/>
        <v>3172</v>
      </c>
      <c r="T83" s="9">
        <v>3172</v>
      </c>
      <c r="U83" s="11">
        <f t="shared" si="40"/>
        <v>0</v>
      </c>
      <c r="V83" s="9">
        <v>1</v>
      </c>
      <c r="W83" s="9">
        <v>0.23599999999999999</v>
      </c>
      <c r="X83" s="14">
        <f t="shared" si="37"/>
        <v>748.59199999999998</v>
      </c>
      <c r="Y83" s="14">
        <f t="shared" si="38"/>
        <v>748.59199999999998</v>
      </c>
      <c r="Z83" s="11">
        <f t="shared" si="43"/>
        <v>0</v>
      </c>
      <c r="AA83" s="9"/>
      <c r="AB83" s="13" t="s">
        <v>294</v>
      </c>
      <c r="AC83" s="9"/>
      <c r="AD83" s="9"/>
      <c r="AE83" s="9"/>
    </row>
    <row r="84" spans="1:31" x14ac:dyDescent="0.25">
      <c r="A84" s="9"/>
      <c r="B84" s="9"/>
      <c r="C84" s="9"/>
      <c r="D84" s="9" t="s">
        <v>148</v>
      </c>
      <c r="E84" s="9" t="s">
        <v>31</v>
      </c>
      <c r="F84" s="15">
        <v>3447.36</v>
      </c>
      <c r="G84" s="15">
        <v>3447.36</v>
      </c>
      <c r="H84" s="9">
        <v>1</v>
      </c>
      <c r="I84" s="11">
        <f t="shared" si="39"/>
        <v>0</v>
      </c>
      <c r="J84" s="9">
        <v>1</v>
      </c>
      <c r="K84" s="15">
        <f t="shared" si="41"/>
        <v>3447.36</v>
      </c>
      <c r="L84" s="9" t="s">
        <v>0</v>
      </c>
      <c r="M84" s="9"/>
      <c r="N84" s="21">
        <f t="shared" si="33"/>
        <v>1025.3827584000003</v>
      </c>
      <c r="O84" s="11">
        <f t="shared" si="42"/>
        <v>9.1987001753360345E-2</v>
      </c>
      <c r="P84" s="16" t="s">
        <v>32</v>
      </c>
      <c r="Q84" s="9">
        <f t="shared" si="34"/>
        <v>1.3880186577554998</v>
      </c>
      <c r="R84" s="9">
        <f t="shared" si="35"/>
        <v>4785</v>
      </c>
      <c r="S84" s="9">
        <f t="shared" si="36"/>
        <v>4785</v>
      </c>
      <c r="T84" s="9">
        <v>4785</v>
      </c>
      <c r="U84" s="11">
        <f t="shared" si="40"/>
        <v>0</v>
      </c>
      <c r="V84" s="9">
        <v>1</v>
      </c>
      <c r="W84" s="9">
        <v>0.23599999999999999</v>
      </c>
      <c r="X84" s="14">
        <f t="shared" si="37"/>
        <v>1129.26</v>
      </c>
      <c r="Y84" s="14">
        <f t="shared" si="38"/>
        <v>1129.26</v>
      </c>
      <c r="Z84" s="11">
        <f t="shared" si="43"/>
        <v>0</v>
      </c>
      <c r="AA84" s="9"/>
      <c r="AB84" s="13" t="s">
        <v>294</v>
      </c>
      <c r="AC84" s="9"/>
      <c r="AD84" s="9"/>
      <c r="AE84" s="9"/>
    </row>
    <row r="85" spans="1:31" x14ac:dyDescent="0.25">
      <c r="A85" s="9"/>
      <c r="B85" s="9"/>
      <c r="C85" s="9"/>
      <c r="D85" s="9" t="s">
        <v>149</v>
      </c>
      <c r="E85" s="9" t="s">
        <v>31</v>
      </c>
      <c r="F85" s="15">
        <v>5385.74</v>
      </c>
      <c r="G85" s="15">
        <v>5385.74</v>
      </c>
      <c r="H85" s="9">
        <v>1</v>
      </c>
      <c r="I85" s="11">
        <f t="shared" si="39"/>
        <v>0</v>
      </c>
      <c r="J85" s="9">
        <v>1</v>
      </c>
      <c r="K85" s="15">
        <f t="shared" si="41"/>
        <v>5385.74</v>
      </c>
      <c r="L85" s="9" t="s">
        <v>0</v>
      </c>
      <c r="M85" s="9"/>
      <c r="N85" s="21">
        <f t="shared" si="33"/>
        <v>1601.9345056000002</v>
      </c>
      <c r="O85" s="11">
        <f t="shared" si="42"/>
        <v>0.22175440557483689</v>
      </c>
      <c r="P85" s="16" t="s">
        <v>32</v>
      </c>
      <c r="Q85" s="9">
        <f t="shared" si="34"/>
        <v>1.6194617638430375</v>
      </c>
      <c r="R85" s="9">
        <f t="shared" si="35"/>
        <v>8722</v>
      </c>
      <c r="S85" s="9">
        <f t="shared" si="36"/>
        <v>8722</v>
      </c>
      <c r="T85" s="9">
        <v>8722</v>
      </c>
      <c r="U85" s="11">
        <f t="shared" si="40"/>
        <v>0</v>
      </c>
      <c r="V85" s="9">
        <v>1</v>
      </c>
      <c r="W85" s="9">
        <v>0.23599999999999999</v>
      </c>
      <c r="X85" s="14">
        <f t="shared" si="37"/>
        <v>2058.3919999999998</v>
      </c>
      <c r="Y85" s="14">
        <f t="shared" si="38"/>
        <v>2058.3919999999998</v>
      </c>
      <c r="Z85" s="11">
        <f t="shared" si="43"/>
        <v>0</v>
      </c>
      <c r="AA85" s="9"/>
      <c r="AB85" s="13" t="s">
        <v>294</v>
      </c>
      <c r="AC85" s="9"/>
      <c r="AD85" s="9"/>
      <c r="AE85" s="9"/>
    </row>
    <row r="86" spans="1:31" x14ac:dyDescent="0.25">
      <c r="A86" s="9"/>
      <c r="B86" s="9"/>
      <c r="C86" s="9"/>
      <c r="D86" s="9" t="s">
        <v>150</v>
      </c>
      <c r="E86" s="9" t="s">
        <v>31</v>
      </c>
      <c r="F86" s="15">
        <v>6279.92</v>
      </c>
      <c r="G86" s="15">
        <v>6279.92</v>
      </c>
      <c r="H86" s="9">
        <v>1</v>
      </c>
      <c r="I86" s="11">
        <f t="shared" si="39"/>
        <v>0</v>
      </c>
      <c r="J86" s="9">
        <v>1</v>
      </c>
      <c r="K86" s="15">
        <f t="shared" si="41"/>
        <v>6279.92</v>
      </c>
      <c r="L86" s="9" t="s">
        <v>0</v>
      </c>
      <c r="M86" s="9"/>
      <c r="N86" s="21">
        <f t="shared" si="33"/>
        <v>1867.8994048000002</v>
      </c>
      <c r="O86" s="11">
        <f t="shared" si="42"/>
        <v>0.22585798254688197</v>
      </c>
      <c r="P86" s="16" t="s">
        <v>32</v>
      </c>
      <c r="Q86" s="9">
        <f t="shared" si="34"/>
        <v>1.6280462171492631</v>
      </c>
      <c r="R86" s="9">
        <f t="shared" si="35"/>
        <v>10224</v>
      </c>
      <c r="S86" s="9">
        <f t="shared" si="36"/>
        <v>10224</v>
      </c>
      <c r="T86" s="9">
        <v>10224</v>
      </c>
      <c r="U86" s="11">
        <f t="shared" si="40"/>
        <v>0</v>
      </c>
      <c r="V86" s="9">
        <v>1</v>
      </c>
      <c r="W86" s="9">
        <v>0.23599999999999999</v>
      </c>
      <c r="X86" s="14">
        <f t="shared" si="37"/>
        <v>2412.864</v>
      </c>
      <c r="Y86" s="14">
        <f t="shared" si="38"/>
        <v>2412.864</v>
      </c>
      <c r="Z86" s="11">
        <f t="shared" si="43"/>
        <v>0</v>
      </c>
      <c r="AA86" s="9"/>
      <c r="AB86" s="13" t="s">
        <v>294</v>
      </c>
      <c r="AC86" s="9"/>
      <c r="AD86" s="9"/>
      <c r="AE86" s="9"/>
    </row>
    <row r="87" spans="1:31" x14ac:dyDescent="0.25">
      <c r="A87" s="9"/>
      <c r="B87" s="9"/>
      <c r="C87" s="9"/>
      <c r="D87" s="9" t="s">
        <v>151</v>
      </c>
      <c r="E87" s="9" t="s">
        <v>31</v>
      </c>
      <c r="F87" s="15">
        <v>8095.88</v>
      </c>
      <c r="G87" s="15">
        <v>8095.88</v>
      </c>
      <c r="H87" s="9">
        <v>1</v>
      </c>
      <c r="I87" s="11">
        <f t="shared" si="39"/>
        <v>0</v>
      </c>
      <c r="J87" s="9">
        <v>1</v>
      </c>
      <c r="K87" s="15">
        <f t="shared" si="41"/>
        <v>8095.88</v>
      </c>
      <c r="L87" s="9" t="s">
        <v>0</v>
      </c>
      <c r="M87" s="9"/>
      <c r="N87" s="21">
        <f t="shared" si="33"/>
        <v>2408.0385472000003</v>
      </c>
      <c r="O87" s="11">
        <f t="shared" si="42"/>
        <v>0.21757893059568315</v>
      </c>
      <c r="P87" s="16" t="s">
        <v>32</v>
      </c>
      <c r="Q87" s="9">
        <f t="shared" si="34"/>
        <v>1.6108193303260423</v>
      </c>
      <c r="R87" s="9">
        <f t="shared" si="35"/>
        <v>13041</v>
      </c>
      <c r="S87" s="9">
        <f t="shared" si="36"/>
        <v>13041</v>
      </c>
      <c r="T87" s="9">
        <v>13041</v>
      </c>
      <c r="U87" s="11">
        <f t="shared" si="40"/>
        <v>0</v>
      </c>
      <c r="V87" s="9">
        <v>1</v>
      </c>
      <c r="W87" s="9">
        <v>0.23599999999999999</v>
      </c>
      <c r="X87" s="14">
        <f t="shared" si="37"/>
        <v>3077.6759999999999</v>
      </c>
      <c r="Y87" s="14">
        <f t="shared" si="38"/>
        <v>3077.6759999999999</v>
      </c>
      <c r="Z87" s="11">
        <f t="shared" si="43"/>
        <v>0</v>
      </c>
      <c r="AA87" s="9"/>
      <c r="AB87" s="13" t="s">
        <v>294</v>
      </c>
      <c r="AC87" s="9"/>
      <c r="AD87" s="9"/>
      <c r="AE87" s="9"/>
    </row>
    <row r="88" spans="1:31" x14ac:dyDescent="0.25">
      <c r="A88" s="9"/>
      <c r="B88" s="9"/>
      <c r="C88" s="9"/>
      <c r="D88" s="9" t="s">
        <v>152</v>
      </c>
      <c r="E88" s="9" t="s">
        <v>31</v>
      </c>
      <c r="F88" s="15">
        <v>13019</v>
      </c>
      <c r="G88" s="15">
        <v>13019</v>
      </c>
      <c r="H88" s="9">
        <v>1</v>
      </c>
      <c r="I88" s="11">
        <f t="shared" si="39"/>
        <v>0</v>
      </c>
      <c r="J88" s="9">
        <v>1</v>
      </c>
      <c r="K88" s="15">
        <f t="shared" si="41"/>
        <v>13019</v>
      </c>
      <c r="L88" s="9" t="s">
        <v>0</v>
      </c>
      <c r="M88" s="9"/>
      <c r="N88" s="21">
        <f t="shared" si="33"/>
        <v>3872.3713600000005</v>
      </c>
      <c r="O88" s="11">
        <f t="shared" si="42"/>
        <v>0.21325502395766271</v>
      </c>
      <c r="P88" s="16" t="s">
        <v>32</v>
      </c>
      <c r="Q88" s="9">
        <f t="shared" si="34"/>
        <v>1.6019663568630462</v>
      </c>
      <c r="R88" s="9">
        <f t="shared" si="35"/>
        <v>20856</v>
      </c>
      <c r="S88" s="9">
        <f t="shared" si="36"/>
        <v>20856</v>
      </c>
      <c r="T88" s="9">
        <v>20856</v>
      </c>
      <c r="U88" s="11">
        <f t="shared" si="40"/>
        <v>0</v>
      </c>
      <c r="V88" s="9">
        <v>1</v>
      </c>
      <c r="W88" s="9">
        <v>0.23599999999999999</v>
      </c>
      <c r="X88" s="14">
        <f t="shared" si="37"/>
        <v>4922.0159999999996</v>
      </c>
      <c r="Y88" s="14">
        <f t="shared" si="38"/>
        <v>4922.0159999999996</v>
      </c>
      <c r="Z88" s="11">
        <f t="shared" si="43"/>
        <v>0</v>
      </c>
      <c r="AA88" s="9"/>
      <c r="AB88" s="13" t="s">
        <v>294</v>
      </c>
      <c r="AC88" s="9"/>
      <c r="AD88" s="9"/>
      <c r="AE88" s="9"/>
    </row>
    <row r="89" spans="1:31" x14ac:dyDescent="0.25">
      <c r="A89" s="9"/>
      <c r="B89" s="9"/>
      <c r="C89" s="9"/>
      <c r="D89" s="9" t="s">
        <v>153</v>
      </c>
      <c r="E89" s="9" t="s">
        <v>31</v>
      </c>
      <c r="F89" s="15">
        <v>16295.33</v>
      </c>
      <c r="G89" s="15">
        <v>16295.33</v>
      </c>
      <c r="H89" s="9">
        <v>1</v>
      </c>
      <c r="I89" s="11">
        <f t="shared" si="39"/>
        <v>0</v>
      </c>
      <c r="J89" s="9">
        <v>1</v>
      </c>
      <c r="K89" s="15">
        <f t="shared" si="41"/>
        <v>16295.33</v>
      </c>
      <c r="L89" s="9" t="s">
        <v>0</v>
      </c>
      <c r="M89" s="9"/>
      <c r="N89" s="21">
        <f t="shared" si="33"/>
        <v>4846.8829552000007</v>
      </c>
      <c r="O89" s="11">
        <f t="shared" si="42"/>
        <v>0.12680103568546042</v>
      </c>
      <c r="P89" s="16" t="s">
        <v>32</v>
      </c>
      <c r="Q89" s="9">
        <f t="shared" si="34"/>
        <v>1.4433583118599009</v>
      </c>
      <c r="R89" s="9">
        <f t="shared" si="35"/>
        <v>23520</v>
      </c>
      <c r="S89" s="9">
        <f t="shared" si="36"/>
        <v>23520</v>
      </c>
      <c r="T89" s="9">
        <v>23520</v>
      </c>
      <c r="U89" s="11">
        <f t="shared" si="40"/>
        <v>0</v>
      </c>
      <c r="V89" s="9">
        <v>1</v>
      </c>
      <c r="W89" s="9">
        <v>0.23599999999999999</v>
      </c>
      <c r="X89" s="14">
        <f t="shared" si="37"/>
        <v>5550.7199999999993</v>
      </c>
      <c r="Y89" s="14">
        <f t="shared" si="38"/>
        <v>5550.7199999999993</v>
      </c>
      <c r="Z89" s="11">
        <f t="shared" si="43"/>
        <v>0</v>
      </c>
      <c r="AA89" s="9"/>
      <c r="AB89" s="13" t="s">
        <v>294</v>
      </c>
      <c r="AC89" s="9"/>
      <c r="AD89" s="9"/>
      <c r="AE89" s="9"/>
    </row>
    <row r="90" spans="1:31" x14ac:dyDescent="0.25">
      <c r="A90" s="9"/>
      <c r="B90" s="9"/>
      <c r="C90" s="9"/>
      <c r="D90" s="9" t="s">
        <v>154</v>
      </c>
      <c r="E90" s="9" t="s">
        <v>31</v>
      </c>
      <c r="F90" s="15">
        <v>27619.200000000001</v>
      </c>
      <c r="G90" s="15">
        <v>27619.200000000001</v>
      </c>
      <c r="H90" s="9">
        <v>1</v>
      </c>
      <c r="I90" s="11">
        <f t="shared" si="39"/>
        <v>0</v>
      </c>
      <c r="J90" s="9">
        <v>1</v>
      </c>
      <c r="K90" s="15">
        <f t="shared" si="41"/>
        <v>27619.200000000001</v>
      </c>
      <c r="L90" s="9" t="s">
        <v>0</v>
      </c>
      <c r="M90" s="9"/>
      <c r="N90" s="21">
        <f t="shared" si="33"/>
        <v>8215.0548480000016</v>
      </c>
      <c r="O90" s="11">
        <f t="shared" si="42"/>
        <v>0.13019604096256934</v>
      </c>
      <c r="P90" s="16" t="s">
        <v>32</v>
      </c>
      <c r="Q90" s="9">
        <f t="shared" si="34"/>
        <v>1.4489920055613486</v>
      </c>
      <c r="R90" s="9">
        <f t="shared" si="35"/>
        <v>40020</v>
      </c>
      <c r="S90" s="9">
        <f t="shared" si="36"/>
        <v>40020</v>
      </c>
      <c r="T90" s="9">
        <v>40020</v>
      </c>
      <c r="U90" s="11">
        <f t="shared" si="40"/>
        <v>0</v>
      </c>
      <c r="V90" s="9">
        <v>1</v>
      </c>
      <c r="W90" s="9">
        <v>0.23599999999999999</v>
      </c>
      <c r="X90" s="14">
        <f t="shared" si="37"/>
        <v>9444.7199999999993</v>
      </c>
      <c r="Y90" s="14">
        <f t="shared" si="38"/>
        <v>9444.7199999999993</v>
      </c>
      <c r="Z90" s="11">
        <f t="shared" si="43"/>
        <v>0</v>
      </c>
      <c r="AA90" s="9"/>
      <c r="AB90" s="13" t="s">
        <v>294</v>
      </c>
      <c r="AC90" s="9"/>
      <c r="AD90" s="9"/>
      <c r="AE90" s="9"/>
    </row>
    <row r="91" spans="1:31" x14ac:dyDescent="0.25">
      <c r="A91" s="3" t="s">
        <v>52</v>
      </c>
      <c r="B91" s="3">
        <v>5008</v>
      </c>
      <c r="C91" s="3" t="s">
        <v>155</v>
      </c>
      <c r="D91" s="3" t="s">
        <v>156</v>
      </c>
      <c r="E91" s="3" t="s">
        <v>55</v>
      </c>
      <c r="F91" s="6">
        <v>536</v>
      </c>
      <c r="G91" s="6">
        <v>536</v>
      </c>
      <c r="H91" s="3">
        <v>1</v>
      </c>
      <c r="I91" s="4">
        <f t="shared" si="39"/>
        <v>0</v>
      </c>
      <c r="J91" s="3">
        <v>0.35499999999999998</v>
      </c>
      <c r="K91" s="6">
        <f t="shared" si="41"/>
        <v>190.28</v>
      </c>
      <c r="L91" s="3" t="s">
        <v>0</v>
      </c>
      <c r="M91" s="3" t="s">
        <v>143</v>
      </c>
      <c r="N91" s="21">
        <f t="shared" si="33"/>
        <v>56.596883200000008</v>
      </c>
      <c r="O91" s="4">
        <f t="shared" si="42"/>
        <v>5.2105526897568012E-2</v>
      </c>
      <c r="P91" s="8" t="s">
        <v>32</v>
      </c>
      <c r="Q91" s="3">
        <f t="shared" si="34"/>
        <v>0.47201492537313433</v>
      </c>
      <c r="R91" s="3">
        <f t="shared" si="35"/>
        <v>253</v>
      </c>
      <c r="S91" s="3">
        <f t="shared" si="36"/>
        <v>253</v>
      </c>
      <c r="T91" s="3">
        <v>253</v>
      </c>
      <c r="U91" s="4">
        <f t="shared" si="40"/>
        <v>0</v>
      </c>
      <c r="V91" s="3">
        <v>1</v>
      </c>
      <c r="W91" s="3">
        <v>0.23599999999999999</v>
      </c>
      <c r="X91" s="5">
        <f t="shared" si="37"/>
        <v>59.707999999999998</v>
      </c>
      <c r="Y91" s="5">
        <f t="shared" si="38"/>
        <v>59.707999999999998</v>
      </c>
      <c r="Z91" s="4">
        <f t="shared" si="43"/>
        <v>0</v>
      </c>
      <c r="AA91" s="3"/>
      <c r="AB91" s="8" t="s">
        <v>295</v>
      </c>
      <c r="AC91" s="3"/>
      <c r="AD91" s="3"/>
      <c r="AE91" s="3"/>
    </row>
    <row r="92" spans="1:31" x14ac:dyDescent="0.25">
      <c r="A92" s="9" t="s">
        <v>52</v>
      </c>
      <c r="B92" s="9">
        <v>5014</v>
      </c>
      <c r="C92" s="9" t="s">
        <v>157</v>
      </c>
      <c r="D92" s="9" t="s">
        <v>158</v>
      </c>
      <c r="E92" s="9" t="s">
        <v>55</v>
      </c>
      <c r="F92" s="15">
        <v>212.09</v>
      </c>
      <c r="G92" s="15">
        <v>212.09</v>
      </c>
      <c r="H92" s="9">
        <v>1</v>
      </c>
      <c r="I92" s="11">
        <f t="shared" si="39"/>
        <v>0</v>
      </c>
      <c r="J92" s="9">
        <v>1</v>
      </c>
      <c r="K92" s="15">
        <f t="shared" si="41"/>
        <v>212.09</v>
      </c>
      <c r="L92" s="9" t="s">
        <v>0</v>
      </c>
      <c r="M92" s="9"/>
      <c r="N92" s="21">
        <f t="shared" si="33"/>
        <v>63.084049600000014</v>
      </c>
      <c r="O92" s="11">
        <f t="shared" si="42"/>
        <v>5.8784172833611641E-2</v>
      </c>
      <c r="P92" s="16" t="s">
        <v>32</v>
      </c>
      <c r="Q92" s="9">
        <f t="shared" si="34"/>
        <v>1.3390541751143383</v>
      </c>
      <c r="R92" s="9">
        <f t="shared" si="35"/>
        <v>284</v>
      </c>
      <c r="S92" s="9">
        <f t="shared" si="36"/>
        <v>284</v>
      </c>
      <c r="T92" s="9">
        <v>284</v>
      </c>
      <c r="U92" s="11">
        <f t="shared" si="40"/>
        <v>0</v>
      </c>
      <c r="V92" s="9">
        <v>1</v>
      </c>
      <c r="W92" s="9">
        <v>0.23599999999999999</v>
      </c>
      <c r="X92" s="14">
        <f t="shared" si="37"/>
        <v>67.024000000000001</v>
      </c>
      <c r="Y92" s="14">
        <f t="shared" si="38"/>
        <v>67.024000000000001</v>
      </c>
      <c r="Z92" s="11">
        <f t="shared" si="43"/>
        <v>0</v>
      </c>
      <c r="AA92" s="9"/>
      <c r="AB92" s="13" t="s">
        <v>294</v>
      </c>
      <c r="AC92" s="9"/>
      <c r="AD92" s="9"/>
      <c r="AE92" s="9"/>
    </row>
    <row r="93" spans="1:31" x14ac:dyDescent="0.25">
      <c r="A93" s="9" t="s">
        <v>52</v>
      </c>
      <c r="B93" s="9">
        <v>5020</v>
      </c>
      <c r="C93" s="9" t="s">
        <v>159</v>
      </c>
      <c r="D93" s="9" t="s">
        <v>160</v>
      </c>
      <c r="E93" s="9" t="s">
        <v>55</v>
      </c>
      <c r="F93" s="15">
        <v>257.2</v>
      </c>
      <c r="G93" s="15">
        <v>257.2</v>
      </c>
      <c r="H93" s="9">
        <v>1</v>
      </c>
      <c r="I93" s="11">
        <f t="shared" si="39"/>
        <v>0</v>
      </c>
      <c r="J93" s="9">
        <v>1</v>
      </c>
      <c r="K93" s="15">
        <f t="shared" si="41"/>
        <v>257.2</v>
      </c>
      <c r="L93" s="9" t="s">
        <v>0</v>
      </c>
      <c r="M93" s="9"/>
      <c r="N93" s="21">
        <f t="shared" si="33"/>
        <v>76.501568000000006</v>
      </c>
      <c r="O93" s="11">
        <f t="shared" si="42"/>
        <v>-3.2354096944834376E-2</v>
      </c>
      <c r="P93" s="16" t="s">
        <v>32</v>
      </c>
      <c r="Q93" s="9">
        <f t="shared" si="34"/>
        <v>1.2208398133748057</v>
      </c>
      <c r="R93" s="9">
        <f t="shared" si="35"/>
        <v>314</v>
      </c>
      <c r="S93" s="9">
        <f t="shared" si="36"/>
        <v>314</v>
      </c>
      <c r="T93" s="9">
        <v>314</v>
      </c>
      <c r="U93" s="11">
        <f t="shared" si="40"/>
        <v>0</v>
      </c>
      <c r="V93" s="9">
        <v>1</v>
      </c>
      <c r="W93" s="9">
        <v>0.23599999999999999</v>
      </c>
      <c r="X93" s="14">
        <f t="shared" si="37"/>
        <v>74.103999999999999</v>
      </c>
      <c r="Y93" s="14">
        <f t="shared" si="38"/>
        <v>74.103999999999999</v>
      </c>
      <c r="Z93" s="11">
        <f t="shared" si="43"/>
        <v>0</v>
      </c>
      <c r="AA93" s="9"/>
      <c r="AB93" s="13" t="s">
        <v>294</v>
      </c>
      <c r="AC93" s="9"/>
      <c r="AD93" s="9"/>
      <c r="AE93" s="9"/>
    </row>
    <row r="94" spans="1:31" x14ac:dyDescent="0.25">
      <c r="A94" s="9" t="s">
        <v>52</v>
      </c>
      <c r="B94" s="9">
        <v>5027</v>
      </c>
      <c r="C94" s="9" t="s">
        <v>161</v>
      </c>
      <c r="D94" s="9" t="s">
        <v>162</v>
      </c>
      <c r="E94" s="9" t="s">
        <v>55</v>
      </c>
      <c r="F94" s="15">
        <v>344.42</v>
      </c>
      <c r="G94" s="15">
        <v>344.42</v>
      </c>
      <c r="H94" s="9">
        <v>1</v>
      </c>
      <c r="I94" s="11">
        <f t="shared" si="39"/>
        <v>0</v>
      </c>
      <c r="J94" s="9">
        <v>1</v>
      </c>
      <c r="K94" s="15">
        <f t="shared" si="41"/>
        <v>344.42</v>
      </c>
      <c r="L94" s="9" t="s">
        <v>0</v>
      </c>
      <c r="M94" s="9"/>
      <c r="N94" s="21">
        <f t="shared" si="33"/>
        <v>102.44428480000002</v>
      </c>
      <c r="O94" s="11">
        <f t="shared" si="42"/>
        <v>-4.3475847457627448E-2</v>
      </c>
      <c r="P94" s="16" t="s">
        <v>32</v>
      </c>
      <c r="Q94" s="9">
        <f t="shared" si="34"/>
        <v>1.2078276522850009</v>
      </c>
      <c r="R94" s="9">
        <f t="shared" si="35"/>
        <v>416</v>
      </c>
      <c r="S94" s="9">
        <f t="shared" si="36"/>
        <v>416</v>
      </c>
      <c r="T94" s="9">
        <v>416</v>
      </c>
      <c r="U94" s="11">
        <f t="shared" si="40"/>
        <v>0</v>
      </c>
      <c r="V94" s="9">
        <v>1</v>
      </c>
      <c r="W94" s="9">
        <v>0.23599999999999999</v>
      </c>
      <c r="X94" s="14">
        <f t="shared" si="37"/>
        <v>98.175999999999988</v>
      </c>
      <c r="Y94" s="14">
        <f t="shared" si="38"/>
        <v>98.175999999999988</v>
      </c>
      <c r="Z94" s="11">
        <f t="shared" si="43"/>
        <v>0</v>
      </c>
      <c r="AA94" s="9"/>
      <c r="AB94" s="13" t="s">
        <v>294</v>
      </c>
      <c r="AC94" s="9"/>
      <c r="AD94" s="9"/>
      <c r="AE94" s="9"/>
    </row>
    <row r="95" spans="1:31" x14ac:dyDescent="0.25">
      <c r="A95" s="9" t="s">
        <v>52</v>
      </c>
      <c r="B95" s="9">
        <v>5033</v>
      </c>
      <c r="C95" s="9" t="s">
        <v>163</v>
      </c>
      <c r="D95" s="9" t="s">
        <v>164</v>
      </c>
      <c r="E95" s="9" t="s">
        <v>55</v>
      </c>
      <c r="F95" s="15">
        <v>408.24</v>
      </c>
      <c r="G95" s="15">
        <v>408.24</v>
      </c>
      <c r="H95" s="9">
        <v>1</v>
      </c>
      <c r="I95" s="11">
        <f t="shared" si="39"/>
        <v>0</v>
      </c>
      <c r="J95" s="9">
        <v>1</v>
      </c>
      <c r="K95" s="15">
        <f t="shared" si="41"/>
        <v>408.24</v>
      </c>
      <c r="L95" s="9" t="s">
        <v>0</v>
      </c>
      <c r="M95" s="9"/>
      <c r="N95" s="21">
        <f t="shared" si="33"/>
        <v>121.42690560000003</v>
      </c>
      <c r="O95" s="11">
        <f t="shared" si="42"/>
        <v>0.18069938464860177</v>
      </c>
      <c r="P95" s="16" t="s">
        <v>32</v>
      </c>
      <c r="Q95" s="9">
        <f t="shared" si="34"/>
        <v>1.5383107975700567</v>
      </c>
      <c r="R95" s="9">
        <f t="shared" si="35"/>
        <v>628</v>
      </c>
      <c r="S95" s="9">
        <f t="shared" si="36"/>
        <v>628</v>
      </c>
      <c r="T95" s="9">
        <v>628</v>
      </c>
      <c r="U95" s="11">
        <f t="shared" si="40"/>
        <v>0</v>
      </c>
      <c r="V95" s="9">
        <v>1</v>
      </c>
      <c r="W95" s="9">
        <v>0.23599999999999999</v>
      </c>
      <c r="X95" s="14">
        <f t="shared" si="37"/>
        <v>148.208</v>
      </c>
      <c r="Y95" s="14">
        <f t="shared" si="38"/>
        <v>148.208</v>
      </c>
      <c r="Z95" s="11">
        <f t="shared" si="43"/>
        <v>0</v>
      </c>
      <c r="AA95" s="9"/>
      <c r="AB95" s="13" t="s">
        <v>294</v>
      </c>
      <c r="AC95" s="9"/>
      <c r="AD95" s="9"/>
      <c r="AE95" s="9"/>
    </row>
    <row r="96" spans="1:31" x14ac:dyDescent="0.25">
      <c r="A96" s="9" t="s">
        <v>52</v>
      </c>
      <c r="B96" s="9">
        <v>5039</v>
      </c>
      <c r="C96" s="9" t="s">
        <v>165</v>
      </c>
      <c r="D96" s="9" t="s">
        <v>166</v>
      </c>
      <c r="E96" s="9" t="s">
        <v>55</v>
      </c>
      <c r="F96" s="15">
        <v>725.76</v>
      </c>
      <c r="G96" s="15">
        <v>725.76</v>
      </c>
      <c r="H96" s="9">
        <v>1</v>
      </c>
      <c r="I96" s="11">
        <f t="shared" si="39"/>
        <v>0</v>
      </c>
      <c r="J96" s="9">
        <v>1</v>
      </c>
      <c r="K96" s="15">
        <f t="shared" si="41"/>
        <v>725.76</v>
      </c>
      <c r="L96" s="9" t="s">
        <v>0</v>
      </c>
      <c r="M96" s="9"/>
      <c r="N96" s="21">
        <f t="shared" si="33"/>
        <v>215.87005440000001</v>
      </c>
      <c r="O96" s="11">
        <f t="shared" si="42"/>
        <v>0.18765220218562775</v>
      </c>
      <c r="P96" s="16" t="s">
        <v>32</v>
      </c>
      <c r="Q96" s="9">
        <f t="shared" si="34"/>
        <v>1.5514770723104057</v>
      </c>
      <c r="R96" s="9">
        <f t="shared" si="35"/>
        <v>1126</v>
      </c>
      <c r="S96" s="9">
        <f t="shared" si="36"/>
        <v>1126</v>
      </c>
      <c r="T96" s="9">
        <v>1126</v>
      </c>
      <c r="U96" s="11">
        <f t="shared" si="40"/>
        <v>0</v>
      </c>
      <c r="V96" s="9">
        <v>1</v>
      </c>
      <c r="W96" s="9">
        <v>0.23599999999999999</v>
      </c>
      <c r="X96" s="14">
        <f t="shared" si="37"/>
        <v>265.73599999999999</v>
      </c>
      <c r="Y96" s="14">
        <f t="shared" si="38"/>
        <v>265.73599999999999</v>
      </c>
      <c r="Z96" s="11">
        <f t="shared" si="43"/>
        <v>0</v>
      </c>
      <c r="AA96" s="9"/>
      <c r="AB96" s="13" t="s">
        <v>294</v>
      </c>
      <c r="AC96" s="9"/>
      <c r="AD96" s="9"/>
      <c r="AE96" s="9"/>
    </row>
    <row r="97" spans="1:31" x14ac:dyDescent="0.25">
      <c r="A97" s="9" t="s">
        <v>52</v>
      </c>
      <c r="B97" s="9">
        <v>5045</v>
      </c>
      <c r="C97" s="9" t="s">
        <v>167</v>
      </c>
      <c r="D97" s="9" t="s">
        <v>168</v>
      </c>
      <c r="E97" s="9" t="s">
        <v>55</v>
      </c>
      <c r="F97" s="15">
        <v>1158.19</v>
      </c>
      <c r="G97" s="15">
        <v>1158.19</v>
      </c>
      <c r="H97" s="9">
        <v>1</v>
      </c>
      <c r="I97" s="11">
        <f t="shared" si="39"/>
        <v>0</v>
      </c>
      <c r="J97" s="9">
        <v>1</v>
      </c>
      <c r="K97" s="15">
        <f t="shared" si="41"/>
        <v>1158.19</v>
      </c>
      <c r="L97" s="9" t="s">
        <v>0</v>
      </c>
      <c r="M97" s="9"/>
      <c r="N97" s="21">
        <f t="shared" si="33"/>
        <v>344.49203360000007</v>
      </c>
      <c r="O97" s="11">
        <f t="shared" si="42"/>
        <v>0.18724275791778322</v>
      </c>
      <c r="P97" s="16" t="s">
        <v>32</v>
      </c>
      <c r="Q97" s="9">
        <f t="shared" si="34"/>
        <v>1.5506954817430645</v>
      </c>
      <c r="R97" s="9">
        <f t="shared" si="35"/>
        <v>1796</v>
      </c>
      <c r="S97" s="9">
        <f t="shared" si="36"/>
        <v>1796</v>
      </c>
      <c r="T97" s="9">
        <v>1796</v>
      </c>
      <c r="U97" s="11">
        <f t="shared" si="40"/>
        <v>0</v>
      </c>
      <c r="V97" s="9">
        <v>1</v>
      </c>
      <c r="W97" s="9">
        <v>0.23599999999999999</v>
      </c>
      <c r="X97" s="14">
        <f t="shared" si="37"/>
        <v>423.85599999999999</v>
      </c>
      <c r="Y97" s="14">
        <f t="shared" si="38"/>
        <v>423.85599999999999</v>
      </c>
      <c r="Z97" s="11">
        <f t="shared" si="43"/>
        <v>0</v>
      </c>
      <c r="AA97" s="9"/>
      <c r="AB97" s="13" t="s">
        <v>294</v>
      </c>
      <c r="AC97" s="9"/>
      <c r="AD97" s="9"/>
      <c r="AE97" s="9"/>
    </row>
    <row r="98" spans="1:31" x14ac:dyDescent="0.25">
      <c r="A98" s="9" t="s">
        <v>52</v>
      </c>
      <c r="B98" s="9">
        <v>5051</v>
      </c>
      <c r="C98" s="9" t="s">
        <v>169</v>
      </c>
      <c r="D98" s="9" t="s">
        <v>170</v>
      </c>
      <c r="E98" s="9" t="s">
        <v>55</v>
      </c>
      <c r="F98" s="15">
        <v>1678.32</v>
      </c>
      <c r="G98" s="15">
        <v>1678.32</v>
      </c>
      <c r="H98" s="9">
        <v>1</v>
      </c>
      <c r="I98" s="11">
        <f t="shared" si="39"/>
        <v>0</v>
      </c>
      <c r="J98" s="9">
        <v>1</v>
      </c>
      <c r="K98" s="15">
        <f t="shared" si="41"/>
        <v>1678.32</v>
      </c>
      <c r="L98" s="9" t="s">
        <v>0</v>
      </c>
      <c r="M98" s="9"/>
      <c r="N98" s="21">
        <f t="shared" si="33"/>
        <v>499.19950080000001</v>
      </c>
      <c r="O98" s="11">
        <f t="shared" si="42"/>
        <v>0.1823532578144961</v>
      </c>
      <c r="P98" s="16" t="s">
        <v>32</v>
      </c>
      <c r="Q98" s="9">
        <f t="shared" si="34"/>
        <v>1.5414223747557081</v>
      </c>
      <c r="R98" s="9">
        <f t="shared" si="35"/>
        <v>2587</v>
      </c>
      <c r="S98" s="9">
        <f t="shared" si="36"/>
        <v>2587</v>
      </c>
      <c r="T98" s="9">
        <v>2587</v>
      </c>
      <c r="U98" s="11">
        <f t="shared" si="40"/>
        <v>0</v>
      </c>
      <c r="V98" s="9">
        <v>1</v>
      </c>
      <c r="W98" s="9">
        <v>0.23599999999999999</v>
      </c>
      <c r="X98" s="14">
        <f t="shared" si="37"/>
        <v>610.53199999999993</v>
      </c>
      <c r="Y98" s="14">
        <f t="shared" si="38"/>
        <v>610.53199999999993</v>
      </c>
      <c r="Z98" s="11">
        <f t="shared" si="43"/>
        <v>0</v>
      </c>
      <c r="AA98" s="9"/>
      <c r="AB98" s="13" t="s">
        <v>294</v>
      </c>
      <c r="AC98" s="9"/>
      <c r="AD98" s="9"/>
      <c r="AE98" s="9"/>
    </row>
    <row r="99" spans="1:31" x14ac:dyDescent="0.25">
      <c r="A99" s="9" t="s">
        <v>52</v>
      </c>
      <c r="B99" s="9">
        <v>5057</v>
      </c>
      <c r="C99" s="9" t="s">
        <v>171</v>
      </c>
      <c r="D99" s="9" t="s">
        <v>172</v>
      </c>
      <c r="E99" s="9" t="s">
        <v>55</v>
      </c>
      <c r="F99" s="15">
        <v>2434.3200000000002</v>
      </c>
      <c r="G99" s="15">
        <v>2434.3200000000002</v>
      </c>
      <c r="H99" s="9">
        <v>1</v>
      </c>
      <c r="I99" s="11">
        <f t="shared" si="39"/>
        <v>0</v>
      </c>
      <c r="J99" s="9">
        <v>1</v>
      </c>
      <c r="K99" s="15">
        <f t="shared" si="41"/>
        <v>2434.3200000000002</v>
      </c>
      <c r="L99" s="9" t="s">
        <v>0</v>
      </c>
      <c r="M99" s="9"/>
      <c r="N99" s="21">
        <f t="shared" si="33"/>
        <v>724.06414080000013</v>
      </c>
      <c r="O99" s="11">
        <f t="shared" si="42"/>
        <v>0.17056815538785083</v>
      </c>
      <c r="P99" s="16" t="s">
        <v>32</v>
      </c>
      <c r="Q99" s="9">
        <f t="shared" si="34"/>
        <v>1.5195208518189884</v>
      </c>
      <c r="R99" s="9">
        <f t="shared" si="35"/>
        <v>3699</v>
      </c>
      <c r="S99" s="9">
        <f t="shared" si="36"/>
        <v>3699</v>
      </c>
      <c r="T99" s="9">
        <v>3699</v>
      </c>
      <c r="U99" s="11">
        <f t="shared" si="40"/>
        <v>0</v>
      </c>
      <c r="V99" s="9">
        <v>1</v>
      </c>
      <c r="W99" s="9">
        <v>0.23599999999999999</v>
      </c>
      <c r="X99" s="14">
        <f t="shared" si="37"/>
        <v>872.96399999999994</v>
      </c>
      <c r="Y99" s="14">
        <f t="shared" si="38"/>
        <v>872.96399999999994</v>
      </c>
      <c r="Z99" s="11">
        <f t="shared" si="43"/>
        <v>0</v>
      </c>
      <c r="AA99" s="9"/>
      <c r="AB99" s="13" t="s">
        <v>294</v>
      </c>
      <c r="AC99" s="9"/>
      <c r="AD99" s="9"/>
      <c r="AE99" s="9"/>
    </row>
    <row r="100" spans="1:31" x14ac:dyDescent="0.25">
      <c r="A100" s="9" t="s">
        <v>52</v>
      </c>
      <c r="B100" s="9">
        <v>5063</v>
      </c>
      <c r="C100" s="9" t="s">
        <v>173</v>
      </c>
      <c r="D100" s="9" t="s">
        <v>174</v>
      </c>
      <c r="E100" s="9" t="s">
        <v>55</v>
      </c>
      <c r="F100" s="15">
        <v>4505.76</v>
      </c>
      <c r="G100" s="15">
        <v>4505.76</v>
      </c>
      <c r="H100" s="9">
        <v>1</v>
      </c>
      <c r="I100" s="11">
        <f t="shared" si="39"/>
        <v>0</v>
      </c>
      <c r="J100" s="9">
        <v>1</v>
      </c>
      <c r="K100" s="15">
        <f t="shared" si="41"/>
        <v>4505.76</v>
      </c>
      <c r="L100" s="9" t="s">
        <v>0</v>
      </c>
      <c r="M100" s="9"/>
      <c r="N100" s="21">
        <f t="shared" si="33"/>
        <v>1340.1932544000001</v>
      </c>
      <c r="O100" s="11">
        <f t="shared" si="42"/>
        <v>0.17085925299004415</v>
      </c>
      <c r="P100" s="16" t="s">
        <v>32</v>
      </c>
      <c r="Q100" s="9">
        <f t="shared" si="34"/>
        <v>1.5200543304570149</v>
      </c>
      <c r="R100" s="9">
        <f t="shared" si="35"/>
        <v>6849</v>
      </c>
      <c r="S100" s="9">
        <f t="shared" si="36"/>
        <v>6849</v>
      </c>
      <c r="T100" s="9">
        <v>6849</v>
      </c>
      <c r="U100" s="11">
        <f t="shared" si="40"/>
        <v>0</v>
      </c>
      <c r="V100" s="9">
        <v>1</v>
      </c>
      <c r="W100" s="9">
        <v>0.23599999999999999</v>
      </c>
      <c r="X100" s="14">
        <f t="shared" si="37"/>
        <v>1616.3639999999998</v>
      </c>
      <c r="Y100" s="14">
        <f t="shared" si="38"/>
        <v>1616.3639999999998</v>
      </c>
      <c r="Z100" s="11">
        <f t="shared" si="43"/>
        <v>0</v>
      </c>
      <c r="AA100" s="9"/>
      <c r="AB100" s="13" t="s">
        <v>294</v>
      </c>
      <c r="AC100" s="9"/>
      <c r="AD100" s="9"/>
      <c r="AE100" s="9"/>
    </row>
    <row r="101" spans="1:31" x14ac:dyDescent="0.25">
      <c r="A101" s="9" t="s">
        <v>52</v>
      </c>
      <c r="B101" s="9">
        <v>5069</v>
      </c>
      <c r="C101" s="9" t="s">
        <v>175</v>
      </c>
      <c r="D101" s="9" t="s">
        <v>176</v>
      </c>
      <c r="E101" s="9" t="s">
        <v>55</v>
      </c>
      <c r="F101" s="15">
        <v>5775.84</v>
      </c>
      <c r="G101" s="15">
        <v>5775.84</v>
      </c>
      <c r="H101" s="9">
        <v>1</v>
      </c>
      <c r="I101" s="11">
        <f t="shared" si="39"/>
        <v>0</v>
      </c>
      <c r="J101" s="9">
        <v>1</v>
      </c>
      <c r="K101" s="15">
        <f t="shared" si="41"/>
        <v>5775.84</v>
      </c>
      <c r="L101" s="9" t="s">
        <v>0</v>
      </c>
      <c r="M101" s="9"/>
      <c r="N101" s="21">
        <f t="shared" si="33"/>
        <v>1717.9658496000002</v>
      </c>
      <c r="O101" s="11">
        <f t="shared" si="42"/>
        <v>0.17615252242367493</v>
      </c>
      <c r="P101" s="16" t="s">
        <v>32</v>
      </c>
      <c r="Q101" s="9">
        <f t="shared" si="34"/>
        <v>1.529820770658467</v>
      </c>
      <c r="R101" s="9">
        <f t="shared" si="35"/>
        <v>8836</v>
      </c>
      <c r="S101" s="9">
        <f t="shared" si="36"/>
        <v>8836</v>
      </c>
      <c r="T101" s="9">
        <v>8836</v>
      </c>
      <c r="U101" s="11">
        <f t="shared" si="40"/>
        <v>0</v>
      </c>
      <c r="V101" s="9">
        <v>1</v>
      </c>
      <c r="W101" s="9">
        <v>0.23599999999999999</v>
      </c>
      <c r="X101" s="14">
        <f t="shared" si="37"/>
        <v>2085.2959999999998</v>
      </c>
      <c r="Y101" s="14">
        <f t="shared" si="38"/>
        <v>2085.2959999999998</v>
      </c>
      <c r="Z101" s="11">
        <f t="shared" si="43"/>
        <v>0</v>
      </c>
      <c r="AA101" s="9"/>
      <c r="AB101" s="13" t="s">
        <v>294</v>
      </c>
      <c r="AC101" s="9"/>
      <c r="AD101" s="9"/>
      <c r="AE101" s="9"/>
    </row>
    <row r="102" spans="1:31" x14ac:dyDescent="0.25">
      <c r="A102" s="9" t="s">
        <v>52</v>
      </c>
      <c r="B102" s="9">
        <v>5075</v>
      </c>
      <c r="C102" s="9" t="s">
        <v>177</v>
      </c>
      <c r="D102" s="9" t="s">
        <v>178</v>
      </c>
      <c r="E102" s="9" t="s">
        <v>55</v>
      </c>
      <c r="F102" s="15">
        <v>11460.96</v>
      </c>
      <c r="G102" s="15">
        <v>11460.96</v>
      </c>
      <c r="H102" s="9">
        <v>1</v>
      </c>
      <c r="I102" s="11">
        <f t="shared" si="39"/>
        <v>0</v>
      </c>
      <c r="J102" s="9">
        <v>1</v>
      </c>
      <c r="K102" s="15">
        <f t="shared" si="41"/>
        <v>11460.96</v>
      </c>
      <c r="L102" s="9" t="s">
        <v>0</v>
      </c>
      <c r="M102" s="9"/>
      <c r="N102" s="21">
        <f t="shared" si="33"/>
        <v>3408.9479424000006</v>
      </c>
      <c r="O102" s="11">
        <f t="shared" si="42"/>
        <v>0.16927221812822393</v>
      </c>
      <c r="P102" s="16" t="s">
        <v>32</v>
      </c>
      <c r="Q102" s="9">
        <f t="shared" si="34"/>
        <v>1.5171503957783643</v>
      </c>
      <c r="R102" s="9">
        <f t="shared" si="35"/>
        <v>17388</v>
      </c>
      <c r="S102" s="9">
        <f t="shared" si="36"/>
        <v>17388</v>
      </c>
      <c r="T102" s="9">
        <v>17388</v>
      </c>
      <c r="U102" s="11">
        <f t="shared" si="40"/>
        <v>0</v>
      </c>
      <c r="V102" s="9">
        <v>1</v>
      </c>
      <c r="W102" s="9">
        <v>0.23599999999999999</v>
      </c>
      <c r="X102" s="14">
        <f t="shared" si="37"/>
        <v>4103.5680000000002</v>
      </c>
      <c r="Y102" s="14">
        <f t="shared" si="38"/>
        <v>4103.5680000000002</v>
      </c>
      <c r="Z102" s="11">
        <f t="shared" si="43"/>
        <v>0</v>
      </c>
      <c r="AA102" s="9"/>
      <c r="AB102" s="13" t="s">
        <v>294</v>
      </c>
      <c r="AC102" s="9"/>
      <c r="AD102" s="9"/>
      <c r="AE102" s="9"/>
    </row>
    <row r="103" spans="1:31" x14ac:dyDescent="0.25">
      <c r="A103" s="3" t="s">
        <v>52</v>
      </c>
      <c r="B103" s="3">
        <v>6003</v>
      </c>
      <c r="C103" s="3"/>
      <c r="D103" s="3" t="s">
        <v>179</v>
      </c>
      <c r="E103" s="3" t="s">
        <v>55</v>
      </c>
      <c r="F103" s="6">
        <v>993</v>
      </c>
      <c r="G103" s="6">
        <v>993</v>
      </c>
      <c r="H103" s="3">
        <v>1</v>
      </c>
      <c r="I103" s="4">
        <f t="shared" si="39"/>
        <v>0</v>
      </c>
      <c r="J103" s="3">
        <v>0.35499999999999998</v>
      </c>
      <c r="K103" s="6">
        <f t="shared" si="41"/>
        <v>352.51499999999999</v>
      </c>
      <c r="L103" s="3" t="s">
        <v>0</v>
      </c>
      <c r="M103" s="3" t="s">
        <v>143</v>
      </c>
      <c r="N103" s="21">
        <f t="shared" si="33"/>
        <v>104.85206160000001</v>
      </c>
      <c r="O103" s="4">
        <f t="shared" si="42"/>
        <v>5.6712533736370314E-2</v>
      </c>
      <c r="P103" s="8" t="s">
        <v>32</v>
      </c>
      <c r="Q103" s="3">
        <f t="shared" si="34"/>
        <v>0.47432024169184289</v>
      </c>
      <c r="R103" s="3">
        <f t="shared" si="35"/>
        <v>471</v>
      </c>
      <c r="S103" s="3">
        <f t="shared" si="36"/>
        <v>471</v>
      </c>
      <c r="T103" s="3">
        <v>471</v>
      </c>
      <c r="U103" s="4">
        <f t="shared" si="40"/>
        <v>0</v>
      </c>
      <c r="V103" s="3">
        <v>1</v>
      </c>
      <c r="W103" s="3">
        <v>0.23599999999999999</v>
      </c>
      <c r="X103" s="5">
        <f t="shared" si="37"/>
        <v>111.15599999999999</v>
      </c>
      <c r="Y103" s="5">
        <f t="shared" si="38"/>
        <v>111.15599999999999</v>
      </c>
      <c r="Z103" s="4">
        <f t="shared" si="43"/>
        <v>0</v>
      </c>
      <c r="AA103" s="3"/>
      <c r="AB103" s="8" t="s">
        <v>295</v>
      </c>
      <c r="AC103" s="3"/>
      <c r="AD103" s="3"/>
      <c r="AE103" s="3"/>
    </row>
    <row r="104" spans="1:31" x14ac:dyDescent="0.25">
      <c r="A104" s="9" t="s">
        <v>52</v>
      </c>
      <c r="B104" s="9">
        <v>6009</v>
      </c>
      <c r="C104" s="9"/>
      <c r="D104" s="9" t="s">
        <v>180</v>
      </c>
      <c r="E104" s="9" t="s">
        <v>55</v>
      </c>
      <c r="F104" s="15">
        <v>380.21</v>
      </c>
      <c r="G104" s="15">
        <v>380.21</v>
      </c>
      <c r="H104" s="9">
        <v>1</v>
      </c>
      <c r="I104" s="11">
        <f t="shared" si="39"/>
        <v>0</v>
      </c>
      <c r="J104" s="9">
        <v>1</v>
      </c>
      <c r="K104" s="15">
        <f t="shared" si="41"/>
        <v>380.21</v>
      </c>
      <c r="L104" s="9" t="s">
        <v>0</v>
      </c>
      <c r="M104" s="9"/>
      <c r="N104" s="21">
        <f t="shared" si="33"/>
        <v>113.08966240000001</v>
      </c>
      <c r="O104" s="11">
        <f t="shared" si="42"/>
        <v>6.0404931871053426E-2</v>
      </c>
      <c r="P104" s="16" t="s">
        <v>32</v>
      </c>
      <c r="Q104" s="9">
        <f t="shared" si="34"/>
        <v>1.3413639830619921</v>
      </c>
      <c r="R104" s="9">
        <f t="shared" si="35"/>
        <v>510</v>
      </c>
      <c r="S104" s="9">
        <f t="shared" si="36"/>
        <v>510</v>
      </c>
      <c r="T104" s="9">
        <v>510</v>
      </c>
      <c r="U104" s="11">
        <f t="shared" si="40"/>
        <v>0</v>
      </c>
      <c r="V104" s="9">
        <v>1</v>
      </c>
      <c r="W104" s="9">
        <v>0.23599999999999999</v>
      </c>
      <c r="X104" s="14">
        <f t="shared" si="37"/>
        <v>120.36</v>
      </c>
      <c r="Y104" s="14">
        <f t="shared" si="38"/>
        <v>120.36</v>
      </c>
      <c r="Z104" s="11">
        <f t="shared" si="43"/>
        <v>0</v>
      </c>
      <c r="AA104" s="9"/>
      <c r="AB104" s="13" t="s">
        <v>294</v>
      </c>
      <c r="AC104" s="9"/>
      <c r="AD104" s="9"/>
      <c r="AE104" s="9"/>
    </row>
    <row r="105" spans="1:31" x14ac:dyDescent="0.25">
      <c r="A105" s="9" t="s">
        <v>52</v>
      </c>
      <c r="B105" s="9">
        <v>6015</v>
      </c>
      <c r="C105" s="9"/>
      <c r="D105" s="9" t="s">
        <v>181</v>
      </c>
      <c r="E105" s="9" t="s">
        <v>55</v>
      </c>
      <c r="F105" s="15">
        <v>521.85</v>
      </c>
      <c r="G105" s="15">
        <v>521.85</v>
      </c>
      <c r="H105" s="9">
        <v>1</v>
      </c>
      <c r="I105" s="11">
        <f t="shared" si="39"/>
        <v>0</v>
      </c>
      <c r="J105" s="9">
        <v>1</v>
      </c>
      <c r="K105" s="15">
        <f t="shared" si="41"/>
        <v>521.85</v>
      </c>
      <c r="L105" s="9" t="s">
        <v>0</v>
      </c>
      <c r="M105" s="9"/>
      <c r="N105" s="21">
        <f t="shared" si="33"/>
        <v>155.21906400000003</v>
      </c>
      <c r="O105" s="11">
        <f t="shared" si="42"/>
        <v>5.637317316343627E-2</v>
      </c>
      <c r="P105" s="16" t="s">
        <v>32</v>
      </c>
      <c r="Q105" s="9">
        <f t="shared" si="34"/>
        <v>1.3356328446871706</v>
      </c>
      <c r="R105" s="9">
        <f t="shared" si="35"/>
        <v>697</v>
      </c>
      <c r="S105" s="9">
        <f t="shared" si="36"/>
        <v>697</v>
      </c>
      <c r="T105" s="9">
        <v>697</v>
      </c>
      <c r="U105" s="11">
        <f t="shared" si="40"/>
        <v>0</v>
      </c>
      <c r="V105" s="9">
        <v>1</v>
      </c>
      <c r="W105" s="9">
        <v>0.23599999999999999</v>
      </c>
      <c r="X105" s="14">
        <f t="shared" si="37"/>
        <v>164.49199999999999</v>
      </c>
      <c r="Y105" s="14">
        <f t="shared" si="38"/>
        <v>164.49199999999999</v>
      </c>
      <c r="Z105" s="11">
        <f t="shared" si="43"/>
        <v>0</v>
      </c>
      <c r="AA105" s="9"/>
      <c r="AB105" s="13" t="s">
        <v>294</v>
      </c>
      <c r="AC105" s="9"/>
      <c r="AD105" s="9"/>
      <c r="AE105" s="9"/>
    </row>
    <row r="106" spans="1:31" x14ac:dyDescent="0.25">
      <c r="A106" s="9" t="s">
        <v>52</v>
      </c>
      <c r="B106" s="9">
        <v>6021</v>
      </c>
      <c r="C106" s="9"/>
      <c r="D106" s="9" t="s">
        <v>182</v>
      </c>
      <c r="E106" s="9" t="s">
        <v>55</v>
      </c>
      <c r="F106" s="15">
        <v>693.32</v>
      </c>
      <c r="G106" s="15">
        <v>693.32</v>
      </c>
      <c r="H106" s="9">
        <v>1</v>
      </c>
      <c r="I106" s="11">
        <f t="shared" si="39"/>
        <v>0</v>
      </c>
      <c r="J106" s="9">
        <v>1</v>
      </c>
      <c r="K106" s="15">
        <f t="shared" si="41"/>
        <v>693.32</v>
      </c>
      <c r="L106" s="9" t="s">
        <v>0</v>
      </c>
      <c r="M106" s="9"/>
      <c r="N106" s="21">
        <f t="shared" si="33"/>
        <v>206.22110080000004</v>
      </c>
      <c r="O106" s="11">
        <f t="shared" si="42"/>
        <v>5.6351810228062911E-2</v>
      </c>
      <c r="P106" s="16" t="s">
        <v>32</v>
      </c>
      <c r="Q106" s="9">
        <f t="shared" si="34"/>
        <v>1.3356026077424565</v>
      </c>
      <c r="R106" s="9">
        <f t="shared" si="35"/>
        <v>926</v>
      </c>
      <c r="S106" s="9">
        <f t="shared" si="36"/>
        <v>926</v>
      </c>
      <c r="T106" s="9">
        <v>926</v>
      </c>
      <c r="U106" s="11">
        <f t="shared" si="40"/>
        <v>0</v>
      </c>
      <c r="V106" s="9">
        <v>1</v>
      </c>
      <c r="W106" s="9">
        <v>0.23599999999999999</v>
      </c>
      <c r="X106" s="14">
        <f t="shared" si="37"/>
        <v>218.536</v>
      </c>
      <c r="Y106" s="14">
        <f t="shared" si="38"/>
        <v>218.536</v>
      </c>
      <c r="Z106" s="11">
        <f t="shared" si="43"/>
        <v>0</v>
      </c>
      <c r="AA106" s="9"/>
      <c r="AB106" s="13" t="s">
        <v>294</v>
      </c>
      <c r="AC106" s="9"/>
      <c r="AD106" s="9"/>
      <c r="AE106" s="9"/>
    </row>
    <row r="107" spans="1:31" x14ac:dyDescent="0.25">
      <c r="A107" s="9" t="s">
        <v>52</v>
      </c>
      <c r="B107" s="9">
        <v>6027</v>
      </c>
      <c r="C107" s="9"/>
      <c r="D107" s="9" t="s">
        <v>183</v>
      </c>
      <c r="E107" s="9" t="s">
        <v>55</v>
      </c>
      <c r="F107" s="15">
        <v>870.91</v>
      </c>
      <c r="G107" s="15">
        <v>870.91</v>
      </c>
      <c r="H107" s="9">
        <v>1</v>
      </c>
      <c r="I107" s="11">
        <f t="shared" si="39"/>
        <v>0</v>
      </c>
      <c r="J107" s="9">
        <v>1</v>
      </c>
      <c r="K107" s="15">
        <f t="shared" si="41"/>
        <v>870.91</v>
      </c>
      <c r="L107" s="9" t="s">
        <v>0</v>
      </c>
      <c r="M107" s="9"/>
      <c r="N107" s="21">
        <f t="shared" si="33"/>
        <v>259.04347040000005</v>
      </c>
      <c r="O107" s="11">
        <f t="shared" si="42"/>
        <v>0.180864310650139</v>
      </c>
      <c r="P107" s="16" t="s">
        <v>32</v>
      </c>
      <c r="Q107" s="9">
        <f t="shared" si="34"/>
        <v>1.5386205233606229</v>
      </c>
      <c r="R107" s="9">
        <f t="shared" si="35"/>
        <v>1340</v>
      </c>
      <c r="S107" s="9">
        <f t="shared" si="36"/>
        <v>1340</v>
      </c>
      <c r="T107" s="9">
        <v>1340</v>
      </c>
      <c r="U107" s="11">
        <f t="shared" si="40"/>
        <v>0</v>
      </c>
      <c r="V107" s="9">
        <v>1</v>
      </c>
      <c r="W107" s="9">
        <v>0.23599999999999999</v>
      </c>
      <c r="X107" s="14">
        <f t="shared" si="37"/>
        <v>316.24</v>
      </c>
      <c r="Y107" s="14">
        <f t="shared" si="38"/>
        <v>316.24</v>
      </c>
      <c r="Z107" s="11">
        <f t="shared" si="43"/>
        <v>0</v>
      </c>
      <c r="AA107" s="9"/>
      <c r="AB107" s="13" t="s">
        <v>294</v>
      </c>
      <c r="AC107" s="9"/>
      <c r="AD107" s="9"/>
      <c r="AE107" s="9"/>
    </row>
    <row r="108" spans="1:31" x14ac:dyDescent="0.25">
      <c r="A108" s="9" t="s">
        <v>52</v>
      </c>
      <c r="B108" s="9">
        <v>6033</v>
      </c>
      <c r="C108" s="9"/>
      <c r="D108" s="9" t="s">
        <v>184</v>
      </c>
      <c r="E108" s="9" t="s">
        <v>55</v>
      </c>
      <c r="F108" s="15">
        <v>1505.95</v>
      </c>
      <c r="G108" s="15">
        <v>1505.95</v>
      </c>
      <c r="H108" s="9">
        <v>1</v>
      </c>
      <c r="I108" s="11">
        <f t="shared" si="39"/>
        <v>0</v>
      </c>
      <c r="J108" s="9">
        <v>1</v>
      </c>
      <c r="K108" s="15">
        <f t="shared" si="41"/>
        <v>1505.95</v>
      </c>
      <c r="L108" s="9" t="s">
        <v>0</v>
      </c>
      <c r="M108" s="9"/>
      <c r="N108" s="21">
        <f t="shared" si="33"/>
        <v>447.92976800000008</v>
      </c>
      <c r="O108" s="11">
        <f t="shared" si="42"/>
        <v>0.18083405631185842</v>
      </c>
      <c r="P108" s="16" t="s">
        <v>32</v>
      </c>
      <c r="Q108" s="9">
        <f t="shared" si="34"/>
        <v>1.5385636973339087</v>
      </c>
      <c r="R108" s="9">
        <f t="shared" si="35"/>
        <v>2317</v>
      </c>
      <c r="S108" s="9">
        <f t="shared" si="36"/>
        <v>2317</v>
      </c>
      <c r="T108" s="9">
        <v>2317</v>
      </c>
      <c r="U108" s="11">
        <f t="shared" si="40"/>
        <v>0</v>
      </c>
      <c r="V108" s="9">
        <v>1</v>
      </c>
      <c r="W108" s="9">
        <v>0.23599999999999999</v>
      </c>
      <c r="X108" s="14">
        <f t="shared" si="37"/>
        <v>546.81200000000001</v>
      </c>
      <c r="Y108" s="14">
        <f t="shared" si="38"/>
        <v>546.81200000000001</v>
      </c>
      <c r="Z108" s="11">
        <f t="shared" si="43"/>
        <v>0</v>
      </c>
      <c r="AA108" s="9"/>
      <c r="AB108" s="13" t="s">
        <v>294</v>
      </c>
      <c r="AC108" s="9"/>
      <c r="AD108" s="9"/>
      <c r="AE108" s="9"/>
    </row>
    <row r="109" spans="1:31" x14ac:dyDescent="0.25">
      <c r="A109" s="9" t="s">
        <v>52</v>
      </c>
      <c r="B109" s="9">
        <v>6039</v>
      </c>
      <c r="C109" s="9"/>
      <c r="D109" s="9" t="s">
        <v>185</v>
      </c>
      <c r="E109" s="9" t="s">
        <v>55</v>
      </c>
      <c r="F109" s="15">
        <v>2440.37</v>
      </c>
      <c r="G109" s="15">
        <v>2440.37</v>
      </c>
      <c r="H109" s="9">
        <v>1</v>
      </c>
      <c r="I109" s="11">
        <f t="shared" si="39"/>
        <v>0</v>
      </c>
      <c r="J109" s="9">
        <v>1</v>
      </c>
      <c r="K109" s="15">
        <f t="shared" si="41"/>
        <v>2440.37</v>
      </c>
      <c r="L109" s="9" t="s">
        <v>0</v>
      </c>
      <c r="M109" s="9"/>
      <c r="N109" s="21">
        <f t="shared" si="33"/>
        <v>725.86365280000007</v>
      </c>
      <c r="O109" s="11">
        <f t="shared" si="42"/>
        <v>0.18264856655120984</v>
      </c>
      <c r="P109" s="16" t="s">
        <v>32</v>
      </c>
      <c r="Q109" s="9">
        <f t="shared" si="34"/>
        <v>1.5419792900256928</v>
      </c>
      <c r="R109" s="9">
        <f t="shared" si="35"/>
        <v>3762.9999999999995</v>
      </c>
      <c r="S109" s="9">
        <f t="shared" si="36"/>
        <v>3762.9999999999995</v>
      </c>
      <c r="T109" s="9">
        <v>3763</v>
      </c>
      <c r="U109" s="11">
        <f t="shared" si="40"/>
        <v>1.2084702388691581E-16</v>
      </c>
      <c r="V109" s="9">
        <v>1</v>
      </c>
      <c r="W109" s="9">
        <v>0.23599999999999999</v>
      </c>
      <c r="X109" s="14">
        <f t="shared" si="37"/>
        <v>888.06799999999987</v>
      </c>
      <c r="Y109" s="14">
        <f t="shared" si="38"/>
        <v>888.06799999999987</v>
      </c>
      <c r="Z109" s="11">
        <f t="shared" si="43"/>
        <v>0</v>
      </c>
      <c r="AA109" s="9"/>
      <c r="AB109" s="13" t="s">
        <v>294</v>
      </c>
      <c r="AC109" s="9"/>
      <c r="AD109" s="9"/>
      <c r="AE109" s="9"/>
    </row>
    <row r="110" spans="1:31" x14ac:dyDescent="0.25">
      <c r="A110" s="9" t="s">
        <v>52</v>
      </c>
      <c r="B110" s="9">
        <v>6045</v>
      </c>
      <c r="C110" s="9"/>
      <c r="D110" s="9" t="s">
        <v>186</v>
      </c>
      <c r="E110" s="9" t="s">
        <v>55</v>
      </c>
      <c r="F110" s="15">
        <v>3507.84</v>
      </c>
      <c r="G110" s="15">
        <v>3507.84</v>
      </c>
      <c r="H110" s="9">
        <v>1</v>
      </c>
      <c r="I110" s="11">
        <f t="shared" si="39"/>
        <v>0</v>
      </c>
      <c r="J110" s="9">
        <v>1</v>
      </c>
      <c r="K110" s="15">
        <f t="shared" si="41"/>
        <v>3507.84</v>
      </c>
      <c r="L110" s="9" t="s">
        <v>0</v>
      </c>
      <c r="M110" s="9"/>
      <c r="N110" s="21">
        <f t="shared" si="33"/>
        <v>1043.3719296000002</v>
      </c>
      <c r="O110" s="11">
        <f t="shared" si="42"/>
        <v>0.18264605318818897</v>
      </c>
      <c r="P110" s="16" t="s">
        <v>32</v>
      </c>
      <c r="Q110" s="9">
        <f t="shared" si="34"/>
        <v>1.5419745484400655</v>
      </c>
      <c r="R110" s="9">
        <f t="shared" si="35"/>
        <v>5409</v>
      </c>
      <c r="S110" s="9">
        <f t="shared" si="36"/>
        <v>5409</v>
      </c>
      <c r="T110" s="9">
        <v>5409</v>
      </c>
      <c r="U110" s="11">
        <f t="shared" si="40"/>
        <v>0</v>
      </c>
      <c r="V110" s="9">
        <v>1</v>
      </c>
      <c r="W110" s="9">
        <v>0.23599999999999999</v>
      </c>
      <c r="X110" s="14">
        <f t="shared" si="37"/>
        <v>1276.5239999999999</v>
      </c>
      <c r="Y110" s="14">
        <f t="shared" si="38"/>
        <v>1276.5239999999999</v>
      </c>
      <c r="Z110" s="11">
        <f t="shared" si="43"/>
        <v>0</v>
      </c>
      <c r="AA110" s="9"/>
      <c r="AB110" s="13" t="s">
        <v>294</v>
      </c>
      <c r="AC110" s="9"/>
      <c r="AD110" s="9"/>
      <c r="AE110" s="9"/>
    </row>
    <row r="111" spans="1:31" x14ac:dyDescent="0.25">
      <c r="A111" s="9" t="s">
        <v>52</v>
      </c>
      <c r="B111" s="9">
        <v>6051</v>
      </c>
      <c r="C111" s="9"/>
      <c r="D111" s="9" t="s">
        <v>187</v>
      </c>
      <c r="E111" s="9" t="s">
        <v>55</v>
      </c>
      <c r="F111" s="15">
        <v>5624.64</v>
      </c>
      <c r="G111" s="15">
        <v>5624.64</v>
      </c>
      <c r="H111" s="9">
        <v>1</v>
      </c>
      <c r="I111" s="11">
        <f t="shared" si="39"/>
        <v>0</v>
      </c>
      <c r="J111" s="9">
        <v>1</v>
      </c>
      <c r="K111" s="15">
        <f t="shared" si="41"/>
        <v>5624.64</v>
      </c>
      <c r="L111" s="9" t="s">
        <v>0</v>
      </c>
      <c r="M111" s="9"/>
      <c r="N111" s="21">
        <f t="shared" si="33"/>
        <v>1672.9929216000003</v>
      </c>
      <c r="O111" s="11">
        <f t="shared" si="42"/>
        <v>0.17097964476352234</v>
      </c>
      <c r="P111" s="16" t="s">
        <v>32</v>
      </c>
      <c r="Q111" s="9">
        <f t="shared" si="34"/>
        <v>1.5202750753826022</v>
      </c>
      <c r="R111" s="9">
        <f t="shared" si="35"/>
        <v>8551</v>
      </c>
      <c r="S111" s="9">
        <f t="shared" si="36"/>
        <v>8551</v>
      </c>
      <c r="T111" s="9">
        <v>8551</v>
      </c>
      <c r="U111" s="11">
        <f t="shared" si="40"/>
        <v>0</v>
      </c>
      <c r="V111" s="9">
        <v>1</v>
      </c>
      <c r="W111" s="9">
        <v>0.23599999999999999</v>
      </c>
      <c r="X111" s="14">
        <f t="shared" si="37"/>
        <v>2018.0359999999998</v>
      </c>
      <c r="Y111" s="14">
        <f t="shared" si="38"/>
        <v>2018.0359999999998</v>
      </c>
      <c r="Z111" s="11">
        <f t="shared" si="43"/>
        <v>0</v>
      </c>
      <c r="AA111" s="9"/>
      <c r="AB111" s="13" t="s">
        <v>294</v>
      </c>
      <c r="AC111" s="9"/>
      <c r="AD111" s="9"/>
      <c r="AE111" s="9"/>
    </row>
    <row r="112" spans="1:31" x14ac:dyDescent="0.25">
      <c r="A112" s="9" t="s">
        <v>52</v>
      </c>
      <c r="B112" s="9">
        <v>6057</v>
      </c>
      <c r="C112" s="9"/>
      <c r="D112" s="9" t="s">
        <v>188</v>
      </c>
      <c r="E112" s="9" t="s">
        <v>55</v>
      </c>
      <c r="F112" s="15">
        <v>10886.4</v>
      </c>
      <c r="G112" s="15">
        <v>10886.4</v>
      </c>
      <c r="H112" s="9">
        <v>1</v>
      </c>
      <c r="I112" s="11">
        <f t="shared" si="39"/>
        <v>0</v>
      </c>
      <c r="J112" s="9">
        <v>1</v>
      </c>
      <c r="K112" s="15">
        <f t="shared" si="41"/>
        <v>10886.4</v>
      </c>
      <c r="L112" s="9" t="s">
        <v>0</v>
      </c>
      <c r="M112" s="9"/>
      <c r="N112" s="21">
        <f t="shared" si="33"/>
        <v>3238.0508160000004</v>
      </c>
      <c r="O112" s="11">
        <f t="shared" si="42"/>
        <v>0.17365970217509347</v>
      </c>
      <c r="P112" s="16" t="s">
        <v>32</v>
      </c>
      <c r="Q112" s="9">
        <f t="shared" si="34"/>
        <v>1.5252057613168726</v>
      </c>
      <c r="R112" s="9">
        <f t="shared" si="35"/>
        <v>16604</v>
      </c>
      <c r="S112" s="9">
        <f t="shared" si="36"/>
        <v>16604</v>
      </c>
      <c r="T112" s="9">
        <v>16604</v>
      </c>
      <c r="U112" s="11">
        <f t="shared" si="40"/>
        <v>0</v>
      </c>
      <c r="V112" s="9">
        <v>1</v>
      </c>
      <c r="W112" s="9">
        <v>0.23599999999999999</v>
      </c>
      <c r="X112" s="14">
        <f t="shared" si="37"/>
        <v>3918.5439999999999</v>
      </c>
      <c r="Y112" s="14">
        <f t="shared" si="38"/>
        <v>3918.5439999999999</v>
      </c>
      <c r="Z112" s="11">
        <f t="shared" si="43"/>
        <v>0</v>
      </c>
      <c r="AA112" s="9"/>
      <c r="AB112" s="13" t="s">
        <v>294</v>
      </c>
      <c r="AC112" s="9"/>
      <c r="AD112" s="9"/>
      <c r="AE112" s="9"/>
    </row>
    <row r="113" spans="1:31" x14ac:dyDescent="0.25">
      <c r="A113" s="9" t="s">
        <v>52</v>
      </c>
      <c r="B113" s="9">
        <v>6063</v>
      </c>
      <c r="C113" s="9"/>
      <c r="D113" s="9" t="s">
        <v>189</v>
      </c>
      <c r="E113" s="9" t="s">
        <v>55</v>
      </c>
      <c r="F113" s="15">
        <v>13910.4</v>
      </c>
      <c r="G113" s="15">
        <v>13910.4</v>
      </c>
      <c r="H113" s="9">
        <v>1</v>
      </c>
      <c r="I113" s="11">
        <f t="shared" si="39"/>
        <v>0</v>
      </c>
      <c r="J113" s="9">
        <v>1</v>
      </c>
      <c r="K113" s="15">
        <f t="shared" si="41"/>
        <v>13910.4</v>
      </c>
      <c r="L113" s="9" t="s">
        <v>0</v>
      </c>
      <c r="M113" s="9"/>
      <c r="N113" s="21">
        <f t="shared" si="33"/>
        <v>4137.509376</v>
      </c>
      <c r="O113" s="11">
        <f t="shared" si="42"/>
        <v>0.17718029803207816</v>
      </c>
      <c r="P113" s="16" t="s">
        <v>32</v>
      </c>
      <c r="Q113" s="9">
        <f t="shared" si="34"/>
        <v>1.5317316540142627</v>
      </c>
      <c r="R113" s="9">
        <f t="shared" si="35"/>
        <v>21307</v>
      </c>
      <c r="S113" s="9">
        <f t="shared" si="36"/>
        <v>21307</v>
      </c>
      <c r="T113" s="9">
        <v>21307</v>
      </c>
      <c r="U113" s="11">
        <f t="shared" si="40"/>
        <v>0</v>
      </c>
      <c r="V113" s="9">
        <v>1</v>
      </c>
      <c r="W113" s="9">
        <v>0.23599999999999999</v>
      </c>
      <c r="X113" s="14">
        <f t="shared" si="37"/>
        <v>5028.4519999999993</v>
      </c>
      <c r="Y113" s="14">
        <f t="shared" si="38"/>
        <v>5028.4519999999993</v>
      </c>
      <c r="Z113" s="11">
        <f t="shared" si="43"/>
        <v>0</v>
      </c>
      <c r="AA113" s="9"/>
      <c r="AB113" s="13" t="s">
        <v>294</v>
      </c>
      <c r="AC113" s="9"/>
      <c r="AD113" s="9"/>
      <c r="AE113" s="9"/>
    </row>
    <row r="114" spans="1:31" x14ac:dyDescent="0.25">
      <c r="A114" s="9" t="s">
        <v>52</v>
      </c>
      <c r="B114" s="9">
        <v>6069</v>
      </c>
      <c r="C114" s="9"/>
      <c r="D114" s="9" t="s">
        <v>190</v>
      </c>
      <c r="E114" s="9" t="s">
        <v>55</v>
      </c>
      <c r="F114" s="15">
        <v>25129.439999999999</v>
      </c>
      <c r="G114" s="15">
        <v>25129.439999999999</v>
      </c>
      <c r="H114" s="9">
        <v>1</v>
      </c>
      <c r="I114" s="11">
        <f t="shared" si="39"/>
        <v>0</v>
      </c>
      <c r="J114" s="9">
        <v>1</v>
      </c>
      <c r="K114" s="15">
        <f t="shared" si="41"/>
        <v>25129.439999999999</v>
      </c>
      <c r="L114" s="9" t="s">
        <v>0</v>
      </c>
      <c r="M114" s="9"/>
      <c r="N114" s="21">
        <f t="shared" si="33"/>
        <v>7474.5006336000015</v>
      </c>
      <c r="O114" s="11">
        <f t="shared" si="42"/>
        <v>0.20554826533293299</v>
      </c>
      <c r="P114" s="16" t="s">
        <v>32</v>
      </c>
      <c r="Q114" s="9">
        <f t="shared" si="34"/>
        <v>1.5864261201204644</v>
      </c>
      <c r="R114" s="9">
        <f t="shared" si="35"/>
        <v>39866</v>
      </c>
      <c r="S114" s="9">
        <f t="shared" si="36"/>
        <v>39866</v>
      </c>
      <c r="T114" s="9">
        <v>39866</v>
      </c>
      <c r="U114" s="11">
        <f t="shared" si="40"/>
        <v>0</v>
      </c>
      <c r="V114" s="9">
        <v>1</v>
      </c>
      <c r="W114" s="9">
        <v>0.23599999999999999</v>
      </c>
      <c r="X114" s="14">
        <f t="shared" si="37"/>
        <v>9408.3760000000002</v>
      </c>
      <c r="Y114" s="14">
        <f t="shared" si="38"/>
        <v>9408.3760000000002</v>
      </c>
      <c r="Z114" s="11">
        <f t="shared" si="43"/>
        <v>0</v>
      </c>
      <c r="AA114" s="9"/>
      <c r="AB114" s="13" t="s">
        <v>294</v>
      </c>
      <c r="AC114" s="9"/>
      <c r="AD114" s="9"/>
      <c r="AE114" s="9"/>
    </row>
    <row r="115" spans="1:31" x14ac:dyDescent="0.25">
      <c r="A115" s="9"/>
      <c r="B115" s="9"/>
      <c r="C115" s="9"/>
      <c r="D115" s="9" t="s">
        <v>191</v>
      </c>
      <c r="E115" s="9" t="s">
        <v>31</v>
      </c>
      <c r="F115" s="15">
        <v>317</v>
      </c>
      <c r="G115" s="15">
        <v>317</v>
      </c>
      <c r="H115" s="9">
        <v>1</v>
      </c>
      <c r="I115" s="11">
        <f t="shared" si="39"/>
        <v>0</v>
      </c>
      <c r="J115" s="9">
        <v>1</v>
      </c>
      <c r="K115" s="15">
        <f t="shared" si="41"/>
        <v>317</v>
      </c>
      <c r="L115" s="9" t="s">
        <v>0</v>
      </c>
      <c r="M115" s="9"/>
      <c r="N115" s="21">
        <f t="shared" si="33"/>
        <v>94.288480000000007</v>
      </c>
      <c r="O115" s="11">
        <f t="shared" si="42"/>
        <v>-4.0436087570621601E-2</v>
      </c>
      <c r="P115" s="16" t="s">
        <v>32</v>
      </c>
      <c r="Q115" s="9">
        <f t="shared" si="34"/>
        <v>1.2113564668769716</v>
      </c>
      <c r="R115" s="9">
        <f t="shared" si="35"/>
        <v>384</v>
      </c>
      <c r="S115" s="9">
        <f t="shared" si="36"/>
        <v>384</v>
      </c>
      <c r="T115" s="9">
        <v>384</v>
      </c>
      <c r="U115" s="11">
        <f t="shared" si="40"/>
        <v>0</v>
      </c>
      <c r="V115" s="9">
        <v>1</v>
      </c>
      <c r="W115" s="9">
        <v>0.23599999999999999</v>
      </c>
      <c r="X115" s="14">
        <f t="shared" si="37"/>
        <v>90.623999999999995</v>
      </c>
      <c r="Y115" s="14">
        <f t="shared" si="38"/>
        <v>90.623999999999995</v>
      </c>
      <c r="Z115" s="11">
        <f t="shared" si="43"/>
        <v>0</v>
      </c>
      <c r="AA115" s="9"/>
      <c r="AB115" s="13" t="s">
        <v>294</v>
      </c>
      <c r="AC115" s="9"/>
      <c r="AD115" s="9"/>
      <c r="AE115" s="9"/>
    </row>
    <row r="116" spans="1:31" x14ac:dyDescent="0.25">
      <c r="A116" s="3"/>
      <c r="B116" s="3"/>
      <c r="C116" s="3"/>
      <c r="D116" s="3" t="s">
        <v>192</v>
      </c>
      <c r="E116" s="3" t="s">
        <v>31</v>
      </c>
      <c r="F116" s="5">
        <v>1.26</v>
      </c>
      <c r="G116" s="5">
        <v>1.26</v>
      </c>
      <c r="H116" s="3">
        <v>1</v>
      </c>
      <c r="I116" s="4">
        <f t="shared" si="39"/>
        <v>0</v>
      </c>
      <c r="J116" s="17">
        <v>1</v>
      </c>
      <c r="K116" s="5">
        <f t="shared" si="41"/>
        <v>1.26</v>
      </c>
      <c r="L116" s="3" t="s">
        <v>1</v>
      </c>
      <c r="M116" s="3"/>
      <c r="N116" s="19">
        <f t="shared" ref="N116:N128" si="44">K116*$A$2*$B$2*$D$2</f>
        <v>54.399945600000017</v>
      </c>
      <c r="O116" s="4">
        <f t="shared" si="42"/>
        <v>0.2163649438202245</v>
      </c>
      <c r="P116" s="8" t="s">
        <v>32</v>
      </c>
      <c r="Q116" s="3">
        <f>T116/F116</f>
        <v>1.5873015873015872</v>
      </c>
      <c r="R116" s="3">
        <f>F116*Q116</f>
        <v>2</v>
      </c>
      <c r="S116" s="3">
        <f>G116*Q116</f>
        <v>2</v>
      </c>
      <c r="T116" s="3">
        <v>2</v>
      </c>
      <c r="U116" s="4">
        <f t="shared" si="40"/>
        <v>0</v>
      </c>
      <c r="V116" s="3">
        <v>1</v>
      </c>
      <c r="W116" s="3">
        <v>34.71</v>
      </c>
      <c r="X116" s="5">
        <f>R116*V116*W116</f>
        <v>69.42</v>
      </c>
      <c r="Y116" s="5">
        <f>S116*W116*V116</f>
        <v>69.42</v>
      </c>
      <c r="Z116" s="4">
        <f t="shared" si="43"/>
        <v>0</v>
      </c>
      <c r="AA116" s="3"/>
      <c r="AB116" s="8" t="s">
        <v>34</v>
      </c>
      <c r="AC116" s="3"/>
      <c r="AD116" s="3"/>
      <c r="AE116" s="3"/>
    </row>
    <row r="117" spans="1:31" x14ac:dyDescent="0.25">
      <c r="A117" s="9"/>
      <c r="B117" s="9"/>
      <c r="C117" s="9"/>
      <c r="D117" s="9" t="s">
        <v>193</v>
      </c>
      <c r="E117" s="9" t="s">
        <v>31</v>
      </c>
      <c r="F117" s="10">
        <v>1.47</v>
      </c>
      <c r="G117" s="10">
        <v>1.47</v>
      </c>
      <c r="H117" s="9">
        <v>1</v>
      </c>
      <c r="I117" s="11">
        <f t="shared" si="39"/>
        <v>0</v>
      </c>
      <c r="J117" s="18">
        <v>1</v>
      </c>
      <c r="K117" s="10">
        <f t="shared" si="41"/>
        <v>1.47</v>
      </c>
      <c r="L117" s="12" t="s">
        <v>1</v>
      </c>
      <c r="M117" s="9"/>
      <c r="N117" s="21">
        <f t="shared" si="44"/>
        <v>63.466603200000002</v>
      </c>
      <c r="O117" s="11">
        <f t="shared" si="42"/>
        <v>0.16124688176476665</v>
      </c>
      <c r="P117" s="16" t="s">
        <v>32</v>
      </c>
      <c r="Q117" s="9">
        <f t="shared" ref="Q117:Q125" si="45">T117/F117</f>
        <v>1.4829931972789117</v>
      </c>
      <c r="R117" s="12">
        <f t="shared" ref="R117:R125" si="46">F117*Q117</f>
        <v>2.1800000000000002</v>
      </c>
      <c r="S117" s="12">
        <f t="shared" ref="S117:S125" si="47">G117*Q117</f>
        <v>2.1800000000000002</v>
      </c>
      <c r="T117" s="12">
        <v>2.1800000000000002</v>
      </c>
      <c r="U117" s="11">
        <f t="shared" si="40"/>
        <v>0</v>
      </c>
      <c r="V117" s="9">
        <v>1</v>
      </c>
      <c r="W117" s="9">
        <v>34.71</v>
      </c>
      <c r="X117" s="14">
        <f t="shared" ref="X117:X125" si="48">R117*V117*W117</f>
        <v>75.667800000000014</v>
      </c>
      <c r="Y117" s="14">
        <f t="shared" ref="Y117:Y125" si="49">S117*W117*V117</f>
        <v>75.667800000000014</v>
      </c>
      <c r="Z117" s="11">
        <f t="shared" si="43"/>
        <v>0</v>
      </c>
      <c r="AA117" s="9"/>
      <c r="AB117" s="13" t="s">
        <v>34</v>
      </c>
      <c r="AC117" s="9"/>
      <c r="AD117" s="9"/>
      <c r="AE117" s="9"/>
    </row>
    <row r="118" spans="1:31" x14ac:dyDescent="0.25">
      <c r="A118" s="9"/>
      <c r="B118" s="9"/>
      <c r="C118" s="9"/>
      <c r="D118" s="9" t="s">
        <v>194</v>
      </c>
      <c r="E118" s="9" t="s">
        <v>31</v>
      </c>
      <c r="F118" s="10">
        <v>2.0299999999999998</v>
      </c>
      <c r="G118" s="10">
        <v>2.0299999999999998</v>
      </c>
      <c r="H118" s="9">
        <v>1</v>
      </c>
      <c r="I118" s="11">
        <f t="shared" si="39"/>
        <v>0</v>
      </c>
      <c r="J118" s="18">
        <v>1</v>
      </c>
      <c r="K118" s="10">
        <f t="shared" si="41"/>
        <v>2.0299999999999998</v>
      </c>
      <c r="L118" s="12" t="s">
        <v>1</v>
      </c>
      <c r="M118" s="9"/>
      <c r="N118" s="21">
        <f t="shared" si="44"/>
        <v>87.644356800000011</v>
      </c>
      <c r="O118" s="11">
        <f t="shared" si="42"/>
        <v>8.1801348314606628E-2</v>
      </c>
      <c r="P118" s="16" t="s">
        <v>32</v>
      </c>
      <c r="Q118" s="9">
        <f t="shared" si="45"/>
        <v>1.3546798029556653</v>
      </c>
      <c r="R118" s="12">
        <f t="shared" si="46"/>
        <v>2.75</v>
      </c>
      <c r="S118" s="12">
        <f t="shared" si="47"/>
        <v>2.75</v>
      </c>
      <c r="T118" s="12">
        <v>2.75</v>
      </c>
      <c r="U118" s="11">
        <f t="shared" si="40"/>
        <v>0</v>
      </c>
      <c r="V118" s="9">
        <v>1</v>
      </c>
      <c r="W118" s="9">
        <v>34.71</v>
      </c>
      <c r="X118" s="14">
        <f t="shared" si="48"/>
        <v>95.452500000000001</v>
      </c>
      <c r="Y118" s="14">
        <f t="shared" si="49"/>
        <v>95.452500000000001</v>
      </c>
      <c r="Z118" s="11">
        <f t="shared" si="43"/>
        <v>0</v>
      </c>
      <c r="AA118" s="9"/>
      <c r="AB118" s="13" t="s">
        <v>34</v>
      </c>
      <c r="AC118" s="9"/>
      <c r="AD118" s="9"/>
      <c r="AE118" s="9"/>
    </row>
    <row r="119" spans="1:31" x14ac:dyDescent="0.25">
      <c r="A119" s="9"/>
      <c r="B119" s="9"/>
      <c r="C119" s="9"/>
      <c r="D119" s="9" t="s">
        <v>195</v>
      </c>
      <c r="E119" s="9" t="s">
        <v>31</v>
      </c>
      <c r="F119" s="15">
        <v>638.73</v>
      </c>
      <c r="G119" s="15">
        <v>638.73</v>
      </c>
      <c r="H119" s="9">
        <v>1</v>
      </c>
      <c r="I119" s="11">
        <f t="shared" si="39"/>
        <v>0</v>
      </c>
      <c r="J119" s="9">
        <v>1</v>
      </c>
      <c r="K119" s="15">
        <f t="shared" si="41"/>
        <v>638.73</v>
      </c>
      <c r="L119" s="9" t="s">
        <v>0</v>
      </c>
      <c r="M119" s="9"/>
      <c r="N119" s="21">
        <f t="shared" ref="N119:N125" si="50">K119*$A$2*$C$2</f>
        <v>189.98385120000003</v>
      </c>
      <c r="O119" s="11">
        <f t="shared" si="42"/>
        <v>4.0504983737702061E-2</v>
      </c>
      <c r="P119" s="16" t="s">
        <v>32</v>
      </c>
      <c r="Q119" s="9">
        <f t="shared" si="45"/>
        <v>1.313544064002004</v>
      </c>
      <c r="R119" s="9">
        <f t="shared" si="46"/>
        <v>839</v>
      </c>
      <c r="S119" s="9">
        <f t="shared" si="47"/>
        <v>839</v>
      </c>
      <c r="T119" s="9">
        <v>839</v>
      </c>
      <c r="U119" s="11">
        <f t="shared" si="40"/>
        <v>0</v>
      </c>
      <c r="V119" s="9">
        <v>1</v>
      </c>
      <c r="W119" s="9">
        <v>0.23599999999999999</v>
      </c>
      <c r="X119" s="14">
        <f t="shared" si="48"/>
        <v>198.00399999999999</v>
      </c>
      <c r="Y119" s="14">
        <f t="shared" si="49"/>
        <v>198.00399999999999</v>
      </c>
      <c r="Z119" s="11">
        <f t="shared" si="43"/>
        <v>0</v>
      </c>
      <c r="AA119" s="9"/>
      <c r="AB119" s="13" t="s">
        <v>294</v>
      </c>
      <c r="AC119" s="9"/>
      <c r="AD119" s="9"/>
      <c r="AE119" s="9" t="s">
        <v>196</v>
      </c>
    </row>
    <row r="120" spans="1:31" x14ac:dyDescent="0.25">
      <c r="A120" s="9"/>
      <c r="B120" s="9"/>
      <c r="C120" s="9"/>
      <c r="D120" s="9" t="s">
        <v>197</v>
      </c>
      <c r="E120" s="9" t="s">
        <v>31</v>
      </c>
      <c r="F120" s="15">
        <v>975.08</v>
      </c>
      <c r="G120" s="15">
        <v>975.08</v>
      </c>
      <c r="H120" s="9">
        <v>1</v>
      </c>
      <c r="I120" s="11">
        <f t="shared" si="39"/>
        <v>0</v>
      </c>
      <c r="J120" s="9">
        <v>1</v>
      </c>
      <c r="K120" s="15">
        <f t="shared" si="41"/>
        <v>975.08</v>
      </c>
      <c r="L120" s="9" t="s">
        <v>0</v>
      </c>
      <c r="M120" s="9"/>
      <c r="N120" s="21">
        <f t="shared" si="50"/>
        <v>290.02779520000007</v>
      </c>
      <c r="O120" s="11">
        <f t="shared" si="42"/>
        <v>5.0284902941869547E-2</v>
      </c>
      <c r="P120" s="16" t="s">
        <v>32</v>
      </c>
      <c r="Q120" s="9">
        <f t="shared" si="45"/>
        <v>1.327070599335439</v>
      </c>
      <c r="R120" s="9">
        <f t="shared" si="46"/>
        <v>1294</v>
      </c>
      <c r="S120" s="9">
        <f t="shared" si="47"/>
        <v>1294</v>
      </c>
      <c r="T120" s="9">
        <v>1294</v>
      </c>
      <c r="U120" s="11">
        <f t="shared" si="40"/>
        <v>0</v>
      </c>
      <c r="V120" s="9">
        <v>1</v>
      </c>
      <c r="W120" s="9">
        <v>0.23599999999999999</v>
      </c>
      <c r="X120" s="14">
        <f t="shared" si="48"/>
        <v>305.38399999999996</v>
      </c>
      <c r="Y120" s="14">
        <f t="shared" si="49"/>
        <v>305.38399999999996</v>
      </c>
      <c r="Z120" s="11">
        <f t="shared" si="43"/>
        <v>0</v>
      </c>
      <c r="AA120" s="9"/>
      <c r="AB120" s="13" t="s">
        <v>294</v>
      </c>
      <c r="AC120" s="9"/>
      <c r="AD120" s="9"/>
      <c r="AE120" s="9" t="s">
        <v>40</v>
      </c>
    </row>
    <row r="121" spans="1:31" x14ac:dyDescent="0.25">
      <c r="A121" s="9"/>
      <c r="B121" s="9"/>
      <c r="C121" s="9"/>
      <c r="D121" s="9" t="s">
        <v>198</v>
      </c>
      <c r="E121" s="9" t="s">
        <v>31</v>
      </c>
      <c r="F121" s="15">
        <v>1818.23</v>
      </c>
      <c r="G121" s="15">
        <v>1818.23</v>
      </c>
      <c r="H121" s="9">
        <v>1</v>
      </c>
      <c r="I121" s="11">
        <f t="shared" si="39"/>
        <v>0</v>
      </c>
      <c r="J121" s="9">
        <v>1</v>
      </c>
      <c r="K121" s="15">
        <f t="shared" si="41"/>
        <v>1818.23</v>
      </c>
      <c r="L121" s="9" t="s">
        <v>0</v>
      </c>
      <c r="M121" s="9"/>
      <c r="N121" s="21">
        <f t="shared" si="50"/>
        <v>540.81433120000008</v>
      </c>
      <c r="O121" s="11">
        <f t="shared" si="42"/>
        <v>0.14842580856464413</v>
      </c>
      <c r="P121" s="16" t="s">
        <v>32</v>
      </c>
      <c r="Q121" s="9">
        <f t="shared" si="45"/>
        <v>1.4800107797143376</v>
      </c>
      <c r="R121" s="9">
        <f t="shared" si="46"/>
        <v>2691</v>
      </c>
      <c r="S121" s="9">
        <f t="shared" si="47"/>
        <v>2691</v>
      </c>
      <c r="T121" s="9">
        <v>2691</v>
      </c>
      <c r="U121" s="11">
        <f t="shared" si="40"/>
        <v>0</v>
      </c>
      <c r="V121" s="9">
        <v>1</v>
      </c>
      <c r="W121" s="9">
        <v>0.23599999999999999</v>
      </c>
      <c r="X121" s="14">
        <f t="shared" si="48"/>
        <v>635.07600000000002</v>
      </c>
      <c r="Y121" s="14">
        <f t="shared" si="49"/>
        <v>635.07600000000002</v>
      </c>
      <c r="Z121" s="11">
        <f t="shared" si="43"/>
        <v>0</v>
      </c>
      <c r="AA121" s="9"/>
      <c r="AB121" s="13" t="s">
        <v>294</v>
      </c>
      <c r="AC121" s="9"/>
      <c r="AD121" s="9"/>
      <c r="AE121" s="9" t="s">
        <v>199</v>
      </c>
    </row>
    <row r="122" spans="1:31" x14ac:dyDescent="0.25">
      <c r="A122" s="9"/>
      <c r="B122" s="9"/>
      <c r="C122" s="9"/>
      <c r="D122" s="9" t="s">
        <v>200</v>
      </c>
      <c r="E122" s="9" t="s">
        <v>31</v>
      </c>
      <c r="F122" s="15">
        <v>2191.8000000000002</v>
      </c>
      <c r="G122" s="15">
        <v>2191.8000000000002</v>
      </c>
      <c r="H122" s="9">
        <v>1</v>
      </c>
      <c r="I122" s="11">
        <f t="shared" si="39"/>
        <v>0</v>
      </c>
      <c r="J122" s="9">
        <v>1</v>
      </c>
      <c r="K122" s="15">
        <f t="shared" si="41"/>
        <v>2191.8000000000002</v>
      </c>
      <c r="L122" s="9" t="s">
        <v>0</v>
      </c>
      <c r="M122" s="9"/>
      <c r="N122" s="21">
        <f t="shared" si="50"/>
        <v>651.92899200000011</v>
      </c>
      <c r="O122" s="11">
        <f t="shared" si="42"/>
        <v>0.11602848542372866</v>
      </c>
      <c r="P122" s="16" t="s">
        <v>32</v>
      </c>
      <c r="Q122" s="9">
        <f t="shared" si="45"/>
        <v>1.4257687745232228</v>
      </c>
      <c r="R122" s="9">
        <f t="shared" si="46"/>
        <v>3125</v>
      </c>
      <c r="S122" s="9">
        <f t="shared" si="47"/>
        <v>3125</v>
      </c>
      <c r="T122" s="9">
        <v>3125</v>
      </c>
      <c r="U122" s="11">
        <f t="shared" si="40"/>
        <v>0</v>
      </c>
      <c r="V122" s="9">
        <v>1</v>
      </c>
      <c r="W122" s="9">
        <v>0.23599999999999999</v>
      </c>
      <c r="X122" s="14">
        <f t="shared" si="48"/>
        <v>737.5</v>
      </c>
      <c r="Y122" s="14">
        <f t="shared" si="49"/>
        <v>737.5</v>
      </c>
      <c r="Z122" s="11">
        <f t="shared" si="43"/>
        <v>0</v>
      </c>
      <c r="AA122" s="9"/>
      <c r="AB122" s="13" t="s">
        <v>294</v>
      </c>
      <c r="AC122" s="9"/>
      <c r="AD122" s="9"/>
      <c r="AE122" s="9"/>
    </row>
    <row r="123" spans="1:31" x14ac:dyDescent="0.25">
      <c r="A123" s="9"/>
      <c r="B123" s="9"/>
      <c r="C123" s="9"/>
      <c r="D123" s="9" t="s">
        <v>201</v>
      </c>
      <c r="E123" s="9" t="s">
        <v>31</v>
      </c>
      <c r="F123" s="15">
        <v>2409.94</v>
      </c>
      <c r="G123" s="15">
        <v>2409.94</v>
      </c>
      <c r="H123" s="9">
        <v>1</v>
      </c>
      <c r="I123" s="11">
        <f t="shared" si="39"/>
        <v>0</v>
      </c>
      <c r="J123" s="9">
        <v>1</v>
      </c>
      <c r="K123" s="15">
        <f t="shared" si="41"/>
        <v>2409.94</v>
      </c>
      <c r="L123" s="9" t="s">
        <v>0</v>
      </c>
      <c r="M123" s="9"/>
      <c r="N123" s="21">
        <f t="shared" si="50"/>
        <v>716.81255360000011</v>
      </c>
      <c r="O123" s="11">
        <f t="shared" si="42"/>
        <v>0.20488446889697384</v>
      </c>
      <c r="P123" s="16" t="s">
        <v>32</v>
      </c>
      <c r="Q123" s="9">
        <f t="shared" si="45"/>
        <v>1.5851017037768576</v>
      </c>
      <c r="R123" s="9">
        <f t="shared" si="46"/>
        <v>3820</v>
      </c>
      <c r="S123" s="9">
        <f t="shared" si="47"/>
        <v>3820</v>
      </c>
      <c r="T123" s="9">
        <v>3820</v>
      </c>
      <c r="U123" s="11">
        <f t="shared" si="40"/>
        <v>0</v>
      </c>
      <c r="V123" s="9">
        <v>1</v>
      </c>
      <c r="W123" s="9">
        <v>0.23599999999999999</v>
      </c>
      <c r="X123" s="14">
        <f t="shared" si="48"/>
        <v>901.52</v>
      </c>
      <c r="Y123" s="14">
        <f t="shared" si="49"/>
        <v>901.52</v>
      </c>
      <c r="Z123" s="11">
        <f t="shared" si="43"/>
        <v>0</v>
      </c>
      <c r="AA123" s="9"/>
      <c r="AB123" s="13" t="s">
        <v>294</v>
      </c>
      <c r="AC123" s="9"/>
      <c r="AD123" s="9"/>
      <c r="AE123" s="9"/>
    </row>
    <row r="124" spans="1:31" x14ac:dyDescent="0.25">
      <c r="A124" s="9"/>
      <c r="B124" s="9"/>
      <c r="C124" s="9"/>
      <c r="D124" s="9" t="s">
        <v>202</v>
      </c>
      <c r="E124" s="9" t="s">
        <v>31</v>
      </c>
      <c r="F124" s="15">
        <v>4247.76</v>
      </c>
      <c r="G124" s="15">
        <v>4247.76</v>
      </c>
      <c r="H124" s="9">
        <v>1</v>
      </c>
      <c r="I124" s="11">
        <f t="shared" si="39"/>
        <v>0</v>
      </c>
      <c r="J124" s="9">
        <v>1</v>
      </c>
      <c r="K124" s="15">
        <f t="shared" si="41"/>
        <v>4247.76</v>
      </c>
      <c r="L124" s="9" t="s">
        <v>0</v>
      </c>
      <c r="M124" s="9"/>
      <c r="N124" s="21">
        <f t="shared" si="50"/>
        <v>1263.4537344000003</v>
      </c>
      <c r="O124" s="11">
        <f t="shared" si="42"/>
        <v>0.14396905682058378</v>
      </c>
      <c r="P124" s="16" t="s">
        <v>32</v>
      </c>
      <c r="Q124" s="9">
        <f t="shared" si="45"/>
        <v>1.4723054033184548</v>
      </c>
      <c r="R124" s="9">
        <f t="shared" si="46"/>
        <v>6254</v>
      </c>
      <c r="S124" s="9">
        <f t="shared" si="47"/>
        <v>6254</v>
      </c>
      <c r="T124" s="9">
        <v>6254</v>
      </c>
      <c r="U124" s="11">
        <f t="shared" si="40"/>
        <v>0</v>
      </c>
      <c r="V124" s="9">
        <v>1</v>
      </c>
      <c r="W124" s="9">
        <v>0.23599999999999999</v>
      </c>
      <c r="X124" s="14">
        <f t="shared" si="48"/>
        <v>1475.944</v>
      </c>
      <c r="Y124" s="14">
        <f t="shared" si="49"/>
        <v>1475.944</v>
      </c>
      <c r="Z124" s="11">
        <f t="shared" si="43"/>
        <v>0</v>
      </c>
      <c r="AA124" s="9"/>
      <c r="AB124" s="13" t="s">
        <v>294</v>
      </c>
      <c r="AC124" s="9"/>
      <c r="AD124" s="9"/>
      <c r="AE124" s="9"/>
    </row>
    <row r="125" spans="1:31" x14ac:dyDescent="0.25">
      <c r="A125" s="9" t="s">
        <v>52</v>
      </c>
      <c r="B125" s="9">
        <v>5091</v>
      </c>
      <c r="C125" s="9" t="s">
        <v>203</v>
      </c>
      <c r="D125" s="9" t="s">
        <v>204</v>
      </c>
      <c r="E125" s="9" t="s">
        <v>55</v>
      </c>
      <c r="F125" s="15">
        <v>33.35</v>
      </c>
      <c r="G125" s="15">
        <v>33.35</v>
      </c>
      <c r="H125" s="9">
        <v>1</v>
      </c>
      <c r="I125" s="11">
        <f t="shared" si="39"/>
        <v>0</v>
      </c>
      <c r="J125" s="9">
        <v>1</v>
      </c>
      <c r="K125" s="15">
        <f t="shared" si="41"/>
        <v>33.35</v>
      </c>
      <c r="L125" s="9" t="s">
        <v>0</v>
      </c>
      <c r="M125" s="9"/>
      <c r="N125" s="21">
        <f t="shared" si="50"/>
        <v>9.9196240000000024</v>
      </c>
      <c r="O125" s="11">
        <f t="shared" si="42"/>
        <v>-2.5178172798677376E-2</v>
      </c>
      <c r="P125" s="16" t="s">
        <v>32</v>
      </c>
      <c r="Q125" s="9">
        <f t="shared" si="45"/>
        <v>1.2293853073463268</v>
      </c>
      <c r="R125" s="9">
        <f t="shared" si="46"/>
        <v>41</v>
      </c>
      <c r="S125" s="9">
        <f t="shared" si="47"/>
        <v>41</v>
      </c>
      <c r="T125" s="9">
        <v>41</v>
      </c>
      <c r="U125" s="11">
        <f t="shared" si="40"/>
        <v>0</v>
      </c>
      <c r="V125" s="9">
        <v>1</v>
      </c>
      <c r="W125" s="9">
        <v>0.23599999999999999</v>
      </c>
      <c r="X125" s="14">
        <f t="shared" si="48"/>
        <v>9.6760000000000002</v>
      </c>
      <c r="Y125" s="14">
        <f t="shared" si="49"/>
        <v>9.6760000000000002</v>
      </c>
      <c r="Z125" s="11">
        <f t="shared" si="43"/>
        <v>0</v>
      </c>
      <c r="AA125" s="9"/>
      <c r="AB125" s="13" t="s">
        <v>294</v>
      </c>
      <c r="AC125" s="9"/>
      <c r="AD125" s="9"/>
      <c r="AE125" s="9"/>
    </row>
    <row r="126" spans="1:31" x14ac:dyDescent="0.25">
      <c r="A126" s="3" t="s">
        <v>52</v>
      </c>
      <c r="B126" s="3">
        <v>5094</v>
      </c>
      <c r="C126" s="3" t="s">
        <v>205</v>
      </c>
      <c r="D126" s="3" t="s">
        <v>206</v>
      </c>
      <c r="E126" s="3" t="s">
        <v>55</v>
      </c>
      <c r="F126" s="5">
        <v>0.28000000000000003</v>
      </c>
      <c r="G126" s="5">
        <v>0.28000000000000003</v>
      </c>
      <c r="H126" s="3">
        <v>1</v>
      </c>
      <c r="I126" s="4">
        <f t="shared" si="39"/>
        <v>0</v>
      </c>
      <c r="J126" s="17">
        <v>1</v>
      </c>
      <c r="K126" s="5">
        <f t="shared" si="41"/>
        <v>0.28000000000000003</v>
      </c>
      <c r="L126" s="3" t="s">
        <v>1</v>
      </c>
      <c r="M126" s="3"/>
      <c r="N126" s="19">
        <f t="shared" si="44"/>
        <v>12.088876800000003</v>
      </c>
      <c r="O126" s="4">
        <f t="shared" si="42"/>
        <v>0.24286468001954067</v>
      </c>
      <c r="P126" s="8" t="s">
        <v>32</v>
      </c>
      <c r="Q126" s="3">
        <f>T126/F126</f>
        <v>1.6428571428571428</v>
      </c>
      <c r="R126" s="3">
        <f>F126*Q126</f>
        <v>0.46</v>
      </c>
      <c r="S126" s="3">
        <f>G126*Q126</f>
        <v>0.46</v>
      </c>
      <c r="T126" s="3">
        <v>0.46</v>
      </c>
      <c r="U126" s="4">
        <f t="shared" si="40"/>
        <v>0</v>
      </c>
      <c r="V126" s="3">
        <v>1</v>
      </c>
      <c r="W126" s="3">
        <v>34.71</v>
      </c>
      <c r="X126" s="5">
        <f>R126*V126*W126</f>
        <v>15.966600000000001</v>
      </c>
      <c r="Y126" s="5">
        <f>S126*W126*V126</f>
        <v>15.966600000000001</v>
      </c>
      <c r="Z126" s="4">
        <f t="shared" si="43"/>
        <v>0</v>
      </c>
      <c r="AA126" s="3"/>
      <c r="AB126" s="8" t="s">
        <v>34</v>
      </c>
      <c r="AC126" s="3"/>
      <c r="AD126" s="3"/>
      <c r="AE126" s="3"/>
    </row>
    <row r="127" spans="1:31" x14ac:dyDescent="0.25">
      <c r="A127" s="9" t="s">
        <v>52</v>
      </c>
      <c r="B127" s="9">
        <v>5097</v>
      </c>
      <c r="C127" s="9" t="s">
        <v>207</v>
      </c>
      <c r="D127" s="9" t="s">
        <v>208</v>
      </c>
      <c r="E127" s="9" t="s">
        <v>55</v>
      </c>
      <c r="F127" s="10">
        <v>0.35</v>
      </c>
      <c r="G127" s="10">
        <v>0.35</v>
      </c>
      <c r="H127" s="9">
        <v>1</v>
      </c>
      <c r="I127" s="11">
        <f t="shared" si="39"/>
        <v>0</v>
      </c>
      <c r="J127" s="18">
        <v>1</v>
      </c>
      <c r="K127" s="10">
        <f t="shared" si="41"/>
        <v>0.35</v>
      </c>
      <c r="L127" s="12" t="s">
        <v>1</v>
      </c>
      <c r="M127" s="9"/>
      <c r="N127" s="21">
        <f t="shared" si="44"/>
        <v>15.111096000000002</v>
      </c>
      <c r="O127" s="11">
        <f t="shared" si="42"/>
        <v>0.19379109446525172</v>
      </c>
      <c r="P127" s="16" t="s">
        <v>32</v>
      </c>
      <c r="Q127" s="9">
        <f t="shared" ref="Q127:Q145" si="51">T127/F127</f>
        <v>1.5428571428571431</v>
      </c>
      <c r="R127" s="12">
        <f t="shared" ref="R127:R145" si="52">F127*Q127</f>
        <v>0.54</v>
      </c>
      <c r="S127" s="12">
        <f t="shared" ref="S127:S145" si="53">G127*Q127</f>
        <v>0.54</v>
      </c>
      <c r="T127" s="12">
        <v>0.54</v>
      </c>
      <c r="U127" s="11">
        <f t="shared" si="40"/>
        <v>0</v>
      </c>
      <c r="V127" s="9">
        <v>1</v>
      </c>
      <c r="W127" s="9">
        <v>34.71</v>
      </c>
      <c r="X127" s="14">
        <f t="shared" ref="X127:X145" si="54">R127*V127*W127</f>
        <v>18.743400000000001</v>
      </c>
      <c r="Y127" s="14">
        <f t="shared" ref="Y127:Y145" si="55">S127*W127*V127</f>
        <v>18.743400000000001</v>
      </c>
      <c r="Z127" s="11">
        <f t="shared" si="43"/>
        <v>0</v>
      </c>
      <c r="AA127" s="9"/>
      <c r="AB127" s="13" t="s">
        <v>34</v>
      </c>
      <c r="AC127" s="9"/>
      <c r="AD127" s="9"/>
      <c r="AE127" s="9"/>
    </row>
    <row r="128" spans="1:31" x14ac:dyDescent="0.25">
      <c r="A128" s="9" t="s">
        <v>52</v>
      </c>
      <c r="B128" s="9">
        <v>5100</v>
      </c>
      <c r="C128" s="9" t="s">
        <v>209</v>
      </c>
      <c r="D128" s="9" t="s">
        <v>210</v>
      </c>
      <c r="E128" s="9" t="s">
        <v>55</v>
      </c>
      <c r="F128" s="10">
        <v>0.51</v>
      </c>
      <c r="G128" s="10">
        <v>0.51</v>
      </c>
      <c r="H128" s="9">
        <v>1</v>
      </c>
      <c r="I128" s="11">
        <f t="shared" si="39"/>
        <v>0</v>
      </c>
      <c r="J128" s="18">
        <v>1</v>
      </c>
      <c r="K128" s="10">
        <f t="shared" si="41"/>
        <v>0.51</v>
      </c>
      <c r="L128" s="12" t="s">
        <v>1</v>
      </c>
      <c r="M128" s="9"/>
      <c r="N128" s="21">
        <f t="shared" si="44"/>
        <v>22.019025600000003</v>
      </c>
      <c r="O128" s="11">
        <f t="shared" si="42"/>
        <v>0.15417168539325829</v>
      </c>
      <c r="P128" s="16" t="s">
        <v>32</v>
      </c>
      <c r="Q128" s="9">
        <f t="shared" si="51"/>
        <v>1.4705882352941175</v>
      </c>
      <c r="R128" s="12">
        <f t="shared" si="52"/>
        <v>0.75</v>
      </c>
      <c r="S128" s="12">
        <f t="shared" si="53"/>
        <v>0.75</v>
      </c>
      <c r="T128" s="12">
        <v>0.75</v>
      </c>
      <c r="U128" s="11">
        <f t="shared" si="40"/>
        <v>0</v>
      </c>
      <c r="V128" s="9">
        <v>1</v>
      </c>
      <c r="W128" s="9">
        <v>34.71</v>
      </c>
      <c r="X128" s="14">
        <f t="shared" si="54"/>
        <v>26.032499999999999</v>
      </c>
      <c r="Y128" s="14">
        <f t="shared" si="55"/>
        <v>26.032499999999999</v>
      </c>
      <c r="Z128" s="11">
        <f t="shared" si="43"/>
        <v>0</v>
      </c>
      <c r="AA128" s="9"/>
      <c r="AB128" s="13" t="s">
        <v>34</v>
      </c>
      <c r="AC128" s="9"/>
      <c r="AD128" s="9"/>
      <c r="AE128" s="9"/>
    </row>
    <row r="129" spans="1:31" x14ac:dyDescent="0.25">
      <c r="A129" s="9" t="s">
        <v>52</v>
      </c>
      <c r="B129" s="9">
        <v>5103</v>
      </c>
      <c r="C129" s="9" t="s">
        <v>211</v>
      </c>
      <c r="D129" s="9" t="s">
        <v>212</v>
      </c>
      <c r="E129" s="9" t="s">
        <v>55</v>
      </c>
      <c r="F129" s="15">
        <v>127.68</v>
      </c>
      <c r="G129" s="15">
        <v>127.68</v>
      </c>
      <c r="H129" s="9">
        <v>1</v>
      </c>
      <c r="I129" s="11">
        <f t="shared" si="39"/>
        <v>0</v>
      </c>
      <c r="J129" s="9">
        <v>1</v>
      </c>
      <c r="K129" s="15">
        <f t="shared" si="41"/>
        <v>127.68</v>
      </c>
      <c r="L129" s="9" t="s">
        <v>0</v>
      </c>
      <c r="M129" s="9"/>
      <c r="N129" s="21">
        <f t="shared" ref="N129:N145" si="56">K129*$A$2*$C$2</f>
        <v>37.977139200000011</v>
      </c>
      <c r="O129" s="11">
        <f t="shared" si="42"/>
        <v>6.9826119329871303E-2</v>
      </c>
      <c r="P129" s="16" t="s">
        <v>32</v>
      </c>
      <c r="Q129" s="9">
        <f t="shared" si="51"/>
        <v>1.3549498746867168</v>
      </c>
      <c r="R129" s="9">
        <f t="shared" si="52"/>
        <v>173</v>
      </c>
      <c r="S129" s="9">
        <f t="shared" si="53"/>
        <v>173</v>
      </c>
      <c r="T129" s="9">
        <v>173</v>
      </c>
      <c r="U129" s="11">
        <f t="shared" si="40"/>
        <v>0</v>
      </c>
      <c r="V129" s="9">
        <v>1</v>
      </c>
      <c r="W129" s="9">
        <v>0.23599999999999999</v>
      </c>
      <c r="X129" s="14">
        <f t="shared" si="54"/>
        <v>40.827999999999996</v>
      </c>
      <c r="Y129" s="14">
        <f t="shared" si="55"/>
        <v>40.827999999999996</v>
      </c>
      <c r="Z129" s="11">
        <f t="shared" si="43"/>
        <v>0</v>
      </c>
      <c r="AA129" s="9"/>
      <c r="AB129" s="13" t="s">
        <v>294</v>
      </c>
      <c r="AC129" s="9"/>
      <c r="AD129" s="9"/>
      <c r="AE129" s="9"/>
    </row>
    <row r="130" spans="1:31" x14ac:dyDescent="0.25">
      <c r="A130" s="9" t="s">
        <v>52</v>
      </c>
      <c r="B130" s="9">
        <v>5106</v>
      </c>
      <c r="C130" s="9" t="s">
        <v>213</v>
      </c>
      <c r="D130" s="9" t="s">
        <v>214</v>
      </c>
      <c r="E130" s="9" t="s">
        <v>55</v>
      </c>
      <c r="F130" s="15">
        <v>227.28</v>
      </c>
      <c r="G130" s="15">
        <v>227.28</v>
      </c>
      <c r="H130" s="9">
        <v>1</v>
      </c>
      <c r="I130" s="11">
        <f t="shared" si="39"/>
        <v>0</v>
      </c>
      <c r="J130" s="9">
        <v>1</v>
      </c>
      <c r="K130" s="15">
        <f t="shared" si="41"/>
        <v>227.28</v>
      </c>
      <c r="L130" s="9" t="s">
        <v>0</v>
      </c>
      <c r="M130" s="9"/>
      <c r="N130" s="21">
        <f t="shared" si="56"/>
        <v>67.602163200000007</v>
      </c>
      <c r="O130" s="11">
        <f t="shared" si="42"/>
        <v>7.8939408142133002E-2</v>
      </c>
      <c r="P130" s="16" t="s">
        <v>32</v>
      </c>
      <c r="Q130" s="9">
        <f t="shared" si="51"/>
        <v>1.3683562126011968</v>
      </c>
      <c r="R130" s="9">
        <f t="shared" si="52"/>
        <v>311</v>
      </c>
      <c r="S130" s="9">
        <f t="shared" si="53"/>
        <v>311</v>
      </c>
      <c r="T130" s="9">
        <v>311</v>
      </c>
      <c r="U130" s="11">
        <f t="shared" si="40"/>
        <v>0</v>
      </c>
      <c r="V130" s="9">
        <v>1</v>
      </c>
      <c r="W130" s="9">
        <v>0.23599999999999999</v>
      </c>
      <c r="X130" s="14">
        <f t="shared" si="54"/>
        <v>73.396000000000001</v>
      </c>
      <c r="Y130" s="14">
        <f t="shared" si="55"/>
        <v>73.396000000000001</v>
      </c>
      <c r="Z130" s="11">
        <f t="shared" si="43"/>
        <v>0</v>
      </c>
      <c r="AA130" s="9"/>
      <c r="AB130" s="13" t="s">
        <v>294</v>
      </c>
      <c r="AC130" s="9"/>
      <c r="AD130" s="9"/>
      <c r="AE130" s="9"/>
    </row>
    <row r="131" spans="1:31" x14ac:dyDescent="0.25">
      <c r="A131" s="9" t="s">
        <v>52</v>
      </c>
      <c r="B131" s="9">
        <v>5109</v>
      </c>
      <c r="C131" s="9" t="s">
        <v>215</v>
      </c>
      <c r="D131" s="9" t="s">
        <v>216</v>
      </c>
      <c r="E131" s="9" t="s">
        <v>55</v>
      </c>
      <c r="F131" s="15">
        <v>346.14</v>
      </c>
      <c r="G131" s="15">
        <v>346.14</v>
      </c>
      <c r="H131" s="9">
        <v>1</v>
      </c>
      <c r="I131" s="11">
        <f t="shared" si="39"/>
        <v>0</v>
      </c>
      <c r="J131" s="9">
        <v>1</v>
      </c>
      <c r="K131" s="15">
        <f t="shared" si="41"/>
        <v>346.14</v>
      </c>
      <c r="L131" s="9" t="s">
        <v>0</v>
      </c>
      <c r="M131" s="9"/>
      <c r="N131" s="21">
        <f t="shared" si="56"/>
        <v>102.95588160000001</v>
      </c>
      <c r="O131" s="11">
        <f t="shared" si="42"/>
        <v>7.7687662593614398E-2</v>
      </c>
      <c r="P131" s="16" t="s">
        <v>32</v>
      </c>
      <c r="Q131" s="9">
        <f t="shared" si="51"/>
        <v>1.3664991044086208</v>
      </c>
      <c r="R131" s="9">
        <f t="shared" si="52"/>
        <v>473</v>
      </c>
      <c r="S131" s="9">
        <f t="shared" si="53"/>
        <v>473</v>
      </c>
      <c r="T131" s="9">
        <v>473</v>
      </c>
      <c r="U131" s="11">
        <f t="shared" si="40"/>
        <v>0</v>
      </c>
      <c r="V131" s="9">
        <v>1</v>
      </c>
      <c r="W131" s="9">
        <v>0.23599999999999999</v>
      </c>
      <c r="X131" s="14">
        <f t="shared" si="54"/>
        <v>111.628</v>
      </c>
      <c r="Y131" s="14">
        <f t="shared" si="55"/>
        <v>111.628</v>
      </c>
      <c r="Z131" s="11">
        <f t="shared" si="43"/>
        <v>0</v>
      </c>
      <c r="AA131" s="9"/>
      <c r="AB131" s="13" t="s">
        <v>294</v>
      </c>
      <c r="AC131" s="9"/>
      <c r="AD131" s="9"/>
      <c r="AE131" s="9"/>
    </row>
    <row r="132" spans="1:31" x14ac:dyDescent="0.25">
      <c r="A132" s="9" t="s">
        <v>52</v>
      </c>
      <c r="B132" s="9">
        <v>5112</v>
      </c>
      <c r="C132" s="9" t="s">
        <v>217</v>
      </c>
      <c r="D132" s="9" t="s">
        <v>218</v>
      </c>
      <c r="E132" s="9" t="s">
        <v>55</v>
      </c>
      <c r="F132" s="15">
        <v>493.09</v>
      </c>
      <c r="G132" s="15">
        <v>493.09</v>
      </c>
      <c r="H132" s="9">
        <v>1</v>
      </c>
      <c r="I132" s="11">
        <f t="shared" si="39"/>
        <v>0</v>
      </c>
      <c r="J132" s="9">
        <v>1</v>
      </c>
      <c r="K132" s="15">
        <f t="shared" si="41"/>
        <v>493.09</v>
      </c>
      <c r="L132" s="9" t="s">
        <v>0</v>
      </c>
      <c r="M132" s="9"/>
      <c r="N132" s="21">
        <f t="shared" si="56"/>
        <v>146.6646896</v>
      </c>
      <c r="O132" s="11">
        <f t="shared" si="42"/>
        <v>0.11974426465645548</v>
      </c>
      <c r="P132" s="16" t="s">
        <v>32</v>
      </c>
      <c r="Q132" s="9">
        <f t="shared" si="51"/>
        <v>1.4317873004928108</v>
      </c>
      <c r="R132" s="9">
        <f t="shared" si="52"/>
        <v>706</v>
      </c>
      <c r="S132" s="9">
        <f t="shared" si="53"/>
        <v>706</v>
      </c>
      <c r="T132" s="9">
        <v>706</v>
      </c>
      <c r="U132" s="11">
        <f t="shared" si="40"/>
        <v>0</v>
      </c>
      <c r="V132" s="9">
        <v>1</v>
      </c>
      <c r="W132" s="9">
        <v>0.23599999999999999</v>
      </c>
      <c r="X132" s="14">
        <f t="shared" si="54"/>
        <v>166.61599999999999</v>
      </c>
      <c r="Y132" s="14">
        <f t="shared" si="55"/>
        <v>166.61599999999999</v>
      </c>
      <c r="Z132" s="11">
        <f t="shared" si="43"/>
        <v>0</v>
      </c>
      <c r="AA132" s="9"/>
      <c r="AB132" s="13" t="s">
        <v>294</v>
      </c>
      <c r="AC132" s="9"/>
      <c r="AD132" s="9"/>
      <c r="AE132" s="9"/>
    </row>
    <row r="133" spans="1:31" x14ac:dyDescent="0.25">
      <c r="A133" s="9" t="s">
        <v>52</v>
      </c>
      <c r="B133" s="9">
        <v>5115</v>
      </c>
      <c r="C133" s="9" t="s">
        <v>219</v>
      </c>
      <c r="D133" s="9" t="s">
        <v>220</v>
      </c>
      <c r="E133" s="9" t="s">
        <v>55</v>
      </c>
      <c r="F133" s="15">
        <v>695.55</v>
      </c>
      <c r="G133" s="15">
        <v>695.55</v>
      </c>
      <c r="H133" s="9">
        <v>1</v>
      </c>
      <c r="I133" s="11">
        <f t="shared" ref="I133:I188" si="57">(G133-F133)/F133</f>
        <v>0</v>
      </c>
      <c r="J133" s="9">
        <v>1</v>
      </c>
      <c r="K133" s="15">
        <f t="shared" si="41"/>
        <v>695.55</v>
      </c>
      <c r="L133" s="9" t="s">
        <v>0</v>
      </c>
      <c r="M133" s="9"/>
      <c r="N133" s="21">
        <f t="shared" si="56"/>
        <v>206.88439200000002</v>
      </c>
      <c r="O133" s="11">
        <f t="shared" si="42"/>
        <v>0.23102738626226565</v>
      </c>
      <c r="P133" s="16" t="s">
        <v>32</v>
      </c>
      <c r="Q133" s="9">
        <f t="shared" si="51"/>
        <v>1.6389907267629935</v>
      </c>
      <c r="R133" s="9">
        <f t="shared" si="52"/>
        <v>1140</v>
      </c>
      <c r="S133" s="9">
        <f t="shared" si="53"/>
        <v>1140</v>
      </c>
      <c r="T133" s="9">
        <v>1140</v>
      </c>
      <c r="U133" s="11">
        <f t="shared" ref="U133:U188" si="58">(T133-R133)/R133</f>
        <v>0</v>
      </c>
      <c r="V133" s="9">
        <v>1</v>
      </c>
      <c r="W133" s="9">
        <v>0.23599999999999999</v>
      </c>
      <c r="X133" s="14">
        <f t="shared" si="54"/>
        <v>269.03999999999996</v>
      </c>
      <c r="Y133" s="14">
        <f t="shared" si="55"/>
        <v>269.03999999999996</v>
      </c>
      <c r="Z133" s="11">
        <f t="shared" si="43"/>
        <v>0</v>
      </c>
      <c r="AA133" s="9"/>
      <c r="AB133" s="13" t="s">
        <v>294</v>
      </c>
      <c r="AC133" s="9"/>
      <c r="AD133" s="9"/>
      <c r="AE133" s="9"/>
    </row>
    <row r="134" spans="1:31" x14ac:dyDescent="0.25">
      <c r="A134" s="9" t="s">
        <v>52</v>
      </c>
      <c r="B134" s="9">
        <v>5118</v>
      </c>
      <c r="C134" s="9" t="s">
        <v>221</v>
      </c>
      <c r="D134" s="9" t="s">
        <v>222</v>
      </c>
      <c r="E134" s="9" t="s">
        <v>55</v>
      </c>
      <c r="F134" s="15">
        <v>1655.61</v>
      </c>
      <c r="G134" s="15">
        <v>1655.61</v>
      </c>
      <c r="H134" s="9">
        <v>1</v>
      </c>
      <c r="I134" s="11">
        <f t="shared" si="57"/>
        <v>0</v>
      </c>
      <c r="J134" s="9">
        <v>1</v>
      </c>
      <c r="K134" s="15">
        <f t="shared" ref="K134:K188" si="59">F134*H134*J134</f>
        <v>1655.61</v>
      </c>
      <c r="L134" s="9" t="s">
        <v>0</v>
      </c>
      <c r="M134" s="9"/>
      <c r="N134" s="21">
        <f t="shared" si="56"/>
        <v>492.44463840000009</v>
      </c>
      <c r="O134" s="11">
        <f t="shared" ref="O134:O188" si="60">(X134-N134)/X134</f>
        <v>0.15623541296853449</v>
      </c>
      <c r="P134" s="16" t="s">
        <v>32</v>
      </c>
      <c r="Q134" s="9">
        <f t="shared" si="51"/>
        <v>1.4937092672791299</v>
      </c>
      <c r="R134" s="9">
        <f t="shared" si="52"/>
        <v>2473</v>
      </c>
      <c r="S134" s="9">
        <f t="shared" si="53"/>
        <v>2473</v>
      </c>
      <c r="T134" s="9">
        <v>2473</v>
      </c>
      <c r="U134" s="11">
        <f t="shared" si="58"/>
        <v>0</v>
      </c>
      <c r="V134" s="9">
        <v>1</v>
      </c>
      <c r="W134" s="9">
        <v>0.23599999999999999</v>
      </c>
      <c r="X134" s="14">
        <f t="shared" si="54"/>
        <v>583.62799999999993</v>
      </c>
      <c r="Y134" s="14">
        <f t="shared" si="55"/>
        <v>583.62799999999993</v>
      </c>
      <c r="Z134" s="11">
        <f t="shared" ref="Z134:Z188" si="61">(Y134-X134)/X134</f>
        <v>0</v>
      </c>
      <c r="AA134" s="9"/>
      <c r="AB134" s="13" t="s">
        <v>294</v>
      </c>
      <c r="AC134" s="9"/>
      <c r="AD134" s="9"/>
      <c r="AE134" s="9"/>
    </row>
    <row r="135" spans="1:31" x14ac:dyDescent="0.25">
      <c r="A135" s="9" t="s">
        <v>52</v>
      </c>
      <c r="B135" s="9">
        <v>6134</v>
      </c>
      <c r="C135" s="9"/>
      <c r="D135" s="9" t="s">
        <v>223</v>
      </c>
      <c r="E135" s="9" t="s">
        <v>55</v>
      </c>
      <c r="F135" s="15">
        <v>76.22</v>
      </c>
      <c r="G135" s="15">
        <v>76.22</v>
      </c>
      <c r="H135" s="9">
        <v>1</v>
      </c>
      <c r="I135" s="11">
        <f t="shared" si="57"/>
        <v>0</v>
      </c>
      <c r="J135" s="9">
        <v>1</v>
      </c>
      <c r="K135" s="15">
        <f t="shared" si="59"/>
        <v>76.22</v>
      </c>
      <c r="L135" s="9" t="s">
        <v>0</v>
      </c>
      <c r="M135" s="9"/>
      <c r="N135" s="21">
        <f t="shared" si="56"/>
        <v>22.670876800000002</v>
      </c>
      <c r="O135" s="11">
        <f t="shared" si="60"/>
        <v>-4.416344878408264E-2</v>
      </c>
      <c r="P135" s="16" t="s">
        <v>32</v>
      </c>
      <c r="Q135" s="9">
        <f t="shared" si="51"/>
        <v>1.2070322749934401</v>
      </c>
      <c r="R135" s="9">
        <f t="shared" si="52"/>
        <v>92</v>
      </c>
      <c r="S135" s="9">
        <f t="shared" si="53"/>
        <v>92</v>
      </c>
      <c r="T135" s="9">
        <v>92</v>
      </c>
      <c r="U135" s="11">
        <f t="shared" si="58"/>
        <v>0</v>
      </c>
      <c r="V135" s="9">
        <v>1</v>
      </c>
      <c r="W135" s="9">
        <v>0.23599999999999999</v>
      </c>
      <c r="X135" s="14">
        <f t="shared" si="54"/>
        <v>21.712</v>
      </c>
      <c r="Y135" s="14">
        <f t="shared" si="55"/>
        <v>21.712</v>
      </c>
      <c r="Z135" s="11">
        <f t="shared" si="61"/>
        <v>0</v>
      </c>
      <c r="AA135" s="9"/>
      <c r="AB135" s="13" t="s">
        <v>294</v>
      </c>
      <c r="AC135" s="9"/>
      <c r="AD135" s="9"/>
      <c r="AE135" s="9"/>
    </row>
    <row r="136" spans="1:31" x14ac:dyDescent="0.25">
      <c r="A136" s="9" t="s">
        <v>52</v>
      </c>
      <c r="B136" s="9">
        <v>6135</v>
      </c>
      <c r="C136" s="9"/>
      <c r="D136" s="9" t="s">
        <v>224</v>
      </c>
      <c r="E136" s="9" t="s">
        <v>55</v>
      </c>
      <c r="F136" s="15">
        <v>96.01</v>
      </c>
      <c r="G136" s="15">
        <v>96.01</v>
      </c>
      <c r="H136" s="9">
        <v>1</v>
      </c>
      <c r="I136" s="11">
        <f t="shared" si="57"/>
        <v>0</v>
      </c>
      <c r="J136" s="9">
        <v>1</v>
      </c>
      <c r="K136" s="15">
        <f t="shared" si="59"/>
        <v>96.01</v>
      </c>
      <c r="L136" s="9" t="s">
        <v>0</v>
      </c>
      <c r="M136" s="9"/>
      <c r="N136" s="21">
        <f t="shared" si="56"/>
        <v>28.557214400000007</v>
      </c>
      <c r="O136" s="11">
        <f t="shared" si="60"/>
        <v>5.4647298728813291E-2</v>
      </c>
      <c r="P136" s="16" t="s">
        <v>32</v>
      </c>
      <c r="Q136" s="9">
        <f t="shared" si="51"/>
        <v>1.33319445891053</v>
      </c>
      <c r="R136" s="9">
        <f t="shared" si="52"/>
        <v>128</v>
      </c>
      <c r="S136" s="9">
        <f t="shared" si="53"/>
        <v>128</v>
      </c>
      <c r="T136" s="9">
        <v>128</v>
      </c>
      <c r="U136" s="11">
        <f t="shared" si="58"/>
        <v>0</v>
      </c>
      <c r="V136" s="9">
        <v>1</v>
      </c>
      <c r="W136" s="9">
        <v>0.23599999999999999</v>
      </c>
      <c r="X136" s="14">
        <f t="shared" si="54"/>
        <v>30.207999999999998</v>
      </c>
      <c r="Y136" s="14">
        <f t="shared" si="55"/>
        <v>30.207999999999998</v>
      </c>
      <c r="Z136" s="11">
        <f t="shared" si="61"/>
        <v>0</v>
      </c>
      <c r="AA136" s="9"/>
      <c r="AB136" s="13" t="s">
        <v>294</v>
      </c>
      <c r="AC136" s="9"/>
      <c r="AD136" s="9"/>
      <c r="AE136" s="9"/>
    </row>
    <row r="137" spans="1:31" x14ac:dyDescent="0.25">
      <c r="A137" s="9" t="s">
        <v>52</v>
      </c>
      <c r="B137" s="9">
        <v>6138</v>
      </c>
      <c r="C137" s="9"/>
      <c r="D137" s="9" t="s">
        <v>225</v>
      </c>
      <c r="E137" s="9" t="s">
        <v>55</v>
      </c>
      <c r="F137" s="15">
        <v>126.06</v>
      </c>
      <c r="G137" s="15">
        <v>126.06</v>
      </c>
      <c r="H137" s="9">
        <v>1</v>
      </c>
      <c r="I137" s="11">
        <f t="shared" si="57"/>
        <v>0</v>
      </c>
      <c r="J137" s="9">
        <v>1</v>
      </c>
      <c r="K137" s="15">
        <f t="shared" si="59"/>
        <v>126.06</v>
      </c>
      <c r="L137" s="9" t="s">
        <v>0</v>
      </c>
      <c r="M137" s="9"/>
      <c r="N137" s="21">
        <f t="shared" si="56"/>
        <v>37.495286400000005</v>
      </c>
      <c r="O137" s="11">
        <f t="shared" si="60"/>
        <v>-4.5252185548617443E-2</v>
      </c>
      <c r="P137" s="16" t="s">
        <v>32</v>
      </c>
      <c r="Q137" s="9">
        <f t="shared" si="51"/>
        <v>1.2057750277645565</v>
      </c>
      <c r="R137" s="9">
        <f t="shared" si="52"/>
        <v>152</v>
      </c>
      <c r="S137" s="9">
        <f t="shared" si="53"/>
        <v>152</v>
      </c>
      <c r="T137" s="9">
        <v>152</v>
      </c>
      <c r="U137" s="11">
        <f t="shared" si="58"/>
        <v>0</v>
      </c>
      <c r="V137" s="9">
        <v>1</v>
      </c>
      <c r="W137" s="9">
        <v>0.23599999999999999</v>
      </c>
      <c r="X137" s="14">
        <f t="shared" si="54"/>
        <v>35.872</v>
      </c>
      <c r="Y137" s="14">
        <f t="shared" si="55"/>
        <v>35.872</v>
      </c>
      <c r="Z137" s="11">
        <f t="shared" si="61"/>
        <v>0</v>
      </c>
      <c r="AA137" s="9"/>
      <c r="AB137" s="13" t="s">
        <v>294</v>
      </c>
      <c r="AC137" s="9"/>
      <c r="AD137" s="9"/>
      <c r="AE137" s="9"/>
    </row>
    <row r="138" spans="1:31" x14ac:dyDescent="0.25">
      <c r="A138" s="9" t="s">
        <v>52</v>
      </c>
      <c r="B138" s="9">
        <v>6141</v>
      </c>
      <c r="C138" s="9"/>
      <c r="D138" s="9" t="s">
        <v>226</v>
      </c>
      <c r="E138" s="9" t="s">
        <v>55</v>
      </c>
      <c r="F138" s="15">
        <v>173.33</v>
      </c>
      <c r="G138" s="15">
        <v>173.33</v>
      </c>
      <c r="H138" s="9">
        <v>1</v>
      </c>
      <c r="I138" s="11">
        <f t="shared" si="57"/>
        <v>0</v>
      </c>
      <c r="J138" s="9">
        <v>1</v>
      </c>
      <c r="K138" s="15">
        <f t="shared" si="59"/>
        <v>173.33</v>
      </c>
      <c r="L138" s="9" t="s">
        <v>0</v>
      </c>
      <c r="M138" s="9"/>
      <c r="N138" s="21">
        <f t="shared" si="56"/>
        <v>51.555275200000011</v>
      </c>
      <c r="O138" s="11">
        <f t="shared" si="60"/>
        <v>5.8385534774985107E-2</v>
      </c>
      <c r="P138" s="16" t="s">
        <v>32</v>
      </c>
      <c r="Q138" s="9">
        <f t="shared" si="51"/>
        <v>1.3384872786015114</v>
      </c>
      <c r="R138" s="9">
        <f t="shared" si="52"/>
        <v>232</v>
      </c>
      <c r="S138" s="9">
        <f t="shared" si="53"/>
        <v>232</v>
      </c>
      <c r="T138" s="9">
        <v>232</v>
      </c>
      <c r="U138" s="11">
        <f t="shared" si="58"/>
        <v>0</v>
      </c>
      <c r="V138" s="9">
        <v>1</v>
      </c>
      <c r="W138" s="9">
        <v>0.23599999999999999</v>
      </c>
      <c r="X138" s="14">
        <f t="shared" si="54"/>
        <v>54.751999999999995</v>
      </c>
      <c r="Y138" s="14">
        <f t="shared" si="55"/>
        <v>54.751999999999995</v>
      </c>
      <c r="Z138" s="11">
        <f t="shared" si="61"/>
        <v>0</v>
      </c>
      <c r="AA138" s="9"/>
      <c r="AB138" s="13" t="s">
        <v>294</v>
      </c>
      <c r="AC138" s="9"/>
      <c r="AD138" s="9"/>
      <c r="AE138" s="9"/>
    </row>
    <row r="139" spans="1:31" x14ac:dyDescent="0.25">
      <c r="A139" s="9" t="s">
        <v>52</v>
      </c>
      <c r="B139" s="9">
        <v>6144</v>
      </c>
      <c r="C139" s="9"/>
      <c r="D139" s="9" t="s">
        <v>227</v>
      </c>
      <c r="E139" s="9" t="s">
        <v>55</v>
      </c>
      <c r="F139" s="15">
        <v>238.71</v>
      </c>
      <c r="G139" s="15">
        <v>238.71</v>
      </c>
      <c r="H139" s="9">
        <v>1</v>
      </c>
      <c r="I139" s="11">
        <f t="shared" si="57"/>
        <v>0</v>
      </c>
      <c r="J139" s="9">
        <v>1</v>
      </c>
      <c r="K139" s="15">
        <f t="shared" si="59"/>
        <v>238.71</v>
      </c>
      <c r="L139" s="9" t="s">
        <v>0</v>
      </c>
      <c r="M139" s="9"/>
      <c r="N139" s="21">
        <f t="shared" si="56"/>
        <v>71.001902400000006</v>
      </c>
      <c r="O139" s="11">
        <f t="shared" si="60"/>
        <v>7.1433584431889421E-2</v>
      </c>
      <c r="P139" s="16" t="s">
        <v>32</v>
      </c>
      <c r="Q139" s="9">
        <f t="shared" si="51"/>
        <v>1.3572954631142391</v>
      </c>
      <c r="R139" s="9">
        <f t="shared" si="52"/>
        <v>324</v>
      </c>
      <c r="S139" s="9">
        <f t="shared" si="53"/>
        <v>324</v>
      </c>
      <c r="T139" s="9">
        <v>324</v>
      </c>
      <c r="U139" s="11">
        <f t="shared" si="58"/>
        <v>0</v>
      </c>
      <c r="V139" s="9">
        <v>1</v>
      </c>
      <c r="W139" s="9">
        <v>0.23599999999999999</v>
      </c>
      <c r="X139" s="14">
        <f t="shared" si="54"/>
        <v>76.463999999999999</v>
      </c>
      <c r="Y139" s="14">
        <f t="shared" si="55"/>
        <v>76.463999999999999</v>
      </c>
      <c r="Z139" s="11">
        <f t="shared" si="61"/>
        <v>0</v>
      </c>
      <c r="AA139" s="9"/>
      <c r="AB139" s="13" t="s">
        <v>294</v>
      </c>
      <c r="AC139" s="9"/>
      <c r="AD139" s="9"/>
      <c r="AE139" s="9"/>
    </row>
    <row r="140" spans="1:31" x14ac:dyDescent="0.25">
      <c r="A140" s="9" t="s">
        <v>52</v>
      </c>
      <c r="B140" s="9">
        <v>6147</v>
      </c>
      <c r="C140" s="9"/>
      <c r="D140" s="9" t="s">
        <v>228</v>
      </c>
      <c r="E140" s="9" t="s">
        <v>55</v>
      </c>
      <c r="F140" s="15">
        <v>421.25</v>
      </c>
      <c r="G140" s="15">
        <v>421.25</v>
      </c>
      <c r="H140" s="9">
        <v>1</v>
      </c>
      <c r="I140" s="11">
        <f t="shared" si="57"/>
        <v>0</v>
      </c>
      <c r="J140" s="9">
        <v>1</v>
      </c>
      <c r="K140" s="15">
        <f t="shared" si="59"/>
        <v>421.25</v>
      </c>
      <c r="L140" s="9" t="s">
        <v>0</v>
      </c>
      <c r="M140" s="9"/>
      <c r="N140" s="21">
        <f t="shared" si="56"/>
        <v>125.29660000000003</v>
      </c>
      <c r="O140" s="11">
        <f t="shared" si="60"/>
        <v>0.10013932777937343</v>
      </c>
      <c r="P140" s="16" t="s">
        <v>32</v>
      </c>
      <c r="Q140" s="9">
        <f t="shared" si="51"/>
        <v>1.400593471810089</v>
      </c>
      <c r="R140" s="9">
        <f t="shared" si="52"/>
        <v>590</v>
      </c>
      <c r="S140" s="9">
        <f t="shared" si="53"/>
        <v>590</v>
      </c>
      <c r="T140" s="9">
        <v>590</v>
      </c>
      <c r="U140" s="11">
        <f t="shared" si="58"/>
        <v>0</v>
      </c>
      <c r="V140" s="9">
        <v>1</v>
      </c>
      <c r="W140" s="9">
        <v>0.23599999999999999</v>
      </c>
      <c r="X140" s="14">
        <f t="shared" si="54"/>
        <v>139.23999999999998</v>
      </c>
      <c r="Y140" s="14">
        <f t="shared" si="55"/>
        <v>139.23999999999998</v>
      </c>
      <c r="Z140" s="11">
        <f t="shared" si="61"/>
        <v>0</v>
      </c>
      <c r="AA140" s="9"/>
      <c r="AB140" s="13" t="s">
        <v>294</v>
      </c>
      <c r="AC140" s="9"/>
      <c r="AD140" s="9"/>
      <c r="AE140" s="9"/>
    </row>
    <row r="141" spans="1:31" x14ac:dyDescent="0.25">
      <c r="A141" s="9" t="s">
        <v>52</v>
      </c>
      <c r="B141" s="9">
        <v>6150</v>
      </c>
      <c r="C141" s="9"/>
      <c r="D141" s="9" t="s">
        <v>229</v>
      </c>
      <c r="E141" s="9" t="s">
        <v>55</v>
      </c>
      <c r="F141" s="15">
        <v>646.57000000000005</v>
      </c>
      <c r="G141" s="15">
        <v>646.57000000000005</v>
      </c>
      <c r="H141" s="9">
        <v>1</v>
      </c>
      <c r="I141" s="11">
        <f t="shared" si="57"/>
        <v>0</v>
      </c>
      <c r="J141" s="9">
        <v>1</v>
      </c>
      <c r="K141" s="15">
        <f t="shared" si="59"/>
        <v>646.57000000000005</v>
      </c>
      <c r="L141" s="9" t="s">
        <v>0</v>
      </c>
      <c r="M141" s="9"/>
      <c r="N141" s="21">
        <f t="shared" si="56"/>
        <v>192.31578080000006</v>
      </c>
      <c r="O141" s="11">
        <f t="shared" si="60"/>
        <v>0.15642093553707384</v>
      </c>
      <c r="P141" s="16" t="s">
        <v>32</v>
      </c>
      <c r="Q141" s="9">
        <f t="shared" si="51"/>
        <v>1.4940377685324093</v>
      </c>
      <c r="R141" s="9">
        <f t="shared" si="52"/>
        <v>966</v>
      </c>
      <c r="S141" s="9">
        <f t="shared" si="53"/>
        <v>966</v>
      </c>
      <c r="T141" s="9">
        <v>966</v>
      </c>
      <c r="U141" s="11">
        <f t="shared" si="58"/>
        <v>0</v>
      </c>
      <c r="V141" s="9">
        <v>1</v>
      </c>
      <c r="W141" s="9">
        <v>0.23599999999999999</v>
      </c>
      <c r="X141" s="14">
        <f t="shared" si="54"/>
        <v>227.976</v>
      </c>
      <c r="Y141" s="14">
        <f t="shared" si="55"/>
        <v>227.976</v>
      </c>
      <c r="Z141" s="11">
        <f t="shared" si="61"/>
        <v>0</v>
      </c>
      <c r="AA141" s="9"/>
      <c r="AB141" s="13" t="s">
        <v>294</v>
      </c>
      <c r="AC141" s="9"/>
      <c r="AD141" s="9"/>
      <c r="AE141" s="9"/>
    </row>
    <row r="142" spans="1:31" x14ac:dyDescent="0.25">
      <c r="A142" s="9" t="s">
        <v>52</v>
      </c>
      <c r="B142" s="9">
        <v>6153</v>
      </c>
      <c r="C142" s="9"/>
      <c r="D142" s="9" t="s">
        <v>230</v>
      </c>
      <c r="E142" s="9" t="s">
        <v>55</v>
      </c>
      <c r="F142" s="15">
        <v>937.2</v>
      </c>
      <c r="G142" s="15">
        <v>937.2</v>
      </c>
      <c r="H142" s="9">
        <v>1</v>
      </c>
      <c r="I142" s="11">
        <f t="shared" si="57"/>
        <v>0</v>
      </c>
      <c r="J142" s="9">
        <v>1</v>
      </c>
      <c r="K142" s="15">
        <f t="shared" si="59"/>
        <v>937.2</v>
      </c>
      <c r="L142" s="9" t="s">
        <v>0</v>
      </c>
      <c r="M142" s="9"/>
      <c r="N142" s="21">
        <f t="shared" si="56"/>
        <v>278.76076800000004</v>
      </c>
      <c r="O142" s="11">
        <f t="shared" si="60"/>
        <v>0.11851515304831763</v>
      </c>
      <c r="P142" s="16" t="s">
        <v>32</v>
      </c>
      <c r="Q142" s="9">
        <f t="shared" si="51"/>
        <v>1.4297908664105847</v>
      </c>
      <c r="R142" s="9">
        <f t="shared" si="52"/>
        <v>1340</v>
      </c>
      <c r="S142" s="9">
        <f t="shared" si="53"/>
        <v>1340</v>
      </c>
      <c r="T142" s="9">
        <v>1340</v>
      </c>
      <c r="U142" s="11">
        <f t="shared" si="58"/>
        <v>0</v>
      </c>
      <c r="V142" s="9">
        <v>1</v>
      </c>
      <c r="W142" s="9">
        <v>0.23599999999999999</v>
      </c>
      <c r="X142" s="14">
        <f t="shared" si="54"/>
        <v>316.24</v>
      </c>
      <c r="Y142" s="14">
        <f t="shared" si="55"/>
        <v>316.24</v>
      </c>
      <c r="Z142" s="11">
        <f t="shared" si="61"/>
        <v>0</v>
      </c>
      <c r="AA142" s="9"/>
      <c r="AB142" s="13" t="s">
        <v>294</v>
      </c>
      <c r="AC142" s="9"/>
      <c r="AD142" s="9"/>
      <c r="AE142" s="9"/>
    </row>
    <row r="143" spans="1:31" x14ac:dyDescent="0.25">
      <c r="A143" s="9" t="s">
        <v>52</v>
      </c>
      <c r="B143" s="9">
        <v>6156</v>
      </c>
      <c r="C143" s="9"/>
      <c r="D143" s="9" t="s">
        <v>231</v>
      </c>
      <c r="E143" s="9" t="s">
        <v>55</v>
      </c>
      <c r="F143" s="15">
        <v>1466.21</v>
      </c>
      <c r="G143" s="15">
        <v>1466.21</v>
      </c>
      <c r="H143" s="9">
        <v>1</v>
      </c>
      <c r="I143" s="11">
        <f t="shared" si="57"/>
        <v>0</v>
      </c>
      <c r="J143" s="9">
        <v>1</v>
      </c>
      <c r="K143" s="15">
        <f t="shared" si="59"/>
        <v>1466.21</v>
      </c>
      <c r="L143" s="9" t="s">
        <v>0</v>
      </c>
      <c r="M143" s="9"/>
      <c r="N143" s="21">
        <f t="shared" si="56"/>
        <v>436.10950240000005</v>
      </c>
      <c r="O143" s="11">
        <f t="shared" si="60"/>
        <v>0.23067376338926585</v>
      </c>
      <c r="P143" s="16" t="s">
        <v>32</v>
      </c>
      <c r="Q143" s="9">
        <f t="shared" si="51"/>
        <v>1.6382373602689928</v>
      </c>
      <c r="R143" s="9">
        <f t="shared" si="52"/>
        <v>2402</v>
      </c>
      <c r="S143" s="9">
        <f t="shared" si="53"/>
        <v>2402</v>
      </c>
      <c r="T143" s="9">
        <v>2402</v>
      </c>
      <c r="U143" s="11">
        <f t="shared" si="58"/>
        <v>0</v>
      </c>
      <c r="V143" s="9">
        <v>1</v>
      </c>
      <c r="W143" s="9">
        <v>0.23599999999999999</v>
      </c>
      <c r="X143" s="14">
        <f t="shared" si="54"/>
        <v>566.87199999999996</v>
      </c>
      <c r="Y143" s="14">
        <f t="shared" si="55"/>
        <v>566.87199999999996</v>
      </c>
      <c r="Z143" s="11">
        <f t="shared" si="61"/>
        <v>0</v>
      </c>
      <c r="AA143" s="9"/>
      <c r="AB143" s="13" t="s">
        <v>294</v>
      </c>
      <c r="AC143" s="9"/>
      <c r="AD143" s="9"/>
      <c r="AE143" s="9"/>
    </row>
    <row r="144" spans="1:31" x14ac:dyDescent="0.25">
      <c r="A144" s="9" t="s">
        <v>52</v>
      </c>
      <c r="B144" s="9">
        <v>6159</v>
      </c>
      <c r="C144" s="9"/>
      <c r="D144" s="9" t="s">
        <v>232</v>
      </c>
      <c r="E144" s="9" t="s">
        <v>55</v>
      </c>
      <c r="F144" s="15">
        <v>3494.09</v>
      </c>
      <c r="G144" s="15">
        <v>3494.09</v>
      </c>
      <c r="H144" s="9">
        <v>1</v>
      </c>
      <c r="I144" s="11">
        <f t="shared" si="57"/>
        <v>0</v>
      </c>
      <c r="J144" s="9">
        <v>1</v>
      </c>
      <c r="K144" s="15">
        <f t="shared" si="59"/>
        <v>3494.09</v>
      </c>
      <c r="L144" s="9" t="s">
        <v>0</v>
      </c>
      <c r="M144" s="9"/>
      <c r="N144" s="21">
        <f t="shared" si="56"/>
        <v>1039.2821296000002</v>
      </c>
      <c r="O144" s="11">
        <f t="shared" si="60"/>
        <v>0.20739059804029217</v>
      </c>
      <c r="P144" s="16" t="s">
        <v>32</v>
      </c>
      <c r="Q144" s="9">
        <f t="shared" si="51"/>
        <v>1.5901135918078813</v>
      </c>
      <c r="R144" s="9">
        <f t="shared" si="52"/>
        <v>5556</v>
      </c>
      <c r="S144" s="9">
        <f t="shared" si="53"/>
        <v>5556</v>
      </c>
      <c r="T144" s="9">
        <v>5556</v>
      </c>
      <c r="U144" s="11">
        <f t="shared" si="58"/>
        <v>0</v>
      </c>
      <c r="V144" s="9">
        <v>1</v>
      </c>
      <c r="W144" s="9">
        <v>0.23599999999999999</v>
      </c>
      <c r="X144" s="14">
        <f t="shared" si="54"/>
        <v>1311.2159999999999</v>
      </c>
      <c r="Y144" s="14">
        <f t="shared" si="55"/>
        <v>1311.2159999999999</v>
      </c>
      <c r="Z144" s="11">
        <f t="shared" si="61"/>
        <v>0</v>
      </c>
      <c r="AA144" s="9"/>
      <c r="AB144" s="13" t="s">
        <v>294</v>
      </c>
      <c r="AC144" s="9"/>
      <c r="AD144" s="9"/>
      <c r="AE144" s="9"/>
    </row>
    <row r="145" spans="1:31" x14ac:dyDescent="0.25">
      <c r="A145" s="9"/>
      <c r="B145" s="9"/>
      <c r="C145" s="9"/>
      <c r="D145" s="9" t="s">
        <v>233</v>
      </c>
      <c r="E145" s="9" t="s">
        <v>31</v>
      </c>
      <c r="F145" s="15">
        <v>691.86</v>
      </c>
      <c r="G145" s="15">
        <v>691.86</v>
      </c>
      <c r="H145" s="9">
        <v>1</v>
      </c>
      <c r="I145" s="11">
        <f t="shared" si="57"/>
        <v>0</v>
      </c>
      <c r="J145" s="9">
        <v>1</v>
      </c>
      <c r="K145" s="15">
        <f t="shared" si="59"/>
        <v>691.86</v>
      </c>
      <c r="L145" s="9" t="s">
        <v>0</v>
      </c>
      <c r="M145" s="9"/>
      <c r="N145" s="21">
        <f t="shared" si="56"/>
        <v>205.78683840000005</v>
      </c>
      <c r="O145" s="11">
        <f t="shared" si="60"/>
        <v>-0.10237437270993627</v>
      </c>
      <c r="P145" s="16" t="s">
        <v>32</v>
      </c>
      <c r="Q145" s="9">
        <f t="shared" si="51"/>
        <v>1.1432948862486629</v>
      </c>
      <c r="R145" s="9">
        <f t="shared" si="52"/>
        <v>791</v>
      </c>
      <c r="S145" s="9">
        <f t="shared" si="53"/>
        <v>791</v>
      </c>
      <c r="T145" s="9">
        <v>791</v>
      </c>
      <c r="U145" s="11">
        <f t="shared" si="58"/>
        <v>0</v>
      </c>
      <c r="V145" s="9">
        <v>1</v>
      </c>
      <c r="W145" s="9">
        <v>0.23599999999999999</v>
      </c>
      <c r="X145" s="14">
        <f t="shared" si="54"/>
        <v>186.67599999999999</v>
      </c>
      <c r="Y145" s="14">
        <f t="shared" si="55"/>
        <v>186.67599999999999</v>
      </c>
      <c r="Z145" s="11">
        <f t="shared" si="61"/>
        <v>0</v>
      </c>
      <c r="AA145" s="9"/>
      <c r="AB145" s="13" t="s">
        <v>294</v>
      </c>
      <c r="AC145" s="9"/>
      <c r="AD145" s="9"/>
      <c r="AE145" s="9" t="s">
        <v>40</v>
      </c>
    </row>
    <row r="146" spans="1:31" x14ac:dyDescent="0.25">
      <c r="A146" s="3"/>
      <c r="B146" s="3"/>
      <c r="C146" s="3"/>
      <c r="D146" s="3" t="s">
        <v>234</v>
      </c>
      <c r="E146" s="3" t="s">
        <v>31</v>
      </c>
      <c r="F146" s="5">
        <v>2.76</v>
      </c>
      <c r="G146" s="5">
        <v>2.76</v>
      </c>
      <c r="H146" s="3">
        <v>1</v>
      </c>
      <c r="I146" s="4">
        <f t="shared" si="57"/>
        <v>0</v>
      </c>
      <c r="J146" s="17">
        <v>1</v>
      </c>
      <c r="K146" s="5">
        <f t="shared" si="59"/>
        <v>2.76</v>
      </c>
      <c r="L146" s="3" t="s">
        <v>1</v>
      </c>
      <c r="M146" s="3"/>
      <c r="N146" s="19">
        <f t="shared" ref="N146:N158" si="62">K146*$A$2*$B$2*$D$2</f>
        <v>119.16178560000002</v>
      </c>
      <c r="O146" s="4">
        <f t="shared" si="60"/>
        <v>0.24381765084393403</v>
      </c>
      <c r="P146" s="8" t="s">
        <v>32</v>
      </c>
      <c r="Q146" s="3">
        <f>T146/F146</f>
        <v>1.6449275362318843</v>
      </c>
      <c r="R146" s="3">
        <f>F146*Q146</f>
        <v>4.54</v>
      </c>
      <c r="S146" s="3">
        <f>G146*Q146</f>
        <v>4.54</v>
      </c>
      <c r="T146" s="3">
        <v>4.54</v>
      </c>
      <c r="U146" s="4">
        <f t="shared" si="58"/>
        <v>0</v>
      </c>
      <c r="V146" s="3">
        <v>1</v>
      </c>
      <c r="W146" s="3">
        <v>34.71</v>
      </c>
      <c r="X146" s="5">
        <f>R146*V146*W146</f>
        <v>157.58340000000001</v>
      </c>
      <c r="Y146" s="5">
        <f>S146*W146*V146</f>
        <v>157.58340000000001</v>
      </c>
      <c r="Z146" s="4">
        <f t="shared" si="61"/>
        <v>0</v>
      </c>
      <c r="AA146" s="3"/>
      <c r="AB146" s="8" t="s">
        <v>34</v>
      </c>
      <c r="AC146" s="3"/>
      <c r="AD146" s="3"/>
      <c r="AE146" s="3"/>
    </row>
    <row r="147" spans="1:31" x14ac:dyDescent="0.25">
      <c r="A147" s="9"/>
      <c r="B147" s="9"/>
      <c r="C147" s="9"/>
      <c r="D147" s="9" t="s">
        <v>235</v>
      </c>
      <c r="E147" s="9" t="s">
        <v>31</v>
      </c>
      <c r="F147" s="10">
        <v>3.26</v>
      </c>
      <c r="G147" s="10">
        <v>3.26</v>
      </c>
      <c r="H147" s="9">
        <v>1</v>
      </c>
      <c r="I147" s="11">
        <f t="shared" si="57"/>
        <v>0</v>
      </c>
      <c r="J147" s="18">
        <v>1</v>
      </c>
      <c r="K147" s="10">
        <f t="shared" si="59"/>
        <v>3.26</v>
      </c>
      <c r="L147" s="12" t="s">
        <v>1</v>
      </c>
      <c r="M147" s="9"/>
      <c r="N147" s="21">
        <f t="shared" si="62"/>
        <v>140.74906559999999</v>
      </c>
      <c r="O147" s="11">
        <f t="shared" si="60"/>
        <v>0.18574288163891531</v>
      </c>
      <c r="P147" s="16" t="s">
        <v>32</v>
      </c>
      <c r="Q147" s="9">
        <f t="shared" ref="Q147:Q155" si="63">T147/F147</f>
        <v>1.5276073619631905</v>
      </c>
      <c r="R147" s="12">
        <f t="shared" ref="R147:R155" si="64">F147*Q147</f>
        <v>4.9800000000000004</v>
      </c>
      <c r="S147" s="12">
        <f t="shared" ref="S147:S155" si="65">G147*Q147</f>
        <v>4.9800000000000004</v>
      </c>
      <c r="T147" s="12">
        <v>4.9800000000000004</v>
      </c>
      <c r="U147" s="11">
        <f t="shared" si="58"/>
        <v>0</v>
      </c>
      <c r="V147" s="9">
        <v>1</v>
      </c>
      <c r="W147" s="9">
        <v>34.71</v>
      </c>
      <c r="X147" s="14">
        <f t="shared" ref="X147:X155" si="66">R147*V147*W147</f>
        <v>172.85580000000002</v>
      </c>
      <c r="Y147" s="14">
        <f t="shared" ref="Y147:Y155" si="67">S147*W147*V147</f>
        <v>172.85580000000002</v>
      </c>
      <c r="Z147" s="11">
        <f t="shared" si="61"/>
        <v>0</v>
      </c>
      <c r="AA147" s="9"/>
      <c r="AB147" s="13" t="s">
        <v>34</v>
      </c>
      <c r="AC147" s="9"/>
      <c r="AD147" s="9"/>
      <c r="AE147" s="9"/>
    </row>
    <row r="148" spans="1:31" x14ac:dyDescent="0.25">
      <c r="A148" s="9"/>
      <c r="B148" s="9"/>
      <c r="C148" s="9"/>
      <c r="D148" s="9" t="s">
        <v>236</v>
      </c>
      <c r="E148" s="9" t="s">
        <v>31</v>
      </c>
      <c r="F148" s="10">
        <v>4.45</v>
      </c>
      <c r="G148" s="10">
        <v>4.45</v>
      </c>
      <c r="H148" s="9">
        <v>1</v>
      </c>
      <c r="I148" s="11">
        <f t="shared" si="57"/>
        <v>0</v>
      </c>
      <c r="J148" s="18">
        <v>1</v>
      </c>
      <c r="K148" s="10">
        <f t="shared" si="59"/>
        <v>4.45</v>
      </c>
      <c r="L148" s="12" t="s">
        <v>1</v>
      </c>
      <c r="M148" s="9"/>
      <c r="N148" s="21">
        <f t="shared" si="62"/>
        <v>192.12679200000002</v>
      </c>
      <c r="O148" s="11">
        <f t="shared" si="60"/>
        <v>8.0531561461793841E-2</v>
      </c>
      <c r="P148" s="16" t="s">
        <v>32</v>
      </c>
      <c r="Q148" s="9">
        <f t="shared" si="63"/>
        <v>1.3528089887640449</v>
      </c>
      <c r="R148" s="12">
        <f t="shared" si="64"/>
        <v>6.02</v>
      </c>
      <c r="S148" s="12">
        <f t="shared" si="65"/>
        <v>6.02</v>
      </c>
      <c r="T148" s="12">
        <v>6.02</v>
      </c>
      <c r="U148" s="11">
        <f t="shared" si="58"/>
        <v>0</v>
      </c>
      <c r="V148" s="9">
        <v>1</v>
      </c>
      <c r="W148" s="9">
        <v>34.71</v>
      </c>
      <c r="X148" s="14">
        <f t="shared" si="66"/>
        <v>208.95419999999999</v>
      </c>
      <c r="Y148" s="14">
        <f t="shared" si="67"/>
        <v>208.95419999999999</v>
      </c>
      <c r="Z148" s="11">
        <f t="shared" si="61"/>
        <v>0</v>
      </c>
      <c r="AA148" s="9"/>
      <c r="AB148" s="13" t="s">
        <v>34</v>
      </c>
      <c r="AC148" s="9"/>
      <c r="AD148" s="9"/>
      <c r="AE148" s="9"/>
    </row>
    <row r="149" spans="1:31" x14ac:dyDescent="0.25">
      <c r="A149" s="9"/>
      <c r="B149" s="9"/>
      <c r="C149" s="9"/>
      <c r="D149" s="9" t="s">
        <v>237</v>
      </c>
      <c r="E149" s="9" t="s">
        <v>31</v>
      </c>
      <c r="F149" s="15">
        <v>1402.86</v>
      </c>
      <c r="G149" s="15">
        <v>1402.86</v>
      </c>
      <c r="H149" s="9">
        <v>1</v>
      </c>
      <c r="I149" s="11">
        <f t="shared" si="57"/>
        <v>0</v>
      </c>
      <c r="J149" s="9">
        <v>1</v>
      </c>
      <c r="K149" s="15">
        <f t="shared" si="59"/>
        <v>1402.86</v>
      </c>
      <c r="L149" s="9" t="s">
        <v>0</v>
      </c>
      <c r="M149" s="9"/>
      <c r="N149" s="21">
        <f t="shared" ref="N149:N155" si="68">K149*$A$2*$C$2</f>
        <v>417.26667840000005</v>
      </c>
      <c r="O149" s="11">
        <f t="shared" si="60"/>
        <v>3.3375728507823487E-3</v>
      </c>
      <c r="P149" s="16" t="s">
        <v>32</v>
      </c>
      <c r="Q149" s="9">
        <f t="shared" si="63"/>
        <v>1.2645595426485894</v>
      </c>
      <c r="R149" s="9">
        <f t="shared" si="64"/>
        <v>1774</v>
      </c>
      <c r="S149" s="9">
        <f t="shared" si="65"/>
        <v>1774</v>
      </c>
      <c r="T149" s="9">
        <v>1774</v>
      </c>
      <c r="U149" s="11">
        <f t="shared" si="58"/>
        <v>0</v>
      </c>
      <c r="V149" s="9">
        <v>1</v>
      </c>
      <c r="W149" s="9">
        <v>0.23599999999999999</v>
      </c>
      <c r="X149" s="14">
        <f t="shared" si="66"/>
        <v>418.66399999999999</v>
      </c>
      <c r="Y149" s="14">
        <f t="shared" si="67"/>
        <v>418.66399999999999</v>
      </c>
      <c r="Z149" s="11">
        <f t="shared" si="61"/>
        <v>0</v>
      </c>
      <c r="AA149" s="9"/>
      <c r="AB149" s="13" t="s">
        <v>294</v>
      </c>
      <c r="AC149" s="9"/>
      <c r="AD149" s="9"/>
      <c r="AE149" s="9" t="s">
        <v>199</v>
      </c>
    </row>
    <row r="150" spans="1:31" x14ac:dyDescent="0.25">
      <c r="A150" s="9"/>
      <c r="B150" s="9"/>
      <c r="C150" s="9"/>
      <c r="D150" s="9" t="s">
        <v>238</v>
      </c>
      <c r="E150" s="9" t="s">
        <v>31</v>
      </c>
      <c r="F150" s="15">
        <v>2166.33</v>
      </c>
      <c r="G150" s="15">
        <v>2166.33</v>
      </c>
      <c r="H150" s="9">
        <v>1</v>
      </c>
      <c r="I150" s="11">
        <f t="shared" si="57"/>
        <v>0</v>
      </c>
      <c r="J150" s="9">
        <v>1</v>
      </c>
      <c r="K150" s="15">
        <f t="shared" si="59"/>
        <v>2166.33</v>
      </c>
      <c r="L150" s="9" t="s">
        <v>0</v>
      </c>
      <c r="M150" s="9"/>
      <c r="N150" s="21">
        <f t="shared" si="68"/>
        <v>644.35319520000007</v>
      </c>
      <c r="O150" s="11">
        <f t="shared" si="60"/>
        <v>4.0312777099281952E-2</v>
      </c>
      <c r="P150" s="16" t="s">
        <v>32</v>
      </c>
      <c r="Q150" s="9">
        <f t="shared" si="63"/>
        <v>1.3132809867379394</v>
      </c>
      <c r="R150" s="9">
        <f t="shared" si="64"/>
        <v>2845</v>
      </c>
      <c r="S150" s="9">
        <f t="shared" si="65"/>
        <v>2845</v>
      </c>
      <c r="T150" s="9">
        <v>2845</v>
      </c>
      <c r="U150" s="11">
        <f t="shared" si="58"/>
        <v>0</v>
      </c>
      <c r="V150" s="9">
        <v>1</v>
      </c>
      <c r="W150" s="9">
        <v>0.23599999999999999</v>
      </c>
      <c r="X150" s="14">
        <f t="shared" si="66"/>
        <v>671.42</v>
      </c>
      <c r="Y150" s="14">
        <f t="shared" si="67"/>
        <v>671.42</v>
      </c>
      <c r="Z150" s="11">
        <f t="shared" si="61"/>
        <v>0</v>
      </c>
      <c r="AA150" s="9"/>
      <c r="AB150" s="13" t="s">
        <v>294</v>
      </c>
      <c r="AC150" s="9"/>
      <c r="AD150" s="9"/>
      <c r="AE150" s="9"/>
    </row>
    <row r="151" spans="1:31" x14ac:dyDescent="0.25">
      <c r="A151" s="9"/>
      <c r="B151" s="9"/>
      <c r="C151" s="9"/>
      <c r="D151" s="9" t="s">
        <v>239</v>
      </c>
      <c r="E151" s="9" t="s">
        <v>31</v>
      </c>
      <c r="F151" s="15">
        <v>3996.97</v>
      </c>
      <c r="G151" s="15">
        <v>3996.97</v>
      </c>
      <c r="H151" s="9">
        <v>1</v>
      </c>
      <c r="I151" s="11">
        <f t="shared" si="57"/>
        <v>0</v>
      </c>
      <c r="J151" s="9">
        <v>1</v>
      </c>
      <c r="K151" s="15">
        <f t="shared" si="59"/>
        <v>3996.97</v>
      </c>
      <c r="L151" s="9" t="s">
        <v>0</v>
      </c>
      <c r="M151" s="9"/>
      <c r="N151" s="21">
        <f t="shared" si="68"/>
        <v>1188.8587568000003</v>
      </c>
      <c r="O151" s="11">
        <f t="shared" si="60"/>
        <v>0.11637658216369985</v>
      </c>
      <c r="P151" s="16" t="s">
        <v>32</v>
      </c>
      <c r="Q151" s="9">
        <f t="shared" si="63"/>
        <v>1.4263304453123242</v>
      </c>
      <c r="R151" s="9">
        <f t="shared" si="64"/>
        <v>5701</v>
      </c>
      <c r="S151" s="9">
        <f t="shared" si="65"/>
        <v>5701</v>
      </c>
      <c r="T151" s="9">
        <v>5701</v>
      </c>
      <c r="U151" s="11">
        <f t="shared" si="58"/>
        <v>0</v>
      </c>
      <c r="V151" s="9">
        <v>1</v>
      </c>
      <c r="W151" s="9">
        <v>0.23599999999999999</v>
      </c>
      <c r="X151" s="14">
        <f t="shared" si="66"/>
        <v>1345.4359999999999</v>
      </c>
      <c r="Y151" s="14">
        <f t="shared" si="67"/>
        <v>1345.4359999999999</v>
      </c>
      <c r="Z151" s="11">
        <f t="shared" si="61"/>
        <v>0</v>
      </c>
      <c r="AA151" s="9"/>
      <c r="AB151" s="13" t="s">
        <v>294</v>
      </c>
      <c r="AC151" s="9"/>
      <c r="AD151" s="9"/>
      <c r="AE151" s="9"/>
    </row>
    <row r="152" spans="1:31" x14ac:dyDescent="0.25">
      <c r="A152" s="9"/>
      <c r="B152" s="9"/>
      <c r="C152" s="9"/>
      <c r="D152" s="9" t="s">
        <v>240</v>
      </c>
      <c r="E152" s="9" t="s">
        <v>31</v>
      </c>
      <c r="F152" s="15">
        <v>4818.57</v>
      </c>
      <c r="G152" s="15">
        <v>4818.57</v>
      </c>
      <c r="H152" s="9">
        <v>1</v>
      </c>
      <c r="I152" s="11">
        <f t="shared" si="57"/>
        <v>0</v>
      </c>
      <c r="J152" s="9">
        <v>1</v>
      </c>
      <c r="K152" s="15">
        <f t="shared" si="59"/>
        <v>4818.57</v>
      </c>
      <c r="L152" s="9" t="s">
        <v>0</v>
      </c>
      <c r="M152" s="9"/>
      <c r="N152" s="21">
        <f t="shared" si="68"/>
        <v>1433.2354608000001</v>
      </c>
      <c r="O152" s="11">
        <f t="shared" si="60"/>
        <v>0.11742019858169997</v>
      </c>
      <c r="P152" s="16" t="s">
        <v>32</v>
      </c>
      <c r="Q152" s="9">
        <f t="shared" si="63"/>
        <v>1.4280170257981104</v>
      </c>
      <c r="R152" s="9">
        <f t="shared" si="64"/>
        <v>6881</v>
      </c>
      <c r="S152" s="9">
        <f t="shared" si="65"/>
        <v>6881</v>
      </c>
      <c r="T152" s="9">
        <v>6881</v>
      </c>
      <c r="U152" s="11">
        <f t="shared" si="58"/>
        <v>0</v>
      </c>
      <c r="V152" s="9">
        <v>1</v>
      </c>
      <c r="W152" s="9">
        <v>0.23599999999999999</v>
      </c>
      <c r="X152" s="14">
        <f t="shared" si="66"/>
        <v>1623.9159999999999</v>
      </c>
      <c r="Y152" s="14">
        <f t="shared" si="67"/>
        <v>1623.9159999999999</v>
      </c>
      <c r="Z152" s="11">
        <f t="shared" si="61"/>
        <v>0</v>
      </c>
      <c r="AA152" s="9"/>
      <c r="AB152" s="13" t="s">
        <v>294</v>
      </c>
      <c r="AC152" s="9"/>
      <c r="AD152" s="9"/>
      <c r="AE152" s="9"/>
    </row>
    <row r="153" spans="1:31" x14ac:dyDescent="0.25">
      <c r="A153" s="9"/>
      <c r="B153" s="9"/>
      <c r="C153" s="9"/>
      <c r="D153" s="9" t="s">
        <v>241</v>
      </c>
      <c r="E153" s="9" t="s">
        <v>31</v>
      </c>
      <c r="F153" s="15">
        <v>5309.7</v>
      </c>
      <c r="G153" s="15">
        <v>5309.7</v>
      </c>
      <c r="H153" s="9">
        <v>1</v>
      </c>
      <c r="I153" s="11">
        <f t="shared" si="57"/>
        <v>0</v>
      </c>
      <c r="J153" s="9">
        <v>1</v>
      </c>
      <c r="K153" s="15">
        <f t="shared" si="59"/>
        <v>5309.7</v>
      </c>
      <c r="L153" s="9" t="s">
        <v>0</v>
      </c>
      <c r="M153" s="9"/>
      <c r="N153" s="21">
        <f t="shared" si="68"/>
        <v>1579.317168</v>
      </c>
      <c r="O153" s="11">
        <f t="shared" si="60"/>
        <v>0.11574763500197081</v>
      </c>
      <c r="P153" s="16" t="s">
        <v>32</v>
      </c>
      <c r="Q153" s="9">
        <f t="shared" si="63"/>
        <v>1.4253159312202197</v>
      </c>
      <c r="R153" s="9">
        <f t="shared" si="64"/>
        <v>7568</v>
      </c>
      <c r="S153" s="9">
        <f t="shared" si="65"/>
        <v>7568</v>
      </c>
      <c r="T153" s="9">
        <v>7568</v>
      </c>
      <c r="U153" s="11">
        <f t="shared" si="58"/>
        <v>0</v>
      </c>
      <c r="V153" s="9">
        <v>1</v>
      </c>
      <c r="W153" s="9">
        <v>0.23599999999999999</v>
      </c>
      <c r="X153" s="14">
        <f t="shared" si="66"/>
        <v>1786.048</v>
      </c>
      <c r="Y153" s="14">
        <f t="shared" si="67"/>
        <v>1786.048</v>
      </c>
      <c r="Z153" s="11">
        <f t="shared" si="61"/>
        <v>0</v>
      </c>
      <c r="AA153" s="9"/>
      <c r="AB153" s="13" t="s">
        <v>294</v>
      </c>
      <c r="AC153" s="9"/>
      <c r="AD153" s="9"/>
      <c r="AE153" s="9"/>
    </row>
    <row r="154" spans="1:31" x14ac:dyDescent="0.25">
      <c r="A154" s="9"/>
      <c r="B154" s="9"/>
      <c r="C154" s="9"/>
      <c r="D154" s="9" t="s">
        <v>242</v>
      </c>
      <c r="E154" s="9" t="s">
        <v>31</v>
      </c>
      <c r="F154" s="15">
        <v>9263.57</v>
      </c>
      <c r="G154" s="15">
        <v>9263.57</v>
      </c>
      <c r="H154" s="9">
        <v>1</v>
      </c>
      <c r="I154" s="11">
        <f t="shared" si="57"/>
        <v>0</v>
      </c>
      <c r="J154" s="9">
        <v>1</v>
      </c>
      <c r="K154" s="15">
        <f t="shared" si="59"/>
        <v>9263.57</v>
      </c>
      <c r="L154" s="9" t="s">
        <v>0</v>
      </c>
      <c r="M154" s="9"/>
      <c r="N154" s="21">
        <f t="shared" si="68"/>
        <v>2755.3562608000002</v>
      </c>
      <c r="O154" s="11">
        <f t="shared" si="60"/>
        <v>0.12024426243535973</v>
      </c>
      <c r="P154" s="16" t="s">
        <v>32</v>
      </c>
      <c r="Q154" s="9">
        <f t="shared" si="63"/>
        <v>1.4326010382606273</v>
      </c>
      <c r="R154" s="9">
        <f t="shared" si="64"/>
        <v>13271</v>
      </c>
      <c r="S154" s="9">
        <f t="shared" si="65"/>
        <v>13271</v>
      </c>
      <c r="T154" s="9">
        <v>13271</v>
      </c>
      <c r="U154" s="11">
        <f t="shared" si="58"/>
        <v>0</v>
      </c>
      <c r="V154" s="9">
        <v>1</v>
      </c>
      <c r="W154" s="9">
        <v>0.23599999999999999</v>
      </c>
      <c r="X154" s="14">
        <f t="shared" si="66"/>
        <v>3131.9559999999997</v>
      </c>
      <c r="Y154" s="14">
        <f t="shared" si="67"/>
        <v>3131.9559999999997</v>
      </c>
      <c r="Z154" s="11">
        <f t="shared" si="61"/>
        <v>0</v>
      </c>
      <c r="AA154" s="9"/>
      <c r="AB154" s="13" t="s">
        <v>294</v>
      </c>
      <c r="AC154" s="9"/>
      <c r="AD154" s="9"/>
      <c r="AE154" s="9"/>
    </row>
    <row r="155" spans="1:31" x14ac:dyDescent="0.25">
      <c r="A155" s="9" t="s">
        <v>52</v>
      </c>
      <c r="B155" s="9">
        <v>5092</v>
      </c>
      <c r="C155" s="9" t="s">
        <v>243</v>
      </c>
      <c r="D155" s="9" t="s">
        <v>244</v>
      </c>
      <c r="E155" s="9" t="s">
        <v>55</v>
      </c>
      <c r="F155" s="15">
        <v>72.56</v>
      </c>
      <c r="G155" s="15">
        <v>72.56</v>
      </c>
      <c r="H155" s="9">
        <v>1</v>
      </c>
      <c r="I155" s="11">
        <f t="shared" si="57"/>
        <v>0</v>
      </c>
      <c r="J155" s="9">
        <v>1</v>
      </c>
      <c r="K155" s="15">
        <f t="shared" si="59"/>
        <v>72.56</v>
      </c>
      <c r="L155" s="9" t="s">
        <v>0</v>
      </c>
      <c r="M155" s="9"/>
      <c r="N155" s="21">
        <f t="shared" si="68"/>
        <v>21.582246400000006</v>
      </c>
      <c r="O155" s="11">
        <f t="shared" si="60"/>
        <v>-5.1151685174362263E-2</v>
      </c>
      <c r="P155" s="16" t="s">
        <v>32</v>
      </c>
      <c r="Q155" s="9">
        <f t="shared" si="63"/>
        <v>1.1990077177508269</v>
      </c>
      <c r="R155" s="9">
        <f t="shared" si="64"/>
        <v>87</v>
      </c>
      <c r="S155" s="9">
        <f t="shared" si="65"/>
        <v>87</v>
      </c>
      <c r="T155" s="9">
        <v>87</v>
      </c>
      <c r="U155" s="11">
        <f t="shared" si="58"/>
        <v>0</v>
      </c>
      <c r="V155" s="9">
        <v>1</v>
      </c>
      <c r="W155" s="9">
        <v>0.23599999999999999</v>
      </c>
      <c r="X155" s="14">
        <f t="shared" si="66"/>
        <v>20.532</v>
      </c>
      <c r="Y155" s="14">
        <f t="shared" si="67"/>
        <v>20.532</v>
      </c>
      <c r="Z155" s="11">
        <f t="shared" si="61"/>
        <v>0</v>
      </c>
      <c r="AA155" s="9"/>
      <c r="AB155" s="13" t="s">
        <v>294</v>
      </c>
      <c r="AC155" s="9"/>
      <c r="AD155" s="9"/>
      <c r="AE155" s="9"/>
    </row>
    <row r="156" spans="1:31" x14ac:dyDescent="0.25">
      <c r="A156" s="3" t="s">
        <v>52</v>
      </c>
      <c r="B156" s="3">
        <v>5095</v>
      </c>
      <c r="C156" s="3" t="s">
        <v>245</v>
      </c>
      <c r="D156" s="3" t="s">
        <v>246</v>
      </c>
      <c r="E156" s="3" t="s">
        <v>55</v>
      </c>
      <c r="F156" s="5">
        <v>0.59</v>
      </c>
      <c r="G156" s="5">
        <v>0.59</v>
      </c>
      <c r="H156" s="3">
        <v>1</v>
      </c>
      <c r="I156" s="4">
        <f t="shared" si="57"/>
        <v>0</v>
      </c>
      <c r="J156" s="17">
        <v>1</v>
      </c>
      <c r="K156" s="5">
        <f t="shared" si="59"/>
        <v>0.59</v>
      </c>
      <c r="L156" s="3" t="s">
        <v>1</v>
      </c>
      <c r="M156" s="3"/>
      <c r="N156" s="19">
        <f t="shared" si="62"/>
        <v>25.4729904</v>
      </c>
      <c r="O156" s="4">
        <f t="shared" si="60"/>
        <v>0.24342221707401832</v>
      </c>
      <c r="P156" s="8" t="s">
        <v>32</v>
      </c>
      <c r="Q156" s="3">
        <f>T156/F156</f>
        <v>1.6440677966101696</v>
      </c>
      <c r="R156" s="3">
        <f>F156*Q156</f>
        <v>0.97</v>
      </c>
      <c r="S156" s="3">
        <f>G156*Q156</f>
        <v>0.97</v>
      </c>
      <c r="T156" s="3">
        <v>0.97</v>
      </c>
      <c r="U156" s="4">
        <f t="shared" si="58"/>
        <v>0</v>
      </c>
      <c r="V156" s="3">
        <v>1</v>
      </c>
      <c r="W156" s="3">
        <v>34.71</v>
      </c>
      <c r="X156" s="5">
        <f>R156*V156*W156</f>
        <v>33.668700000000001</v>
      </c>
      <c r="Y156" s="5">
        <f>S156*W156*V156</f>
        <v>33.668700000000001</v>
      </c>
      <c r="Z156" s="4">
        <f t="shared" si="61"/>
        <v>0</v>
      </c>
      <c r="AA156" s="3"/>
      <c r="AB156" s="8" t="s">
        <v>34</v>
      </c>
      <c r="AC156" s="3"/>
      <c r="AD156" s="3"/>
      <c r="AE156" s="3"/>
    </row>
    <row r="157" spans="1:31" x14ac:dyDescent="0.25">
      <c r="A157" s="9" t="s">
        <v>52</v>
      </c>
      <c r="B157" s="9">
        <v>5098</v>
      </c>
      <c r="C157" s="9" t="s">
        <v>247</v>
      </c>
      <c r="D157" s="9" t="s">
        <v>248</v>
      </c>
      <c r="E157" s="9" t="s">
        <v>55</v>
      </c>
      <c r="F157" s="10">
        <v>0.73</v>
      </c>
      <c r="G157" s="10">
        <v>0.73</v>
      </c>
      <c r="H157" s="9">
        <v>1</v>
      </c>
      <c r="I157" s="11">
        <f t="shared" si="57"/>
        <v>0</v>
      </c>
      <c r="J157" s="18">
        <v>1</v>
      </c>
      <c r="K157" s="10">
        <f t="shared" si="59"/>
        <v>0.73</v>
      </c>
      <c r="L157" s="12" t="s">
        <v>1</v>
      </c>
      <c r="M157" s="9"/>
      <c r="N157" s="21">
        <f t="shared" si="62"/>
        <v>31.517428800000005</v>
      </c>
      <c r="O157" s="11">
        <f t="shared" si="60"/>
        <v>0.19644108581087782</v>
      </c>
      <c r="P157" s="16" t="s">
        <v>32</v>
      </c>
      <c r="Q157" s="9">
        <f t="shared" ref="Q157:Q188" si="69">T157/F157</f>
        <v>1.547945205479452</v>
      </c>
      <c r="R157" s="12">
        <f t="shared" ref="R157:R188" si="70">F157*Q157</f>
        <v>1.1299999999999999</v>
      </c>
      <c r="S157" s="12">
        <f t="shared" ref="S157:S188" si="71">G157*Q157</f>
        <v>1.1299999999999999</v>
      </c>
      <c r="T157" s="12">
        <v>1.1299999999999999</v>
      </c>
      <c r="U157" s="11">
        <f t="shared" si="58"/>
        <v>0</v>
      </c>
      <c r="V157" s="9">
        <v>1</v>
      </c>
      <c r="W157" s="9">
        <v>34.71</v>
      </c>
      <c r="X157" s="14">
        <f t="shared" ref="X157:X188" si="72">R157*V157*W157</f>
        <v>39.222299999999997</v>
      </c>
      <c r="Y157" s="14">
        <f t="shared" ref="Y157:Y188" si="73">S157*W157*V157</f>
        <v>39.222299999999997</v>
      </c>
      <c r="Z157" s="11">
        <f t="shared" si="61"/>
        <v>0</v>
      </c>
      <c r="AA157" s="9"/>
      <c r="AB157" s="13" t="s">
        <v>34</v>
      </c>
      <c r="AC157" s="9"/>
      <c r="AD157" s="9"/>
      <c r="AE157" s="9"/>
    </row>
    <row r="158" spans="1:31" x14ac:dyDescent="0.25">
      <c r="A158" s="9" t="s">
        <v>52</v>
      </c>
      <c r="B158" s="9">
        <v>5101</v>
      </c>
      <c r="C158" s="9" t="s">
        <v>249</v>
      </c>
      <c r="D158" s="9" t="s">
        <v>250</v>
      </c>
      <c r="E158" s="9" t="s">
        <v>55</v>
      </c>
      <c r="F158" s="10">
        <v>1.04</v>
      </c>
      <c r="G158" s="10">
        <v>1.04</v>
      </c>
      <c r="H158" s="9">
        <v>1</v>
      </c>
      <c r="I158" s="11">
        <f t="shared" si="57"/>
        <v>0</v>
      </c>
      <c r="J158" s="18">
        <v>1</v>
      </c>
      <c r="K158" s="10">
        <f t="shared" si="59"/>
        <v>1.04</v>
      </c>
      <c r="L158" s="12" t="s">
        <v>1</v>
      </c>
      <c r="M158" s="9"/>
      <c r="N158" s="21">
        <f t="shared" si="62"/>
        <v>44.901542400000011</v>
      </c>
      <c r="O158" s="11">
        <f t="shared" si="60"/>
        <v>0.18640265705603831</v>
      </c>
      <c r="P158" s="16" t="s">
        <v>32</v>
      </c>
      <c r="Q158" s="9">
        <f t="shared" si="69"/>
        <v>1.528846153846154</v>
      </c>
      <c r="R158" s="12">
        <f t="shared" si="70"/>
        <v>1.59</v>
      </c>
      <c r="S158" s="12">
        <f t="shared" si="71"/>
        <v>1.59</v>
      </c>
      <c r="T158" s="12">
        <v>1.59</v>
      </c>
      <c r="U158" s="11">
        <f t="shared" si="58"/>
        <v>0</v>
      </c>
      <c r="V158" s="9">
        <v>1</v>
      </c>
      <c r="W158" s="9">
        <v>34.71</v>
      </c>
      <c r="X158" s="14">
        <f t="shared" si="72"/>
        <v>55.188900000000004</v>
      </c>
      <c r="Y158" s="14">
        <f t="shared" si="73"/>
        <v>55.188900000000004</v>
      </c>
      <c r="Z158" s="11">
        <f t="shared" si="61"/>
        <v>0</v>
      </c>
      <c r="AA158" s="9"/>
      <c r="AB158" s="13" t="s">
        <v>34</v>
      </c>
      <c r="AC158" s="9"/>
      <c r="AD158" s="9"/>
      <c r="AE158" s="9"/>
    </row>
    <row r="159" spans="1:31" x14ac:dyDescent="0.25">
      <c r="A159" s="9" t="s">
        <v>52</v>
      </c>
      <c r="B159" s="9">
        <v>5104</v>
      </c>
      <c r="C159" s="9" t="s">
        <v>251</v>
      </c>
      <c r="D159" s="9" t="s">
        <v>252</v>
      </c>
      <c r="E159" s="9" t="s">
        <v>55</v>
      </c>
      <c r="F159" s="15">
        <v>257.64999999999998</v>
      </c>
      <c r="G159" s="15">
        <v>257.64999999999998</v>
      </c>
      <c r="H159" s="9">
        <v>1</v>
      </c>
      <c r="I159" s="11">
        <f t="shared" si="57"/>
        <v>0</v>
      </c>
      <c r="J159" s="9">
        <v>1</v>
      </c>
      <c r="K159" s="15">
        <f t="shared" si="59"/>
        <v>257.64999999999998</v>
      </c>
      <c r="L159" s="9" t="s">
        <v>0</v>
      </c>
      <c r="M159" s="9"/>
      <c r="N159" s="21">
        <f t="shared" ref="N159:N188" si="74">K159*$A$2*$C$2</f>
        <v>76.635416000000006</v>
      </c>
      <c r="O159" s="11">
        <f t="shared" si="60"/>
        <v>7.2210460048426003E-2</v>
      </c>
      <c r="P159" s="16" t="s">
        <v>32</v>
      </c>
      <c r="Q159" s="9">
        <f t="shared" si="69"/>
        <v>1.3584319813700758</v>
      </c>
      <c r="R159" s="9">
        <f t="shared" si="70"/>
        <v>350</v>
      </c>
      <c r="S159" s="9">
        <f t="shared" si="71"/>
        <v>350</v>
      </c>
      <c r="T159" s="9">
        <v>350</v>
      </c>
      <c r="U159" s="11">
        <f t="shared" si="58"/>
        <v>0</v>
      </c>
      <c r="V159" s="9">
        <v>1</v>
      </c>
      <c r="W159" s="9">
        <v>0.23599999999999999</v>
      </c>
      <c r="X159" s="14">
        <f t="shared" si="72"/>
        <v>82.6</v>
      </c>
      <c r="Y159" s="14">
        <f t="shared" si="73"/>
        <v>82.6</v>
      </c>
      <c r="Z159" s="11">
        <f t="shared" si="61"/>
        <v>0</v>
      </c>
      <c r="AA159" s="9"/>
      <c r="AB159" s="13" t="s">
        <v>294</v>
      </c>
      <c r="AC159" s="9"/>
      <c r="AD159" s="9"/>
      <c r="AE159" s="9"/>
    </row>
    <row r="160" spans="1:31" x14ac:dyDescent="0.25">
      <c r="A160" s="9" t="s">
        <v>52</v>
      </c>
      <c r="B160" s="9">
        <v>5107</v>
      </c>
      <c r="C160" s="9" t="s">
        <v>253</v>
      </c>
      <c r="D160" s="9" t="s">
        <v>254</v>
      </c>
      <c r="E160" s="9" t="s">
        <v>55</v>
      </c>
      <c r="F160" s="15">
        <v>463.7</v>
      </c>
      <c r="G160" s="15">
        <v>463.7</v>
      </c>
      <c r="H160" s="9">
        <v>1</v>
      </c>
      <c r="I160" s="11">
        <f t="shared" si="57"/>
        <v>0</v>
      </c>
      <c r="J160" s="9">
        <v>1</v>
      </c>
      <c r="K160" s="15">
        <f t="shared" si="59"/>
        <v>463.7</v>
      </c>
      <c r="L160" s="9" t="s">
        <v>0</v>
      </c>
      <c r="M160" s="9"/>
      <c r="N160" s="21">
        <f t="shared" si="74"/>
        <v>137.92292800000001</v>
      </c>
      <c r="O160" s="11">
        <f t="shared" si="60"/>
        <v>7.0875697232626281E-2</v>
      </c>
      <c r="P160" s="16" t="s">
        <v>32</v>
      </c>
      <c r="Q160" s="9">
        <f t="shared" si="69"/>
        <v>1.3564804830709511</v>
      </c>
      <c r="R160" s="9">
        <f t="shared" si="70"/>
        <v>629</v>
      </c>
      <c r="S160" s="9">
        <f t="shared" si="71"/>
        <v>629</v>
      </c>
      <c r="T160" s="9">
        <v>629</v>
      </c>
      <c r="U160" s="11">
        <f t="shared" si="58"/>
        <v>0</v>
      </c>
      <c r="V160" s="9">
        <v>1</v>
      </c>
      <c r="W160" s="9">
        <v>0.23599999999999999</v>
      </c>
      <c r="X160" s="14">
        <f t="shared" si="72"/>
        <v>148.44399999999999</v>
      </c>
      <c r="Y160" s="14">
        <f t="shared" si="73"/>
        <v>148.44399999999999</v>
      </c>
      <c r="Z160" s="11">
        <f t="shared" si="61"/>
        <v>0</v>
      </c>
      <c r="AA160" s="9"/>
      <c r="AB160" s="13" t="s">
        <v>294</v>
      </c>
      <c r="AC160" s="9"/>
      <c r="AD160" s="9"/>
      <c r="AE160" s="9"/>
    </row>
    <row r="161" spans="1:31" x14ac:dyDescent="0.25">
      <c r="A161" s="9" t="s">
        <v>52</v>
      </c>
      <c r="B161" s="9">
        <v>5110</v>
      </c>
      <c r="C161" s="9" t="s">
        <v>255</v>
      </c>
      <c r="D161" s="9" t="s">
        <v>256</v>
      </c>
      <c r="E161" s="9" t="s">
        <v>55</v>
      </c>
      <c r="F161" s="15">
        <v>705.35</v>
      </c>
      <c r="G161" s="15">
        <v>705.35</v>
      </c>
      <c r="H161" s="9">
        <v>1</v>
      </c>
      <c r="I161" s="11">
        <f t="shared" si="57"/>
        <v>0</v>
      </c>
      <c r="J161" s="9">
        <v>1</v>
      </c>
      <c r="K161" s="15">
        <f t="shared" si="59"/>
        <v>705.35</v>
      </c>
      <c r="L161" s="9" t="s">
        <v>0</v>
      </c>
      <c r="M161" s="9"/>
      <c r="N161" s="21">
        <f t="shared" si="74"/>
        <v>209.79930400000003</v>
      </c>
      <c r="O161" s="11">
        <f t="shared" si="60"/>
        <v>6.1267052064503232E-2</v>
      </c>
      <c r="P161" s="16" t="s">
        <v>32</v>
      </c>
      <c r="Q161" s="9">
        <f t="shared" si="69"/>
        <v>1.3425958743886013</v>
      </c>
      <c r="R161" s="9">
        <f t="shared" si="70"/>
        <v>947</v>
      </c>
      <c r="S161" s="9">
        <f t="shared" si="71"/>
        <v>947</v>
      </c>
      <c r="T161" s="9">
        <v>947</v>
      </c>
      <c r="U161" s="11">
        <f t="shared" si="58"/>
        <v>0</v>
      </c>
      <c r="V161" s="9">
        <v>1</v>
      </c>
      <c r="W161" s="9">
        <v>0.23599999999999999</v>
      </c>
      <c r="X161" s="14">
        <f t="shared" si="72"/>
        <v>223.49199999999999</v>
      </c>
      <c r="Y161" s="14">
        <f t="shared" si="73"/>
        <v>223.49199999999999</v>
      </c>
      <c r="Z161" s="11">
        <f t="shared" si="61"/>
        <v>0</v>
      </c>
      <c r="AA161" s="9"/>
      <c r="AB161" s="13" t="s">
        <v>294</v>
      </c>
      <c r="AC161" s="9"/>
      <c r="AD161" s="9"/>
      <c r="AE161" s="9"/>
    </row>
    <row r="162" spans="1:31" x14ac:dyDescent="0.25">
      <c r="A162" s="9" t="s">
        <v>52</v>
      </c>
      <c r="B162" s="9">
        <v>5113</v>
      </c>
      <c r="C162" s="9" t="s">
        <v>257</v>
      </c>
      <c r="D162" s="9" t="s">
        <v>258</v>
      </c>
      <c r="E162" s="9" t="s">
        <v>55</v>
      </c>
      <c r="F162" s="15">
        <v>1002.51</v>
      </c>
      <c r="G162" s="15">
        <v>1002.51</v>
      </c>
      <c r="H162" s="9">
        <v>1</v>
      </c>
      <c r="I162" s="11">
        <f t="shared" si="57"/>
        <v>0</v>
      </c>
      <c r="J162" s="9">
        <v>1</v>
      </c>
      <c r="K162" s="15">
        <f t="shared" si="59"/>
        <v>1002.51</v>
      </c>
      <c r="L162" s="9" t="s">
        <v>0</v>
      </c>
      <c r="M162" s="9"/>
      <c r="N162" s="21">
        <f t="shared" si="74"/>
        <v>298.18657440000004</v>
      </c>
      <c r="O162" s="11">
        <f t="shared" si="60"/>
        <v>0.12195800285037851</v>
      </c>
      <c r="P162" s="16" t="s">
        <v>32</v>
      </c>
      <c r="Q162" s="9">
        <f t="shared" si="69"/>
        <v>1.4353971531456045</v>
      </c>
      <c r="R162" s="9">
        <f t="shared" si="70"/>
        <v>1439</v>
      </c>
      <c r="S162" s="9">
        <f t="shared" si="71"/>
        <v>1439</v>
      </c>
      <c r="T162" s="9">
        <v>1439</v>
      </c>
      <c r="U162" s="11">
        <f t="shared" si="58"/>
        <v>0</v>
      </c>
      <c r="V162" s="9">
        <v>1</v>
      </c>
      <c r="W162" s="9">
        <v>0.23599999999999999</v>
      </c>
      <c r="X162" s="14">
        <f t="shared" si="72"/>
        <v>339.60399999999998</v>
      </c>
      <c r="Y162" s="14">
        <f t="shared" si="73"/>
        <v>339.60399999999998</v>
      </c>
      <c r="Z162" s="11">
        <f t="shared" si="61"/>
        <v>0</v>
      </c>
      <c r="AA162" s="9"/>
      <c r="AB162" s="13" t="s">
        <v>294</v>
      </c>
      <c r="AC162" s="9"/>
      <c r="AD162" s="9"/>
      <c r="AE162" s="9"/>
    </row>
    <row r="163" spans="1:31" x14ac:dyDescent="0.25">
      <c r="A163" s="9" t="s">
        <v>52</v>
      </c>
      <c r="B163" s="9">
        <v>5116</v>
      </c>
      <c r="C163" s="9" t="s">
        <v>259</v>
      </c>
      <c r="D163" s="9" t="s">
        <v>260</v>
      </c>
      <c r="E163" s="9" t="s">
        <v>55</v>
      </c>
      <c r="F163" s="15">
        <v>1400.9</v>
      </c>
      <c r="G163" s="15">
        <v>1400.9</v>
      </c>
      <c r="H163" s="9">
        <v>1</v>
      </c>
      <c r="I163" s="11">
        <f t="shared" si="57"/>
        <v>0</v>
      </c>
      <c r="J163" s="9">
        <v>1</v>
      </c>
      <c r="K163" s="15">
        <f t="shared" si="59"/>
        <v>1400.9</v>
      </c>
      <c r="L163" s="9" t="s">
        <v>0</v>
      </c>
      <c r="M163" s="9"/>
      <c r="N163" s="21">
        <f t="shared" si="74"/>
        <v>416.68369600000005</v>
      </c>
      <c r="O163" s="11">
        <f t="shared" si="60"/>
        <v>0.12463615202978065</v>
      </c>
      <c r="P163" s="16" t="s">
        <v>32</v>
      </c>
      <c r="Q163" s="9">
        <f t="shared" si="69"/>
        <v>1.4397887072596187</v>
      </c>
      <c r="R163" s="9">
        <f t="shared" si="70"/>
        <v>2017</v>
      </c>
      <c r="S163" s="9">
        <f t="shared" si="71"/>
        <v>2017</v>
      </c>
      <c r="T163" s="9">
        <v>2017</v>
      </c>
      <c r="U163" s="11">
        <f t="shared" si="58"/>
        <v>0</v>
      </c>
      <c r="V163" s="9">
        <v>1</v>
      </c>
      <c r="W163" s="9">
        <v>0.23599999999999999</v>
      </c>
      <c r="X163" s="14">
        <f t="shared" si="72"/>
        <v>476.012</v>
      </c>
      <c r="Y163" s="14">
        <f t="shared" si="73"/>
        <v>476.012</v>
      </c>
      <c r="Z163" s="11">
        <f t="shared" si="61"/>
        <v>0</v>
      </c>
      <c r="AA163" s="9"/>
      <c r="AB163" s="13" t="s">
        <v>294</v>
      </c>
      <c r="AC163" s="9"/>
      <c r="AD163" s="9"/>
      <c r="AE163" s="9"/>
    </row>
    <row r="164" spans="1:31" x14ac:dyDescent="0.25">
      <c r="A164" s="9" t="s">
        <v>52</v>
      </c>
      <c r="B164" s="9">
        <v>5119</v>
      </c>
      <c r="C164" s="9" t="s">
        <v>261</v>
      </c>
      <c r="D164" s="9" t="s">
        <v>262</v>
      </c>
      <c r="E164" s="9" t="s">
        <v>55</v>
      </c>
      <c r="F164" s="15">
        <v>3363.47</v>
      </c>
      <c r="G164" s="15">
        <v>3363.47</v>
      </c>
      <c r="H164" s="9">
        <v>1</v>
      </c>
      <c r="I164" s="11">
        <f t="shared" si="57"/>
        <v>0</v>
      </c>
      <c r="J164" s="9">
        <v>1</v>
      </c>
      <c r="K164" s="15">
        <f t="shared" si="59"/>
        <v>3363.47</v>
      </c>
      <c r="L164" s="9" t="s">
        <v>0</v>
      </c>
      <c r="M164" s="9"/>
      <c r="N164" s="21">
        <f t="shared" si="74"/>
        <v>1000.4305168000001</v>
      </c>
      <c r="O164" s="11">
        <f t="shared" si="60"/>
        <v>0.11996837049573705</v>
      </c>
      <c r="P164" s="16" t="s">
        <v>32</v>
      </c>
      <c r="Q164" s="9">
        <f t="shared" si="69"/>
        <v>1.4321519145406383</v>
      </c>
      <c r="R164" s="9">
        <f t="shared" si="70"/>
        <v>4817</v>
      </c>
      <c r="S164" s="9">
        <f t="shared" si="71"/>
        <v>4817</v>
      </c>
      <c r="T164" s="9">
        <v>4817</v>
      </c>
      <c r="U164" s="11">
        <f t="shared" si="58"/>
        <v>0</v>
      </c>
      <c r="V164" s="9">
        <v>1</v>
      </c>
      <c r="W164" s="9">
        <v>0.23599999999999999</v>
      </c>
      <c r="X164" s="14">
        <f t="shared" si="72"/>
        <v>1136.8119999999999</v>
      </c>
      <c r="Y164" s="14">
        <f t="shared" si="73"/>
        <v>1136.8119999999999</v>
      </c>
      <c r="Z164" s="11">
        <f t="shared" si="61"/>
        <v>0</v>
      </c>
      <c r="AA164" s="9"/>
      <c r="AB164" s="13" t="s">
        <v>294</v>
      </c>
      <c r="AC164" s="9"/>
      <c r="AD164" s="9"/>
      <c r="AE164" s="9"/>
    </row>
    <row r="165" spans="1:31" x14ac:dyDescent="0.25">
      <c r="A165" s="9" t="s">
        <v>52</v>
      </c>
      <c r="B165" s="9">
        <v>6136</v>
      </c>
      <c r="C165" s="9"/>
      <c r="D165" s="9" t="s">
        <v>263</v>
      </c>
      <c r="E165" s="9" t="s">
        <v>55</v>
      </c>
      <c r="F165" s="15">
        <v>211.08</v>
      </c>
      <c r="G165" s="15">
        <v>211.08</v>
      </c>
      <c r="H165" s="9">
        <v>1</v>
      </c>
      <c r="I165" s="11">
        <f t="shared" si="57"/>
        <v>0</v>
      </c>
      <c r="J165" s="9">
        <v>1</v>
      </c>
      <c r="K165" s="15">
        <f t="shared" si="59"/>
        <v>211.08</v>
      </c>
      <c r="L165" s="9" t="s">
        <v>0</v>
      </c>
      <c r="M165" s="9"/>
      <c r="N165" s="21">
        <f t="shared" si="74"/>
        <v>62.783635200000013</v>
      </c>
      <c r="O165" s="11">
        <f t="shared" si="60"/>
        <v>5.9956351440378267E-2</v>
      </c>
      <c r="P165" s="16" t="s">
        <v>32</v>
      </c>
      <c r="Q165" s="9">
        <f t="shared" si="69"/>
        <v>1.3407238961531172</v>
      </c>
      <c r="R165" s="9">
        <f t="shared" si="70"/>
        <v>283</v>
      </c>
      <c r="S165" s="9">
        <f t="shared" si="71"/>
        <v>283</v>
      </c>
      <c r="T165" s="9">
        <v>283</v>
      </c>
      <c r="U165" s="11">
        <f t="shared" si="58"/>
        <v>0</v>
      </c>
      <c r="V165" s="9">
        <v>1</v>
      </c>
      <c r="W165" s="9">
        <v>0.23599999999999999</v>
      </c>
      <c r="X165" s="14">
        <f t="shared" si="72"/>
        <v>66.787999999999997</v>
      </c>
      <c r="Y165" s="14">
        <f t="shared" si="73"/>
        <v>66.787999999999997</v>
      </c>
      <c r="Z165" s="11">
        <f t="shared" si="61"/>
        <v>0</v>
      </c>
      <c r="AA165" s="9"/>
      <c r="AB165" s="13" t="s">
        <v>294</v>
      </c>
      <c r="AC165" s="9"/>
      <c r="AD165" s="9"/>
      <c r="AE165" s="9"/>
    </row>
    <row r="166" spans="1:31" x14ac:dyDescent="0.25">
      <c r="A166" s="9" t="s">
        <v>52</v>
      </c>
      <c r="B166" s="9">
        <v>6139</v>
      </c>
      <c r="C166" s="9"/>
      <c r="D166" s="9" t="s">
        <v>264</v>
      </c>
      <c r="E166" s="9" t="s">
        <v>55</v>
      </c>
      <c r="F166" s="15">
        <v>277.77</v>
      </c>
      <c r="G166" s="15">
        <v>277.77</v>
      </c>
      <c r="H166" s="9">
        <v>1</v>
      </c>
      <c r="I166" s="11">
        <f t="shared" si="57"/>
        <v>0</v>
      </c>
      <c r="J166" s="9">
        <v>1</v>
      </c>
      <c r="K166" s="15">
        <f t="shared" si="59"/>
        <v>277.77</v>
      </c>
      <c r="L166" s="9" t="s">
        <v>0</v>
      </c>
      <c r="M166" s="9"/>
      <c r="N166" s="21">
        <f t="shared" si="74"/>
        <v>82.619908800000005</v>
      </c>
      <c r="O166" s="11">
        <f t="shared" si="60"/>
        <v>5.6376389967563535E-2</v>
      </c>
      <c r="P166" s="16" t="s">
        <v>32</v>
      </c>
      <c r="Q166" s="9">
        <f t="shared" si="69"/>
        <v>1.3356373978471399</v>
      </c>
      <c r="R166" s="9">
        <f t="shared" si="70"/>
        <v>371</v>
      </c>
      <c r="S166" s="9">
        <f t="shared" si="71"/>
        <v>371</v>
      </c>
      <c r="T166" s="9">
        <v>371</v>
      </c>
      <c r="U166" s="11">
        <f t="shared" si="58"/>
        <v>0</v>
      </c>
      <c r="V166" s="9">
        <v>1</v>
      </c>
      <c r="W166" s="9">
        <v>0.23599999999999999</v>
      </c>
      <c r="X166" s="14">
        <f t="shared" si="72"/>
        <v>87.555999999999997</v>
      </c>
      <c r="Y166" s="14">
        <f t="shared" si="73"/>
        <v>87.555999999999997</v>
      </c>
      <c r="Z166" s="11">
        <f t="shared" si="61"/>
        <v>0</v>
      </c>
      <c r="AA166" s="9"/>
      <c r="AB166" s="13" t="s">
        <v>294</v>
      </c>
      <c r="AC166" s="9"/>
      <c r="AD166" s="9"/>
      <c r="AE166" s="9"/>
    </row>
    <row r="167" spans="1:31" x14ac:dyDescent="0.25">
      <c r="A167" s="9" t="s">
        <v>52</v>
      </c>
      <c r="B167" s="9">
        <v>6142</v>
      </c>
      <c r="C167" s="9"/>
      <c r="D167" s="9" t="s">
        <v>265</v>
      </c>
      <c r="E167" s="9" t="s">
        <v>55</v>
      </c>
      <c r="F167" s="15">
        <v>381.11</v>
      </c>
      <c r="G167" s="15">
        <v>381.11</v>
      </c>
      <c r="H167" s="9">
        <v>1</v>
      </c>
      <c r="I167" s="11">
        <f t="shared" si="57"/>
        <v>0</v>
      </c>
      <c r="J167" s="9">
        <v>1</v>
      </c>
      <c r="K167" s="15">
        <f t="shared" si="59"/>
        <v>381.11</v>
      </c>
      <c r="L167" s="9" t="s">
        <v>0</v>
      </c>
      <c r="M167" s="9"/>
      <c r="N167" s="21">
        <f t="shared" si="74"/>
        <v>113.35735840000002</v>
      </c>
      <c r="O167" s="11">
        <f t="shared" si="60"/>
        <v>5.4472854664353129E-2</v>
      </c>
      <c r="P167" s="16" t="s">
        <v>32</v>
      </c>
      <c r="Q167" s="9">
        <f t="shared" si="69"/>
        <v>1.3329484925612027</v>
      </c>
      <c r="R167" s="9">
        <f t="shared" si="70"/>
        <v>508</v>
      </c>
      <c r="S167" s="9">
        <f t="shared" si="71"/>
        <v>508</v>
      </c>
      <c r="T167" s="9">
        <v>508</v>
      </c>
      <c r="U167" s="11">
        <f t="shared" si="58"/>
        <v>0</v>
      </c>
      <c r="V167" s="9">
        <v>1</v>
      </c>
      <c r="W167" s="9">
        <v>0.23599999999999999</v>
      </c>
      <c r="X167" s="14">
        <f t="shared" si="72"/>
        <v>119.88799999999999</v>
      </c>
      <c r="Y167" s="14">
        <f t="shared" si="73"/>
        <v>119.88799999999999</v>
      </c>
      <c r="Z167" s="11">
        <f t="shared" si="61"/>
        <v>0</v>
      </c>
      <c r="AA167" s="9"/>
      <c r="AB167" s="13" t="s">
        <v>294</v>
      </c>
      <c r="AC167" s="9"/>
      <c r="AD167" s="9"/>
      <c r="AE167" s="9"/>
    </row>
    <row r="168" spans="1:31" x14ac:dyDescent="0.25">
      <c r="A168" s="9" t="s">
        <v>52</v>
      </c>
      <c r="B168" s="9">
        <v>6145</v>
      </c>
      <c r="C168" s="9"/>
      <c r="D168" s="9" t="s">
        <v>266</v>
      </c>
      <c r="E168" s="9" t="s">
        <v>55</v>
      </c>
      <c r="F168" s="15">
        <v>529.01</v>
      </c>
      <c r="G168" s="15">
        <v>529.01</v>
      </c>
      <c r="H168" s="9">
        <v>1</v>
      </c>
      <c r="I168" s="11">
        <f t="shared" si="57"/>
        <v>0</v>
      </c>
      <c r="J168" s="9">
        <v>1</v>
      </c>
      <c r="K168" s="15">
        <f t="shared" si="59"/>
        <v>529.01</v>
      </c>
      <c r="L168" s="9" t="s">
        <v>0</v>
      </c>
      <c r="M168" s="9"/>
      <c r="N168" s="21">
        <f t="shared" si="74"/>
        <v>157.34873440000001</v>
      </c>
      <c r="O168" s="11">
        <f t="shared" si="60"/>
        <v>0.13411438256658589</v>
      </c>
      <c r="P168" s="16" t="s">
        <v>32</v>
      </c>
      <c r="Q168" s="9">
        <f t="shared" si="69"/>
        <v>1.455549044441504</v>
      </c>
      <c r="R168" s="9">
        <f t="shared" si="70"/>
        <v>770</v>
      </c>
      <c r="S168" s="9">
        <f t="shared" si="71"/>
        <v>770</v>
      </c>
      <c r="T168" s="9">
        <v>770</v>
      </c>
      <c r="U168" s="11">
        <f t="shared" si="58"/>
        <v>0</v>
      </c>
      <c r="V168" s="9">
        <v>1</v>
      </c>
      <c r="W168" s="9">
        <v>0.23599999999999999</v>
      </c>
      <c r="X168" s="14">
        <f t="shared" si="72"/>
        <v>181.72</v>
      </c>
      <c r="Y168" s="14">
        <f t="shared" si="73"/>
        <v>181.72</v>
      </c>
      <c r="Z168" s="11">
        <f t="shared" si="61"/>
        <v>0</v>
      </c>
      <c r="AA168" s="9"/>
      <c r="AB168" s="13" t="s">
        <v>294</v>
      </c>
      <c r="AC168" s="9"/>
      <c r="AD168" s="9"/>
      <c r="AE168" s="9"/>
    </row>
    <row r="169" spans="1:31" x14ac:dyDescent="0.25">
      <c r="A169" s="9" t="s">
        <v>52</v>
      </c>
      <c r="B169" s="9">
        <v>6148</v>
      </c>
      <c r="C169" s="9"/>
      <c r="D169" s="9" t="s">
        <v>267</v>
      </c>
      <c r="E169" s="9" t="s">
        <v>55</v>
      </c>
      <c r="F169" s="15">
        <v>920.87</v>
      </c>
      <c r="G169" s="15">
        <v>920.87</v>
      </c>
      <c r="H169" s="9">
        <v>1</v>
      </c>
      <c r="I169" s="11">
        <f t="shared" si="57"/>
        <v>0</v>
      </c>
      <c r="J169" s="9">
        <v>1</v>
      </c>
      <c r="K169" s="15">
        <f t="shared" si="59"/>
        <v>920.87</v>
      </c>
      <c r="L169" s="9" t="s">
        <v>0</v>
      </c>
      <c r="M169" s="9"/>
      <c r="N169" s="21">
        <f t="shared" si="74"/>
        <v>273.90357280000006</v>
      </c>
      <c r="O169" s="11">
        <f t="shared" si="60"/>
        <v>0.13709415663789271</v>
      </c>
      <c r="P169" s="16" t="s">
        <v>32</v>
      </c>
      <c r="Q169" s="9">
        <f t="shared" si="69"/>
        <v>1.4605753255074005</v>
      </c>
      <c r="R169" s="9">
        <f t="shared" si="70"/>
        <v>1345</v>
      </c>
      <c r="S169" s="9">
        <f t="shared" si="71"/>
        <v>1345</v>
      </c>
      <c r="T169" s="9">
        <v>1345</v>
      </c>
      <c r="U169" s="11">
        <f t="shared" si="58"/>
        <v>0</v>
      </c>
      <c r="V169" s="9">
        <v>1</v>
      </c>
      <c r="W169" s="9">
        <v>0.23599999999999999</v>
      </c>
      <c r="X169" s="14">
        <f t="shared" si="72"/>
        <v>317.41999999999996</v>
      </c>
      <c r="Y169" s="14">
        <f t="shared" si="73"/>
        <v>317.41999999999996</v>
      </c>
      <c r="Z169" s="11">
        <f t="shared" si="61"/>
        <v>0</v>
      </c>
      <c r="AA169" s="9"/>
      <c r="AB169" s="13" t="s">
        <v>294</v>
      </c>
      <c r="AC169" s="9"/>
      <c r="AD169" s="9"/>
      <c r="AE169" s="9"/>
    </row>
    <row r="170" spans="1:31" x14ac:dyDescent="0.25">
      <c r="A170" s="9" t="s">
        <v>52</v>
      </c>
      <c r="B170" s="9">
        <v>6151</v>
      </c>
      <c r="C170" s="9"/>
      <c r="D170" s="9" t="s">
        <v>268</v>
      </c>
      <c r="E170" s="9" t="s">
        <v>55</v>
      </c>
      <c r="F170" s="15">
        <v>1423.76</v>
      </c>
      <c r="G170" s="15">
        <v>1423.76</v>
      </c>
      <c r="H170" s="9">
        <v>1</v>
      </c>
      <c r="I170" s="11">
        <f t="shared" si="57"/>
        <v>0</v>
      </c>
      <c r="J170" s="9">
        <v>1</v>
      </c>
      <c r="K170" s="15">
        <f t="shared" si="59"/>
        <v>1423.76</v>
      </c>
      <c r="L170" s="9" t="s">
        <v>0</v>
      </c>
      <c r="M170" s="9"/>
      <c r="N170" s="21">
        <f t="shared" si="74"/>
        <v>423.48317440000005</v>
      </c>
      <c r="O170" s="11">
        <f t="shared" si="60"/>
        <v>0.11691917789937258</v>
      </c>
      <c r="P170" s="16" t="s">
        <v>32</v>
      </c>
      <c r="Q170" s="9">
        <f t="shared" si="69"/>
        <v>1.427206832612238</v>
      </c>
      <c r="R170" s="9">
        <f t="shared" si="70"/>
        <v>2032</v>
      </c>
      <c r="S170" s="9">
        <f t="shared" si="71"/>
        <v>2032</v>
      </c>
      <c r="T170" s="9">
        <v>2032</v>
      </c>
      <c r="U170" s="11">
        <f t="shared" si="58"/>
        <v>0</v>
      </c>
      <c r="V170" s="9">
        <v>1</v>
      </c>
      <c r="W170" s="9">
        <v>0.23599999999999999</v>
      </c>
      <c r="X170" s="14">
        <f t="shared" si="72"/>
        <v>479.55199999999996</v>
      </c>
      <c r="Y170" s="14">
        <f t="shared" si="73"/>
        <v>479.55199999999996</v>
      </c>
      <c r="Z170" s="11">
        <f t="shared" si="61"/>
        <v>0</v>
      </c>
      <c r="AA170" s="9"/>
      <c r="AB170" s="13" t="s">
        <v>294</v>
      </c>
      <c r="AC170" s="9"/>
      <c r="AD170" s="9"/>
      <c r="AE170" s="9"/>
    </row>
    <row r="171" spans="1:31" x14ac:dyDescent="0.25">
      <c r="A171" s="9" t="s">
        <v>52</v>
      </c>
      <c r="B171" s="9">
        <v>6154</v>
      </c>
      <c r="C171" s="9"/>
      <c r="D171" s="9" t="s">
        <v>269</v>
      </c>
      <c r="E171" s="9" t="s">
        <v>55</v>
      </c>
      <c r="F171" s="15">
        <v>2076.86</v>
      </c>
      <c r="G171" s="15">
        <v>2076.86</v>
      </c>
      <c r="H171" s="9">
        <v>1</v>
      </c>
      <c r="I171" s="11">
        <f t="shared" si="57"/>
        <v>0</v>
      </c>
      <c r="J171" s="9">
        <v>1</v>
      </c>
      <c r="K171" s="15">
        <f t="shared" si="59"/>
        <v>2076.86</v>
      </c>
      <c r="L171" s="9" t="s">
        <v>0</v>
      </c>
      <c r="M171" s="9"/>
      <c r="N171" s="21">
        <f t="shared" si="74"/>
        <v>617.74123840000004</v>
      </c>
      <c r="O171" s="11">
        <f t="shared" si="60"/>
        <v>0.11509546303617871</v>
      </c>
      <c r="P171" s="16" t="s">
        <v>32</v>
      </c>
      <c r="Q171" s="9">
        <f t="shared" si="69"/>
        <v>1.4242654776922854</v>
      </c>
      <c r="R171" s="9">
        <f t="shared" si="70"/>
        <v>2958</v>
      </c>
      <c r="S171" s="9">
        <f t="shared" si="71"/>
        <v>2958</v>
      </c>
      <c r="T171" s="9">
        <v>2958</v>
      </c>
      <c r="U171" s="11">
        <f t="shared" si="58"/>
        <v>0</v>
      </c>
      <c r="V171" s="9">
        <v>1</v>
      </c>
      <c r="W171" s="9">
        <v>0.23599999999999999</v>
      </c>
      <c r="X171" s="14">
        <f t="shared" si="72"/>
        <v>698.08799999999997</v>
      </c>
      <c r="Y171" s="14">
        <f t="shared" si="73"/>
        <v>698.08799999999997</v>
      </c>
      <c r="Z171" s="11">
        <f t="shared" si="61"/>
        <v>0</v>
      </c>
      <c r="AA171" s="9"/>
      <c r="AB171" s="13" t="s">
        <v>294</v>
      </c>
      <c r="AC171" s="9"/>
      <c r="AD171" s="9"/>
      <c r="AE171" s="9"/>
    </row>
    <row r="172" spans="1:31" x14ac:dyDescent="0.25">
      <c r="A172" s="9" t="s">
        <v>52</v>
      </c>
      <c r="B172" s="9">
        <v>6157</v>
      </c>
      <c r="C172" s="9"/>
      <c r="D172" s="9" t="s">
        <v>270</v>
      </c>
      <c r="E172" s="9" t="s">
        <v>55</v>
      </c>
      <c r="F172" s="15">
        <v>3213.25</v>
      </c>
      <c r="G172" s="15">
        <v>3213.25</v>
      </c>
      <c r="H172" s="9">
        <v>1</v>
      </c>
      <c r="I172" s="11">
        <f t="shared" si="57"/>
        <v>0</v>
      </c>
      <c r="J172" s="9">
        <v>1</v>
      </c>
      <c r="K172" s="15">
        <f t="shared" si="59"/>
        <v>3213.25</v>
      </c>
      <c r="L172" s="9" t="s">
        <v>0</v>
      </c>
      <c r="M172" s="9"/>
      <c r="N172" s="21">
        <f t="shared" si="74"/>
        <v>955.74908000000016</v>
      </c>
      <c r="O172" s="11">
        <f t="shared" si="60"/>
        <v>0.11634644615139943</v>
      </c>
      <c r="P172" s="16" t="s">
        <v>32</v>
      </c>
      <c r="Q172" s="9">
        <f t="shared" si="69"/>
        <v>1.42628180191395</v>
      </c>
      <c r="R172" s="9">
        <f t="shared" si="70"/>
        <v>4583</v>
      </c>
      <c r="S172" s="9">
        <f t="shared" si="71"/>
        <v>4583</v>
      </c>
      <c r="T172" s="9">
        <v>4583</v>
      </c>
      <c r="U172" s="11">
        <f t="shared" si="58"/>
        <v>0</v>
      </c>
      <c r="V172" s="9">
        <v>1</v>
      </c>
      <c r="W172" s="9">
        <v>0.23599999999999999</v>
      </c>
      <c r="X172" s="14">
        <f t="shared" si="72"/>
        <v>1081.588</v>
      </c>
      <c r="Y172" s="14">
        <f t="shared" si="73"/>
        <v>1081.588</v>
      </c>
      <c r="Z172" s="11">
        <f t="shared" si="61"/>
        <v>0</v>
      </c>
      <c r="AA172" s="9"/>
      <c r="AB172" s="13" t="s">
        <v>294</v>
      </c>
      <c r="AC172" s="9"/>
      <c r="AD172" s="9"/>
      <c r="AE172" s="9"/>
    </row>
    <row r="173" spans="1:31" x14ac:dyDescent="0.25">
      <c r="A173" s="9" t="s">
        <v>52</v>
      </c>
      <c r="B173" s="9">
        <v>6160</v>
      </c>
      <c r="C173" s="9"/>
      <c r="D173" s="9" t="s">
        <v>271</v>
      </c>
      <c r="E173" s="9" t="s">
        <v>55</v>
      </c>
      <c r="F173" s="15">
        <v>7771.89</v>
      </c>
      <c r="G173" s="15">
        <v>7771.89</v>
      </c>
      <c r="H173" s="9">
        <v>1</v>
      </c>
      <c r="I173" s="11">
        <f t="shared" si="57"/>
        <v>0</v>
      </c>
      <c r="J173" s="9">
        <v>1</v>
      </c>
      <c r="K173" s="15">
        <f t="shared" si="59"/>
        <v>7771.89</v>
      </c>
      <c r="L173" s="9" t="s">
        <v>0</v>
      </c>
      <c r="M173" s="9"/>
      <c r="N173" s="21">
        <f t="shared" si="74"/>
        <v>2311.6709616000003</v>
      </c>
      <c r="O173" s="11">
        <f t="shared" si="60"/>
        <v>0.11315383078469421</v>
      </c>
      <c r="P173" s="16" t="s">
        <v>32</v>
      </c>
      <c r="Q173" s="9">
        <f t="shared" si="69"/>
        <v>1.4211472370298601</v>
      </c>
      <c r="R173" s="9">
        <f t="shared" si="70"/>
        <v>11045</v>
      </c>
      <c r="S173" s="9">
        <f t="shared" si="71"/>
        <v>11045</v>
      </c>
      <c r="T173" s="9">
        <v>11045</v>
      </c>
      <c r="U173" s="11">
        <f t="shared" si="58"/>
        <v>0</v>
      </c>
      <c r="V173" s="9">
        <v>1</v>
      </c>
      <c r="W173" s="9">
        <v>0.23599999999999999</v>
      </c>
      <c r="X173" s="14">
        <f t="shared" si="72"/>
        <v>2606.62</v>
      </c>
      <c r="Y173" s="14">
        <f t="shared" si="73"/>
        <v>2606.62</v>
      </c>
      <c r="Z173" s="11">
        <f t="shared" si="61"/>
        <v>0</v>
      </c>
      <c r="AA173" s="9"/>
      <c r="AB173" s="13" t="s">
        <v>294</v>
      </c>
      <c r="AC173" s="9"/>
      <c r="AD173" s="9"/>
      <c r="AE173" s="9"/>
    </row>
    <row r="174" spans="1:31" x14ac:dyDescent="0.25">
      <c r="A174" s="9"/>
      <c r="B174" s="9"/>
      <c r="C174" s="9"/>
      <c r="D174" s="9" t="s">
        <v>272</v>
      </c>
      <c r="E174" s="9" t="s">
        <v>31</v>
      </c>
      <c r="F174" s="15">
        <v>826.71</v>
      </c>
      <c r="G174" s="15">
        <v>826.71</v>
      </c>
      <c r="H174" s="9">
        <v>1</v>
      </c>
      <c r="I174" s="11">
        <f t="shared" si="57"/>
        <v>0</v>
      </c>
      <c r="J174" s="9">
        <v>1</v>
      </c>
      <c r="K174" s="15">
        <f t="shared" si="59"/>
        <v>826.71</v>
      </c>
      <c r="L174" s="9" t="s">
        <v>0</v>
      </c>
      <c r="M174" s="9"/>
      <c r="N174" s="21">
        <f t="shared" si="74"/>
        <v>245.89662240000004</v>
      </c>
      <c r="O174" s="11">
        <f t="shared" si="60"/>
        <v>-5.0337541006014411E-2</v>
      </c>
      <c r="P174" s="16" t="s">
        <v>32</v>
      </c>
      <c r="Q174" s="9">
        <f t="shared" si="69"/>
        <v>1.1999371000713672</v>
      </c>
      <c r="R174" s="9">
        <f t="shared" si="70"/>
        <v>992</v>
      </c>
      <c r="S174" s="9">
        <f t="shared" si="71"/>
        <v>992</v>
      </c>
      <c r="T174" s="9">
        <v>992</v>
      </c>
      <c r="U174" s="11">
        <f t="shared" si="58"/>
        <v>0</v>
      </c>
      <c r="V174" s="9">
        <v>1</v>
      </c>
      <c r="W174" s="9">
        <v>0.23599999999999999</v>
      </c>
      <c r="X174" s="14">
        <f t="shared" si="72"/>
        <v>234.11199999999999</v>
      </c>
      <c r="Y174" s="14">
        <f t="shared" si="73"/>
        <v>234.11199999999999</v>
      </c>
      <c r="Z174" s="11">
        <f t="shared" si="61"/>
        <v>0</v>
      </c>
      <c r="AA174" s="9"/>
      <c r="AB174" s="13" t="s">
        <v>294</v>
      </c>
      <c r="AC174" s="9"/>
      <c r="AD174" s="9"/>
      <c r="AE174" s="9"/>
    </row>
    <row r="175" spans="1:31" x14ac:dyDescent="0.25">
      <c r="A175" s="9"/>
      <c r="B175" s="9"/>
      <c r="C175" s="9"/>
      <c r="D175" s="9" t="s">
        <v>273</v>
      </c>
      <c r="E175" s="9" t="s">
        <v>31</v>
      </c>
      <c r="F175" s="15">
        <v>956.8</v>
      </c>
      <c r="G175" s="15">
        <v>956.8</v>
      </c>
      <c r="H175" s="9">
        <v>1</v>
      </c>
      <c r="I175" s="11">
        <f t="shared" si="57"/>
        <v>0</v>
      </c>
      <c r="J175" s="9">
        <v>1</v>
      </c>
      <c r="K175" s="15">
        <f t="shared" si="59"/>
        <v>956.8</v>
      </c>
      <c r="L175" s="9" t="s">
        <v>0</v>
      </c>
      <c r="M175" s="9"/>
      <c r="N175" s="21">
        <f t="shared" si="74"/>
        <v>284.59059200000002</v>
      </c>
      <c r="O175" s="11">
        <f t="shared" si="60"/>
        <v>-5.8729007008824434E-2</v>
      </c>
      <c r="P175" s="16" t="s">
        <v>32</v>
      </c>
      <c r="Q175" s="9">
        <f t="shared" si="69"/>
        <v>1.1904264214046822</v>
      </c>
      <c r="R175" s="9">
        <f t="shared" si="70"/>
        <v>1139</v>
      </c>
      <c r="S175" s="9">
        <f t="shared" si="71"/>
        <v>1139</v>
      </c>
      <c r="T175" s="9">
        <v>1139</v>
      </c>
      <c r="U175" s="11">
        <f t="shared" si="58"/>
        <v>0</v>
      </c>
      <c r="V175" s="9">
        <v>1</v>
      </c>
      <c r="W175" s="9">
        <v>0.23599999999999999</v>
      </c>
      <c r="X175" s="14">
        <f t="shared" si="72"/>
        <v>268.80399999999997</v>
      </c>
      <c r="Y175" s="14">
        <f t="shared" si="73"/>
        <v>268.80399999999997</v>
      </c>
      <c r="Z175" s="11">
        <f t="shared" si="61"/>
        <v>0</v>
      </c>
      <c r="AA175" s="9"/>
      <c r="AB175" s="13" t="s">
        <v>294</v>
      </c>
      <c r="AC175" s="9"/>
      <c r="AD175" s="9"/>
      <c r="AE175" s="9"/>
    </row>
    <row r="176" spans="1:31" x14ac:dyDescent="0.25">
      <c r="A176" s="9"/>
      <c r="B176" s="9"/>
      <c r="C176" s="9"/>
      <c r="D176" s="9" t="s">
        <v>274</v>
      </c>
      <c r="E176" s="9" t="s">
        <v>31</v>
      </c>
      <c r="F176" s="15">
        <v>1231.27</v>
      </c>
      <c r="G176" s="15">
        <v>1231.27</v>
      </c>
      <c r="H176" s="9">
        <v>1</v>
      </c>
      <c r="I176" s="11">
        <f t="shared" si="57"/>
        <v>0</v>
      </c>
      <c r="J176" s="9">
        <v>1</v>
      </c>
      <c r="K176" s="15">
        <f t="shared" si="59"/>
        <v>1231.27</v>
      </c>
      <c r="L176" s="9" t="s">
        <v>0</v>
      </c>
      <c r="M176" s="9"/>
      <c r="N176" s="21">
        <f t="shared" si="74"/>
        <v>366.22894880000007</v>
      </c>
      <c r="O176" s="11">
        <f t="shared" si="60"/>
        <v>-6.2161245490087114E-2</v>
      </c>
      <c r="P176" s="16" t="s">
        <v>32</v>
      </c>
      <c r="Q176" s="9">
        <f t="shared" si="69"/>
        <v>1.186579710380339</v>
      </c>
      <c r="R176" s="9">
        <f t="shared" si="70"/>
        <v>1461</v>
      </c>
      <c r="S176" s="9">
        <f t="shared" si="71"/>
        <v>1461</v>
      </c>
      <c r="T176" s="9">
        <v>1461</v>
      </c>
      <c r="U176" s="11">
        <f t="shared" si="58"/>
        <v>0</v>
      </c>
      <c r="V176" s="9">
        <v>1</v>
      </c>
      <c r="W176" s="9">
        <v>0.23599999999999999</v>
      </c>
      <c r="X176" s="14">
        <f t="shared" si="72"/>
        <v>344.79599999999999</v>
      </c>
      <c r="Y176" s="14">
        <f t="shared" si="73"/>
        <v>344.79599999999999</v>
      </c>
      <c r="Z176" s="11">
        <f t="shared" si="61"/>
        <v>0</v>
      </c>
      <c r="AA176" s="9"/>
      <c r="AB176" s="13" t="s">
        <v>294</v>
      </c>
      <c r="AC176" s="9"/>
      <c r="AD176" s="9"/>
      <c r="AE176" s="9"/>
    </row>
    <row r="177" spans="1:31" x14ac:dyDescent="0.25">
      <c r="A177" s="9"/>
      <c r="B177" s="9"/>
      <c r="C177" s="9"/>
      <c r="D177" s="9" t="s">
        <v>275</v>
      </c>
      <c r="E177" s="9" t="s">
        <v>31</v>
      </c>
      <c r="F177" s="15">
        <v>2108.21</v>
      </c>
      <c r="G177" s="15">
        <v>2108.21</v>
      </c>
      <c r="H177" s="9">
        <v>1</v>
      </c>
      <c r="I177" s="11">
        <f t="shared" si="57"/>
        <v>0</v>
      </c>
      <c r="J177" s="9">
        <v>1</v>
      </c>
      <c r="K177" s="15">
        <f t="shared" si="59"/>
        <v>2108.21</v>
      </c>
      <c r="L177" s="9" t="s">
        <v>0</v>
      </c>
      <c r="M177" s="9"/>
      <c r="N177" s="21">
        <f t="shared" si="74"/>
        <v>627.06598240000005</v>
      </c>
      <c r="O177" s="11">
        <f t="shared" si="60"/>
        <v>3.0624134455444204E-2</v>
      </c>
      <c r="P177" s="16" t="s">
        <v>32</v>
      </c>
      <c r="Q177" s="9">
        <f t="shared" si="69"/>
        <v>1.300155107887734</v>
      </c>
      <c r="R177" s="9">
        <f t="shared" si="70"/>
        <v>2741</v>
      </c>
      <c r="S177" s="9">
        <f t="shared" si="71"/>
        <v>2741</v>
      </c>
      <c r="T177" s="9">
        <v>2741</v>
      </c>
      <c r="U177" s="11">
        <f t="shared" si="58"/>
        <v>0</v>
      </c>
      <c r="V177" s="9">
        <v>1</v>
      </c>
      <c r="W177" s="9">
        <v>0.23599999999999999</v>
      </c>
      <c r="X177" s="14">
        <f t="shared" si="72"/>
        <v>646.87599999999998</v>
      </c>
      <c r="Y177" s="14">
        <f t="shared" si="73"/>
        <v>646.87599999999998</v>
      </c>
      <c r="Z177" s="11">
        <f t="shared" si="61"/>
        <v>0</v>
      </c>
      <c r="AA177" s="9"/>
      <c r="AB177" s="13" t="s">
        <v>294</v>
      </c>
      <c r="AC177" s="9"/>
      <c r="AD177" s="9"/>
      <c r="AE177" s="9"/>
    </row>
    <row r="178" spans="1:31" x14ac:dyDescent="0.25">
      <c r="A178" s="9"/>
      <c r="B178" s="9"/>
      <c r="C178" s="9"/>
      <c r="D178" s="9" t="s">
        <v>276</v>
      </c>
      <c r="E178" s="9" t="s">
        <v>31</v>
      </c>
      <c r="F178" s="15">
        <v>3260.28</v>
      </c>
      <c r="G178" s="15">
        <v>3260.28</v>
      </c>
      <c r="H178" s="9">
        <v>1</v>
      </c>
      <c r="I178" s="11">
        <f t="shared" si="57"/>
        <v>0</v>
      </c>
      <c r="J178" s="9">
        <v>1</v>
      </c>
      <c r="K178" s="15">
        <f t="shared" si="59"/>
        <v>3260.28</v>
      </c>
      <c r="L178" s="9" t="s">
        <v>0</v>
      </c>
      <c r="M178" s="9"/>
      <c r="N178" s="21">
        <f t="shared" si="74"/>
        <v>969.73768320000022</v>
      </c>
      <c r="O178" s="11">
        <f t="shared" si="60"/>
        <v>1.5794495889576512E-2</v>
      </c>
      <c r="P178" s="16" t="s">
        <v>32</v>
      </c>
      <c r="Q178" s="9">
        <f t="shared" si="69"/>
        <v>1.2805648594599237</v>
      </c>
      <c r="R178" s="9">
        <f t="shared" si="70"/>
        <v>4175</v>
      </c>
      <c r="S178" s="9">
        <f t="shared" si="71"/>
        <v>4175</v>
      </c>
      <c r="T178" s="9">
        <v>4175</v>
      </c>
      <c r="U178" s="11">
        <f t="shared" si="58"/>
        <v>0</v>
      </c>
      <c r="V178" s="9">
        <v>1</v>
      </c>
      <c r="W178" s="9">
        <v>0.23599999999999999</v>
      </c>
      <c r="X178" s="14">
        <f t="shared" si="72"/>
        <v>985.3</v>
      </c>
      <c r="Y178" s="14">
        <f t="shared" si="73"/>
        <v>985.3</v>
      </c>
      <c r="Z178" s="11">
        <f t="shared" si="61"/>
        <v>0</v>
      </c>
      <c r="AA178" s="9"/>
      <c r="AB178" s="13" t="s">
        <v>294</v>
      </c>
      <c r="AC178" s="9"/>
      <c r="AD178" s="9"/>
      <c r="AE178" s="9"/>
    </row>
    <row r="179" spans="1:31" x14ac:dyDescent="0.25">
      <c r="A179" s="9" t="s">
        <v>52</v>
      </c>
      <c r="B179" s="9">
        <v>5096</v>
      </c>
      <c r="C179" s="9" t="s">
        <v>277</v>
      </c>
      <c r="D179" s="9" t="s">
        <v>278</v>
      </c>
      <c r="E179" s="9" t="s">
        <v>55</v>
      </c>
      <c r="F179" s="15">
        <v>173.33</v>
      </c>
      <c r="G179" s="15">
        <v>173.33</v>
      </c>
      <c r="H179" s="9">
        <v>1</v>
      </c>
      <c r="I179" s="11">
        <f t="shared" si="57"/>
        <v>0</v>
      </c>
      <c r="J179" s="9">
        <v>1</v>
      </c>
      <c r="K179" s="15">
        <f t="shared" si="59"/>
        <v>173.33</v>
      </c>
      <c r="L179" s="9" t="s">
        <v>0</v>
      </c>
      <c r="M179" s="9"/>
      <c r="N179" s="21">
        <f t="shared" si="74"/>
        <v>51.555275200000011</v>
      </c>
      <c r="O179" s="11">
        <f t="shared" si="60"/>
        <v>5.8385534774985107E-2</v>
      </c>
      <c r="P179" s="16" t="s">
        <v>32</v>
      </c>
      <c r="Q179" s="9">
        <f t="shared" si="69"/>
        <v>1.3384872786015114</v>
      </c>
      <c r="R179" s="9">
        <f t="shared" si="70"/>
        <v>232</v>
      </c>
      <c r="S179" s="9">
        <f t="shared" si="71"/>
        <v>232</v>
      </c>
      <c r="T179" s="9">
        <v>232</v>
      </c>
      <c r="U179" s="11">
        <f t="shared" si="58"/>
        <v>0</v>
      </c>
      <c r="V179" s="9">
        <v>1</v>
      </c>
      <c r="W179" s="9">
        <v>0.23599999999999999</v>
      </c>
      <c r="X179" s="14">
        <f t="shared" si="72"/>
        <v>54.751999999999995</v>
      </c>
      <c r="Y179" s="14">
        <f t="shared" si="73"/>
        <v>54.751999999999995</v>
      </c>
      <c r="Z179" s="11">
        <f t="shared" si="61"/>
        <v>0</v>
      </c>
      <c r="AA179" s="9"/>
      <c r="AB179" s="13" t="s">
        <v>294</v>
      </c>
      <c r="AC179" s="9"/>
      <c r="AD179" s="9"/>
      <c r="AE179" s="9"/>
    </row>
    <row r="180" spans="1:31" x14ac:dyDescent="0.25">
      <c r="A180" s="9" t="s">
        <v>52</v>
      </c>
      <c r="B180" s="9">
        <v>5099</v>
      </c>
      <c r="C180" s="9" t="s">
        <v>279</v>
      </c>
      <c r="D180" s="9" t="s">
        <v>280</v>
      </c>
      <c r="E180" s="9" t="s">
        <v>55</v>
      </c>
      <c r="F180" s="15">
        <v>208.51</v>
      </c>
      <c r="G180" s="15">
        <v>208.51</v>
      </c>
      <c r="H180" s="9">
        <v>1</v>
      </c>
      <c r="I180" s="11">
        <f t="shared" si="57"/>
        <v>0</v>
      </c>
      <c r="J180" s="9">
        <v>1</v>
      </c>
      <c r="K180" s="15">
        <f t="shared" si="59"/>
        <v>208.51</v>
      </c>
      <c r="L180" s="9" t="s">
        <v>0</v>
      </c>
      <c r="M180" s="9"/>
      <c r="N180" s="21">
        <f t="shared" si="74"/>
        <v>62.01921440000001</v>
      </c>
      <c r="O180" s="11">
        <f t="shared" si="60"/>
        <v>-3.4619217936741324E-2</v>
      </c>
      <c r="P180" s="16" t="s">
        <v>32</v>
      </c>
      <c r="Q180" s="9">
        <f t="shared" si="69"/>
        <v>1.2181669943887583</v>
      </c>
      <c r="R180" s="9">
        <f t="shared" si="70"/>
        <v>253.99999999999997</v>
      </c>
      <c r="S180" s="9">
        <f t="shared" si="71"/>
        <v>253.99999999999997</v>
      </c>
      <c r="T180" s="9">
        <v>254</v>
      </c>
      <c r="U180" s="11">
        <f t="shared" si="58"/>
        <v>1.1189649382048824E-16</v>
      </c>
      <c r="V180" s="9">
        <v>1</v>
      </c>
      <c r="W180" s="9">
        <v>0.23599999999999999</v>
      </c>
      <c r="X180" s="14">
        <f t="shared" si="72"/>
        <v>59.943999999999988</v>
      </c>
      <c r="Y180" s="14">
        <f t="shared" si="73"/>
        <v>59.943999999999988</v>
      </c>
      <c r="Z180" s="11">
        <f t="shared" si="61"/>
        <v>0</v>
      </c>
      <c r="AA180" s="9"/>
      <c r="AB180" s="13" t="s">
        <v>294</v>
      </c>
      <c r="AC180" s="9"/>
      <c r="AD180" s="9"/>
      <c r="AE180" s="9"/>
    </row>
    <row r="181" spans="1:31" x14ac:dyDescent="0.25">
      <c r="A181" s="9" t="s">
        <v>52</v>
      </c>
      <c r="B181" s="9">
        <v>5102</v>
      </c>
      <c r="C181" s="9" t="s">
        <v>281</v>
      </c>
      <c r="D181" s="9" t="s">
        <v>282</v>
      </c>
      <c r="E181" s="9" t="s">
        <v>55</v>
      </c>
      <c r="F181" s="15">
        <v>284.37</v>
      </c>
      <c r="G181" s="15">
        <v>284.37</v>
      </c>
      <c r="H181" s="9">
        <v>1</v>
      </c>
      <c r="I181" s="11">
        <f t="shared" si="57"/>
        <v>0</v>
      </c>
      <c r="J181" s="9">
        <v>1</v>
      </c>
      <c r="K181" s="15">
        <f t="shared" si="59"/>
        <v>284.37</v>
      </c>
      <c r="L181" s="9" t="s">
        <v>0</v>
      </c>
      <c r="M181" s="9"/>
      <c r="N181" s="21">
        <f t="shared" si="74"/>
        <v>84.58301280000002</v>
      </c>
      <c r="O181" s="11">
        <f t="shared" si="60"/>
        <v>-4.7960808801665568E-2</v>
      </c>
      <c r="P181" s="16" t="s">
        <v>32</v>
      </c>
      <c r="Q181" s="9">
        <f t="shared" si="69"/>
        <v>1.2026585082814643</v>
      </c>
      <c r="R181" s="9">
        <f t="shared" si="70"/>
        <v>342</v>
      </c>
      <c r="S181" s="9">
        <f t="shared" si="71"/>
        <v>342</v>
      </c>
      <c r="T181" s="9">
        <v>342</v>
      </c>
      <c r="U181" s="11">
        <f t="shared" si="58"/>
        <v>0</v>
      </c>
      <c r="V181" s="9">
        <v>1</v>
      </c>
      <c r="W181" s="9">
        <v>0.23599999999999999</v>
      </c>
      <c r="X181" s="14">
        <f t="shared" si="72"/>
        <v>80.711999999999989</v>
      </c>
      <c r="Y181" s="14">
        <f t="shared" si="73"/>
        <v>80.711999999999989</v>
      </c>
      <c r="Z181" s="11">
        <f t="shared" si="61"/>
        <v>0</v>
      </c>
      <c r="AA181" s="9"/>
      <c r="AB181" s="13" t="s">
        <v>294</v>
      </c>
      <c r="AC181" s="9"/>
      <c r="AD181" s="9"/>
      <c r="AE181" s="9"/>
    </row>
    <row r="182" spans="1:31" x14ac:dyDescent="0.25">
      <c r="A182" s="9" t="s">
        <v>52</v>
      </c>
      <c r="B182" s="9">
        <v>5105</v>
      </c>
      <c r="C182" s="9" t="s">
        <v>283</v>
      </c>
      <c r="D182" s="9" t="s">
        <v>284</v>
      </c>
      <c r="E182" s="9" t="s">
        <v>55</v>
      </c>
      <c r="F182" s="15">
        <v>378.8</v>
      </c>
      <c r="G182" s="15">
        <v>378.8</v>
      </c>
      <c r="H182" s="9">
        <v>1</v>
      </c>
      <c r="I182" s="11">
        <f t="shared" si="57"/>
        <v>0</v>
      </c>
      <c r="J182" s="9">
        <v>1</v>
      </c>
      <c r="K182" s="15">
        <f t="shared" si="59"/>
        <v>378.8</v>
      </c>
      <c r="L182" s="9" t="s">
        <v>0</v>
      </c>
      <c r="M182" s="9"/>
      <c r="N182" s="21">
        <f t="shared" si="74"/>
        <v>112.67027200000001</v>
      </c>
      <c r="O182" s="11">
        <f t="shared" si="60"/>
        <v>6.9363729474344882E-2</v>
      </c>
      <c r="P182" s="16" t="s">
        <v>32</v>
      </c>
      <c r="Q182" s="9">
        <f t="shared" si="69"/>
        <v>1.3542766631467793</v>
      </c>
      <c r="R182" s="9">
        <f t="shared" si="70"/>
        <v>513</v>
      </c>
      <c r="S182" s="9">
        <f t="shared" si="71"/>
        <v>513</v>
      </c>
      <c r="T182" s="9">
        <v>513</v>
      </c>
      <c r="U182" s="11">
        <f t="shared" si="58"/>
        <v>0</v>
      </c>
      <c r="V182" s="9">
        <v>1</v>
      </c>
      <c r="W182" s="9">
        <v>0.23599999999999999</v>
      </c>
      <c r="X182" s="14">
        <f t="shared" si="72"/>
        <v>121.068</v>
      </c>
      <c r="Y182" s="14">
        <f t="shared" si="73"/>
        <v>121.068</v>
      </c>
      <c r="Z182" s="11">
        <f t="shared" si="61"/>
        <v>0</v>
      </c>
      <c r="AA182" s="9"/>
      <c r="AB182" s="13" t="s">
        <v>294</v>
      </c>
      <c r="AC182" s="9"/>
      <c r="AD182" s="9"/>
      <c r="AE182" s="9"/>
    </row>
    <row r="183" spans="1:31" x14ac:dyDescent="0.25">
      <c r="A183" s="9" t="s">
        <v>52</v>
      </c>
      <c r="B183" s="9">
        <v>5108</v>
      </c>
      <c r="C183" s="9" t="s">
        <v>285</v>
      </c>
      <c r="D183" s="9" t="s">
        <v>286</v>
      </c>
      <c r="E183" s="9" t="s">
        <v>55</v>
      </c>
      <c r="F183" s="15">
        <v>685.76</v>
      </c>
      <c r="G183" s="15">
        <v>685.76</v>
      </c>
      <c r="H183" s="9">
        <v>1</v>
      </c>
      <c r="I183" s="11">
        <f t="shared" si="57"/>
        <v>0</v>
      </c>
      <c r="J183" s="9">
        <v>1</v>
      </c>
      <c r="K183" s="15">
        <f t="shared" si="59"/>
        <v>685.76</v>
      </c>
      <c r="L183" s="9" t="s">
        <v>0</v>
      </c>
      <c r="M183" s="9"/>
      <c r="N183" s="21">
        <f t="shared" si="74"/>
        <v>203.9724544</v>
      </c>
      <c r="O183" s="11">
        <f t="shared" si="60"/>
        <v>0.13223889456129595</v>
      </c>
      <c r="P183" s="16" t="s">
        <v>32</v>
      </c>
      <c r="Q183" s="9">
        <f t="shared" si="69"/>
        <v>1.4524031731217919</v>
      </c>
      <c r="R183" s="9">
        <f t="shared" si="70"/>
        <v>996</v>
      </c>
      <c r="S183" s="9">
        <f t="shared" si="71"/>
        <v>996</v>
      </c>
      <c r="T183" s="9">
        <v>996</v>
      </c>
      <c r="U183" s="11">
        <f t="shared" si="58"/>
        <v>0</v>
      </c>
      <c r="V183" s="9">
        <v>1</v>
      </c>
      <c r="W183" s="9">
        <v>0.23599999999999999</v>
      </c>
      <c r="X183" s="14">
        <f t="shared" si="72"/>
        <v>235.05599999999998</v>
      </c>
      <c r="Y183" s="14">
        <f t="shared" si="73"/>
        <v>235.05599999999998</v>
      </c>
      <c r="Z183" s="11">
        <f t="shared" si="61"/>
        <v>0</v>
      </c>
      <c r="AA183" s="9"/>
      <c r="AB183" s="13" t="s">
        <v>294</v>
      </c>
      <c r="AC183" s="9"/>
      <c r="AD183" s="9"/>
      <c r="AE183" s="9"/>
    </row>
    <row r="184" spans="1:31" x14ac:dyDescent="0.25">
      <c r="A184" s="9" t="s">
        <v>52</v>
      </c>
      <c r="B184" s="9">
        <v>6137</v>
      </c>
      <c r="C184" s="9"/>
      <c r="D184" s="9" t="s">
        <v>287</v>
      </c>
      <c r="E184" s="9" t="s">
        <v>55</v>
      </c>
      <c r="F184" s="15">
        <v>315.88</v>
      </c>
      <c r="G184" s="15">
        <v>315.88</v>
      </c>
      <c r="H184" s="9">
        <v>1</v>
      </c>
      <c r="I184" s="11">
        <f t="shared" si="57"/>
        <v>0</v>
      </c>
      <c r="J184" s="9">
        <v>1</v>
      </c>
      <c r="K184" s="15">
        <f t="shared" si="59"/>
        <v>315.88</v>
      </c>
      <c r="L184" s="9" t="s">
        <v>0</v>
      </c>
      <c r="M184" s="9"/>
      <c r="N184" s="21">
        <f t="shared" si="74"/>
        <v>93.95534720000002</v>
      </c>
      <c r="O184" s="11">
        <f t="shared" si="60"/>
        <v>5.4356584403558665E-2</v>
      </c>
      <c r="P184" s="16" t="s">
        <v>32</v>
      </c>
      <c r="Q184" s="9">
        <f t="shared" si="69"/>
        <v>1.3327846017474991</v>
      </c>
      <c r="R184" s="9">
        <f t="shared" si="70"/>
        <v>421</v>
      </c>
      <c r="S184" s="9">
        <f t="shared" si="71"/>
        <v>421</v>
      </c>
      <c r="T184" s="9">
        <v>421</v>
      </c>
      <c r="U184" s="11">
        <f t="shared" si="58"/>
        <v>0</v>
      </c>
      <c r="V184" s="9">
        <v>1</v>
      </c>
      <c r="W184" s="9">
        <v>0.23599999999999999</v>
      </c>
      <c r="X184" s="14">
        <f t="shared" si="72"/>
        <v>99.355999999999995</v>
      </c>
      <c r="Y184" s="14">
        <f t="shared" si="73"/>
        <v>99.355999999999995</v>
      </c>
      <c r="Z184" s="11">
        <f t="shared" si="61"/>
        <v>0</v>
      </c>
      <c r="AA184" s="9"/>
      <c r="AB184" s="13" t="s">
        <v>294</v>
      </c>
      <c r="AC184" s="9"/>
      <c r="AD184" s="9"/>
      <c r="AE184" s="9"/>
    </row>
    <row r="185" spans="1:31" x14ac:dyDescent="0.25">
      <c r="A185" s="9" t="s">
        <v>52</v>
      </c>
      <c r="B185" s="9">
        <v>6140</v>
      </c>
      <c r="C185" s="9"/>
      <c r="D185" s="9" t="s">
        <v>288</v>
      </c>
      <c r="E185" s="9" t="s">
        <v>55</v>
      </c>
      <c r="F185" s="15">
        <v>417.75</v>
      </c>
      <c r="G185" s="15">
        <v>417.75</v>
      </c>
      <c r="H185" s="9">
        <v>1</v>
      </c>
      <c r="I185" s="11">
        <f t="shared" si="57"/>
        <v>0</v>
      </c>
      <c r="J185" s="9">
        <v>1</v>
      </c>
      <c r="K185" s="15">
        <f t="shared" si="59"/>
        <v>417.75</v>
      </c>
      <c r="L185" s="9" t="s">
        <v>0</v>
      </c>
      <c r="M185" s="9"/>
      <c r="N185" s="21">
        <f t="shared" si="74"/>
        <v>124.25556000000002</v>
      </c>
      <c r="O185" s="11">
        <f t="shared" si="60"/>
        <v>5.304566516278475E-2</v>
      </c>
      <c r="P185" s="16" t="s">
        <v>32</v>
      </c>
      <c r="Q185" s="9">
        <f t="shared" si="69"/>
        <v>1.3309395571514064</v>
      </c>
      <c r="R185" s="9">
        <f t="shared" si="70"/>
        <v>556</v>
      </c>
      <c r="S185" s="9">
        <f t="shared" si="71"/>
        <v>556</v>
      </c>
      <c r="T185" s="9">
        <v>556</v>
      </c>
      <c r="U185" s="11">
        <f t="shared" si="58"/>
        <v>0</v>
      </c>
      <c r="V185" s="9">
        <v>1</v>
      </c>
      <c r="W185" s="9">
        <v>0.23599999999999999</v>
      </c>
      <c r="X185" s="14">
        <f t="shared" si="72"/>
        <v>131.21599999999998</v>
      </c>
      <c r="Y185" s="14">
        <f t="shared" si="73"/>
        <v>131.21599999999998</v>
      </c>
      <c r="Z185" s="11">
        <f t="shared" si="61"/>
        <v>0</v>
      </c>
      <c r="AA185" s="9"/>
      <c r="AB185" s="13" t="s">
        <v>294</v>
      </c>
      <c r="AC185" s="9"/>
      <c r="AD185" s="9"/>
      <c r="AE185" s="9"/>
    </row>
    <row r="186" spans="1:31" x14ac:dyDescent="0.25">
      <c r="A186" s="9" t="s">
        <v>52</v>
      </c>
      <c r="B186" s="9">
        <v>6143</v>
      </c>
      <c r="C186" s="9"/>
      <c r="D186" s="9" t="s">
        <v>289</v>
      </c>
      <c r="E186" s="9" t="s">
        <v>55</v>
      </c>
      <c r="F186" s="15">
        <v>571.66</v>
      </c>
      <c r="G186" s="15">
        <v>571.66</v>
      </c>
      <c r="H186" s="9">
        <v>1</v>
      </c>
      <c r="I186" s="11">
        <f t="shared" si="57"/>
        <v>0</v>
      </c>
      <c r="J186" s="9">
        <v>1</v>
      </c>
      <c r="K186" s="15">
        <f t="shared" si="59"/>
        <v>571.66</v>
      </c>
      <c r="L186" s="9" t="s">
        <v>0</v>
      </c>
      <c r="M186" s="9"/>
      <c r="N186" s="21">
        <f t="shared" si="74"/>
        <v>170.03455040000003</v>
      </c>
      <c r="O186" s="11">
        <f t="shared" si="60"/>
        <v>5.4481124605186872E-2</v>
      </c>
      <c r="P186" s="16" t="s">
        <v>32</v>
      </c>
      <c r="Q186" s="9">
        <f t="shared" si="69"/>
        <v>1.332960151138789</v>
      </c>
      <c r="R186" s="9">
        <f t="shared" si="70"/>
        <v>762</v>
      </c>
      <c r="S186" s="9">
        <f t="shared" si="71"/>
        <v>762</v>
      </c>
      <c r="T186" s="9">
        <v>762</v>
      </c>
      <c r="U186" s="11">
        <f t="shared" si="58"/>
        <v>0</v>
      </c>
      <c r="V186" s="9">
        <v>1</v>
      </c>
      <c r="W186" s="9">
        <v>0.23599999999999999</v>
      </c>
      <c r="X186" s="14">
        <f t="shared" si="72"/>
        <v>179.83199999999999</v>
      </c>
      <c r="Y186" s="14">
        <f t="shared" si="73"/>
        <v>179.83199999999999</v>
      </c>
      <c r="Z186" s="11">
        <f t="shared" si="61"/>
        <v>0</v>
      </c>
      <c r="AA186" s="9"/>
      <c r="AB186" s="13" t="s">
        <v>294</v>
      </c>
      <c r="AC186" s="9"/>
      <c r="AD186" s="9"/>
      <c r="AE186" s="9"/>
    </row>
    <row r="187" spans="1:31" x14ac:dyDescent="0.25">
      <c r="A187" s="9" t="s">
        <v>52</v>
      </c>
      <c r="B187" s="9">
        <v>6146</v>
      </c>
      <c r="C187" s="9"/>
      <c r="D187" s="9" t="s">
        <v>290</v>
      </c>
      <c r="E187" s="9" t="s">
        <v>55</v>
      </c>
      <c r="F187" s="15">
        <v>783.72</v>
      </c>
      <c r="G187" s="15">
        <v>783.72</v>
      </c>
      <c r="H187" s="9">
        <v>1</v>
      </c>
      <c r="I187" s="11">
        <f t="shared" si="57"/>
        <v>0</v>
      </c>
      <c r="J187" s="9">
        <v>1</v>
      </c>
      <c r="K187" s="15">
        <f t="shared" si="59"/>
        <v>783.72</v>
      </c>
      <c r="L187" s="9" t="s">
        <v>0</v>
      </c>
      <c r="M187" s="9"/>
      <c r="N187" s="21">
        <f t="shared" si="74"/>
        <v>233.10967680000005</v>
      </c>
      <c r="O187" s="11">
        <f t="shared" si="60"/>
        <v>0.12277720444350763</v>
      </c>
      <c r="P187" s="16" t="s">
        <v>32</v>
      </c>
      <c r="Q187" s="9">
        <f t="shared" si="69"/>
        <v>1.4367376103710507</v>
      </c>
      <c r="R187" s="9">
        <f t="shared" si="70"/>
        <v>1126</v>
      </c>
      <c r="S187" s="9">
        <f t="shared" si="71"/>
        <v>1126</v>
      </c>
      <c r="T187" s="9">
        <v>1126</v>
      </c>
      <c r="U187" s="11">
        <f t="shared" si="58"/>
        <v>0</v>
      </c>
      <c r="V187" s="9">
        <v>1</v>
      </c>
      <c r="W187" s="9">
        <v>0.23599999999999999</v>
      </c>
      <c r="X187" s="14">
        <f t="shared" si="72"/>
        <v>265.73599999999999</v>
      </c>
      <c r="Y187" s="14">
        <f t="shared" si="73"/>
        <v>265.73599999999999</v>
      </c>
      <c r="Z187" s="11">
        <f t="shared" si="61"/>
        <v>0</v>
      </c>
      <c r="AA187" s="9"/>
      <c r="AB187" s="13" t="s">
        <v>294</v>
      </c>
      <c r="AC187" s="9"/>
      <c r="AD187" s="9"/>
      <c r="AE187" s="9"/>
    </row>
    <row r="188" spans="1:31" x14ac:dyDescent="0.25">
      <c r="A188" s="9" t="s">
        <v>52</v>
      </c>
      <c r="B188" s="9">
        <v>6149</v>
      </c>
      <c r="C188" s="9"/>
      <c r="D188" s="9" t="s">
        <v>291</v>
      </c>
      <c r="E188" s="9" t="s">
        <v>55</v>
      </c>
      <c r="F188" s="15">
        <v>1378.04</v>
      </c>
      <c r="G188" s="15">
        <v>1378.04</v>
      </c>
      <c r="H188" s="9">
        <v>1</v>
      </c>
      <c r="I188" s="11">
        <f t="shared" si="57"/>
        <v>0</v>
      </c>
      <c r="J188" s="9">
        <v>1</v>
      </c>
      <c r="K188" s="15">
        <f t="shared" si="59"/>
        <v>1378.04</v>
      </c>
      <c r="L188" s="9" t="s">
        <v>0</v>
      </c>
      <c r="M188" s="9"/>
      <c r="N188" s="21">
        <f t="shared" si="74"/>
        <v>409.88421760000006</v>
      </c>
      <c r="O188" s="11">
        <f t="shared" si="60"/>
        <v>0.10335697872824456</v>
      </c>
      <c r="P188" s="16" t="s">
        <v>32</v>
      </c>
      <c r="Q188" s="9">
        <f t="shared" si="69"/>
        <v>1.4056195756291545</v>
      </c>
      <c r="R188" s="9">
        <f t="shared" si="70"/>
        <v>1937</v>
      </c>
      <c r="S188" s="9">
        <f t="shared" si="71"/>
        <v>1937</v>
      </c>
      <c r="T188" s="9">
        <v>1937</v>
      </c>
      <c r="U188" s="11">
        <f t="shared" si="58"/>
        <v>0</v>
      </c>
      <c r="V188" s="9">
        <v>1</v>
      </c>
      <c r="W188" s="9">
        <v>0.23599999999999999</v>
      </c>
      <c r="X188" s="14">
        <f t="shared" si="72"/>
        <v>457.13199999999995</v>
      </c>
      <c r="Y188" s="14">
        <f t="shared" si="73"/>
        <v>457.13199999999995</v>
      </c>
      <c r="Z188" s="11">
        <f t="shared" si="61"/>
        <v>0</v>
      </c>
      <c r="AA188" s="9"/>
      <c r="AB188" s="13" t="s">
        <v>294</v>
      </c>
      <c r="AC188" s="9"/>
      <c r="AD188" s="9"/>
      <c r="AE188" s="9"/>
    </row>
  </sheetData>
  <autoFilter ref="A4:AF188" xr:uid="{00000000-0001-0000-0000-000000000000}"/>
  <pageMargins left="0.7" right="0.7" top="0.75" bottom="0.75" header="0.3" footer="0.3"/>
  <pageSetup paperSize="9" scale="24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AKT updated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Suppasri Bunyatat (Su)</dc:creator>
  <cp:lastModifiedBy>Pipo_Sorawee Popayorm</cp:lastModifiedBy>
  <cp:lastPrinted>2025-04-29T04:32:52Z</cp:lastPrinted>
  <dcterms:created xsi:type="dcterms:W3CDTF">2025-03-18T08:23:32Z</dcterms:created>
  <dcterms:modified xsi:type="dcterms:W3CDTF">2025-05-26T02:41:54Z</dcterms:modified>
</cp:coreProperties>
</file>