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Tsubakimoto\Data\cleansing\master_4_share\"/>
    </mc:Choice>
  </mc:AlternateContent>
  <xr:revisionPtr revIDLastSave="0" documentId="13_ncr:1_{FCFACFAA-B9D0-4DD8-84C7-CE808EFFCAA7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KT updated Data" sheetId="1" r:id="rId1"/>
  </sheets>
  <definedNames>
    <definedName name="_xlnm._FilterDatabase" localSheetId="0" hidden="1">'AKT updated Data'!$A$4:$AE$4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2" i="1" l="1"/>
  <c r="S92" i="1" s="1"/>
  <c r="Y92" i="1" s="1"/>
  <c r="K92" i="1"/>
  <c r="I92" i="1"/>
  <c r="Q91" i="1"/>
  <c r="S91" i="1" s="1"/>
  <c r="Y91" i="1" s="1"/>
  <c r="K91" i="1"/>
  <c r="I91" i="1"/>
  <c r="Q90" i="1"/>
  <c r="S90" i="1" s="1"/>
  <c r="Y90" i="1" s="1"/>
  <c r="K90" i="1"/>
  <c r="I90" i="1"/>
  <c r="Q89" i="1"/>
  <c r="R89" i="1" s="1"/>
  <c r="U89" i="1" s="1"/>
  <c r="K89" i="1"/>
  <c r="I89" i="1"/>
  <c r="U88" i="1"/>
  <c r="R88" i="1"/>
  <c r="X88" i="1" s="1"/>
  <c r="Q88" i="1"/>
  <c r="S88" i="1" s="1"/>
  <c r="Y88" i="1" s="1"/>
  <c r="K88" i="1"/>
  <c r="I88" i="1"/>
  <c r="Q87" i="1"/>
  <c r="R87" i="1" s="1"/>
  <c r="K87" i="1"/>
  <c r="I87" i="1"/>
  <c r="Q86" i="1"/>
  <c r="S86" i="1" s="1"/>
  <c r="Y86" i="1" s="1"/>
  <c r="K86" i="1"/>
  <c r="N86" i="1" s="1"/>
  <c r="I86" i="1"/>
  <c r="Q85" i="1"/>
  <c r="K85" i="1"/>
  <c r="I85" i="1"/>
  <c r="Q84" i="1"/>
  <c r="S84" i="1" s="1"/>
  <c r="Y84" i="1" s="1"/>
  <c r="K84" i="1"/>
  <c r="I84" i="1"/>
  <c r="Q83" i="1"/>
  <c r="R83" i="1" s="1"/>
  <c r="K83" i="1"/>
  <c r="N83" i="1" s="1"/>
  <c r="I83" i="1"/>
  <c r="Q82" i="1"/>
  <c r="S82" i="1" s="1"/>
  <c r="Y82" i="1" s="1"/>
  <c r="K82" i="1"/>
  <c r="I82" i="1"/>
  <c r="Q81" i="1"/>
  <c r="K81" i="1"/>
  <c r="I81" i="1"/>
  <c r="Q80" i="1"/>
  <c r="S80" i="1" s="1"/>
  <c r="Y80" i="1" s="1"/>
  <c r="K80" i="1"/>
  <c r="I80" i="1"/>
  <c r="Q79" i="1"/>
  <c r="S79" i="1" s="1"/>
  <c r="Y79" i="1" s="1"/>
  <c r="K79" i="1"/>
  <c r="I79" i="1"/>
  <c r="Q78" i="1"/>
  <c r="S78" i="1" s="1"/>
  <c r="Y78" i="1" s="1"/>
  <c r="K78" i="1"/>
  <c r="I78" i="1"/>
  <c r="S77" i="1"/>
  <c r="Y77" i="1" s="1"/>
  <c r="Q77" i="1"/>
  <c r="R77" i="1" s="1"/>
  <c r="U77" i="1" s="1"/>
  <c r="K77" i="1"/>
  <c r="I77" i="1"/>
  <c r="Q76" i="1"/>
  <c r="S76" i="1" s="1"/>
  <c r="Y76" i="1" s="1"/>
  <c r="K76" i="1"/>
  <c r="I76" i="1"/>
  <c r="Q75" i="1"/>
  <c r="R75" i="1" s="1"/>
  <c r="X75" i="1" s="1"/>
  <c r="K75" i="1"/>
  <c r="I75" i="1"/>
  <c r="R74" i="1"/>
  <c r="Q74" i="1"/>
  <c r="S74" i="1" s="1"/>
  <c r="Y74" i="1" s="1"/>
  <c r="K74" i="1"/>
  <c r="I74" i="1"/>
  <c r="Q73" i="1"/>
  <c r="S73" i="1" s="1"/>
  <c r="Y73" i="1" s="1"/>
  <c r="K73" i="1"/>
  <c r="I73" i="1"/>
  <c r="Q72" i="1"/>
  <c r="K72" i="1"/>
  <c r="I72" i="1"/>
  <c r="Q71" i="1"/>
  <c r="R71" i="1" s="1"/>
  <c r="K71" i="1"/>
  <c r="I71" i="1"/>
  <c r="Q70" i="1"/>
  <c r="S70" i="1" s="1"/>
  <c r="Y70" i="1" s="1"/>
  <c r="K70" i="1"/>
  <c r="I70" i="1"/>
  <c r="Q69" i="1"/>
  <c r="K69" i="1"/>
  <c r="I69" i="1"/>
  <c r="Q68" i="1"/>
  <c r="S68" i="1" s="1"/>
  <c r="Y68" i="1" s="1"/>
  <c r="K68" i="1"/>
  <c r="I68" i="1"/>
  <c r="S67" i="1"/>
  <c r="Y67" i="1" s="1"/>
  <c r="Q67" i="1"/>
  <c r="R67" i="1" s="1"/>
  <c r="K67" i="1"/>
  <c r="I67" i="1"/>
  <c r="S66" i="1"/>
  <c r="Y66" i="1" s="1"/>
  <c r="R66" i="1"/>
  <c r="X66" i="1" s="1"/>
  <c r="Q66" i="1"/>
  <c r="K66" i="1"/>
  <c r="I66" i="1"/>
  <c r="Q65" i="1"/>
  <c r="S65" i="1" s="1"/>
  <c r="Y65" i="1" s="1"/>
  <c r="K65" i="1"/>
  <c r="I65" i="1"/>
  <c r="Q64" i="1"/>
  <c r="S64" i="1" s="1"/>
  <c r="Y64" i="1" s="1"/>
  <c r="K64" i="1"/>
  <c r="I64" i="1"/>
  <c r="U63" i="1"/>
  <c r="Q63" i="1"/>
  <c r="R63" i="1" s="1"/>
  <c r="X63" i="1" s="1"/>
  <c r="K63" i="1"/>
  <c r="I63" i="1"/>
  <c r="Q62" i="1"/>
  <c r="S62" i="1" s="1"/>
  <c r="Y62" i="1" s="1"/>
  <c r="K62" i="1"/>
  <c r="I62" i="1"/>
  <c r="Q61" i="1"/>
  <c r="S61" i="1" s="1"/>
  <c r="Y61" i="1" s="1"/>
  <c r="K61" i="1"/>
  <c r="I61" i="1"/>
  <c r="Q60" i="1"/>
  <c r="K60" i="1"/>
  <c r="I60" i="1"/>
  <c r="Q59" i="1"/>
  <c r="R59" i="1" s="1"/>
  <c r="K59" i="1"/>
  <c r="N59" i="1" s="1"/>
  <c r="I59" i="1"/>
  <c r="Q58" i="1"/>
  <c r="R58" i="1" s="1"/>
  <c r="K58" i="1"/>
  <c r="N58" i="1" s="1"/>
  <c r="I58" i="1"/>
  <c r="Q57" i="1"/>
  <c r="K57" i="1"/>
  <c r="I57" i="1"/>
  <c r="Q56" i="1"/>
  <c r="S56" i="1" s="1"/>
  <c r="Y56" i="1" s="1"/>
  <c r="K56" i="1"/>
  <c r="I56" i="1"/>
  <c r="Q55" i="1"/>
  <c r="R55" i="1" s="1"/>
  <c r="K55" i="1"/>
  <c r="I55" i="1"/>
  <c r="Q54" i="1"/>
  <c r="R54" i="1" s="1"/>
  <c r="K54" i="1"/>
  <c r="I54" i="1"/>
  <c r="S53" i="1"/>
  <c r="Y53" i="1" s="1"/>
  <c r="R53" i="1"/>
  <c r="U53" i="1" s="1"/>
  <c r="Q53" i="1"/>
  <c r="K53" i="1"/>
  <c r="I53" i="1"/>
  <c r="Q52" i="1"/>
  <c r="S52" i="1" s="1"/>
  <c r="Y52" i="1" s="1"/>
  <c r="K52" i="1"/>
  <c r="I52" i="1"/>
  <c r="Q51" i="1"/>
  <c r="R51" i="1" s="1"/>
  <c r="X51" i="1" s="1"/>
  <c r="K51" i="1"/>
  <c r="I51" i="1"/>
  <c r="S50" i="1"/>
  <c r="Y50" i="1" s="1"/>
  <c r="R50" i="1"/>
  <c r="Q50" i="1"/>
  <c r="K50" i="1"/>
  <c r="I50" i="1"/>
  <c r="Q49" i="1"/>
  <c r="S49" i="1" s="1"/>
  <c r="Y49" i="1" s="1"/>
  <c r="K49" i="1"/>
  <c r="I49" i="1"/>
  <c r="Q48" i="1"/>
  <c r="K48" i="1"/>
  <c r="I48" i="1"/>
  <c r="Q47" i="1"/>
  <c r="R47" i="1" s="1"/>
  <c r="K47" i="1"/>
  <c r="I47" i="1"/>
  <c r="Q46" i="1"/>
  <c r="S46" i="1" s="1"/>
  <c r="Y46" i="1" s="1"/>
  <c r="K46" i="1"/>
  <c r="I46" i="1"/>
  <c r="Q45" i="1"/>
  <c r="K45" i="1"/>
  <c r="I45" i="1"/>
  <c r="Q44" i="1"/>
  <c r="S44" i="1" s="1"/>
  <c r="Y44" i="1" s="1"/>
  <c r="K44" i="1"/>
  <c r="I44" i="1"/>
  <c r="Q43" i="1"/>
  <c r="R43" i="1" s="1"/>
  <c r="K43" i="1"/>
  <c r="I43" i="1"/>
  <c r="Y42" i="1"/>
  <c r="S42" i="1"/>
  <c r="Q42" i="1"/>
  <c r="R42" i="1" s="1"/>
  <c r="K42" i="1"/>
  <c r="I42" i="1"/>
  <c r="Q41" i="1"/>
  <c r="S41" i="1" s="1"/>
  <c r="Y41" i="1" s="1"/>
  <c r="K41" i="1"/>
  <c r="I41" i="1"/>
  <c r="Q40" i="1"/>
  <c r="S40" i="1" s="1"/>
  <c r="Y40" i="1" s="1"/>
  <c r="K40" i="1"/>
  <c r="I40" i="1"/>
  <c r="U39" i="1"/>
  <c r="Q39" i="1"/>
  <c r="R39" i="1" s="1"/>
  <c r="X39" i="1" s="1"/>
  <c r="K39" i="1"/>
  <c r="I39" i="1"/>
  <c r="Y38" i="1"/>
  <c r="S38" i="1"/>
  <c r="Q38" i="1"/>
  <c r="R38" i="1" s="1"/>
  <c r="K38" i="1"/>
  <c r="I38" i="1"/>
  <c r="Q37" i="1"/>
  <c r="S37" i="1" s="1"/>
  <c r="Y37" i="1" s="1"/>
  <c r="K37" i="1"/>
  <c r="I37" i="1"/>
  <c r="Q36" i="1"/>
  <c r="K36" i="1"/>
  <c r="I36" i="1"/>
  <c r="S35" i="1"/>
  <c r="Y35" i="1" s="1"/>
  <c r="Q35" i="1"/>
  <c r="R35" i="1" s="1"/>
  <c r="K35" i="1"/>
  <c r="N35" i="1" s="1"/>
  <c r="I35" i="1"/>
  <c r="Q34" i="1"/>
  <c r="R34" i="1" s="1"/>
  <c r="K34" i="1"/>
  <c r="I34" i="1"/>
  <c r="Q33" i="1"/>
  <c r="K33" i="1"/>
  <c r="I33" i="1"/>
  <c r="Q32" i="1"/>
  <c r="S32" i="1" s="1"/>
  <c r="Y32" i="1" s="1"/>
  <c r="K32" i="1"/>
  <c r="I32" i="1"/>
  <c r="Q31" i="1"/>
  <c r="R31" i="1" s="1"/>
  <c r="U31" i="1" s="1"/>
  <c r="K31" i="1"/>
  <c r="I31" i="1"/>
  <c r="X30" i="1"/>
  <c r="U30" i="1"/>
  <c r="S30" i="1"/>
  <c r="Y30" i="1" s="1"/>
  <c r="Z30" i="1" s="1"/>
  <c r="R30" i="1"/>
  <c r="Q30" i="1"/>
  <c r="K30" i="1"/>
  <c r="I30" i="1"/>
  <c r="S29" i="1"/>
  <c r="Y29" i="1" s="1"/>
  <c r="Q29" i="1"/>
  <c r="R29" i="1" s="1"/>
  <c r="K29" i="1"/>
  <c r="N29" i="1" s="1"/>
  <c r="I29" i="1"/>
  <c r="R28" i="1"/>
  <c r="X28" i="1" s="1"/>
  <c r="Q28" i="1"/>
  <c r="S28" i="1" s="1"/>
  <c r="Y28" i="1" s="1"/>
  <c r="K28" i="1"/>
  <c r="I28" i="1"/>
  <c r="Q27" i="1"/>
  <c r="R27" i="1" s="1"/>
  <c r="X27" i="1" s="1"/>
  <c r="K27" i="1"/>
  <c r="I27" i="1"/>
  <c r="S26" i="1"/>
  <c r="Y26" i="1" s="1"/>
  <c r="Q26" i="1"/>
  <c r="R26" i="1" s="1"/>
  <c r="K26" i="1"/>
  <c r="I26" i="1"/>
  <c r="Q25" i="1"/>
  <c r="S25" i="1" s="1"/>
  <c r="Y25" i="1" s="1"/>
  <c r="K25" i="1"/>
  <c r="N25" i="1" s="1"/>
  <c r="I25" i="1"/>
  <c r="Q24" i="1"/>
  <c r="K24" i="1"/>
  <c r="I24" i="1"/>
  <c r="S23" i="1"/>
  <c r="Y23" i="1" s="1"/>
  <c r="Q23" i="1"/>
  <c r="R23" i="1" s="1"/>
  <c r="K23" i="1"/>
  <c r="N23" i="1" s="1"/>
  <c r="I23" i="1"/>
  <c r="S22" i="1"/>
  <c r="Y22" i="1" s="1"/>
  <c r="R22" i="1"/>
  <c r="Q22" i="1"/>
  <c r="K22" i="1"/>
  <c r="I22" i="1"/>
  <c r="Q21" i="1"/>
  <c r="K21" i="1"/>
  <c r="I21" i="1"/>
  <c r="Q20" i="1"/>
  <c r="S20" i="1" s="1"/>
  <c r="Y20" i="1" s="1"/>
  <c r="K20" i="1"/>
  <c r="I20" i="1"/>
  <c r="X19" i="1"/>
  <c r="R19" i="1"/>
  <c r="U19" i="1" s="1"/>
  <c r="Q19" i="1"/>
  <c r="S19" i="1" s="1"/>
  <c r="Y19" i="1" s="1"/>
  <c r="Z19" i="1" s="1"/>
  <c r="K19" i="1"/>
  <c r="N19" i="1" s="1"/>
  <c r="I19" i="1"/>
  <c r="S18" i="1"/>
  <c r="Y18" i="1" s="1"/>
  <c r="Q18" i="1"/>
  <c r="R18" i="1" s="1"/>
  <c r="X18" i="1" s="1"/>
  <c r="K18" i="1"/>
  <c r="I18" i="1"/>
  <c r="Q17" i="1"/>
  <c r="R17" i="1" s="1"/>
  <c r="X17" i="1" s="1"/>
  <c r="K17" i="1"/>
  <c r="I17" i="1"/>
  <c r="Q16" i="1"/>
  <c r="S16" i="1" s="1"/>
  <c r="Y16" i="1" s="1"/>
  <c r="K16" i="1"/>
  <c r="I16" i="1"/>
  <c r="Q15" i="1"/>
  <c r="S15" i="1" s="1"/>
  <c r="Y15" i="1" s="1"/>
  <c r="K15" i="1"/>
  <c r="N15" i="1" s="1"/>
  <c r="I15" i="1"/>
  <c r="Q14" i="1"/>
  <c r="K14" i="1"/>
  <c r="I14" i="1"/>
  <c r="Q13" i="1"/>
  <c r="R13" i="1" s="1"/>
  <c r="X13" i="1" s="1"/>
  <c r="K13" i="1"/>
  <c r="N13" i="1" s="1"/>
  <c r="O13" i="1" s="1"/>
  <c r="I13" i="1"/>
  <c r="Q12" i="1"/>
  <c r="S12" i="1" s="1"/>
  <c r="Y12" i="1" s="1"/>
  <c r="K12" i="1"/>
  <c r="N12" i="1" s="1"/>
  <c r="I12" i="1"/>
  <c r="Q11" i="1"/>
  <c r="K11" i="1"/>
  <c r="I11" i="1"/>
  <c r="Q10" i="1"/>
  <c r="S10" i="1" s="1"/>
  <c r="Y10" i="1" s="1"/>
  <c r="K10" i="1"/>
  <c r="I10" i="1"/>
  <c r="X9" i="1"/>
  <c r="U9" i="1"/>
  <c r="S9" i="1"/>
  <c r="Y9" i="1" s="1"/>
  <c r="R9" i="1"/>
  <c r="Q9" i="1"/>
  <c r="K9" i="1"/>
  <c r="I9" i="1"/>
  <c r="Q8" i="1"/>
  <c r="S8" i="1" s="1"/>
  <c r="Y8" i="1" s="1"/>
  <c r="K8" i="1"/>
  <c r="N8" i="1" s="1"/>
  <c r="I8" i="1"/>
  <c r="Q7" i="1"/>
  <c r="S7" i="1" s="1"/>
  <c r="Y7" i="1" s="1"/>
  <c r="K7" i="1"/>
  <c r="I7" i="1"/>
  <c r="Q6" i="1"/>
  <c r="S6" i="1" s="1"/>
  <c r="Y6" i="1" s="1"/>
  <c r="K6" i="1"/>
  <c r="I6" i="1"/>
  <c r="Q5" i="1"/>
  <c r="R5" i="1" s="1"/>
  <c r="X5" i="1" s="1"/>
  <c r="K5" i="1"/>
  <c r="I5" i="1"/>
  <c r="N2" i="1"/>
  <c r="U29" i="1" l="1"/>
  <c r="X29" i="1"/>
  <c r="U42" i="1"/>
  <c r="X42" i="1"/>
  <c r="Z42" i="1" s="1"/>
  <c r="X54" i="1"/>
  <c r="U54" i="1"/>
  <c r="R52" i="1"/>
  <c r="S34" i="1"/>
  <c r="Y34" i="1" s="1"/>
  <c r="R7" i="1"/>
  <c r="S13" i="1"/>
  <c r="Y13" i="1" s="1"/>
  <c r="R16" i="1"/>
  <c r="S54" i="1"/>
  <c r="Y54" i="1" s="1"/>
  <c r="Z54" i="1" s="1"/>
  <c r="S59" i="1"/>
  <c r="Y59" i="1" s="1"/>
  <c r="N70" i="1"/>
  <c r="N78" i="1"/>
  <c r="N82" i="1"/>
  <c r="S87" i="1"/>
  <c r="Y87" i="1" s="1"/>
  <c r="R62" i="1"/>
  <c r="U62" i="1" s="1"/>
  <c r="S89" i="1"/>
  <c r="Y89" i="1" s="1"/>
  <c r="S31" i="1"/>
  <c r="Y31" i="1" s="1"/>
  <c r="S43" i="1"/>
  <c r="Y43" i="1" s="1"/>
  <c r="U66" i="1"/>
  <c r="S75" i="1"/>
  <c r="Y75" i="1" s="1"/>
  <c r="Z75" i="1" s="1"/>
  <c r="N11" i="1"/>
  <c r="U13" i="1"/>
  <c r="N22" i="1"/>
  <c r="R40" i="1"/>
  <c r="N76" i="1"/>
  <c r="N90" i="1"/>
  <c r="N32" i="1"/>
  <c r="N44" i="1"/>
  <c r="N53" i="1"/>
  <c r="O53" i="1" s="1"/>
  <c r="R65" i="1"/>
  <c r="R70" i="1"/>
  <c r="R82" i="1"/>
  <c r="U82" i="1" s="1"/>
  <c r="N88" i="1"/>
  <c r="O88" i="1" s="1"/>
  <c r="R46" i="1"/>
  <c r="S47" i="1"/>
  <c r="Y47" i="1" s="1"/>
  <c r="S63" i="1"/>
  <c r="Y63" i="1" s="1"/>
  <c r="Z63" i="1" s="1"/>
  <c r="N74" i="1"/>
  <c r="R76" i="1"/>
  <c r="Z88" i="1"/>
  <c r="R12" i="1"/>
  <c r="X53" i="1"/>
  <c r="R86" i="1"/>
  <c r="U86" i="1" s="1"/>
  <c r="R41" i="1"/>
  <c r="S58" i="1"/>
  <c r="Y58" i="1" s="1"/>
  <c r="S71" i="1"/>
  <c r="Y71" i="1" s="1"/>
  <c r="Z71" i="1" s="1"/>
  <c r="S51" i="1"/>
  <c r="Y51" i="1" s="1"/>
  <c r="R6" i="1"/>
  <c r="X6" i="1" s="1"/>
  <c r="R8" i="1"/>
  <c r="S55" i="1"/>
  <c r="Y55" i="1" s="1"/>
  <c r="N34" i="1"/>
  <c r="S39" i="1"/>
  <c r="Y39" i="1" s="1"/>
  <c r="Z39" i="1" s="1"/>
  <c r="N46" i="1"/>
  <c r="R64" i="1"/>
  <c r="S83" i="1"/>
  <c r="Y83" i="1" s="1"/>
  <c r="Z26" i="1"/>
  <c r="Z6" i="1"/>
  <c r="R61" i="1"/>
  <c r="N85" i="1"/>
  <c r="N73" i="1"/>
  <c r="N61" i="1"/>
  <c r="N49" i="1"/>
  <c r="N62" i="1"/>
  <c r="N50" i="1"/>
  <c r="N38" i="1"/>
  <c r="N26" i="1"/>
  <c r="N16" i="1"/>
  <c r="N63" i="1"/>
  <c r="N51" i="1"/>
  <c r="O51" i="1" s="1"/>
  <c r="N39" i="1"/>
  <c r="N27" i="1"/>
  <c r="O27" i="1" s="1"/>
  <c r="N17" i="1"/>
  <c r="O17" i="1" s="1"/>
  <c r="N5" i="1"/>
  <c r="N52" i="1"/>
  <c r="N28" i="1"/>
  <c r="O28" i="1" s="1"/>
  <c r="N6" i="1"/>
  <c r="O6" i="1" s="1"/>
  <c r="S11" i="1"/>
  <c r="Y11" i="1" s="1"/>
  <c r="R11" i="1"/>
  <c r="R15" i="1"/>
  <c r="S27" i="1"/>
  <c r="Y27" i="1" s="1"/>
  <c r="Z27" i="1" s="1"/>
  <c r="N41" i="1"/>
  <c r="N81" i="1"/>
  <c r="X34" i="1"/>
  <c r="O34" i="1" s="1"/>
  <c r="U34" i="1"/>
  <c r="S69" i="1"/>
  <c r="Y69" i="1" s="1"/>
  <c r="R69" i="1"/>
  <c r="U83" i="1"/>
  <c r="X83" i="1"/>
  <c r="O83" i="1" s="1"/>
  <c r="U6" i="1"/>
  <c r="S17" i="1"/>
  <c r="Y17" i="1" s="1"/>
  <c r="Z17" i="1" s="1"/>
  <c r="N21" i="1"/>
  <c r="R25" i="1"/>
  <c r="N67" i="1"/>
  <c r="N72" i="1"/>
  <c r="X74" i="1"/>
  <c r="O74" i="1" s="1"/>
  <c r="U74" i="1"/>
  <c r="Z13" i="1"/>
  <c r="U17" i="1"/>
  <c r="R21" i="1"/>
  <c r="S21" i="1"/>
  <c r="Y21" i="1" s="1"/>
  <c r="X23" i="1"/>
  <c r="O23" i="1" s="1"/>
  <c r="U23" i="1"/>
  <c r="U27" i="1"/>
  <c r="N37" i="1"/>
  <c r="O39" i="1"/>
  <c r="N47" i="1"/>
  <c r="R49" i="1"/>
  <c r="U51" i="1"/>
  <c r="N57" i="1"/>
  <c r="X59" i="1"/>
  <c r="O59" i="1" s="1"/>
  <c r="U59" i="1"/>
  <c r="X67" i="1"/>
  <c r="U67" i="1"/>
  <c r="R81" i="1"/>
  <c r="S81" i="1"/>
  <c r="Y81" i="1" s="1"/>
  <c r="X86" i="1"/>
  <c r="O86" i="1" s="1"/>
  <c r="S57" i="1"/>
  <c r="Y57" i="1" s="1"/>
  <c r="R57" i="1"/>
  <c r="N84" i="1"/>
  <c r="N7" i="1"/>
  <c r="N45" i="1"/>
  <c r="N55" i="1"/>
  <c r="N68" i="1"/>
  <c r="X50" i="1"/>
  <c r="Z50" i="1" s="1"/>
  <c r="U50" i="1"/>
  <c r="X82" i="1"/>
  <c r="O82" i="1" s="1"/>
  <c r="X87" i="1"/>
  <c r="U87" i="1"/>
  <c r="S5" i="1"/>
  <c r="Y5" i="1" s="1"/>
  <c r="Z5" i="1" s="1"/>
  <c r="O19" i="1"/>
  <c r="N24" i="1"/>
  <c r="U35" i="1"/>
  <c r="X35" i="1"/>
  <c r="O35" i="1" s="1"/>
  <c r="S45" i="1"/>
  <c r="Y45" i="1" s="1"/>
  <c r="R45" i="1"/>
  <c r="X55" i="1"/>
  <c r="U55" i="1"/>
  <c r="N75" i="1"/>
  <c r="O75" i="1" s="1"/>
  <c r="N77" i="1"/>
  <c r="X12" i="1"/>
  <c r="O12" i="1" s="1"/>
  <c r="U12" i="1"/>
  <c r="X26" i="1"/>
  <c r="U26" i="1"/>
  <c r="N71" i="1"/>
  <c r="R73" i="1"/>
  <c r="U75" i="1"/>
  <c r="X77" i="1"/>
  <c r="X89" i="1"/>
  <c r="O89" i="1" s="1"/>
  <c r="N92" i="1"/>
  <c r="Z29" i="1"/>
  <c r="N31" i="1"/>
  <c r="Z53" i="1"/>
  <c r="N66" i="1"/>
  <c r="X70" i="1"/>
  <c r="O70" i="1" s="1"/>
  <c r="U70" i="1"/>
  <c r="N91" i="1"/>
  <c r="N14" i="1"/>
  <c r="N18" i="1"/>
  <c r="O18" i="1" s="1"/>
  <c r="R33" i="1"/>
  <c r="S33" i="1"/>
  <c r="Y33" i="1" s="1"/>
  <c r="N60" i="1"/>
  <c r="X62" i="1"/>
  <c r="O62" i="1" s="1"/>
  <c r="N89" i="1"/>
  <c r="U5" i="1"/>
  <c r="Z28" i="1"/>
  <c r="N43" i="1"/>
  <c r="N54" i="1"/>
  <c r="O54" i="1" s="1"/>
  <c r="O66" i="1"/>
  <c r="S14" i="1"/>
  <c r="Y14" i="1" s="1"/>
  <c r="R14" i="1"/>
  <c r="X16" i="1"/>
  <c r="O16" i="1" s="1"/>
  <c r="U16" i="1"/>
  <c r="S24" i="1"/>
  <c r="Y24" i="1" s="1"/>
  <c r="R24" i="1"/>
  <c r="X31" i="1"/>
  <c r="N40" i="1"/>
  <c r="S60" i="1"/>
  <c r="Y60" i="1" s="1"/>
  <c r="R60" i="1"/>
  <c r="N20" i="1"/>
  <c r="X22" i="1"/>
  <c r="O22" i="1" s="1"/>
  <c r="U22" i="1"/>
  <c r="U28" i="1"/>
  <c r="N36" i="1"/>
  <c r="N42" i="1"/>
  <c r="X58" i="1"/>
  <c r="O58" i="1" s="1"/>
  <c r="U58" i="1"/>
  <c r="U18" i="1"/>
  <c r="X38" i="1"/>
  <c r="U38" i="1"/>
  <c r="S48" i="1"/>
  <c r="Y48" i="1" s="1"/>
  <c r="R48" i="1"/>
  <c r="N65" i="1"/>
  <c r="N80" i="1"/>
  <c r="R85" i="1"/>
  <c r="S85" i="1"/>
  <c r="Y85" i="1" s="1"/>
  <c r="O30" i="1"/>
  <c r="O29" i="1"/>
  <c r="Z51" i="1"/>
  <c r="N64" i="1"/>
  <c r="S72" i="1"/>
  <c r="Y72" i="1" s="1"/>
  <c r="R72" i="1"/>
  <c r="O5" i="1"/>
  <c r="N33" i="1"/>
  <c r="R37" i="1"/>
  <c r="X47" i="1"/>
  <c r="O47" i="1" s="1"/>
  <c r="U47" i="1"/>
  <c r="Z9" i="1"/>
  <c r="N79" i="1"/>
  <c r="N30" i="1"/>
  <c r="N87" i="1"/>
  <c r="N10" i="1"/>
  <c r="X43" i="1"/>
  <c r="U43" i="1"/>
  <c r="N48" i="1"/>
  <c r="Z18" i="1"/>
  <c r="N9" i="1"/>
  <c r="O9" i="1" s="1"/>
  <c r="S36" i="1"/>
  <c r="Y36" i="1" s="1"/>
  <c r="R36" i="1"/>
  <c r="X46" i="1"/>
  <c r="O46" i="1" s="1"/>
  <c r="U46" i="1"/>
  <c r="N56" i="1"/>
  <c r="O63" i="1"/>
  <c r="Z66" i="1"/>
  <c r="N69" i="1"/>
  <c r="U71" i="1"/>
  <c r="X71" i="1"/>
  <c r="R84" i="1"/>
  <c r="R10" i="1"/>
  <c r="R20" i="1"/>
  <c r="R32" i="1"/>
  <c r="R44" i="1"/>
  <c r="R56" i="1"/>
  <c r="R68" i="1"/>
  <c r="R80" i="1"/>
  <c r="R92" i="1"/>
  <c r="R79" i="1"/>
  <c r="R91" i="1"/>
  <c r="R78" i="1"/>
  <c r="R90" i="1"/>
  <c r="X76" i="1" l="1"/>
  <c r="U76" i="1"/>
  <c r="O41" i="1"/>
  <c r="U8" i="1"/>
  <c r="X8" i="1"/>
  <c r="U65" i="1"/>
  <c r="X65" i="1"/>
  <c r="Z82" i="1"/>
  <c r="O42" i="1"/>
  <c r="X52" i="1"/>
  <c r="Z52" i="1" s="1"/>
  <c r="U52" i="1"/>
  <c r="O67" i="1"/>
  <c r="X7" i="1"/>
  <c r="Z7" i="1" s="1"/>
  <c r="U7" i="1"/>
  <c r="Z12" i="1"/>
  <c r="Z70" i="1"/>
  <c r="O64" i="1"/>
  <c r="X40" i="1"/>
  <c r="Z40" i="1" s="1"/>
  <c r="U40" i="1"/>
  <c r="Z86" i="1"/>
  <c r="U41" i="1"/>
  <c r="X41" i="1"/>
  <c r="Z41" i="1" s="1"/>
  <c r="Z47" i="1"/>
  <c r="O87" i="1"/>
  <c r="O52" i="1"/>
  <c r="X64" i="1"/>
  <c r="Z64" i="1" s="1"/>
  <c r="U64" i="1"/>
  <c r="X56" i="1"/>
  <c r="U56" i="1"/>
  <c r="O38" i="1"/>
  <c r="O77" i="1"/>
  <c r="Z67" i="1"/>
  <c r="X44" i="1"/>
  <c r="U44" i="1"/>
  <c r="X72" i="1"/>
  <c r="O72" i="1" s="1"/>
  <c r="U72" i="1"/>
  <c r="Z89" i="1"/>
  <c r="Z22" i="1"/>
  <c r="X14" i="1"/>
  <c r="O14" i="1" s="1"/>
  <c r="U14" i="1"/>
  <c r="X81" i="1"/>
  <c r="O81" i="1" s="1"/>
  <c r="U81" i="1"/>
  <c r="O43" i="1"/>
  <c r="Z43" i="1"/>
  <c r="O55" i="1"/>
  <c r="Z55" i="1"/>
  <c r="Z74" i="1"/>
  <c r="X20" i="1"/>
  <c r="U20" i="1"/>
  <c r="X21" i="1"/>
  <c r="O21" i="1" s="1"/>
  <c r="U21" i="1"/>
  <c r="Z59" i="1"/>
  <c r="X60" i="1"/>
  <c r="O60" i="1" s="1"/>
  <c r="U60" i="1"/>
  <c r="X10" i="1"/>
  <c r="U10" i="1"/>
  <c r="Z77" i="1"/>
  <c r="U15" i="1"/>
  <c r="X15" i="1"/>
  <c r="X78" i="1"/>
  <c r="U78" i="1"/>
  <c r="Z35" i="1"/>
  <c r="O26" i="1"/>
  <c r="O50" i="1"/>
  <c r="U49" i="1"/>
  <c r="X49" i="1"/>
  <c r="Z46" i="1"/>
  <c r="X11" i="1"/>
  <c r="O11" i="1" s="1"/>
  <c r="U11" i="1"/>
  <c r="Z87" i="1"/>
  <c r="Z85" i="1"/>
  <c r="U25" i="1"/>
  <c r="X25" i="1"/>
  <c r="Z38" i="1"/>
  <c r="X84" i="1"/>
  <c r="U84" i="1"/>
  <c r="Z33" i="1"/>
  <c r="X91" i="1"/>
  <c r="U91" i="1"/>
  <c r="U37" i="1"/>
  <c r="X37" i="1"/>
  <c r="Z23" i="1"/>
  <c r="Z58" i="1"/>
  <c r="O31" i="1"/>
  <c r="Z31" i="1"/>
  <c r="X33" i="1"/>
  <c r="O33" i="1" s="1"/>
  <c r="U33" i="1"/>
  <c r="Z62" i="1"/>
  <c r="X80" i="1"/>
  <c r="U80" i="1"/>
  <c r="X68" i="1"/>
  <c r="U68" i="1"/>
  <c r="X32" i="1"/>
  <c r="U32" i="1"/>
  <c r="U73" i="1"/>
  <c r="X73" i="1"/>
  <c r="U85" i="1"/>
  <c r="X85" i="1"/>
  <c r="O85" i="1" s="1"/>
  <c r="X45" i="1"/>
  <c r="O45" i="1" s="1"/>
  <c r="U45" i="1"/>
  <c r="X57" i="1"/>
  <c r="O57" i="1" s="1"/>
  <c r="U57" i="1"/>
  <c r="X69" i="1"/>
  <c r="O69" i="1" s="1"/>
  <c r="U69" i="1"/>
  <c r="X36" i="1"/>
  <c r="O36" i="1" s="1"/>
  <c r="U36" i="1"/>
  <c r="X90" i="1"/>
  <c r="U90" i="1"/>
  <c r="U61" i="1"/>
  <c r="X61" i="1"/>
  <c r="X79" i="1"/>
  <c r="U79" i="1"/>
  <c r="O71" i="1"/>
  <c r="X24" i="1"/>
  <c r="O24" i="1" s="1"/>
  <c r="U24" i="1"/>
  <c r="Z83" i="1"/>
  <c r="Z34" i="1"/>
  <c r="Z16" i="1"/>
  <c r="Z21" i="1"/>
  <c r="X92" i="1"/>
  <c r="U92" i="1"/>
  <c r="X48" i="1"/>
  <c r="O48" i="1" s="1"/>
  <c r="U48" i="1"/>
  <c r="Z69" i="1" l="1"/>
  <c r="Z11" i="1"/>
  <c r="Z76" i="1"/>
  <c r="O76" i="1"/>
  <c r="Z65" i="1"/>
  <c r="O65" i="1"/>
  <c r="O7" i="1"/>
  <c r="Z36" i="1"/>
  <c r="O40" i="1"/>
  <c r="O8" i="1"/>
  <c r="Z8" i="1"/>
  <c r="Z14" i="1"/>
  <c r="O25" i="1"/>
  <c r="Z25" i="1"/>
  <c r="Z45" i="1"/>
  <c r="O68" i="1"/>
  <c r="Z68" i="1"/>
  <c r="O10" i="1"/>
  <c r="Z10" i="1"/>
  <c r="O32" i="1"/>
  <c r="Z32" i="1"/>
  <c r="O79" i="1"/>
  <c r="Z79" i="1"/>
  <c r="Z57" i="1"/>
  <c r="O61" i="1"/>
  <c r="Z61" i="1"/>
  <c r="O78" i="1"/>
  <c r="Z78" i="1"/>
  <c r="O91" i="1"/>
  <c r="Z91" i="1"/>
  <c r="O90" i="1"/>
  <c r="Z90" i="1"/>
  <c r="Z48" i="1"/>
  <c r="O80" i="1"/>
  <c r="Z80" i="1"/>
  <c r="O73" i="1"/>
  <c r="Z73" i="1"/>
  <c r="O37" i="1"/>
  <c r="Z37" i="1"/>
  <c r="O44" i="1"/>
  <c r="Z44" i="1"/>
  <c r="Z72" i="1"/>
  <c r="O15" i="1"/>
  <c r="Z15" i="1"/>
  <c r="O20" i="1"/>
  <c r="Z20" i="1"/>
  <c r="O92" i="1"/>
  <c r="Z92" i="1"/>
  <c r="Z81" i="1"/>
  <c r="O84" i="1"/>
  <c r="Z84" i="1"/>
  <c r="Z24" i="1"/>
  <c r="Z60" i="1"/>
  <c r="O49" i="1"/>
  <c r="Z49" i="1"/>
  <c r="O56" i="1"/>
  <c r="Z56" i="1"/>
</calcChain>
</file>

<file path=xl/sharedStrings.xml><?xml version="1.0" encoding="utf-8"?>
<sst xmlns="http://schemas.openxmlformats.org/spreadsheetml/2006/main" count="738" uniqueCount="220">
  <si>
    <t>PO multiplier</t>
  </si>
  <si>
    <t>Exchange rate</t>
  </si>
  <si>
    <t>JPY</t>
  </si>
  <si>
    <t>Category</t>
  </si>
  <si>
    <t xml:space="preserve">Previous Model No. </t>
  </si>
  <si>
    <t xml:space="preserve">New Model No. </t>
  </si>
  <si>
    <t xml:space="preserve">Unit </t>
  </si>
  <si>
    <t>Manufacturer's suggested 
retail price</t>
  </si>
  <si>
    <t>(New) Manufacturer's suggested 
retail price</t>
  </si>
  <si>
    <t>Conversion to FT</t>
  </si>
  <si>
    <t>% dif for cost</t>
  </si>
  <si>
    <t>(TTCL Internal Use)
PO Price</t>
  </si>
  <si>
    <t>PO price
JPY/USD</t>
  </si>
  <si>
    <t>PO price currency</t>
  </si>
  <si>
    <t>REMARK (internal)</t>
  </si>
  <si>
    <t>(TTCL Internal Use)
 THB Cost</t>
  </si>
  <si>
    <t>(TTCL Internal Use)
GP</t>
  </si>
  <si>
    <t>Pricelist Name</t>
  </si>
  <si>
    <t>Multipiler</t>
  </si>
  <si>
    <t>Make same Price as Standard Price (THB)
=JPY/USD*Mul.</t>
  </si>
  <si>
    <t>(New)
Make same Price as Standard Price</t>
  </si>
  <si>
    <t>Standard Price (THB)
*Copy from excel</t>
  </si>
  <si>
    <t>เช็คความต่าง %</t>
  </si>
  <si>
    <t>DIST. PL
 MUL.</t>
  </si>
  <si>
    <t>Dist. Ex rate</t>
  </si>
  <si>
    <t>Unit price (THB)</t>
  </si>
  <si>
    <t>(NEW) Unit price (THB)</t>
  </si>
  <si>
    <t>% dif for Unit price (SP)</t>
  </si>
  <si>
    <t>Status</t>
  </si>
  <si>
    <t>Supplier Name</t>
  </si>
  <si>
    <t>Stock Reference 
(RPP)</t>
  </si>
  <si>
    <t>Cutting &amp;
Assembly</t>
  </si>
  <si>
    <t>Detail</t>
  </si>
  <si>
    <t>R11</t>
  </si>
  <si>
    <t>0201</t>
  </si>
  <si>
    <t>MG300</t>
  </si>
  <si>
    <t>PC</t>
  </si>
  <si>
    <t>JPY(¥)</t>
  </si>
  <si>
    <t xml:space="preserve"> SCG GROUP (CAM CLUTCH)</t>
  </si>
  <si>
    <t>MC</t>
  </si>
  <si>
    <t>Price valid until March 2025</t>
  </si>
  <si>
    <t>0202</t>
  </si>
  <si>
    <t>MG400</t>
  </si>
  <si>
    <t>0203</t>
  </si>
  <si>
    <t>MG500</t>
  </si>
  <si>
    <t>0204</t>
  </si>
  <si>
    <t>MG600</t>
  </si>
  <si>
    <t>0205</t>
  </si>
  <si>
    <t>MG700</t>
  </si>
  <si>
    <t>R15</t>
  </si>
  <si>
    <t>0211</t>
  </si>
  <si>
    <t>MI300</t>
  </si>
  <si>
    <t>0212</t>
  </si>
  <si>
    <t>MI400</t>
  </si>
  <si>
    <t>0213</t>
  </si>
  <si>
    <t>MI500</t>
  </si>
  <si>
    <t>0214</t>
  </si>
  <si>
    <t>MI600</t>
  </si>
  <si>
    <t>0215</t>
  </si>
  <si>
    <t>MI700</t>
  </si>
  <si>
    <t>R21</t>
  </si>
  <si>
    <t>0600</t>
  </si>
  <si>
    <t>MZ15</t>
  </si>
  <si>
    <t>0601</t>
  </si>
  <si>
    <t>MZ17</t>
  </si>
  <si>
    <t>0501</t>
  </si>
  <si>
    <t>MZ20</t>
  </si>
  <si>
    <t>0502</t>
  </si>
  <si>
    <t>MZ30</t>
  </si>
  <si>
    <t>0602</t>
  </si>
  <si>
    <t>MZ30-22</t>
  </si>
  <si>
    <t>0613</t>
  </si>
  <si>
    <t>MZ30G-25</t>
  </si>
  <si>
    <t>0614</t>
  </si>
  <si>
    <t>MZ35G</t>
  </si>
  <si>
    <t>0508</t>
  </si>
  <si>
    <t>MZ45G</t>
  </si>
  <si>
    <t>0615</t>
  </si>
  <si>
    <t>MZ45G-40</t>
  </si>
  <si>
    <t>0509</t>
  </si>
  <si>
    <t>MZ60G</t>
  </si>
  <si>
    <t>0616</t>
  </si>
  <si>
    <t>MZ60G-50</t>
  </si>
  <si>
    <t>0617</t>
  </si>
  <si>
    <t>MZ60G-55</t>
  </si>
  <si>
    <t>0510</t>
  </si>
  <si>
    <t>MZ70G</t>
  </si>
  <si>
    <t>0618</t>
  </si>
  <si>
    <t>MZ70G-65</t>
  </si>
  <si>
    <t>R12</t>
  </si>
  <si>
    <t>0101</t>
  </si>
  <si>
    <t>PB3-LH</t>
  </si>
  <si>
    <t>0102</t>
  </si>
  <si>
    <t>PB3-RH</t>
  </si>
  <si>
    <t>0103</t>
  </si>
  <si>
    <t>PB5-LH</t>
  </si>
  <si>
    <t>0104</t>
  </si>
  <si>
    <t>PB5-RH</t>
  </si>
  <si>
    <t>0105</t>
  </si>
  <si>
    <t>PB6-LH</t>
  </si>
  <si>
    <t>0106</t>
  </si>
  <si>
    <t>PB6-RH</t>
  </si>
  <si>
    <t>0107</t>
  </si>
  <si>
    <t>PB8-LH</t>
  </si>
  <si>
    <t>0108</t>
  </si>
  <si>
    <t>PB8-RH</t>
  </si>
  <si>
    <t>0109</t>
  </si>
  <si>
    <t>PB10-LH</t>
  </si>
  <si>
    <t>0110</t>
  </si>
  <si>
    <t>PB10-RH</t>
  </si>
  <si>
    <t>0111</t>
  </si>
  <si>
    <t>PB12-LH</t>
  </si>
  <si>
    <t>0112</t>
  </si>
  <si>
    <t>PB12-RH</t>
  </si>
  <si>
    <t>R31</t>
  </si>
  <si>
    <t>0953</t>
  </si>
  <si>
    <t>BS30-30E</t>
  </si>
  <si>
    <t>0964</t>
  </si>
  <si>
    <t>BS50-45E</t>
  </si>
  <si>
    <t>0965</t>
  </si>
  <si>
    <t>BS50-50E</t>
  </si>
  <si>
    <t>1001</t>
  </si>
  <si>
    <t>BS65-40E</t>
  </si>
  <si>
    <t>1002</t>
  </si>
  <si>
    <t>BS65-45E</t>
  </si>
  <si>
    <t>1003</t>
  </si>
  <si>
    <t>BS65-50E</t>
  </si>
  <si>
    <t>1004</t>
  </si>
  <si>
    <t>BS65-55E</t>
  </si>
  <si>
    <t>1005</t>
  </si>
  <si>
    <t>BS65-60E</t>
  </si>
  <si>
    <t>1006</t>
  </si>
  <si>
    <t>BS65-65E</t>
  </si>
  <si>
    <t>1011</t>
  </si>
  <si>
    <t>BS75-60E</t>
  </si>
  <si>
    <t>1012</t>
  </si>
  <si>
    <t>BS75-65E</t>
  </si>
  <si>
    <t>1013</t>
  </si>
  <si>
    <t>BS75-70E</t>
  </si>
  <si>
    <t>1014</t>
  </si>
  <si>
    <t>BS75-75E</t>
  </si>
  <si>
    <t>1021</t>
  </si>
  <si>
    <t>BS85-70E</t>
  </si>
  <si>
    <t>1022</t>
  </si>
  <si>
    <t>BS85-75E</t>
  </si>
  <si>
    <t>1023</t>
  </si>
  <si>
    <t>BS85-80E</t>
  </si>
  <si>
    <t>1024</t>
  </si>
  <si>
    <t>BS85-85E</t>
  </si>
  <si>
    <t>1031</t>
  </si>
  <si>
    <t>BS95-80E</t>
  </si>
  <si>
    <t>1032</t>
  </si>
  <si>
    <t>BS95-85E</t>
  </si>
  <si>
    <t>1033</t>
  </si>
  <si>
    <t>BS95-90E</t>
  </si>
  <si>
    <t>1034</t>
  </si>
  <si>
    <t>BS95-95E</t>
  </si>
  <si>
    <t>1043</t>
  </si>
  <si>
    <t>BS110-100E</t>
  </si>
  <si>
    <t>1044</t>
  </si>
  <si>
    <t>BS110-105E</t>
  </si>
  <si>
    <t>1045</t>
  </si>
  <si>
    <t>BS110-110E</t>
  </si>
  <si>
    <t>1041</t>
  </si>
  <si>
    <t>BS110-85E</t>
  </si>
  <si>
    <t>1042</t>
  </si>
  <si>
    <t>BS110-95E</t>
  </si>
  <si>
    <t>0963</t>
  </si>
  <si>
    <t>BS30-30J</t>
  </si>
  <si>
    <t>0974</t>
  </si>
  <si>
    <t>BS50-45J</t>
  </si>
  <si>
    <t>0975</t>
  </si>
  <si>
    <t>BS50-50J</t>
  </si>
  <si>
    <t>1101</t>
  </si>
  <si>
    <t>BS65-40J</t>
  </si>
  <si>
    <t>1102</t>
  </si>
  <si>
    <t>BS65-45J</t>
  </si>
  <si>
    <t>1103</t>
  </si>
  <si>
    <t>BS65-50J</t>
  </si>
  <si>
    <t>1104</t>
  </si>
  <si>
    <t>BS65-55J</t>
  </si>
  <si>
    <t>1105</t>
  </si>
  <si>
    <t>BS65-60J</t>
  </si>
  <si>
    <t>1106</t>
  </si>
  <si>
    <t>BS65-65J</t>
  </si>
  <si>
    <t>1111</t>
  </si>
  <si>
    <t>BS75-60J</t>
  </si>
  <si>
    <t>1112</t>
  </si>
  <si>
    <t>BS75-65J</t>
  </si>
  <si>
    <t>1113</t>
  </si>
  <si>
    <t>BS75-70J</t>
  </si>
  <si>
    <t>1114</t>
  </si>
  <si>
    <t>BS75-75J</t>
  </si>
  <si>
    <t>1121</t>
  </si>
  <si>
    <t>BS85-70J</t>
  </si>
  <si>
    <t>1122</t>
  </si>
  <si>
    <t>BS85-75J</t>
  </si>
  <si>
    <t>1123</t>
  </si>
  <si>
    <t>BS85-80J</t>
  </si>
  <si>
    <t>1124</t>
  </si>
  <si>
    <t>BS85-85J</t>
  </si>
  <si>
    <t>1131</t>
  </si>
  <si>
    <t>BS95-80J</t>
  </si>
  <si>
    <t>1132</t>
  </si>
  <si>
    <t>BS95-85J</t>
  </si>
  <si>
    <t>1133</t>
  </si>
  <si>
    <t>BS95-90J</t>
  </si>
  <si>
    <t>1134</t>
  </si>
  <si>
    <t>BS95-95J</t>
  </si>
  <si>
    <t>1143</t>
  </si>
  <si>
    <t>BS110-100J</t>
  </si>
  <si>
    <t>1144</t>
  </si>
  <si>
    <t>BS110-105J</t>
  </si>
  <si>
    <t>1145</t>
  </si>
  <si>
    <t>BS110-110J</t>
  </si>
  <si>
    <t>1141</t>
  </si>
  <si>
    <t>BS110-85J</t>
  </si>
  <si>
    <t>1142</t>
  </si>
  <si>
    <t>BS110-95J</t>
  </si>
  <si>
    <t>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</si>
</sst>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2"/>
  <sheetViews>
    <sheetView tabSelected="1" workbookViewId="0">
      <selection activeCell="B5" sqref="B5"/>
    </sheetView>
  </sheetViews>
  <sheetFormatPr defaultRowHeight="15" x14ac:dyDescent="0.25"/>
  <sheetData>
    <row r="1" spans="1:31" x14ac:dyDescent="0.25">
      <c r="N1" t="s">
        <v>0</v>
      </c>
      <c r="O1" t="s">
        <v>1</v>
      </c>
    </row>
    <row r="2" spans="1:31" x14ac:dyDescent="0.25">
      <c r="M2" t="s">
        <v>2</v>
      </c>
      <c r="N2">
        <f>1.1*1.04</f>
        <v>1.1440000000000001</v>
      </c>
      <c r="O2">
        <v>0.26</v>
      </c>
    </row>
    <row r="4" spans="1:31" x14ac:dyDescent="0.25">
      <c r="A4" t="s">
        <v>3</v>
      </c>
      <c r="B4" t="s">
        <v>219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</row>
    <row r="5" spans="1:31" x14ac:dyDescent="0.25">
      <c r="A5" t="s">
        <v>33</v>
      </c>
      <c r="B5" t="s">
        <v>34</v>
      </c>
      <c r="D5" t="s">
        <v>35</v>
      </c>
      <c r="E5" t="s">
        <v>36</v>
      </c>
      <c r="F5">
        <v>40920</v>
      </c>
      <c r="G5">
        <v>40920</v>
      </c>
      <c r="H5">
        <v>1</v>
      </c>
      <c r="I5">
        <f t="shared" ref="I5:I22" si="0">(G5-F5)/F5</f>
        <v>0</v>
      </c>
      <c r="J5">
        <v>1</v>
      </c>
      <c r="K5">
        <f t="shared" ref="K5:K22" si="1">F5*H5*J5</f>
        <v>40920</v>
      </c>
      <c r="L5" t="s">
        <v>37</v>
      </c>
      <c r="N5">
        <f t="shared" ref="N5:N22" si="2">K5*$N$2*$O$2</f>
        <v>12171.2448</v>
      </c>
      <c r="O5">
        <f t="shared" ref="O5:O22" si="3">(X5-N5)/X5</f>
        <v>1.0202346971138771E-2</v>
      </c>
      <c r="P5" t="s">
        <v>38</v>
      </c>
      <c r="Q5">
        <f t="shared" ref="Q5:Q22" si="4">T5/F5</f>
        <v>1.335581622678397</v>
      </c>
      <c r="R5">
        <f t="shared" ref="R5:R22" si="5">F5*Q5</f>
        <v>54652.000000000007</v>
      </c>
      <c r="S5">
        <f t="shared" ref="S5:S22" si="6">G5*Q5</f>
        <v>54652.000000000007</v>
      </c>
      <c r="T5">
        <v>54652</v>
      </c>
      <c r="U5">
        <f t="shared" ref="U5:U22" si="7">(T5-R5)/R5</f>
        <v>-1.3313250410201685E-16</v>
      </c>
      <c r="V5">
        <v>1</v>
      </c>
      <c r="W5">
        <v>0.22500000000000001</v>
      </c>
      <c r="X5">
        <f t="shared" ref="X5:X22" si="8">R5*V5*W5</f>
        <v>12296.700000000003</v>
      </c>
      <c r="Y5">
        <f t="shared" ref="Y5:Y22" si="9">S5*W5*V5</f>
        <v>12296.700000000003</v>
      </c>
      <c r="Z5">
        <f t="shared" ref="Z5:Z22" si="10">(Y5-X5)/X5</f>
        <v>0</v>
      </c>
      <c r="AB5" t="s">
        <v>39</v>
      </c>
      <c r="AE5" t="s">
        <v>40</v>
      </c>
    </row>
    <row r="6" spans="1:31" x14ac:dyDescent="0.25">
      <c r="A6" t="s">
        <v>33</v>
      </c>
      <c r="B6" t="s">
        <v>41</v>
      </c>
      <c r="D6" t="s">
        <v>42</v>
      </c>
      <c r="E6" t="s">
        <v>36</v>
      </c>
      <c r="F6">
        <v>47190</v>
      </c>
      <c r="G6">
        <v>47190</v>
      </c>
      <c r="H6">
        <v>1</v>
      </c>
      <c r="I6">
        <f t="shared" si="0"/>
        <v>0</v>
      </c>
      <c r="J6">
        <v>1</v>
      </c>
      <c r="K6">
        <f t="shared" si="1"/>
        <v>47190</v>
      </c>
      <c r="L6" t="s">
        <v>37</v>
      </c>
      <c r="N6">
        <f t="shared" si="2"/>
        <v>14036.193600000002</v>
      </c>
      <c r="O6">
        <f t="shared" si="3"/>
        <v>1.0420642978003092E-2</v>
      </c>
      <c r="P6" t="s">
        <v>38</v>
      </c>
      <c r="Q6">
        <f t="shared" si="4"/>
        <v>1.335876244967154</v>
      </c>
      <c r="R6">
        <f t="shared" si="5"/>
        <v>63039.999999999993</v>
      </c>
      <c r="S6">
        <f t="shared" si="6"/>
        <v>63039.999999999993</v>
      </c>
      <c r="T6">
        <v>63040</v>
      </c>
      <c r="U6">
        <f t="shared" si="7"/>
        <v>1.1541810936204674E-16</v>
      </c>
      <c r="V6">
        <v>1</v>
      </c>
      <c r="W6">
        <v>0.22500000000000001</v>
      </c>
      <c r="X6">
        <f t="shared" si="8"/>
        <v>14183.999999999998</v>
      </c>
      <c r="Y6">
        <f t="shared" si="9"/>
        <v>14183.999999999998</v>
      </c>
      <c r="Z6">
        <f t="shared" si="10"/>
        <v>0</v>
      </c>
      <c r="AB6" t="s">
        <v>39</v>
      </c>
      <c r="AE6" t="s">
        <v>40</v>
      </c>
    </row>
    <row r="7" spans="1:31" x14ac:dyDescent="0.25">
      <c r="A7" t="s">
        <v>33</v>
      </c>
      <c r="B7" t="s">
        <v>43</v>
      </c>
      <c r="D7" t="s">
        <v>44</v>
      </c>
      <c r="E7" t="s">
        <v>36</v>
      </c>
      <c r="F7">
        <v>62390</v>
      </c>
      <c r="G7">
        <v>62390</v>
      </c>
      <c r="H7">
        <v>1</v>
      </c>
      <c r="I7">
        <f t="shared" si="0"/>
        <v>0</v>
      </c>
      <c r="J7">
        <v>1</v>
      </c>
      <c r="K7">
        <f t="shared" si="1"/>
        <v>62390</v>
      </c>
      <c r="L7" t="s">
        <v>37</v>
      </c>
      <c r="N7">
        <f t="shared" si="2"/>
        <v>18557.281600000002</v>
      </c>
      <c r="O7">
        <f t="shared" si="3"/>
        <v>1.0298108704492466E-2</v>
      </c>
      <c r="P7" t="s">
        <v>38</v>
      </c>
      <c r="Q7">
        <f t="shared" si="4"/>
        <v>1.3357108510979323</v>
      </c>
      <c r="R7">
        <f t="shared" si="5"/>
        <v>83335</v>
      </c>
      <c r="S7">
        <f t="shared" si="6"/>
        <v>83335</v>
      </c>
      <c r="T7">
        <v>83335</v>
      </c>
      <c r="U7">
        <f t="shared" si="7"/>
        <v>0</v>
      </c>
      <c r="V7">
        <v>1</v>
      </c>
      <c r="W7">
        <v>0.22500000000000001</v>
      </c>
      <c r="X7">
        <f t="shared" si="8"/>
        <v>18750.375</v>
      </c>
      <c r="Y7">
        <f t="shared" si="9"/>
        <v>18750.375</v>
      </c>
      <c r="Z7">
        <f t="shared" si="10"/>
        <v>0</v>
      </c>
      <c r="AB7" t="s">
        <v>39</v>
      </c>
      <c r="AE7" t="s">
        <v>40</v>
      </c>
    </row>
    <row r="8" spans="1:31" x14ac:dyDescent="0.25">
      <c r="A8" t="s">
        <v>33</v>
      </c>
      <c r="B8" t="s">
        <v>45</v>
      </c>
      <c r="D8" t="s">
        <v>46</v>
      </c>
      <c r="E8" t="s">
        <v>36</v>
      </c>
      <c r="F8">
        <v>77730</v>
      </c>
      <c r="G8">
        <v>77730</v>
      </c>
      <c r="H8">
        <v>1</v>
      </c>
      <c r="I8">
        <f t="shared" si="0"/>
        <v>0</v>
      </c>
      <c r="J8">
        <v>1</v>
      </c>
      <c r="K8">
        <f t="shared" si="1"/>
        <v>77730</v>
      </c>
      <c r="L8" t="s">
        <v>37</v>
      </c>
      <c r="N8">
        <f t="shared" si="2"/>
        <v>23120.011200000004</v>
      </c>
      <c r="O8">
        <f t="shared" si="3"/>
        <v>1.0338100787512673E-2</v>
      </c>
      <c r="P8" t="s">
        <v>38</v>
      </c>
      <c r="Q8">
        <f t="shared" si="4"/>
        <v>1.3357648269651357</v>
      </c>
      <c r="R8">
        <f t="shared" si="5"/>
        <v>103829</v>
      </c>
      <c r="S8">
        <f t="shared" si="6"/>
        <v>103829</v>
      </c>
      <c r="T8">
        <v>103829</v>
      </c>
      <c r="U8">
        <f t="shared" si="7"/>
        <v>0</v>
      </c>
      <c r="V8">
        <v>1</v>
      </c>
      <c r="W8">
        <v>0.22500000000000001</v>
      </c>
      <c r="X8">
        <f t="shared" si="8"/>
        <v>23361.525000000001</v>
      </c>
      <c r="Y8">
        <f t="shared" si="9"/>
        <v>23361.525000000001</v>
      </c>
      <c r="Z8">
        <f t="shared" si="10"/>
        <v>0</v>
      </c>
      <c r="AB8" t="s">
        <v>39</v>
      </c>
      <c r="AE8" t="s">
        <v>40</v>
      </c>
    </row>
    <row r="9" spans="1:31" x14ac:dyDescent="0.25">
      <c r="A9" t="s">
        <v>33</v>
      </c>
      <c r="B9" t="s">
        <v>47</v>
      </c>
      <c r="D9" t="s">
        <v>48</v>
      </c>
      <c r="E9" t="s">
        <v>36</v>
      </c>
      <c r="F9">
        <v>147800</v>
      </c>
      <c r="G9">
        <v>147800</v>
      </c>
      <c r="H9">
        <v>1</v>
      </c>
      <c r="I9">
        <f t="shared" si="0"/>
        <v>0</v>
      </c>
      <c r="J9">
        <v>1</v>
      </c>
      <c r="K9">
        <f t="shared" si="1"/>
        <v>147800</v>
      </c>
      <c r="L9" t="s">
        <v>37</v>
      </c>
      <c r="N9">
        <f t="shared" si="2"/>
        <v>43961.632000000005</v>
      </c>
      <c r="O9">
        <f t="shared" si="3"/>
        <v>1.0393031138484101E-2</v>
      </c>
      <c r="P9" t="s">
        <v>38</v>
      </c>
      <c r="Q9">
        <f t="shared" si="4"/>
        <v>1.3358389715832206</v>
      </c>
      <c r="R9">
        <f t="shared" si="5"/>
        <v>197437</v>
      </c>
      <c r="S9">
        <f t="shared" si="6"/>
        <v>197437</v>
      </c>
      <c r="T9">
        <v>197437</v>
      </c>
      <c r="U9">
        <f t="shared" si="7"/>
        <v>0</v>
      </c>
      <c r="V9">
        <v>1</v>
      </c>
      <c r="W9">
        <v>0.22500000000000001</v>
      </c>
      <c r="X9">
        <f t="shared" si="8"/>
        <v>44423.325000000004</v>
      </c>
      <c r="Y9">
        <f t="shared" si="9"/>
        <v>44423.325000000004</v>
      </c>
      <c r="Z9">
        <f t="shared" si="10"/>
        <v>0</v>
      </c>
      <c r="AB9" t="s">
        <v>39</v>
      </c>
      <c r="AE9" t="s">
        <v>40</v>
      </c>
    </row>
    <row r="10" spans="1:31" x14ac:dyDescent="0.25">
      <c r="A10" t="s">
        <v>49</v>
      </c>
      <c r="B10" t="s">
        <v>50</v>
      </c>
      <c r="D10" t="s">
        <v>51</v>
      </c>
      <c r="E10" t="s">
        <v>36</v>
      </c>
      <c r="F10">
        <v>40920</v>
      </c>
      <c r="G10">
        <v>40920</v>
      </c>
      <c r="H10">
        <v>1</v>
      </c>
      <c r="I10">
        <f t="shared" si="0"/>
        <v>0</v>
      </c>
      <c r="J10">
        <v>1</v>
      </c>
      <c r="K10">
        <f t="shared" si="1"/>
        <v>40920</v>
      </c>
      <c r="L10" t="s">
        <v>37</v>
      </c>
      <c r="N10">
        <f t="shared" si="2"/>
        <v>12171.2448</v>
      </c>
      <c r="O10">
        <f t="shared" si="3"/>
        <v>1.0202346971138771E-2</v>
      </c>
      <c r="P10" t="s">
        <v>38</v>
      </c>
      <c r="Q10">
        <f t="shared" si="4"/>
        <v>1.335581622678397</v>
      </c>
      <c r="R10">
        <f t="shared" si="5"/>
        <v>54652.000000000007</v>
      </c>
      <c r="S10">
        <f t="shared" si="6"/>
        <v>54652.000000000007</v>
      </c>
      <c r="T10">
        <v>54652</v>
      </c>
      <c r="U10">
        <f t="shared" si="7"/>
        <v>-1.3313250410201685E-16</v>
      </c>
      <c r="V10">
        <v>1</v>
      </c>
      <c r="W10">
        <v>0.22500000000000001</v>
      </c>
      <c r="X10">
        <f t="shared" si="8"/>
        <v>12296.700000000003</v>
      </c>
      <c r="Y10">
        <f t="shared" si="9"/>
        <v>12296.700000000003</v>
      </c>
      <c r="Z10">
        <f t="shared" si="10"/>
        <v>0</v>
      </c>
      <c r="AB10" t="s">
        <v>39</v>
      </c>
      <c r="AE10" t="s">
        <v>40</v>
      </c>
    </row>
    <row r="11" spans="1:31" x14ac:dyDescent="0.25">
      <c r="A11" t="s">
        <v>49</v>
      </c>
      <c r="B11" t="s">
        <v>52</v>
      </c>
      <c r="D11" t="s">
        <v>53</v>
      </c>
      <c r="E11" t="s">
        <v>36</v>
      </c>
      <c r="F11">
        <v>47190</v>
      </c>
      <c r="G11">
        <v>47190</v>
      </c>
      <c r="H11">
        <v>1</v>
      </c>
      <c r="I11">
        <f t="shared" si="0"/>
        <v>0</v>
      </c>
      <c r="J11">
        <v>1</v>
      </c>
      <c r="K11">
        <f t="shared" si="1"/>
        <v>47190</v>
      </c>
      <c r="L11" t="s">
        <v>37</v>
      </c>
      <c r="N11">
        <f t="shared" si="2"/>
        <v>14036.193600000002</v>
      </c>
      <c r="O11">
        <f t="shared" si="3"/>
        <v>1.0420642978003092E-2</v>
      </c>
      <c r="P11" t="s">
        <v>38</v>
      </c>
      <c r="Q11">
        <f t="shared" si="4"/>
        <v>1.335876244967154</v>
      </c>
      <c r="R11">
        <f t="shared" si="5"/>
        <v>63039.999999999993</v>
      </c>
      <c r="S11">
        <f t="shared" si="6"/>
        <v>63039.999999999993</v>
      </c>
      <c r="T11">
        <v>63040</v>
      </c>
      <c r="U11">
        <f t="shared" si="7"/>
        <v>1.1541810936204674E-16</v>
      </c>
      <c r="V11">
        <v>1</v>
      </c>
      <c r="W11">
        <v>0.22500000000000001</v>
      </c>
      <c r="X11">
        <f t="shared" si="8"/>
        <v>14183.999999999998</v>
      </c>
      <c r="Y11">
        <f t="shared" si="9"/>
        <v>14183.999999999998</v>
      </c>
      <c r="Z11">
        <f t="shared" si="10"/>
        <v>0</v>
      </c>
      <c r="AB11" t="s">
        <v>39</v>
      </c>
      <c r="AE11" t="s">
        <v>40</v>
      </c>
    </row>
    <row r="12" spans="1:31" x14ac:dyDescent="0.25">
      <c r="A12" t="s">
        <v>49</v>
      </c>
      <c r="B12" t="s">
        <v>54</v>
      </c>
      <c r="D12" t="s">
        <v>55</v>
      </c>
      <c r="E12" t="s">
        <v>36</v>
      </c>
      <c r="F12">
        <v>62390</v>
      </c>
      <c r="G12">
        <v>62390</v>
      </c>
      <c r="H12">
        <v>1</v>
      </c>
      <c r="I12">
        <f t="shared" si="0"/>
        <v>0</v>
      </c>
      <c r="J12">
        <v>1</v>
      </c>
      <c r="K12">
        <f t="shared" si="1"/>
        <v>62390</v>
      </c>
      <c r="L12" t="s">
        <v>37</v>
      </c>
      <c r="N12">
        <f t="shared" si="2"/>
        <v>18557.281600000002</v>
      </c>
      <c r="O12">
        <f t="shared" si="3"/>
        <v>1.0298108704492466E-2</v>
      </c>
      <c r="P12" t="s">
        <v>38</v>
      </c>
      <c r="Q12">
        <f t="shared" si="4"/>
        <v>1.3357108510979323</v>
      </c>
      <c r="R12">
        <f t="shared" si="5"/>
        <v>83335</v>
      </c>
      <c r="S12">
        <f t="shared" si="6"/>
        <v>83335</v>
      </c>
      <c r="T12">
        <v>83335</v>
      </c>
      <c r="U12">
        <f t="shared" si="7"/>
        <v>0</v>
      </c>
      <c r="V12">
        <v>1</v>
      </c>
      <c r="W12">
        <v>0.22500000000000001</v>
      </c>
      <c r="X12">
        <f t="shared" si="8"/>
        <v>18750.375</v>
      </c>
      <c r="Y12">
        <f t="shared" si="9"/>
        <v>18750.375</v>
      </c>
      <c r="Z12">
        <f t="shared" si="10"/>
        <v>0</v>
      </c>
      <c r="AB12" t="s">
        <v>39</v>
      </c>
      <c r="AE12" t="s">
        <v>40</v>
      </c>
    </row>
    <row r="13" spans="1:31" x14ac:dyDescent="0.25">
      <c r="A13" t="s">
        <v>49</v>
      </c>
      <c r="B13" t="s">
        <v>56</v>
      </c>
      <c r="D13" t="s">
        <v>57</v>
      </c>
      <c r="E13" t="s">
        <v>36</v>
      </c>
      <c r="F13">
        <v>77730</v>
      </c>
      <c r="G13">
        <v>77730</v>
      </c>
      <c r="H13">
        <v>1</v>
      </c>
      <c r="I13">
        <f t="shared" si="0"/>
        <v>0</v>
      </c>
      <c r="J13">
        <v>1</v>
      </c>
      <c r="K13">
        <f t="shared" si="1"/>
        <v>77730</v>
      </c>
      <c r="L13" t="s">
        <v>37</v>
      </c>
      <c r="N13">
        <f t="shared" si="2"/>
        <v>23120.011200000004</v>
      </c>
      <c r="O13">
        <f t="shared" si="3"/>
        <v>1.0338100787512673E-2</v>
      </c>
      <c r="P13" t="s">
        <v>38</v>
      </c>
      <c r="Q13">
        <f t="shared" si="4"/>
        <v>1.3357648269651357</v>
      </c>
      <c r="R13">
        <f t="shared" si="5"/>
        <v>103829</v>
      </c>
      <c r="S13">
        <f t="shared" si="6"/>
        <v>103829</v>
      </c>
      <c r="T13">
        <v>103829</v>
      </c>
      <c r="U13">
        <f t="shared" si="7"/>
        <v>0</v>
      </c>
      <c r="V13">
        <v>1</v>
      </c>
      <c r="W13">
        <v>0.22500000000000001</v>
      </c>
      <c r="X13">
        <f t="shared" si="8"/>
        <v>23361.525000000001</v>
      </c>
      <c r="Y13">
        <f t="shared" si="9"/>
        <v>23361.525000000001</v>
      </c>
      <c r="Z13">
        <f t="shared" si="10"/>
        <v>0</v>
      </c>
      <c r="AB13" t="s">
        <v>39</v>
      </c>
      <c r="AE13" t="s">
        <v>40</v>
      </c>
    </row>
    <row r="14" spans="1:31" x14ac:dyDescent="0.25">
      <c r="A14" t="s">
        <v>49</v>
      </c>
      <c r="B14" t="s">
        <v>58</v>
      </c>
      <c r="D14" t="s">
        <v>59</v>
      </c>
      <c r="E14" t="s">
        <v>36</v>
      </c>
      <c r="F14">
        <v>147800</v>
      </c>
      <c r="G14">
        <v>147800</v>
      </c>
      <c r="H14">
        <v>1</v>
      </c>
      <c r="I14">
        <f t="shared" si="0"/>
        <v>0</v>
      </c>
      <c r="J14">
        <v>1</v>
      </c>
      <c r="K14">
        <f t="shared" si="1"/>
        <v>147800</v>
      </c>
      <c r="L14" t="s">
        <v>37</v>
      </c>
      <c r="N14">
        <f t="shared" si="2"/>
        <v>43961.632000000005</v>
      </c>
      <c r="O14">
        <f t="shared" si="3"/>
        <v>1.0393031138484101E-2</v>
      </c>
      <c r="P14" t="s">
        <v>38</v>
      </c>
      <c r="Q14">
        <f t="shared" si="4"/>
        <v>1.3358389715832206</v>
      </c>
      <c r="R14">
        <f t="shared" si="5"/>
        <v>197437</v>
      </c>
      <c r="S14">
        <f t="shared" si="6"/>
        <v>197437</v>
      </c>
      <c r="T14">
        <v>197437</v>
      </c>
      <c r="U14">
        <f t="shared" si="7"/>
        <v>0</v>
      </c>
      <c r="V14">
        <v>1</v>
      </c>
      <c r="W14">
        <v>0.22500000000000001</v>
      </c>
      <c r="X14">
        <f t="shared" si="8"/>
        <v>44423.325000000004</v>
      </c>
      <c r="Y14">
        <f t="shared" si="9"/>
        <v>44423.325000000004</v>
      </c>
      <c r="Z14">
        <f t="shared" si="10"/>
        <v>0</v>
      </c>
      <c r="AB14" t="s">
        <v>39</v>
      </c>
      <c r="AE14" t="s">
        <v>40</v>
      </c>
    </row>
    <row r="15" spans="1:31" x14ac:dyDescent="0.25">
      <c r="A15" t="s">
        <v>60</v>
      </c>
      <c r="B15" t="s">
        <v>61</v>
      </c>
      <c r="D15" t="s">
        <v>62</v>
      </c>
      <c r="E15" t="s">
        <v>36</v>
      </c>
      <c r="F15">
        <v>19110</v>
      </c>
      <c r="G15">
        <v>19110</v>
      </c>
      <c r="H15">
        <v>1</v>
      </c>
      <c r="I15">
        <f t="shared" si="0"/>
        <v>0</v>
      </c>
      <c r="J15">
        <v>1</v>
      </c>
      <c r="K15">
        <f t="shared" si="1"/>
        <v>19110</v>
      </c>
      <c r="L15" t="s">
        <v>37</v>
      </c>
      <c r="N15">
        <f t="shared" si="2"/>
        <v>5684.0784000000012</v>
      </c>
      <c r="O15">
        <f t="shared" si="3"/>
        <v>3.5522060601432773E-2</v>
      </c>
      <c r="P15" t="s">
        <v>38</v>
      </c>
      <c r="Q15">
        <f t="shared" si="4"/>
        <v>1.3706436420722135</v>
      </c>
      <c r="R15">
        <f t="shared" si="5"/>
        <v>26193</v>
      </c>
      <c r="S15">
        <f t="shared" si="6"/>
        <v>26193</v>
      </c>
      <c r="T15">
        <v>26193</v>
      </c>
      <c r="U15">
        <f t="shared" si="7"/>
        <v>0</v>
      </c>
      <c r="V15">
        <v>1</v>
      </c>
      <c r="W15">
        <v>0.22500000000000001</v>
      </c>
      <c r="X15">
        <f t="shared" si="8"/>
        <v>5893.4250000000002</v>
      </c>
      <c r="Y15">
        <f t="shared" si="9"/>
        <v>5893.4250000000002</v>
      </c>
      <c r="Z15">
        <f t="shared" si="10"/>
        <v>0</v>
      </c>
      <c r="AB15" t="s">
        <v>39</v>
      </c>
      <c r="AE15" t="s">
        <v>40</v>
      </c>
    </row>
    <row r="16" spans="1:31" x14ac:dyDescent="0.25">
      <c r="A16" t="s">
        <v>60</v>
      </c>
      <c r="B16" t="s">
        <v>63</v>
      </c>
      <c r="D16" t="s">
        <v>64</v>
      </c>
      <c r="E16" t="s">
        <v>36</v>
      </c>
      <c r="F16">
        <v>20310</v>
      </c>
      <c r="G16">
        <v>20310</v>
      </c>
      <c r="H16">
        <v>1</v>
      </c>
      <c r="I16">
        <f t="shared" si="0"/>
        <v>0</v>
      </c>
      <c r="J16">
        <v>1</v>
      </c>
      <c r="K16">
        <f t="shared" si="1"/>
        <v>20310</v>
      </c>
      <c r="L16" t="s">
        <v>37</v>
      </c>
      <c r="N16">
        <f t="shared" si="2"/>
        <v>6041.0064000000011</v>
      </c>
      <c r="O16">
        <f t="shared" si="3"/>
        <v>3.5703145015503306E-2</v>
      </c>
      <c r="P16" t="s">
        <v>38</v>
      </c>
      <c r="Q16">
        <f t="shared" si="4"/>
        <v>1.370901033973412</v>
      </c>
      <c r="R16">
        <f t="shared" si="5"/>
        <v>27842.999999999996</v>
      </c>
      <c r="S16">
        <f t="shared" si="6"/>
        <v>27842.999999999996</v>
      </c>
      <c r="T16">
        <v>27843</v>
      </c>
      <c r="U16">
        <f t="shared" si="7"/>
        <v>1.3066044632732511E-16</v>
      </c>
      <c r="V16">
        <v>1</v>
      </c>
      <c r="W16">
        <v>0.22500000000000001</v>
      </c>
      <c r="X16">
        <f t="shared" si="8"/>
        <v>6264.6749999999993</v>
      </c>
      <c r="Y16">
        <f t="shared" si="9"/>
        <v>6264.6749999999993</v>
      </c>
      <c r="Z16">
        <f t="shared" si="10"/>
        <v>0</v>
      </c>
      <c r="AB16" t="s">
        <v>39</v>
      </c>
      <c r="AE16" t="s">
        <v>40</v>
      </c>
    </row>
    <row r="17" spans="1:31" x14ac:dyDescent="0.25">
      <c r="A17" t="s">
        <v>60</v>
      </c>
      <c r="B17" t="s">
        <v>65</v>
      </c>
      <c r="D17" t="s">
        <v>66</v>
      </c>
      <c r="E17" t="s">
        <v>36</v>
      </c>
      <c r="F17">
        <v>21340</v>
      </c>
      <c r="G17">
        <v>21340</v>
      </c>
      <c r="H17">
        <v>1</v>
      </c>
      <c r="I17">
        <f t="shared" si="0"/>
        <v>0</v>
      </c>
      <c r="J17">
        <v>1</v>
      </c>
      <c r="K17">
        <f t="shared" si="1"/>
        <v>21340</v>
      </c>
      <c r="L17" t="s">
        <v>37</v>
      </c>
      <c r="N17">
        <f t="shared" si="2"/>
        <v>6347.3696000000009</v>
      </c>
      <c r="O17">
        <f t="shared" si="3"/>
        <v>1.5031481415935034E-3</v>
      </c>
      <c r="P17" t="s">
        <v>38</v>
      </c>
      <c r="Q17">
        <f t="shared" si="4"/>
        <v>1.3239456419868791</v>
      </c>
      <c r="R17">
        <f t="shared" si="5"/>
        <v>28253</v>
      </c>
      <c r="S17">
        <f t="shared" si="6"/>
        <v>28253</v>
      </c>
      <c r="T17">
        <v>28253</v>
      </c>
      <c r="U17">
        <f t="shared" si="7"/>
        <v>0</v>
      </c>
      <c r="V17">
        <v>1</v>
      </c>
      <c r="W17">
        <v>0.22500000000000001</v>
      </c>
      <c r="X17">
        <f t="shared" si="8"/>
        <v>6356.9250000000002</v>
      </c>
      <c r="Y17">
        <f t="shared" si="9"/>
        <v>6356.9250000000002</v>
      </c>
      <c r="Z17">
        <f t="shared" si="10"/>
        <v>0</v>
      </c>
      <c r="AB17" t="s">
        <v>39</v>
      </c>
      <c r="AE17" t="s">
        <v>40</v>
      </c>
    </row>
    <row r="18" spans="1:31" x14ac:dyDescent="0.25">
      <c r="A18" t="s">
        <v>60</v>
      </c>
      <c r="B18" t="s">
        <v>67</v>
      </c>
      <c r="D18" t="s">
        <v>68</v>
      </c>
      <c r="E18" t="s">
        <v>36</v>
      </c>
      <c r="F18">
        <v>29020</v>
      </c>
      <c r="G18">
        <v>29020</v>
      </c>
      <c r="H18">
        <v>1</v>
      </c>
      <c r="I18">
        <f t="shared" si="0"/>
        <v>0</v>
      </c>
      <c r="J18">
        <v>1</v>
      </c>
      <c r="K18">
        <f t="shared" si="1"/>
        <v>29020</v>
      </c>
      <c r="L18" t="s">
        <v>37</v>
      </c>
      <c r="N18">
        <f t="shared" si="2"/>
        <v>8631.7088000000022</v>
      </c>
      <c r="O18">
        <f t="shared" si="3"/>
        <v>1.5836398547201379E-3</v>
      </c>
      <c r="P18" t="s">
        <v>38</v>
      </c>
      <c r="Q18">
        <f t="shared" si="4"/>
        <v>1.3240523776705719</v>
      </c>
      <c r="R18">
        <f t="shared" si="5"/>
        <v>38424</v>
      </c>
      <c r="S18">
        <f t="shared" si="6"/>
        <v>38424</v>
      </c>
      <c r="T18">
        <v>38424</v>
      </c>
      <c r="U18">
        <f t="shared" si="7"/>
        <v>0</v>
      </c>
      <c r="V18">
        <v>1</v>
      </c>
      <c r="W18">
        <v>0.22500000000000001</v>
      </c>
      <c r="X18">
        <f t="shared" si="8"/>
        <v>8645.4</v>
      </c>
      <c r="Y18">
        <f t="shared" si="9"/>
        <v>8645.4</v>
      </c>
      <c r="Z18">
        <f t="shared" si="10"/>
        <v>0</v>
      </c>
      <c r="AB18" t="s">
        <v>39</v>
      </c>
      <c r="AE18" t="s">
        <v>40</v>
      </c>
    </row>
    <row r="19" spans="1:31" x14ac:dyDescent="0.25">
      <c r="A19" t="s">
        <v>60</v>
      </c>
      <c r="B19" t="s">
        <v>69</v>
      </c>
      <c r="D19" t="s">
        <v>70</v>
      </c>
      <c r="E19" t="s">
        <v>36</v>
      </c>
      <c r="F19">
        <v>29020</v>
      </c>
      <c r="G19">
        <v>29020</v>
      </c>
      <c r="H19">
        <v>1</v>
      </c>
      <c r="I19">
        <f t="shared" si="0"/>
        <v>0</v>
      </c>
      <c r="J19">
        <v>1</v>
      </c>
      <c r="K19">
        <f t="shared" si="1"/>
        <v>29020</v>
      </c>
      <c r="L19" t="s">
        <v>37</v>
      </c>
      <c r="N19">
        <f t="shared" si="2"/>
        <v>8631.7088000000022</v>
      </c>
      <c r="O19">
        <f t="shared" si="3"/>
        <v>1.5836398547201379E-3</v>
      </c>
      <c r="P19" t="s">
        <v>38</v>
      </c>
      <c r="Q19">
        <f t="shared" si="4"/>
        <v>1.3240523776705719</v>
      </c>
      <c r="R19">
        <f t="shared" si="5"/>
        <v>38424</v>
      </c>
      <c r="S19">
        <f t="shared" si="6"/>
        <v>38424</v>
      </c>
      <c r="T19">
        <v>38424</v>
      </c>
      <c r="U19">
        <f t="shared" si="7"/>
        <v>0</v>
      </c>
      <c r="V19">
        <v>1</v>
      </c>
      <c r="W19">
        <v>0.22500000000000001</v>
      </c>
      <c r="X19">
        <f t="shared" si="8"/>
        <v>8645.4</v>
      </c>
      <c r="Y19">
        <f t="shared" si="9"/>
        <v>8645.4</v>
      </c>
      <c r="Z19">
        <f t="shared" si="10"/>
        <v>0</v>
      </c>
      <c r="AB19" t="s">
        <v>39</v>
      </c>
      <c r="AE19" t="s">
        <v>40</v>
      </c>
    </row>
    <row r="20" spans="1:31" x14ac:dyDescent="0.25">
      <c r="A20" t="s">
        <v>60</v>
      </c>
      <c r="B20" t="s">
        <v>71</v>
      </c>
      <c r="D20" t="s">
        <v>72</v>
      </c>
      <c r="E20" t="s">
        <v>36</v>
      </c>
      <c r="F20">
        <v>31620</v>
      </c>
      <c r="G20">
        <v>31620</v>
      </c>
      <c r="H20">
        <v>1</v>
      </c>
      <c r="I20">
        <f t="shared" si="0"/>
        <v>0</v>
      </c>
      <c r="J20">
        <v>1</v>
      </c>
      <c r="K20">
        <f t="shared" si="1"/>
        <v>31620</v>
      </c>
      <c r="L20" t="s">
        <v>37</v>
      </c>
      <c r="N20">
        <f t="shared" si="2"/>
        <v>9405.0528000000013</v>
      </c>
      <c r="O20">
        <f t="shared" si="3"/>
        <v>3.5839030616167507E-2</v>
      </c>
      <c r="P20" t="s">
        <v>38</v>
      </c>
      <c r="Q20">
        <f t="shared" si="4"/>
        <v>1.3710942441492726</v>
      </c>
      <c r="R20">
        <f t="shared" si="5"/>
        <v>43354</v>
      </c>
      <c r="S20">
        <f t="shared" si="6"/>
        <v>43354</v>
      </c>
      <c r="T20">
        <v>43354</v>
      </c>
      <c r="U20">
        <f t="shared" si="7"/>
        <v>0</v>
      </c>
      <c r="V20">
        <v>1</v>
      </c>
      <c r="W20">
        <v>0.22500000000000001</v>
      </c>
      <c r="X20">
        <f t="shared" si="8"/>
        <v>9754.65</v>
      </c>
      <c r="Y20">
        <f t="shared" si="9"/>
        <v>9754.65</v>
      </c>
      <c r="Z20">
        <f t="shared" si="10"/>
        <v>0</v>
      </c>
      <c r="AB20" t="s">
        <v>39</v>
      </c>
      <c r="AE20" t="s">
        <v>40</v>
      </c>
    </row>
    <row r="21" spans="1:31" x14ac:dyDescent="0.25">
      <c r="A21" t="s">
        <v>60</v>
      </c>
      <c r="B21" t="s">
        <v>73</v>
      </c>
      <c r="D21" t="s">
        <v>74</v>
      </c>
      <c r="E21" t="s">
        <v>36</v>
      </c>
      <c r="F21">
        <v>36080</v>
      </c>
      <c r="G21">
        <v>36080</v>
      </c>
      <c r="H21">
        <v>1</v>
      </c>
      <c r="I21">
        <f t="shared" si="0"/>
        <v>0</v>
      </c>
      <c r="J21">
        <v>1</v>
      </c>
      <c r="K21">
        <f t="shared" si="1"/>
        <v>36080</v>
      </c>
      <c r="L21" t="s">
        <v>37</v>
      </c>
      <c r="N21">
        <f t="shared" si="2"/>
        <v>10731.635200000001</v>
      </c>
      <c r="O21">
        <f t="shared" si="3"/>
        <v>3.5740003953492465E-2</v>
      </c>
      <c r="P21" t="s">
        <v>38</v>
      </c>
      <c r="Q21">
        <f t="shared" si="4"/>
        <v>1.3709534368070952</v>
      </c>
      <c r="R21">
        <f t="shared" si="5"/>
        <v>49464</v>
      </c>
      <c r="S21">
        <f t="shared" si="6"/>
        <v>49464</v>
      </c>
      <c r="T21">
        <v>49464</v>
      </c>
      <c r="U21">
        <f t="shared" si="7"/>
        <v>0</v>
      </c>
      <c r="V21">
        <v>1</v>
      </c>
      <c r="W21">
        <v>0.22500000000000001</v>
      </c>
      <c r="X21">
        <f t="shared" si="8"/>
        <v>11129.4</v>
      </c>
      <c r="Y21">
        <f t="shared" si="9"/>
        <v>11129.4</v>
      </c>
      <c r="Z21">
        <f t="shared" si="10"/>
        <v>0</v>
      </c>
      <c r="AB21" t="s">
        <v>39</v>
      </c>
      <c r="AE21" t="s">
        <v>40</v>
      </c>
    </row>
    <row r="22" spans="1:31" x14ac:dyDescent="0.25">
      <c r="A22" t="s">
        <v>60</v>
      </c>
      <c r="B22" t="s">
        <v>75</v>
      </c>
      <c r="D22" t="s">
        <v>76</v>
      </c>
      <c r="E22" t="s">
        <v>36</v>
      </c>
      <c r="F22">
        <v>45120</v>
      </c>
      <c r="G22">
        <v>45120</v>
      </c>
      <c r="H22">
        <v>1</v>
      </c>
      <c r="I22">
        <f t="shared" si="0"/>
        <v>0</v>
      </c>
      <c r="J22">
        <v>1</v>
      </c>
      <c r="K22">
        <f t="shared" si="1"/>
        <v>45120</v>
      </c>
      <c r="L22" t="s">
        <v>37</v>
      </c>
      <c r="N22">
        <f t="shared" si="2"/>
        <v>13420.492800000002</v>
      </c>
      <c r="O22">
        <f t="shared" si="3"/>
        <v>3.590491584233093E-2</v>
      </c>
      <c r="P22" t="s">
        <v>38</v>
      </c>
      <c r="Q22">
        <f t="shared" si="4"/>
        <v>1.3711879432624114</v>
      </c>
      <c r="R22">
        <f t="shared" si="5"/>
        <v>61868.000000000007</v>
      </c>
      <c r="S22">
        <f t="shared" si="6"/>
        <v>61868.000000000007</v>
      </c>
      <c r="T22">
        <v>61868</v>
      </c>
      <c r="U22">
        <f t="shared" si="7"/>
        <v>-1.1760453892453974E-16</v>
      </c>
      <c r="V22">
        <v>1</v>
      </c>
      <c r="W22">
        <v>0.22500000000000001</v>
      </c>
      <c r="X22">
        <f t="shared" si="8"/>
        <v>13920.300000000001</v>
      </c>
      <c r="Y22">
        <f t="shared" si="9"/>
        <v>13920.300000000001</v>
      </c>
      <c r="Z22">
        <f t="shared" si="10"/>
        <v>0</v>
      </c>
      <c r="AB22" t="s">
        <v>39</v>
      </c>
      <c r="AE22" t="s">
        <v>40</v>
      </c>
    </row>
    <row r="23" spans="1:31" x14ac:dyDescent="0.25">
      <c r="A23" t="s">
        <v>60</v>
      </c>
      <c r="B23" t="s">
        <v>77</v>
      </c>
      <c r="D23" t="s">
        <v>78</v>
      </c>
      <c r="E23" t="s">
        <v>36</v>
      </c>
      <c r="F23">
        <v>45120</v>
      </c>
      <c r="G23">
        <v>45120</v>
      </c>
      <c r="H23">
        <v>1</v>
      </c>
      <c r="I23">
        <f t="shared" ref="I23:I54" si="11">(G23-F23)/F23</f>
        <v>0</v>
      </c>
      <c r="J23">
        <v>1</v>
      </c>
      <c r="K23">
        <f t="shared" ref="K23:K54" si="12">F23*H23*J23</f>
        <v>45120</v>
      </c>
      <c r="L23" t="s">
        <v>37</v>
      </c>
      <c r="N23">
        <f t="shared" ref="N23:N54" si="13">K23*$N$2*$O$2</f>
        <v>13420.492800000002</v>
      </c>
      <c r="O23">
        <f t="shared" ref="O23:O54" si="14">(X23-N23)/X23</f>
        <v>3.590491584233093E-2</v>
      </c>
      <c r="P23" t="s">
        <v>38</v>
      </c>
      <c r="Q23">
        <f t="shared" ref="Q23:Q54" si="15">T23/F23</f>
        <v>1.3711879432624114</v>
      </c>
      <c r="R23">
        <f t="shared" ref="R23:R54" si="16">F23*Q23</f>
        <v>61868.000000000007</v>
      </c>
      <c r="S23">
        <f t="shared" ref="S23:S54" si="17">G23*Q23</f>
        <v>61868.000000000007</v>
      </c>
      <c r="T23">
        <v>61868</v>
      </c>
      <c r="U23">
        <f t="shared" ref="U23:U54" si="18">(T23-R23)/R23</f>
        <v>-1.1760453892453974E-16</v>
      </c>
      <c r="V23">
        <v>1</v>
      </c>
      <c r="W23">
        <v>0.22500000000000001</v>
      </c>
      <c r="X23">
        <f t="shared" ref="X23:X54" si="19">R23*V23*W23</f>
        <v>13920.300000000001</v>
      </c>
      <c r="Y23">
        <f t="shared" ref="Y23:Y54" si="20">S23*W23*V23</f>
        <v>13920.300000000001</v>
      </c>
      <c r="Z23">
        <f t="shared" ref="Z23:Z54" si="21">(Y23-X23)/X23</f>
        <v>0</v>
      </c>
      <c r="AB23" t="s">
        <v>39</v>
      </c>
      <c r="AE23" t="s">
        <v>40</v>
      </c>
    </row>
    <row r="24" spans="1:31" x14ac:dyDescent="0.25">
      <c r="A24" t="s">
        <v>60</v>
      </c>
      <c r="B24" t="s">
        <v>79</v>
      </c>
      <c r="D24" t="s">
        <v>80</v>
      </c>
      <c r="E24" t="s">
        <v>36</v>
      </c>
      <c r="F24">
        <v>54340</v>
      </c>
      <c r="G24">
        <v>54340</v>
      </c>
      <c r="H24">
        <v>1</v>
      </c>
      <c r="I24">
        <f t="shared" si="11"/>
        <v>0</v>
      </c>
      <c r="J24">
        <v>1</v>
      </c>
      <c r="K24">
        <f t="shared" si="12"/>
        <v>54340</v>
      </c>
      <c r="L24" t="s">
        <v>37</v>
      </c>
      <c r="N24">
        <f t="shared" si="13"/>
        <v>16162.889600000002</v>
      </c>
      <c r="O24">
        <f t="shared" si="14"/>
        <v>3.5952104451661533E-2</v>
      </c>
      <c r="P24" t="s">
        <v>38</v>
      </c>
      <c r="Q24">
        <f t="shared" si="15"/>
        <v>1.371255060728745</v>
      </c>
      <c r="R24">
        <f t="shared" si="16"/>
        <v>74514</v>
      </c>
      <c r="S24">
        <f t="shared" si="17"/>
        <v>74514</v>
      </c>
      <c r="T24">
        <v>74514</v>
      </c>
      <c r="U24">
        <f t="shared" si="18"/>
        <v>0</v>
      </c>
      <c r="V24">
        <v>1</v>
      </c>
      <c r="W24">
        <v>0.22500000000000001</v>
      </c>
      <c r="X24">
        <f t="shared" si="19"/>
        <v>16765.650000000001</v>
      </c>
      <c r="Y24">
        <f t="shared" si="20"/>
        <v>16765.650000000001</v>
      </c>
      <c r="Z24">
        <f t="shared" si="21"/>
        <v>0</v>
      </c>
      <c r="AB24" t="s">
        <v>39</v>
      </c>
      <c r="AE24" t="s">
        <v>40</v>
      </c>
    </row>
    <row r="25" spans="1:31" x14ac:dyDescent="0.25">
      <c r="A25" t="s">
        <v>60</v>
      </c>
      <c r="B25" t="s">
        <v>81</v>
      </c>
      <c r="D25" t="s">
        <v>82</v>
      </c>
      <c r="E25" t="s">
        <v>36</v>
      </c>
      <c r="F25">
        <v>54340</v>
      </c>
      <c r="G25">
        <v>54340</v>
      </c>
      <c r="H25">
        <v>1</v>
      </c>
      <c r="I25">
        <f t="shared" si="11"/>
        <v>0</v>
      </c>
      <c r="J25">
        <v>1</v>
      </c>
      <c r="K25">
        <f t="shared" si="12"/>
        <v>54340</v>
      </c>
      <c r="L25" t="s">
        <v>37</v>
      </c>
      <c r="N25">
        <f t="shared" si="13"/>
        <v>16162.889600000002</v>
      </c>
      <c r="O25">
        <f t="shared" si="14"/>
        <v>3.5952104451661533E-2</v>
      </c>
      <c r="P25" t="s">
        <v>38</v>
      </c>
      <c r="Q25">
        <f t="shared" si="15"/>
        <v>1.371255060728745</v>
      </c>
      <c r="R25">
        <f t="shared" si="16"/>
        <v>74514</v>
      </c>
      <c r="S25">
        <f t="shared" si="17"/>
        <v>74514</v>
      </c>
      <c r="T25">
        <v>74514</v>
      </c>
      <c r="U25">
        <f t="shared" si="18"/>
        <v>0</v>
      </c>
      <c r="V25">
        <v>1</v>
      </c>
      <c r="W25">
        <v>0.22500000000000001</v>
      </c>
      <c r="X25">
        <f t="shared" si="19"/>
        <v>16765.650000000001</v>
      </c>
      <c r="Y25">
        <f t="shared" si="20"/>
        <v>16765.650000000001</v>
      </c>
      <c r="Z25">
        <f t="shared" si="21"/>
        <v>0</v>
      </c>
      <c r="AB25" t="s">
        <v>39</v>
      </c>
      <c r="AE25" t="s">
        <v>40</v>
      </c>
    </row>
    <row r="26" spans="1:31" x14ac:dyDescent="0.25">
      <c r="A26" t="s">
        <v>60</v>
      </c>
      <c r="B26" t="s">
        <v>83</v>
      </c>
      <c r="D26" t="s">
        <v>84</v>
      </c>
      <c r="E26" t="s">
        <v>36</v>
      </c>
      <c r="F26">
        <v>54340</v>
      </c>
      <c r="G26">
        <v>54340</v>
      </c>
      <c r="H26">
        <v>1</v>
      </c>
      <c r="I26">
        <f t="shared" si="11"/>
        <v>0</v>
      </c>
      <c r="J26">
        <v>1</v>
      </c>
      <c r="K26">
        <f t="shared" si="12"/>
        <v>54340</v>
      </c>
      <c r="L26" t="s">
        <v>37</v>
      </c>
      <c r="N26">
        <f t="shared" si="13"/>
        <v>16162.889600000002</v>
      </c>
      <c r="O26">
        <f t="shared" si="14"/>
        <v>3.5952104451661533E-2</v>
      </c>
      <c r="P26" t="s">
        <v>38</v>
      </c>
      <c r="Q26">
        <f t="shared" si="15"/>
        <v>1.371255060728745</v>
      </c>
      <c r="R26">
        <f t="shared" si="16"/>
        <v>74514</v>
      </c>
      <c r="S26">
        <f t="shared" si="17"/>
        <v>74514</v>
      </c>
      <c r="T26">
        <v>74514</v>
      </c>
      <c r="U26">
        <f t="shared" si="18"/>
        <v>0</v>
      </c>
      <c r="V26">
        <v>1</v>
      </c>
      <c r="W26">
        <v>0.22500000000000001</v>
      </c>
      <c r="X26">
        <f t="shared" si="19"/>
        <v>16765.650000000001</v>
      </c>
      <c r="Y26">
        <f t="shared" si="20"/>
        <v>16765.650000000001</v>
      </c>
      <c r="Z26">
        <f t="shared" si="21"/>
        <v>0</v>
      </c>
      <c r="AB26" t="s">
        <v>39</v>
      </c>
      <c r="AE26" t="s">
        <v>40</v>
      </c>
    </row>
    <row r="27" spans="1:31" x14ac:dyDescent="0.25">
      <c r="A27" t="s">
        <v>60</v>
      </c>
      <c r="B27" t="s">
        <v>85</v>
      </c>
      <c r="D27" t="s">
        <v>86</v>
      </c>
      <c r="E27" t="s">
        <v>36</v>
      </c>
      <c r="F27">
        <v>85820</v>
      </c>
      <c r="G27">
        <v>85820</v>
      </c>
      <c r="H27">
        <v>1</v>
      </c>
      <c r="I27">
        <f t="shared" si="11"/>
        <v>0</v>
      </c>
      <c r="J27">
        <v>1</v>
      </c>
      <c r="K27">
        <f t="shared" si="12"/>
        <v>85820</v>
      </c>
      <c r="L27" t="s">
        <v>37</v>
      </c>
      <c r="N27">
        <f t="shared" si="13"/>
        <v>25526.300800000005</v>
      </c>
      <c r="O27">
        <f t="shared" si="14"/>
        <v>3.5951208965102364E-2</v>
      </c>
      <c r="P27" t="s">
        <v>38</v>
      </c>
      <c r="Q27">
        <f t="shared" si="15"/>
        <v>1.3712537869960382</v>
      </c>
      <c r="R27">
        <f t="shared" si="16"/>
        <v>117681</v>
      </c>
      <c r="S27">
        <f t="shared" si="17"/>
        <v>117681</v>
      </c>
      <c r="T27">
        <v>117681</v>
      </c>
      <c r="U27">
        <f t="shared" si="18"/>
        <v>0</v>
      </c>
      <c r="V27">
        <v>1</v>
      </c>
      <c r="W27">
        <v>0.22500000000000001</v>
      </c>
      <c r="X27">
        <f t="shared" si="19"/>
        <v>26478.225000000002</v>
      </c>
      <c r="Y27">
        <f t="shared" si="20"/>
        <v>26478.225000000002</v>
      </c>
      <c r="Z27">
        <f t="shared" si="21"/>
        <v>0</v>
      </c>
      <c r="AB27" t="s">
        <v>39</v>
      </c>
      <c r="AE27" t="s">
        <v>40</v>
      </c>
    </row>
    <row r="28" spans="1:31" x14ac:dyDescent="0.25">
      <c r="A28" t="s">
        <v>60</v>
      </c>
      <c r="B28" t="s">
        <v>87</v>
      </c>
      <c r="D28" t="s">
        <v>88</v>
      </c>
      <c r="E28" t="s">
        <v>36</v>
      </c>
      <c r="F28">
        <v>85820</v>
      </c>
      <c r="G28">
        <v>85820</v>
      </c>
      <c r="H28">
        <v>1</v>
      </c>
      <c r="I28">
        <f t="shared" si="11"/>
        <v>0</v>
      </c>
      <c r="J28">
        <v>1</v>
      </c>
      <c r="K28">
        <f t="shared" si="12"/>
        <v>85820</v>
      </c>
      <c r="L28" t="s">
        <v>37</v>
      </c>
      <c r="N28">
        <f t="shared" si="13"/>
        <v>25526.300800000005</v>
      </c>
      <c r="O28">
        <f t="shared" si="14"/>
        <v>3.5951208965102364E-2</v>
      </c>
      <c r="P28" t="s">
        <v>38</v>
      </c>
      <c r="Q28">
        <f t="shared" si="15"/>
        <v>1.3712537869960382</v>
      </c>
      <c r="R28">
        <f t="shared" si="16"/>
        <v>117681</v>
      </c>
      <c r="S28">
        <f t="shared" si="17"/>
        <v>117681</v>
      </c>
      <c r="T28">
        <v>117681</v>
      </c>
      <c r="U28">
        <f t="shared" si="18"/>
        <v>0</v>
      </c>
      <c r="V28">
        <v>1</v>
      </c>
      <c r="W28">
        <v>0.22500000000000001</v>
      </c>
      <c r="X28">
        <f t="shared" si="19"/>
        <v>26478.225000000002</v>
      </c>
      <c r="Y28">
        <f t="shared" si="20"/>
        <v>26478.225000000002</v>
      </c>
      <c r="Z28">
        <f t="shared" si="21"/>
        <v>0</v>
      </c>
      <c r="AB28" t="s">
        <v>39</v>
      </c>
      <c r="AE28" t="s">
        <v>40</v>
      </c>
    </row>
    <row r="29" spans="1:31" x14ac:dyDescent="0.25">
      <c r="A29" t="s">
        <v>89</v>
      </c>
      <c r="B29" t="s">
        <v>90</v>
      </c>
      <c r="D29" t="s">
        <v>91</v>
      </c>
      <c r="E29" t="s">
        <v>36</v>
      </c>
      <c r="F29">
        <v>20280</v>
      </c>
      <c r="G29">
        <v>20280</v>
      </c>
      <c r="H29">
        <v>1</v>
      </c>
      <c r="I29">
        <f t="shared" si="11"/>
        <v>0</v>
      </c>
      <c r="J29">
        <v>1</v>
      </c>
      <c r="K29">
        <f t="shared" si="12"/>
        <v>20280</v>
      </c>
      <c r="L29" t="s">
        <v>37</v>
      </c>
      <c r="N29">
        <f t="shared" si="13"/>
        <v>6032.0832000000009</v>
      </c>
      <c r="O29">
        <f t="shared" si="14"/>
        <v>9.4857508805634653E-3</v>
      </c>
      <c r="P29" t="s">
        <v>38</v>
      </c>
      <c r="Q29">
        <f t="shared" si="15"/>
        <v>1.3346153846153845</v>
      </c>
      <c r="R29">
        <f t="shared" si="16"/>
        <v>27066</v>
      </c>
      <c r="S29">
        <f t="shared" si="17"/>
        <v>27066</v>
      </c>
      <c r="T29">
        <v>27066</v>
      </c>
      <c r="U29">
        <f t="shared" si="18"/>
        <v>0</v>
      </c>
      <c r="V29">
        <v>1</v>
      </c>
      <c r="W29">
        <v>0.22500000000000001</v>
      </c>
      <c r="X29">
        <f t="shared" si="19"/>
        <v>6089.85</v>
      </c>
      <c r="Y29">
        <f t="shared" si="20"/>
        <v>6089.85</v>
      </c>
      <c r="Z29">
        <f t="shared" si="21"/>
        <v>0</v>
      </c>
      <c r="AB29" t="s">
        <v>39</v>
      </c>
      <c r="AE29" t="s">
        <v>40</v>
      </c>
    </row>
    <row r="30" spans="1:31" x14ac:dyDescent="0.25">
      <c r="A30" t="s">
        <v>89</v>
      </c>
      <c r="B30" t="s">
        <v>92</v>
      </c>
      <c r="D30" t="s">
        <v>93</v>
      </c>
      <c r="E30" t="s">
        <v>36</v>
      </c>
      <c r="F30">
        <v>20280</v>
      </c>
      <c r="G30">
        <v>20280</v>
      </c>
      <c r="H30">
        <v>1</v>
      </c>
      <c r="I30">
        <f t="shared" si="11"/>
        <v>0</v>
      </c>
      <c r="J30">
        <v>1</v>
      </c>
      <c r="K30">
        <f t="shared" si="12"/>
        <v>20280</v>
      </c>
      <c r="L30" t="s">
        <v>37</v>
      </c>
      <c r="N30">
        <f t="shared" si="13"/>
        <v>6032.0832000000009</v>
      </c>
      <c r="O30">
        <f t="shared" si="14"/>
        <v>9.4857508805634653E-3</v>
      </c>
      <c r="P30" t="s">
        <v>38</v>
      </c>
      <c r="Q30">
        <f t="shared" si="15"/>
        <v>1.3346153846153845</v>
      </c>
      <c r="R30">
        <f t="shared" si="16"/>
        <v>27066</v>
      </c>
      <c r="S30">
        <f t="shared" si="17"/>
        <v>27066</v>
      </c>
      <c r="T30">
        <v>27066</v>
      </c>
      <c r="U30">
        <f t="shared" si="18"/>
        <v>0</v>
      </c>
      <c r="V30">
        <v>1</v>
      </c>
      <c r="W30">
        <v>0.22500000000000001</v>
      </c>
      <c r="X30">
        <f t="shared" si="19"/>
        <v>6089.85</v>
      </c>
      <c r="Y30">
        <f t="shared" si="20"/>
        <v>6089.85</v>
      </c>
      <c r="Z30">
        <f t="shared" si="21"/>
        <v>0</v>
      </c>
      <c r="AB30" t="s">
        <v>39</v>
      </c>
      <c r="AE30" t="s">
        <v>40</v>
      </c>
    </row>
    <row r="31" spans="1:31" x14ac:dyDescent="0.25">
      <c r="A31" t="s">
        <v>89</v>
      </c>
      <c r="B31" t="s">
        <v>94</v>
      </c>
      <c r="D31" t="s">
        <v>95</v>
      </c>
      <c r="E31" t="s">
        <v>36</v>
      </c>
      <c r="F31">
        <v>25930</v>
      </c>
      <c r="G31">
        <v>25930</v>
      </c>
      <c r="H31">
        <v>1</v>
      </c>
      <c r="I31">
        <f t="shared" si="11"/>
        <v>0</v>
      </c>
      <c r="J31">
        <v>1</v>
      </c>
      <c r="K31">
        <f t="shared" si="12"/>
        <v>25930</v>
      </c>
      <c r="L31" t="s">
        <v>37</v>
      </c>
      <c r="N31">
        <f t="shared" si="13"/>
        <v>7712.619200000001</v>
      </c>
      <c r="O31">
        <f t="shared" si="14"/>
        <v>9.9269956803315577E-3</v>
      </c>
      <c r="P31" t="s">
        <v>38</v>
      </c>
      <c r="Q31">
        <f t="shared" si="15"/>
        <v>1.335210181257231</v>
      </c>
      <c r="R31">
        <f t="shared" si="16"/>
        <v>34622</v>
      </c>
      <c r="S31">
        <f t="shared" si="17"/>
        <v>34622</v>
      </c>
      <c r="T31">
        <v>34622</v>
      </c>
      <c r="U31">
        <f t="shared" si="18"/>
        <v>0</v>
      </c>
      <c r="V31">
        <v>1</v>
      </c>
      <c r="W31">
        <v>0.22500000000000001</v>
      </c>
      <c r="X31">
        <f t="shared" si="19"/>
        <v>7789.95</v>
      </c>
      <c r="Y31">
        <f t="shared" si="20"/>
        <v>7789.95</v>
      </c>
      <c r="Z31">
        <f t="shared" si="21"/>
        <v>0</v>
      </c>
      <c r="AB31" t="s">
        <v>39</v>
      </c>
      <c r="AE31" t="s">
        <v>40</v>
      </c>
    </row>
    <row r="32" spans="1:31" x14ac:dyDescent="0.25">
      <c r="A32" t="s">
        <v>89</v>
      </c>
      <c r="B32" t="s">
        <v>96</v>
      </c>
      <c r="D32" t="s">
        <v>97</v>
      </c>
      <c r="E32" t="s">
        <v>36</v>
      </c>
      <c r="F32">
        <v>25930</v>
      </c>
      <c r="G32">
        <v>25930</v>
      </c>
      <c r="H32">
        <v>1</v>
      </c>
      <c r="I32">
        <f t="shared" si="11"/>
        <v>0</v>
      </c>
      <c r="J32">
        <v>1</v>
      </c>
      <c r="K32">
        <f t="shared" si="12"/>
        <v>25930</v>
      </c>
      <c r="L32" t="s">
        <v>37</v>
      </c>
      <c r="N32">
        <f t="shared" si="13"/>
        <v>7712.619200000001</v>
      </c>
      <c r="O32">
        <f t="shared" si="14"/>
        <v>9.9269956803315577E-3</v>
      </c>
      <c r="P32" t="s">
        <v>38</v>
      </c>
      <c r="Q32">
        <f t="shared" si="15"/>
        <v>1.335210181257231</v>
      </c>
      <c r="R32">
        <f t="shared" si="16"/>
        <v>34622</v>
      </c>
      <c r="S32">
        <f t="shared" si="17"/>
        <v>34622</v>
      </c>
      <c r="T32">
        <v>34622</v>
      </c>
      <c r="U32">
        <f t="shared" si="18"/>
        <v>0</v>
      </c>
      <c r="V32">
        <v>1</v>
      </c>
      <c r="W32">
        <v>0.22500000000000001</v>
      </c>
      <c r="X32">
        <f t="shared" si="19"/>
        <v>7789.95</v>
      </c>
      <c r="Y32">
        <f t="shared" si="20"/>
        <v>7789.95</v>
      </c>
      <c r="Z32">
        <f t="shared" si="21"/>
        <v>0</v>
      </c>
      <c r="AB32" t="s">
        <v>39</v>
      </c>
      <c r="AE32" t="s">
        <v>40</v>
      </c>
    </row>
    <row r="33" spans="1:31" x14ac:dyDescent="0.25">
      <c r="A33" t="s">
        <v>89</v>
      </c>
      <c r="B33" t="s">
        <v>98</v>
      </c>
      <c r="D33" t="s">
        <v>99</v>
      </c>
      <c r="E33" t="s">
        <v>36</v>
      </c>
      <c r="F33">
        <v>32750</v>
      </c>
      <c r="G33">
        <v>32750</v>
      </c>
      <c r="H33">
        <v>1</v>
      </c>
      <c r="I33">
        <f t="shared" si="11"/>
        <v>0</v>
      </c>
      <c r="J33">
        <v>1</v>
      </c>
      <c r="K33">
        <f t="shared" si="12"/>
        <v>32750</v>
      </c>
      <c r="L33" t="s">
        <v>37</v>
      </c>
      <c r="N33">
        <f t="shared" si="13"/>
        <v>9741.1600000000017</v>
      </c>
      <c r="O33">
        <f t="shared" si="14"/>
        <v>9.9692557867721958E-3</v>
      </c>
      <c r="P33" t="s">
        <v>38</v>
      </c>
      <c r="Q33">
        <f t="shared" si="15"/>
        <v>1.3352671755725192</v>
      </c>
      <c r="R33">
        <f t="shared" si="16"/>
        <v>43730</v>
      </c>
      <c r="S33">
        <f t="shared" si="17"/>
        <v>43730</v>
      </c>
      <c r="T33">
        <v>43730</v>
      </c>
      <c r="U33">
        <f t="shared" si="18"/>
        <v>0</v>
      </c>
      <c r="V33">
        <v>1</v>
      </c>
      <c r="W33">
        <v>0.22500000000000001</v>
      </c>
      <c r="X33">
        <f t="shared" si="19"/>
        <v>9839.25</v>
      </c>
      <c r="Y33">
        <f t="shared" si="20"/>
        <v>9839.25</v>
      </c>
      <c r="Z33">
        <f t="shared" si="21"/>
        <v>0</v>
      </c>
      <c r="AB33" t="s">
        <v>39</v>
      </c>
      <c r="AE33" t="s">
        <v>40</v>
      </c>
    </row>
    <row r="34" spans="1:31" x14ac:dyDescent="0.25">
      <c r="A34" t="s">
        <v>89</v>
      </c>
      <c r="B34" t="s">
        <v>100</v>
      </c>
      <c r="D34" t="s">
        <v>101</v>
      </c>
      <c r="E34" t="s">
        <v>36</v>
      </c>
      <c r="F34">
        <v>32750</v>
      </c>
      <c r="G34">
        <v>32750</v>
      </c>
      <c r="H34">
        <v>1</v>
      </c>
      <c r="I34">
        <f t="shared" si="11"/>
        <v>0</v>
      </c>
      <c r="J34">
        <v>1</v>
      </c>
      <c r="K34">
        <f t="shared" si="12"/>
        <v>32750</v>
      </c>
      <c r="L34" t="s">
        <v>37</v>
      </c>
      <c r="N34">
        <f t="shared" si="13"/>
        <v>9741.1600000000017</v>
      </c>
      <c r="O34">
        <f t="shared" si="14"/>
        <v>9.9692557867721958E-3</v>
      </c>
      <c r="P34" t="s">
        <v>38</v>
      </c>
      <c r="Q34">
        <f t="shared" si="15"/>
        <v>1.3352671755725192</v>
      </c>
      <c r="R34">
        <f t="shared" si="16"/>
        <v>43730</v>
      </c>
      <c r="S34">
        <f t="shared" si="17"/>
        <v>43730</v>
      </c>
      <c r="T34">
        <v>43730</v>
      </c>
      <c r="U34">
        <f t="shared" si="18"/>
        <v>0</v>
      </c>
      <c r="V34">
        <v>1</v>
      </c>
      <c r="W34">
        <v>0.22500000000000001</v>
      </c>
      <c r="X34">
        <f t="shared" si="19"/>
        <v>9839.25</v>
      </c>
      <c r="Y34">
        <f t="shared" si="20"/>
        <v>9839.25</v>
      </c>
      <c r="Z34">
        <f t="shared" si="21"/>
        <v>0</v>
      </c>
      <c r="AB34" t="s">
        <v>39</v>
      </c>
      <c r="AE34" t="s">
        <v>40</v>
      </c>
    </row>
    <row r="35" spans="1:31" x14ac:dyDescent="0.25">
      <c r="A35" t="s">
        <v>89</v>
      </c>
      <c r="B35" t="s">
        <v>102</v>
      </c>
      <c r="D35" t="s">
        <v>103</v>
      </c>
      <c r="E35" t="s">
        <v>36</v>
      </c>
      <c r="F35">
        <v>37940</v>
      </c>
      <c r="G35">
        <v>37940</v>
      </c>
      <c r="H35">
        <v>1</v>
      </c>
      <c r="I35">
        <f t="shared" si="11"/>
        <v>0</v>
      </c>
      <c r="J35">
        <v>1</v>
      </c>
      <c r="K35">
        <f t="shared" si="12"/>
        <v>37940</v>
      </c>
      <c r="L35" t="s">
        <v>37</v>
      </c>
      <c r="N35">
        <f t="shared" si="13"/>
        <v>11284.873600000003</v>
      </c>
      <c r="O35">
        <f t="shared" si="14"/>
        <v>1.0398291745042062E-2</v>
      </c>
      <c r="P35" t="s">
        <v>38</v>
      </c>
      <c r="Q35">
        <f t="shared" si="15"/>
        <v>1.3358460727464418</v>
      </c>
      <c r="R35">
        <f t="shared" si="16"/>
        <v>50682.000000000007</v>
      </c>
      <c r="S35">
        <f t="shared" si="17"/>
        <v>50682.000000000007</v>
      </c>
      <c r="T35">
        <v>50682</v>
      </c>
      <c r="U35">
        <f t="shared" si="18"/>
        <v>-1.4356098050951866E-16</v>
      </c>
      <c r="V35">
        <v>1</v>
      </c>
      <c r="W35">
        <v>0.22500000000000001</v>
      </c>
      <c r="X35">
        <f t="shared" si="19"/>
        <v>11403.450000000003</v>
      </c>
      <c r="Y35">
        <f t="shared" si="20"/>
        <v>11403.450000000003</v>
      </c>
      <c r="Z35">
        <f t="shared" si="21"/>
        <v>0</v>
      </c>
      <c r="AB35" t="s">
        <v>39</v>
      </c>
      <c r="AE35" t="s">
        <v>40</v>
      </c>
    </row>
    <row r="36" spans="1:31" x14ac:dyDescent="0.25">
      <c r="A36" t="s">
        <v>89</v>
      </c>
      <c r="B36" t="s">
        <v>104</v>
      </c>
      <c r="D36" t="s">
        <v>105</v>
      </c>
      <c r="E36" t="s">
        <v>36</v>
      </c>
      <c r="F36">
        <v>37940</v>
      </c>
      <c r="G36">
        <v>37940</v>
      </c>
      <c r="H36">
        <v>1</v>
      </c>
      <c r="I36">
        <f t="shared" si="11"/>
        <v>0</v>
      </c>
      <c r="J36">
        <v>1</v>
      </c>
      <c r="K36">
        <f t="shared" si="12"/>
        <v>37940</v>
      </c>
      <c r="L36" t="s">
        <v>37</v>
      </c>
      <c r="N36">
        <f t="shared" si="13"/>
        <v>11284.873600000003</v>
      </c>
      <c r="O36">
        <f t="shared" si="14"/>
        <v>1.0398291745042062E-2</v>
      </c>
      <c r="P36" t="s">
        <v>38</v>
      </c>
      <c r="Q36">
        <f t="shared" si="15"/>
        <v>1.3358460727464418</v>
      </c>
      <c r="R36">
        <f t="shared" si="16"/>
        <v>50682.000000000007</v>
      </c>
      <c r="S36">
        <f t="shared" si="17"/>
        <v>50682.000000000007</v>
      </c>
      <c r="T36">
        <v>50682</v>
      </c>
      <c r="U36">
        <f t="shared" si="18"/>
        <v>-1.4356098050951866E-16</v>
      </c>
      <c r="V36">
        <v>1</v>
      </c>
      <c r="W36">
        <v>0.22500000000000001</v>
      </c>
      <c r="X36">
        <f t="shared" si="19"/>
        <v>11403.450000000003</v>
      </c>
      <c r="Y36">
        <f t="shared" si="20"/>
        <v>11403.450000000003</v>
      </c>
      <c r="Z36">
        <f t="shared" si="21"/>
        <v>0</v>
      </c>
      <c r="AB36" t="s">
        <v>39</v>
      </c>
      <c r="AE36" t="s">
        <v>40</v>
      </c>
    </row>
    <row r="37" spans="1:31" x14ac:dyDescent="0.25">
      <c r="A37" t="s">
        <v>89</v>
      </c>
      <c r="B37" t="s">
        <v>106</v>
      </c>
      <c r="D37" t="s">
        <v>107</v>
      </c>
      <c r="E37" t="s">
        <v>36</v>
      </c>
      <c r="F37">
        <v>38890</v>
      </c>
      <c r="G37">
        <v>38890</v>
      </c>
      <c r="H37">
        <v>1</v>
      </c>
      <c r="I37">
        <f t="shared" si="11"/>
        <v>0</v>
      </c>
      <c r="J37">
        <v>1</v>
      </c>
      <c r="K37">
        <f t="shared" si="12"/>
        <v>38890</v>
      </c>
      <c r="L37" t="s">
        <v>37</v>
      </c>
      <c r="N37">
        <f t="shared" si="13"/>
        <v>11567.441600000002</v>
      </c>
      <c r="O37">
        <f t="shared" si="14"/>
        <v>9.8636142835437229E-3</v>
      </c>
      <c r="P37" t="s">
        <v>38</v>
      </c>
      <c r="Q37">
        <f t="shared" si="15"/>
        <v>1.3351247107225508</v>
      </c>
      <c r="R37">
        <f t="shared" si="16"/>
        <v>51923</v>
      </c>
      <c r="S37">
        <f t="shared" si="17"/>
        <v>51923</v>
      </c>
      <c r="T37">
        <v>51923</v>
      </c>
      <c r="U37">
        <f t="shared" si="18"/>
        <v>0</v>
      </c>
      <c r="V37">
        <v>1</v>
      </c>
      <c r="W37">
        <v>0.22500000000000001</v>
      </c>
      <c r="X37">
        <f t="shared" si="19"/>
        <v>11682.675000000001</v>
      </c>
      <c r="Y37">
        <f t="shared" si="20"/>
        <v>11682.675000000001</v>
      </c>
      <c r="Z37">
        <f t="shared" si="21"/>
        <v>0</v>
      </c>
      <c r="AB37" t="s">
        <v>39</v>
      </c>
      <c r="AE37" t="s">
        <v>40</v>
      </c>
    </row>
    <row r="38" spans="1:31" x14ac:dyDescent="0.25">
      <c r="A38" t="s">
        <v>89</v>
      </c>
      <c r="B38" t="s">
        <v>108</v>
      </c>
      <c r="D38" t="s">
        <v>109</v>
      </c>
      <c r="E38" t="s">
        <v>36</v>
      </c>
      <c r="F38">
        <v>38890</v>
      </c>
      <c r="G38">
        <v>38890</v>
      </c>
      <c r="H38">
        <v>1</v>
      </c>
      <c r="I38">
        <f t="shared" si="11"/>
        <v>0</v>
      </c>
      <c r="J38">
        <v>1</v>
      </c>
      <c r="K38">
        <f t="shared" si="12"/>
        <v>38890</v>
      </c>
      <c r="L38" t="s">
        <v>37</v>
      </c>
      <c r="N38">
        <f t="shared" si="13"/>
        <v>11567.441600000002</v>
      </c>
      <c r="O38">
        <f t="shared" si="14"/>
        <v>9.8636142835437229E-3</v>
      </c>
      <c r="P38" t="s">
        <v>38</v>
      </c>
      <c r="Q38">
        <f t="shared" si="15"/>
        <v>1.3351247107225508</v>
      </c>
      <c r="R38">
        <f t="shared" si="16"/>
        <v>51923</v>
      </c>
      <c r="S38">
        <f t="shared" si="17"/>
        <v>51923</v>
      </c>
      <c r="T38">
        <v>51923</v>
      </c>
      <c r="U38">
        <f t="shared" si="18"/>
        <v>0</v>
      </c>
      <c r="V38">
        <v>1</v>
      </c>
      <c r="W38">
        <v>0.22500000000000001</v>
      </c>
      <c r="X38">
        <f t="shared" si="19"/>
        <v>11682.675000000001</v>
      </c>
      <c r="Y38">
        <f t="shared" si="20"/>
        <v>11682.675000000001</v>
      </c>
      <c r="Z38">
        <f t="shared" si="21"/>
        <v>0</v>
      </c>
      <c r="AB38" t="s">
        <v>39</v>
      </c>
      <c r="AE38" t="s">
        <v>40</v>
      </c>
    </row>
    <row r="39" spans="1:31" x14ac:dyDescent="0.25">
      <c r="A39" t="s">
        <v>89</v>
      </c>
      <c r="B39" t="s">
        <v>110</v>
      </c>
      <c r="D39" t="s">
        <v>111</v>
      </c>
      <c r="E39" t="s">
        <v>36</v>
      </c>
      <c r="F39">
        <v>50030</v>
      </c>
      <c r="G39">
        <v>50030</v>
      </c>
      <c r="H39">
        <v>1</v>
      </c>
      <c r="I39">
        <f t="shared" si="11"/>
        <v>0</v>
      </c>
      <c r="J39">
        <v>1</v>
      </c>
      <c r="K39">
        <f t="shared" si="12"/>
        <v>50030</v>
      </c>
      <c r="L39" t="s">
        <v>37</v>
      </c>
      <c r="N39">
        <f t="shared" si="13"/>
        <v>14880.923200000003</v>
      </c>
      <c r="O39">
        <f t="shared" si="14"/>
        <v>1.0170518813408949E-2</v>
      </c>
      <c r="P39" t="s">
        <v>38</v>
      </c>
      <c r="Q39">
        <f t="shared" si="15"/>
        <v>1.3355386767939237</v>
      </c>
      <c r="R39">
        <f t="shared" si="16"/>
        <v>66817</v>
      </c>
      <c r="S39">
        <f t="shared" si="17"/>
        <v>66817</v>
      </c>
      <c r="T39">
        <v>66817</v>
      </c>
      <c r="U39">
        <f t="shared" si="18"/>
        <v>0</v>
      </c>
      <c r="V39">
        <v>1</v>
      </c>
      <c r="W39">
        <v>0.22500000000000001</v>
      </c>
      <c r="X39">
        <f t="shared" si="19"/>
        <v>15033.825000000001</v>
      </c>
      <c r="Y39">
        <f t="shared" si="20"/>
        <v>15033.825000000001</v>
      </c>
      <c r="Z39">
        <f t="shared" si="21"/>
        <v>0</v>
      </c>
      <c r="AB39" t="s">
        <v>39</v>
      </c>
      <c r="AE39" t="s">
        <v>40</v>
      </c>
    </row>
    <row r="40" spans="1:31" x14ac:dyDescent="0.25">
      <c r="A40" t="s">
        <v>89</v>
      </c>
      <c r="B40" t="s">
        <v>112</v>
      </c>
      <c r="D40" t="s">
        <v>113</v>
      </c>
      <c r="E40" t="s">
        <v>36</v>
      </c>
      <c r="F40">
        <v>50030</v>
      </c>
      <c r="G40">
        <v>50030</v>
      </c>
      <c r="H40">
        <v>1</v>
      </c>
      <c r="I40">
        <f t="shared" si="11"/>
        <v>0</v>
      </c>
      <c r="J40">
        <v>1</v>
      </c>
      <c r="K40">
        <f t="shared" si="12"/>
        <v>50030</v>
      </c>
      <c r="L40" t="s">
        <v>37</v>
      </c>
      <c r="N40">
        <f t="shared" si="13"/>
        <v>14880.923200000003</v>
      </c>
      <c r="O40">
        <f t="shared" si="14"/>
        <v>1.0170518813408949E-2</v>
      </c>
      <c r="P40" t="s">
        <v>38</v>
      </c>
      <c r="Q40">
        <f t="shared" si="15"/>
        <v>1.3355386767939237</v>
      </c>
      <c r="R40">
        <f t="shared" si="16"/>
        <v>66817</v>
      </c>
      <c r="S40">
        <f t="shared" si="17"/>
        <v>66817</v>
      </c>
      <c r="T40">
        <v>66817</v>
      </c>
      <c r="U40">
        <f t="shared" si="18"/>
        <v>0</v>
      </c>
      <c r="V40">
        <v>1</v>
      </c>
      <c r="W40">
        <v>0.22500000000000001</v>
      </c>
      <c r="X40">
        <f t="shared" si="19"/>
        <v>15033.825000000001</v>
      </c>
      <c r="Y40">
        <f t="shared" si="20"/>
        <v>15033.825000000001</v>
      </c>
      <c r="Z40">
        <f t="shared" si="21"/>
        <v>0</v>
      </c>
      <c r="AB40" t="s">
        <v>39</v>
      </c>
      <c r="AE40" t="s">
        <v>40</v>
      </c>
    </row>
    <row r="41" spans="1:31" x14ac:dyDescent="0.25">
      <c r="A41" t="s">
        <v>114</v>
      </c>
      <c r="B41" t="s">
        <v>115</v>
      </c>
      <c r="D41" t="s">
        <v>116</v>
      </c>
      <c r="E41" t="s">
        <v>36</v>
      </c>
      <c r="F41">
        <v>22000</v>
      </c>
      <c r="G41">
        <v>22000</v>
      </c>
      <c r="H41">
        <v>1</v>
      </c>
      <c r="I41">
        <f t="shared" si="11"/>
        <v>0</v>
      </c>
      <c r="J41">
        <v>1</v>
      </c>
      <c r="K41">
        <f t="shared" si="12"/>
        <v>22000</v>
      </c>
      <c r="L41" t="s">
        <v>37</v>
      </c>
      <c r="N41">
        <f t="shared" si="13"/>
        <v>6543.6800000000012</v>
      </c>
      <c r="O41">
        <f t="shared" si="14"/>
        <v>6.7762213603159649E-2</v>
      </c>
      <c r="P41" t="s">
        <v>38</v>
      </c>
      <c r="Q41">
        <f t="shared" si="15"/>
        <v>1.4180454545454546</v>
      </c>
      <c r="R41">
        <f t="shared" si="16"/>
        <v>31197</v>
      </c>
      <c r="S41">
        <f t="shared" si="17"/>
        <v>31197</v>
      </c>
      <c r="T41">
        <v>31197</v>
      </c>
      <c r="U41">
        <f t="shared" si="18"/>
        <v>0</v>
      </c>
      <c r="V41">
        <v>1</v>
      </c>
      <c r="W41">
        <v>0.22500000000000001</v>
      </c>
      <c r="X41">
        <f t="shared" si="19"/>
        <v>7019.3249999999998</v>
      </c>
      <c r="Y41">
        <f t="shared" si="20"/>
        <v>7019.3249999999998</v>
      </c>
      <c r="Z41">
        <f t="shared" si="21"/>
        <v>0</v>
      </c>
      <c r="AB41" t="s">
        <v>39</v>
      </c>
      <c r="AE41" t="s">
        <v>40</v>
      </c>
    </row>
    <row r="42" spans="1:31" x14ac:dyDescent="0.25">
      <c r="A42" t="s">
        <v>114</v>
      </c>
      <c r="B42" t="s">
        <v>117</v>
      </c>
      <c r="D42" t="s">
        <v>118</v>
      </c>
      <c r="E42" t="s">
        <v>36</v>
      </c>
      <c r="F42">
        <v>30610</v>
      </c>
      <c r="G42">
        <v>30610</v>
      </c>
      <c r="H42">
        <v>1</v>
      </c>
      <c r="I42">
        <f t="shared" si="11"/>
        <v>0</v>
      </c>
      <c r="J42">
        <v>1</v>
      </c>
      <c r="K42">
        <f t="shared" si="12"/>
        <v>30610</v>
      </c>
      <c r="L42" t="s">
        <v>37</v>
      </c>
      <c r="N42">
        <f t="shared" si="13"/>
        <v>9104.6384000000016</v>
      </c>
      <c r="O42">
        <f t="shared" si="14"/>
        <v>6.7775714618481822E-2</v>
      </c>
      <c r="P42" t="s">
        <v>38</v>
      </c>
      <c r="Q42">
        <f t="shared" si="15"/>
        <v>1.4180659915060438</v>
      </c>
      <c r="R42">
        <f t="shared" si="16"/>
        <v>43407</v>
      </c>
      <c r="S42">
        <f t="shared" si="17"/>
        <v>43407</v>
      </c>
      <c r="T42">
        <v>43407</v>
      </c>
      <c r="U42">
        <f t="shared" si="18"/>
        <v>0</v>
      </c>
      <c r="V42">
        <v>1</v>
      </c>
      <c r="W42">
        <v>0.22500000000000001</v>
      </c>
      <c r="X42">
        <f t="shared" si="19"/>
        <v>9766.5750000000007</v>
      </c>
      <c r="Y42">
        <f t="shared" si="20"/>
        <v>9766.5750000000007</v>
      </c>
      <c r="Z42">
        <f t="shared" si="21"/>
        <v>0</v>
      </c>
      <c r="AB42" t="s">
        <v>39</v>
      </c>
      <c r="AE42" t="s">
        <v>40</v>
      </c>
    </row>
    <row r="43" spans="1:31" x14ac:dyDescent="0.25">
      <c r="A43" t="s">
        <v>114</v>
      </c>
      <c r="B43" t="s">
        <v>119</v>
      </c>
      <c r="D43" t="s">
        <v>120</v>
      </c>
      <c r="E43" t="s">
        <v>36</v>
      </c>
      <c r="F43">
        <v>30610</v>
      </c>
      <c r="G43">
        <v>30610</v>
      </c>
      <c r="H43">
        <v>1</v>
      </c>
      <c r="I43">
        <f t="shared" si="11"/>
        <v>0</v>
      </c>
      <c r="J43">
        <v>1</v>
      </c>
      <c r="K43">
        <f t="shared" si="12"/>
        <v>30610</v>
      </c>
      <c r="L43" t="s">
        <v>37</v>
      </c>
      <c r="N43">
        <f t="shared" si="13"/>
        <v>9104.6384000000016</v>
      </c>
      <c r="O43">
        <f t="shared" si="14"/>
        <v>6.7775714618481822E-2</v>
      </c>
      <c r="P43" t="s">
        <v>38</v>
      </c>
      <c r="Q43">
        <f t="shared" si="15"/>
        <v>1.4180659915060438</v>
      </c>
      <c r="R43">
        <f t="shared" si="16"/>
        <v>43407</v>
      </c>
      <c r="S43">
        <f t="shared" si="17"/>
        <v>43407</v>
      </c>
      <c r="T43">
        <v>43407</v>
      </c>
      <c r="U43">
        <f t="shared" si="18"/>
        <v>0</v>
      </c>
      <c r="V43">
        <v>1</v>
      </c>
      <c r="W43">
        <v>0.22500000000000001</v>
      </c>
      <c r="X43">
        <f t="shared" si="19"/>
        <v>9766.5750000000007</v>
      </c>
      <c r="Y43">
        <f t="shared" si="20"/>
        <v>9766.5750000000007</v>
      </c>
      <c r="Z43">
        <f t="shared" si="21"/>
        <v>0</v>
      </c>
      <c r="AB43" t="s">
        <v>39</v>
      </c>
      <c r="AE43" t="s">
        <v>40</v>
      </c>
    </row>
    <row r="44" spans="1:31" x14ac:dyDescent="0.25">
      <c r="A44" t="s">
        <v>114</v>
      </c>
      <c r="B44" t="s">
        <v>121</v>
      </c>
      <c r="D44" t="s">
        <v>122</v>
      </c>
      <c r="E44" t="s">
        <v>36</v>
      </c>
      <c r="F44">
        <v>44820</v>
      </c>
      <c r="G44">
        <v>44820</v>
      </c>
      <c r="H44">
        <v>1</v>
      </c>
      <c r="I44">
        <f t="shared" si="11"/>
        <v>0</v>
      </c>
      <c r="J44">
        <v>1</v>
      </c>
      <c r="K44">
        <f t="shared" si="12"/>
        <v>44820</v>
      </c>
      <c r="L44" t="s">
        <v>37</v>
      </c>
      <c r="N44">
        <f t="shared" si="13"/>
        <v>13331.260800000004</v>
      </c>
      <c r="O44">
        <f t="shared" si="14"/>
        <v>6.7823854250247562E-2</v>
      </c>
      <c r="P44" t="s">
        <v>38</v>
      </c>
      <c r="Q44">
        <f t="shared" si="15"/>
        <v>1.4181392235609103</v>
      </c>
      <c r="R44">
        <f t="shared" si="16"/>
        <v>63561</v>
      </c>
      <c r="S44">
        <f t="shared" si="17"/>
        <v>63561</v>
      </c>
      <c r="T44">
        <v>63561</v>
      </c>
      <c r="U44">
        <f t="shared" si="18"/>
        <v>0</v>
      </c>
      <c r="V44">
        <v>1</v>
      </c>
      <c r="W44">
        <v>0.22500000000000001</v>
      </c>
      <c r="X44">
        <f t="shared" si="19"/>
        <v>14301.225</v>
      </c>
      <c r="Y44">
        <f t="shared" si="20"/>
        <v>14301.225</v>
      </c>
      <c r="Z44">
        <f t="shared" si="21"/>
        <v>0</v>
      </c>
      <c r="AB44" t="s">
        <v>39</v>
      </c>
      <c r="AE44" t="s">
        <v>40</v>
      </c>
    </row>
    <row r="45" spans="1:31" x14ac:dyDescent="0.25">
      <c r="A45" t="s">
        <v>114</v>
      </c>
      <c r="B45" t="s">
        <v>123</v>
      </c>
      <c r="D45" t="s">
        <v>124</v>
      </c>
      <c r="E45" t="s">
        <v>36</v>
      </c>
      <c r="F45">
        <v>44820</v>
      </c>
      <c r="G45">
        <v>44820</v>
      </c>
      <c r="H45">
        <v>1</v>
      </c>
      <c r="I45">
        <f t="shared" si="11"/>
        <v>0</v>
      </c>
      <c r="J45">
        <v>1</v>
      </c>
      <c r="K45">
        <f t="shared" si="12"/>
        <v>44820</v>
      </c>
      <c r="L45" t="s">
        <v>37</v>
      </c>
      <c r="N45">
        <f t="shared" si="13"/>
        <v>13331.260800000004</v>
      </c>
      <c r="O45">
        <f t="shared" si="14"/>
        <v>6.7823854250247562E-2</v>
      </c>
      <c r="P45" t="s">
        <v>38</v>
      </c>
      <c r="Q45">
        <f t="shared" si="15"/>
        <v>1.4181392235609103</v>
      </c>
      <c r="R45">
        <f t="shared" si="16"/>
        <v>63561</v>
      </c>
      <c r="S45">
        <f t="shared" si="17"/>
        <v>63561</v>
      </c>
      <c r="T45">
        <v>63561</v>
      </c>
      <c r="U45">
        <f t="shared" si="18"/>
        <v>0</v>
      </c>
      <c r="V45">
        <v>1</v>
      </c>
      <c r="W45">
        <v>0.22500000000000001</v>
      </c>
      <c r="X45">
        <f t="shared" si="19"/>
        <v>14301.225</v>
      </c>
      <c r="Y45">
        <f t="shared" si="20"/>
        <v>14301.225</v>
      </c>
      <c r="Z45">
        <f t="shared" si="21"/>
        <v>0</v>
      </c>
      <c r="AB45" t="s">
        <v>39</v>
      </c>
      <c r="AE45" t="s">
        <v>40</v>
      </c>
    </row>
    <row r="46" spans="1:31" x14ac:dyDescent="0.25">
      <c r="A46" t="s">
        <v>114</v>
      </c>
      <c r="B46" t="s">
        <v>125</v>
      </c>
      <c r="D46" t="s">
        <v>126</v>
      </c>
      <c r="E46" t="s">
        <v>36</v>
      </c>
      <c r="F46">
        <v>44820</v>
      </c>
      <c r="G46">
        <v>44820</v>
      </c>
      <c r="H46">
        <v>1</v>
      </c>
      <c r="I46">
        <f t="shared" si="11"/>
        <v>0</v>
      </c>
      <c r="J46">
        <v>1</v>
      </c>
      <c r="K46">
        <f t="shared" si="12"/>
        <v>44820</v>
      </c>
      <c r="L46" t="s">
        <v>37</v>
      </c>
      <c r="N46">
        <f t="shared" si="13"/>
        <v>13331.260800000004</v>
      </c>
      <c r="O46">
        <f t="shared" si="14"/>
        <v>6.7823854250247562E-2</v>
      </c>
      <c r="P46" t="s">
        <v>38</v>
      </c>
      <c r="Q46">
        <f t="shared" si="15"/>
        <v>1.4181392235609103</v>
      </c>
      <c r="R46">
        <f t="shared" si="16"/>
        <v>63561</v>
      </c>
      <c r="S46">
        <f t="shared" si="17"/>
        <v>63561</v>
      </c>
      <c r="T46">
        <v>63561</v>
      </c>
      <c r="U46">
        <f t="shared" si="18"/>
        <v>0</v>
      </c>
      <c r="V46">
        <v>1</v>
      </c>
      <c r="W46">
        <v>0.22500000000000001</v>
      </c>
      <c r="X46">
        <f t="shared" si="19"/>
        <v>14301.225</v>
      </c>
      <c r="Y46">
        <f t="shared" si="20"/>
        <v>14301.225</v>
      </c>
      <c r="Z46">
        <f t="shared" si="21"/>
        <v>0</v>
      </c>
      <c r="AB46" t="s">
        <v>39</v>
      </c>
      <c r="AE46" t="s">
        <v>40</v>
      </c>
    </row>
    <row r="47" spans="1:31" x14ac:dyDescent="0.25">
      <c r="A47" t="s">
        <v>114</v>
      </c>
      <c r="B47" t="s">
        <v>127</v>
      </c>
      <c r="D47" t="s">
        <v>128</v>
      </c>
      <c r="E47" t="s">
        <v>36</v>
      </c>
      <c r="F47">
        <v>44820</v>
      </c>
      <c r="G47">
        <v>44820</v>
      </c>
      <c r="H47">
        <v>1</v>
      </c>
      <c r="I47">
        <f t="shared" si="11"/>
        <v>0</v>
      </c>
      <c r="J47">
        <v>1</v>
      </c>
      <c r="K47">
        <f t="shared" si="12"/>
        <v>44820</v>
      </c>
      <c r="L47" t="s">
        <v>37</v>
      </c>
      <c r="N47">
        <f t="shared" si="13"/>
        <v>13331.260800000004</v>
      </c>
      <c r="O47">
        <f t="shared" si="14"/>
        <v>6.7823854250247562E-2</v>
      </c>
      <c r="P47" t="s">
        <v>38</v>
      </c>
      <c r="Q47">
        <f t="shared" si="15"/>
        <v>1.4181392235609103</v>
      </c>
      <c r="R47">
        <f t="shared" si="16"/>
        <v>63561</v>
      </c>
      <c r="S47">
        <f t="shared" si="17"/>
        <v>63561</v>
      </c>
      <c r="T47">
        <v>63561</v>
      </c>
      <c r="U47">
        <f t="shared" si="18"/>
        <v>0</v>
      </c>
      <c r="V47">
        <v>1</v>
      </c>
      <c r="W47">
        <v>0.22500000000000001</v>
      </c>
      <c r="X47">
        <f t="shared" si="19"/>
        <v>14301.225</v>
      </c>
      <c r="Y47">
        <f t="shared" si="20"/>
        <v>14301.225</v>
      </c>
      <c r="Z47">
        <f t="shared" si="21"/>
        <v>0</v>
      </c>
      <c r="AB47" t="s">
        <v>39</v>
      </c>
      <c r="AE47" t="s">
        <v>40</v>
      </c>
    </row>
    <row r="48" spans="1:31" x14ac:dyDescent="0.25">
      <c r="A48" t="s">
        <v>114</v>
      </c>
      <c r="B48" t="s">
        <v>129</v>
      </c>
      <c r="D48" t="s">
        <v>130</v>
      </c>
      <c r="E48" t="s">
        <v>36</v>
      </c>
      <c r="F48">
        <v>44820</v>
      </c>
      <c r="G48">
        <v>44820</v>
      </c>
      <c r="H48">
        <v>1</v>
      </c>
      <c r="I48">
        <f t="shared" si="11"/>
        <v>0</v>
      </c>
      <c r="J48">
        <v>1</v>
      </c>
      <c r="K48">
        <f t="shared" si="12"/>
        <v>44820</v>
      </c>
      <c r="L48" t="s">
        <v>37</v>
      </c>
      <c r="N48">
        <f t="shared" si="13"/>
        <v>13331.260800000004</v>
      </c>
      <c r="O48">
        <f t="shared" si="14"/>
        <v>6.7823854250247562E-2</v>
      </c>
      <c r="P48" t="s">
        <v>38</v>
      </c>
      <c r="Q48">
        <f t="shared" si="15"/>
        <v>1.4181392235609103</v>
      </c>
      <c r="R48">
        <f t="shared" si="16"/>
        <v>63561</v>
      </c>
      <c r="S48">
        <f t="shared" si="17"/>
        <v>63561</v>
      </c>
      <c r="T48">
        <v>63561</v>
      </c>
      <c r="U48">
        <f t="shared" si="18"/>
        <v>0</v>
      </c>
      <c r="V48">
        <v>1</v>
      </c>
      <c r="W48">
        <v>0.22500000000000001</v>
      </c>
      <c r="X48">
        <f t="shared" si="19"/>
        <v>14301.225</v>
      </c>
      <c r="Y48">
        <f t="shared" si="20"/>
        <v>14301.225</v>
      </c>
      <c r="Z48">
        <f t="shared" si="21"/>
        <v>0</v>
      </c>
      <c r="AB48" t="s">
        <v>39</v>
      </c>
      <c r="AE48" t="s">
        <v>40</v>
      </c>
    </row>
    <row r="49" spans="1:31" x14ac:dyDescent="0.25">
      <c r="A49" t="s">
        <v>114</v>
      </c>
      <c r="B49" t="s">
        <v>131</v>
      </c>
      <c r="D49" t="s">
        <v>132</v>
      </c>
      <c r="E49" t="s">
        <v>36</v>
      </c>
      <c r="F49">
        <v>44820</v>
      </c>
      <c r="G49">
        <v>44820</v>
      </c>
      <c r="H49">
        <v>1</v>
      </c>
      <c r="I49">
        <f t="shared" si="11"/>
        <v>0</v>
      </c>
      <c r="J49">
        <v>1</v>
      </c>
      <c r="K49">
        <f t="shared" si="12"/>
        <v>44820</v>
      </c>
      <c r="L49" t="s">
        <v>37</v>
      </c>
      <c r="N49">
        <f t="shared" si="13"/>
        <v>13331.260800000004</v>
      </c>
      <c r="O49">
        <f t="shared" si="14"/>
        <v>6.7823854250247562E-2</v>
      </c>
      <c r="P49" t="s">
        <v>38</v>
      </c>
      <c r="Q49">
        <f t="shared" si="15"/>
        <v>1.4181392235609103</v>
      </c>
      <c r="R49">
        <f t="shared" si="16"/>
        <v>63561</v>
      </c>
      <c r="S49">
        <f t="shared" si="17"/>
        <v>63561</v>
      </c>
      <c r="T49">
        <v>63561</v>
      </c>
      <c r="U49">
        <f t="shared" si="18"/>
        <v>0</v>
      </c>
      <c r="V49">
        <v>1</v>
      </c>
      <c r="W49">
        <v>0.22500000000000001</v>
      </c>
      <c r="X49">
        <f t="shared" si="19"/>
        <v>14301.225</v>
      </c>
      <c r="Y49">
        <f t="shared" si="20"/>
        <v>14301.225</v>
      </c>
      <c r="Z49">
        <f t="shared" si="21"/>
        <v>0</v>
      </c>
      <c r="AB49" t="s">
        <v>39</v>
      </c>
      <c r="AE49" t="s">
        <v>40</v>
      </c>
    </row>
    <row r="50" spans="1:31" x14ac:dyDescent="0.25">
      <c r="A50" t="s">
        <v>114</v>
      </c>
      <c r="B50" t="s">
        <v>133</v>
      </c>
      <c r="D50" t="s">
        <v>134</v>
      </c>
      <c r="E50" t="s">
        <v>36</v>
      </c>
      <c r="F50">
        <v>56570</v>
      </c>
      <c r="G50">
        <v>56570</v>
      </c>
      <c r="H50">
        <v>1</v>
      </c>
      <c r="I50">
        <f t="shared" si="11"/>
        <v>0</v>
      </c>
      <c r="J50">
        <v>1</v>
      </c>
      <c r="K50">
        <f t="shared" si="12"/>
        <v>56570</v>
      </c>
      <c r="L50" t="s">
        <v>37</v>
      </c>
      <c r="N50">
        <f t="shared" si="13"/>
        <v>16826.180800000002</v>
      </c>
      <c r="O50">
        <f t="shared" si="14"/>
        <v>6.8797308141433117E-2</v>
      </c>
      <c r="P50" t="s">
        <v>38</v>
      </c>
      <c r="Q50">
        <f t="shared" si="15"/>
        <v>1.4196217076188793</v>
      </c>
      <c r="R50">
        <f t="shared" si="16"/>
        <v>80308</v>
      </c>
      <c r="S50">
        <f t="shared" si="17"/>
        <v>80308</v>
      </c>
      <c r="T50">
        <v>80308</v>
      </c>
      <c r="U50">
        <f t="shared" si="18"/>
        <v>0</v>
      </c>
      <c r="V50">
        <v>1</v>
      </c>
      <c r="W50">
        <v>0.22500000000000001</v>
      </c>
      <c r="X50">
        <f t="shared" si="19"/>
        <v>18069.3</v>
      </c>
      <c r="Y50">
        <f t="shared" si="20"/>
        <v>18069.3</v>
      </c>
      <c r="Z50">
        <f t="shared" si="21"/>
        <v>0</v>
      </c>
      <c r="AB50" t="s">
        <v>39</v>
      </c>
      <c r="AE50" t="s">
        <v>40</v>
      </c>
    </row>
    <row r="51" spans="1:31" x14ac:dyDescent="0.25">
      <c r="A51" t="s">
        <v>114</v>
      </c>
      <c r="B51" t="s">
        <v>135</v>
      </c>
      <c r="D51" t="s">
        <v>136</v>
      </c>
      <c r="E51" t="s">
        <v>36</v>
      </c>
      <c r="F51">
        <v>56570</v>
      </c>
      <c r="G51">
        <v>56570</v>
      </c>
      <c r="H51">
        <v>1</v>
      </c>
      <c r="I51">
        <f t="shared" si="11"/>
        <v>0</v>
      </c>
      <c r="J51">
        <v>1</v>
      </c>
      <c r="K51">
        <f t="shared" si="12"/>
        <v>56570</v>
      </c>
      <c r="L51" t="s">
        <v>37</v>
      </c>
      <c r="N51">
        <f t="shared" si="13"/>
        <v>16826.180800000002</v>
      </c>
      <c r="O51">
        <f t="shared" si="14"/>
        <v>6.8797308141433117E-2</v>
      </c>
      <c r="P51" t="s">
        <v>38</v>
      </c>
      <c r="Q51">
        <f t="shared" si="15"/>
        <v>1.4196217076188793</v>
      </c>
      <c r="R51">
        <f t="shared" si="16"/>
        <v>80308</v>
      </c>
      <c r="S51">
        <f t="shared" si="17"/>
        <v>80308</v>
      </c>
      <c r="T51">
        <v>80308</v>
      </c>
      <c r="U51">
        <f t="shared" si="18"/>
        <v>0</v>
      </c>
      <c r="V51">
        <v>1</v>
      </c>
      <c r="W51">
        <v>0.22500000000000001</v>
      </c>
      <c r="X51">
        <f t="shared" si="19"/>
        <v>18069.3</v>
      </c>
      <c r="Y51">
        <f t="shared" si="20"/>
        <v>18069.3</v>
      </c>
      <c r="Z51">
        <f t="shared" si="21"/>
        <v>0</v>
      </c>
      <c r="AB51" t="s">
        <v>39</v>
      </c>
      <c r="AE51" t="s">
        <v>40</v>
      </c>
    </row>
    <row r="52" spans="1:31" x14ac:dyDescent="0.25">
      <c r="A52" t="s">
        <v>114</v>
      </c>
      <c r="B52" t="s">
        <v>137</v>
      </c>
      <c r="D52" t="s">
        <v>138</v>
      </c>
      <c r="E52" t="s">
        <v>36</v>
      </c>
      <c r="F52">
        <v>56570</v>
      </c>
      <c r="G52">
        <v>56570</v>
      </c>
      <c r="H52">
        <v>1</v>
      </c>
      <c r="I52">
        <f t="shared" si="11"/>
        <v>0</v>
      </c>
      <c r="J52">
        <v>1</v>
      </c>
      <c r="K52">
        <f t="shared" si="12"/>
        <v>56570</v>
      </c>
      <c r="L52" t="s">
        <v>37</v>
      </c>
      <c r="N52">
        <f t="shared" si="13"/>
        <v>16826.180800000002</v>
      </c>
      <c r="O52">
        <f t="shared" si="14"/>
        <v>6.8797308141433117E-2</v>
      </c>
      <c r="P52" t="s">
        <v>38</v>
      </c>
      <c r="Q52">
        <f t="shared" si="15"/>
        <v>1.4196217076188793</v>
      </c>
      <c r="R52">
        <f t="shared" si="16"/>
        <v>80308</v>
      </c>
      <c r="S52">
        <f t="shared" si="17"/>
        <v>80308</v>
      </c>
      <c r="T52">
        <v>80308</v>
      </c>
      <c r="U52">
        <f t="shared" si="18"/>
        <v>0</v>
      </c>
      <c r="V52">
        <v>1</v>
      </c>
      <c r="W52">
        <v>0.22500000000000001</v>
      </c>
      <c r="X52">
        <f t="shared" si="19"/>
        <v>18069.3</v>
      </c>
      <c r="Y52">
        <f t="shared" si="20"/>
        <v>18069.3</v>
      </c>
      <c r="Z52">
        <f t="shared" si="21"/>
        <v>0</v>
      </c>
      <c r="AB52" t="s">
        <v>39</v>
      </c>
      <c r="AE52" t="s">
        <v>40</v>
      </c>
    </row>
    <row r="53" spans="1:31" x14ac:dyDescent="0.25">
      <c r="A53" t="s">
        <v>114</v>
      </c>
      <c r="B53" t="s">
        <v>139</v>
      </c>
      <c r="D53" t="s">
        <v>140</v>
      </c>
      <c r="E53" t="s">
        <v>36</v>
      </c>
      <c r="F53">
        <v>56570</v>
      </c>
      <c r="G53">
        <v>56570</v>
      </c>
      <c r="H53">
        <v>1</v>
      </c>
      <c r="I53">
        <f t="shared" si="11"/>
        <v>0</v>
      </c>
      <c r="J53">
        <v>1</v>
      </c>
      <c r="K53">
        <f t="shared" si="12"/>
        <v>56570</v>
      </c>
      <c r="L53" t="s">
        <v>37</v>
      </c>
      <c r="N53">
        <f t="shared" si="13"/>
        <v>16826.180800000002</v>
      </c>
      <c r="O53">
        <f t="shared" si="14"/>
        <v>6.8797308141433117E-2</v>
      </c>
      <c r="P53" t="s">
        <v>38</v>
      </c>
      <c r="Q53">
        <f t="shared" si="15"/>
        <v>1.4196217076188793</v>
      </c>
      <c r="R53">
        <f t="shared" si="16"/>
        <v>80308</v>
      </c>
      <c r="S53">
        <f t="shared" si="17"/>
        <v>80308</v>
      </c>
      <c r="T53">
        <v>80308</v>
      </c>
      <c r="U53">
        <f t="shared" si="18"/>
        <v>0</v>
      </c>
      <c r="V53">
        <v>1</v>
      </c>
      <c r="W53">
        <v>0.22500000000000001</v>
      </c>
      <c r="X53">
        <f t="shared" si="19"/>
        <v>18069.3</v>
      </c>
      <c r="Y53">
        <f t="shared" si="20"/>
        <v>18069.3</v>
      </c>
      <c r="Z53">
        <f t="shared" si="21"/>
        <v>0</v>
      </c>
      <c r="AB53" t="s">
        <v>39</v>
      </c>
      <c r="AE53" t="s">
        <v>40</v>
      </c>
    </row>
    <row r="54" spans="1:31" x14ac:dyDescent="0.25">
      <c r="A54" t="s">
        <v>114</v>
      </c>
      <c r="B54" t="s">
        <v>141</v>
      </c>
      <c r="D54" t="s">
        <v>142</v>
      </c>
      <c r="E54" t="s">
        <v>36</v>
      </c>
      <c r="F54">
        <v>83900</v>
      </c>
      <c r="G54">
        <v>83900</v>
      </c>
      <c r="H54">
        <v>1</v>
      </c>
      <c r="I54">
        <f t="shared" si="11"/>
        <v>0</v>
      </c>
      <c r="J54">
        <v>1</v>
      </c>
      <c r="K54">
        <f t="shared" si="12"/>
        <v>83900</v>
      </c>
      <c r="L54" t="s">
        <v>37</v>
      </c>
      <c r="N54">
        <f t="shared" si="13"/>
        <v>24955.216000000004</v>
      </c>
      <c r="O54">
        <f t="shared" si="14"/>
        <v>6.7832622214004254E-2</v>
      </c>
      <c r="P54" t="s">
        <v>38</v>
      </c>
      <c r="Q54">
        <f t="shared" si="15"/>
        <v>1.4181525625744935</v>
      </c>
      <c r="R54">
        <f t="shared" si="16"/>
        <v>118983</v>
      </c>
      <c r="S54">
        <f t="shared" si="17"/>
        <v>118983</v>
      </c>
      <c r="T54">
        <v>118983</v>
      </c>
      <c r="U54">
        <f t="shared" si="18"/>
        <v>0</v>
      </c>
      <c r="V54">
        <v>1</v>
      </c>
      <c r="W54">
        <v>0.22500000000000001</v>
      </c>
      <c r="X54">
        <f t="shared" si="19"/>
        <v>26771.174999999999</v>
      </c>
      <c r="Y54">
        <f t="shared" si="20"/>
        <v>26771.174999999999</v>
      </c>
      <c r="Z54">
        <f t="shared" si="21"/>
        <v>0</v>
      </c>
      <c r="AB54" t="s">
        <v>39</v>
      </c>
      <c r="AE54" t="s">
        <v>40</v>
      </c>
    </row>
    <row r="55" spans="1:31" x14ac:dyDescent="0.25">
      <c r="A55" t="s">
        <v>114</v>
      </c>
      <c r="B55" t="s">
        <v>143</v>
      </c>
      <c r="D55" t="s">
        <v>144</v>
      </c>
      <c r="E55" t="s">
        <v>36</v>
      </c>
      <c r="F55">
        <v>83900</v>
      </c>
      <c r="G55">
        <v>83900</v>
      </c>
      <c r="H55">
        <v>1</v>
      </c>
      <c r="I55">
        <f t="shared" ref="I55:I86" si="22">(G55-F55)/F55</f>
        <v>0</v>
      </c>
      <c r="J55">
        <v>1</v>
      </c>
      <c r="K55">
        <f t="shared" ref="K55:K86" si="23">F55*H55*J55</f>
        <v>83900</v>
      </c>
      <c r="L55" t="s">
        <v>37</v>
      </c>
      <c r="N55">
        <f t="shared" ref="N55:N86" si="24">K55*$N$2*$O$2</f>
        <v>24955.216000000004</v>
      </c>
      <c r="O55">
        <f t="shared" ref="O55:O86" si="25">(X55-N55)/X55</f>
        <v>6.7832622214004254E-2</v>
      </c>
      <c r="P55" t="s">
        <v>38</v>
      </c>
      <c r="Q55">
        <f t="shared" ref="Q55:Q86" si="26">T55/F55</f>
        <v>1.4181525625744935</v>
      </c>
      <c r="R55">
        <f t="shared" ref="R55:R86" si="27">F55*Q55</f>
        <v>118983</v>
      </c>
      <c r="S55">
        <f t="shared" ref="S55:S86" si="28">G55*Q55</f>
        <v>118983</v>
      </c>
      <c r="T55">
        <v>118983</v>
      </c>
      <c r="U55">
        <f t="shared" ref="U55:U86" si="29">(T55-R55)/R55</f>
        <v>0</v>
      </c>
      <c r="V55">
        <v>1</v>
      </c>
      <c r="W55">
        <v>0.22500000000000001</v>
      </c>
      <c r="X55">
        <f t="shared" ref="X55:X86" si="30">R55*V55*W55</f>
        <v>26771.174999999999</v>
      </c>
      <c r="Y55">
        <f t="shared" ref="Y55:Y86" si="31">S55*W55*V55</f>
        <v>26771.174999999999</v>
      </c>
      <c r="Z55">
        <f t="shared" ref="Z55:Z86" si="32">(Y55-X55)/X55</f>
        <v>0</v>
      </c>
      <c r="AB55" t="s">
        <v>39</v>
      </c>
      <c r="AE55" t="s">
        <v>40</v>
      </c>
    </row>
    <row r="56" spans="1:31" x14ac:dyDescent="0.25">
      <c r="A56" t="s">
        <v>114</v>
      </c>
      <c r="B56" t="s">
        <v>145</v>
      </c>
      <c r="D56" t="s">
        <v>146</v>
      </c>
      <c r="E56" t="s">
        <v>36</v>
      </c>
      <c r="F56">
        <v>83900</v>
      </c>
      <c r="G56">
        <v>83900</v>
      </c>
      <c r="H56">
        <v>1</v>
      </c>
      <c r="I56">
        <f t="shared" si="22"/>
        <v>0</v>
      </c>
      <c r="J56">
        <v>1</v>
      </c>
      <c r="K56">
        <f t="shared" si="23"/>
        <v>83900</v>
      </c>
      <c r="L56" t="s">
        <v>37</v>
      </c>
      <c r="N56">
        <f t="shared" si="24"/>
        <v>24955.216000000004</v>
      </c>
      <c r="O56">
        <f t="shared" si="25"/>
        <v>6.7832622214004254E-2</v>
      </c>
      <c r="P56" t="s">
        <v>38</v>
      </c>
      <c r="Q56">
        <f t="shared" si="26"/>
        <v>1.4181525625744935</v>
      </c>
      <c r="R56">
        <f t="shared" si="27"/>
        <v>118983</v>
      </c>
      <c r="S56">
        <f t="shared" si="28"/>
        <v>118983</v>
      </c>
      <c r="T56">
        <v>118983</v>
      </c>
      <c r="U56">
        <f t="shared" si="29"/>
        <v>0</v>
      </c>
      <c r="V56">
        <v>1</v>
      </c>
      <c r="W56">
        <v>0.22500000000000001</v>
      </c>
      <c r="X56">
        <f t="shared" si="30"/>
        <v>26771.174999999999</v>
      </c>
      <c r="Y56">
        <f t="shared" si="31"/>
        <v>26771.174999999999</v>
      </c>
      <c r="Z56">
        <f t="shared" si="32"/>
        <v>0</v>
      </c>
      <c r="AB56" t="s">
        <v>39</v>
      </c>
      <c r="AE56" t="s">
        <v>40</v>
      </c>
    </row>
    <row r="57" spans="1:31" x14ac:dyDescent="0.25">
      <c r="A57" t="s">
        <v>114</v>
      </c>
      <c r="B57" t="s">
        <v>147</v>
      </c>
      <c r="D57" t="s">
        <v>148</v>
      </c>
      <c r="E57" t="s">
        <v>36</v>
      </c>
      <c r="F57">
        <v>83900</v>
      </c>
      <c r="G57">
        <v>83900</v>
      </c>
      <c r="H57">
        <v>1</v>
      </c>
      <c r="I57">
        <f t="shared" si="22"/>
        <v>0</v>
      </c>
      <c r="J57">
        <v>1</v>
      </c>
      <c r="K57">
        <f t="shared" si="23"/>
        <v>83900</v>
      </c>
      <c r="L57" t="s">
        <v>37</v>
      </c>
      <c r="N57">
        <f t="shared" si="24"/>
        <v>24955.216000000004</v>
      </c>
      <c r="O57">
        <f t="shared" si="25"/>
        <v>6.7832622214004254E-2</v>
      </c>
      <c r="P57" t="s">
        <v>38</v>
      </c>
      <c r="Q57">
        <f t="shared" si="26"/>
        <v>1.4181525625744935</v>
      </c>
      <c r="R57">
        <f t="shared" si="27"/>
        <v>118983</v>
      </c>
      <c r="S57">
        <f t="shared" si="28"/>
        <v>118983</v>
      </c>
      <c r="T57">
        <v>118983</v>
      </c>
      <c r="U57">
        <f t="shared" si="29"/>
        <v>0</v>
      </c>
      <c r="V57">
        <v>1</v>
      </c>
      <c r="W57">
        <v>0.22500000000000001</v>
      </c>
      <c r="X57">
        <f t="shared" si="30"/>
        <v>26771.174999999999</v>
      </c>
      <c r="Y57">
        <f t="shared" si="31"/>
        <v>26771.174999999999</v>
      </c>
      <c r="Z57">
        <f t="shared" si="32"/>
        <v>0</v>
      </c>
      <c r="AB57" t="s">
        <v>39</v>
      </c>
      <c r="AE57" t="s">
        <v>40</v>
      </c>
    </row>
    <row r="58" spans="1:31" x14ac:dyDescent="0.25">
      <c r="A58" t="s">
        <v>114</v>
      </c>
      <c r="B58" t="s">
        <v>149</v>
      </c>
      <c r="D58" t="s">
        <v>150</v>
      </c>
      <c r="E58" t="s">
        <v>36</v>
      </c>
      <c r="F58">
        <v>96470</v>
      </c>
      <c r="G58">
        <v>96470</v>
      </c>
      <c r="H58">
        <v>1</v>
      </c>
      <c r="I58">
        <f t="shared" si="22"/>
        <v>0</v>
      </c>
      <c r="J58">
        <v>1</v>
      </c>
      <c r="K58">
        <f t="shared" si="23"/>
        <v>96470</v>
      </c>
      <c r="L58" t="s">
        <v>37</v>
      </c>
      <c r="N58">
        <f t="shared" si="24"/>
        <v>28694.036800000002</v>
      </c>
      <c r="O58">
        <f t="shared" si="25"/>
        <v>6.7838224951067519E-2</v>
      </c>
      <c r="P58" t="s">
        <v>38</v>
      </c>
      <c r="Q58">
        <f t="shared" si="26"/>
        <v>1.4181610863480876</v>
      </c>
      <c r="R58">
        <f t="shared" si="27"/>
        <v>136810</v>
      </c>
      <c r="S58">
        <f t="shared" si="28"/>
        <v>136810</v>
      </c>
      <c r="T58">
        <v>136810</v>
      </c>
      <c r="U58">
        <f t="shared" si="29"/>
        <v>0</v>
      </c>
      <c r="V58">
        <v>1</v>
      </c>
      <c r="W58">
        <v>0.22500000000000001</v>
      </c>
      <c r="X58">
        <f t="shared" si="30"/>
        <v>30782.25</v>
      </c>
      <c r="Y58">
        <f t="shared" si="31"/>
        <v>30782.25</v>
      </c>
      <c r="Z58">
        <f t="shared" si="32"/>
        <v>0</v>
      </c>
      <c r="AB58" t="s">
        <v>39</v>
      </c>
      <c r="AE58" t="s">
        <v>40</v>
      </c>
    </row>
    <row r="59" spans="1:31" x14ac:dyDescent="0.25">
      <c r="A59" t="s">
        <v>114</v>
      </c>
      <c r="B59" t="s">
        <v>151</v>
      </c>
      <c r="D59" t="s">
        <v>152</v>
      </c>
      <c r="E59" t="s">
        <v>36</v>
      </c>
      <c r="F59">
        <v>96470</v>
      </c>
      <c r="G59">
        <v>96470</v>
      </c>
      <c r="H59">
        <v>1</v>
      </c>
      <c r="I59">
        <f t="shared" si="22"/>
        <v>0</v>
      </c>
      <c r="J59">
        <v>1</v>
      </c>
      <c r="K59">
        <f t="shared" si="23"/>
        <v>96470</v>
      </c>
      <c r="L59" t="s">
        <v>37</v>
      </c>
      <c r="N59">
        <f t="shared" si="24"/>
        <v>28694.036800000002</v>
      </c>
      <c r="O59">
        <f t="shared" si="25"/>
        <v>6.7838224951067519E-2</v>
      </c>
      <c r="P59" t="s">
        <v>38</v>
      </c>
      <c r="Q59">
        <f t="shared" si="26"/>
        <v>1.4181610863480876</v>
      </c>
      <c r="R59">
        <f t="shared" si="27"/>
        <v>136810</v>
      </c>
      <c r="S59">
        <f t="shared" si="28"/>
        <v>136810</v>
      </c>
      <c r="T59">
        <v>136810</v>
      </c>
      <c r="U59">
        <f t="shared" si="29"/>
        <v>0</v>
      </c>
      <c r="V59">
        <v>1</v>
      </c>
      <c r="W59">
        <v>0.22500000000000001</v>
      </c>
      <c r="X59">
        <f t="shared" si="30"/>
        <v>30782.25</v>
      </c>
      <c r="Y59">
        <f t="shared" si="31"/>
        <v>30782.25</v>
      </c>
      <c r="Z59">
        <f t="shared" si="32"/>
        <v>0</v>
      </c>
      <c r="AB59" t="s">
        <v>39</v>
      </c>
      <c r="AE59" t="s">
        <v>40</v>
      </c>
    </row>
    <row r="60" spans="1:31" x14ac:dyDescent="0.25">
      <c r="A60" t="s">
        <v>114</v>
      </c>
      <c r="B60" t="s">
        <v>153</v>
      </c>
      <c r="D60" t="s">
        <v>154</v>
      </c>
      <c r="E60" t="s">
        <v>36</v>
      </c>
      <c r="F60">
        <v>96470</v>
      </c>
      <c r="G60">
        <v>96470</v>
      </c>
      <c r="H60">
        <v>1</v>
      </c>
      <c r="I60">
        <f t="shared" si="22"/>
        <v>0</v>
      </c>
      <c r="J60">
        <v>1</v>
      </c>
      <c r="K60">
        <f t="shared" si="23"/>
        <v>96470</v>
      </c>
      <c r="L60" t="s">
        <v>37</v>
      </c>
      <c r="N60">
        <f t="shared" si="24"/>
        <v>28694.036800000002</v>
      </c>
      <c r="O60">
        <f t="shared" si="25"/>
        <v>6.7838224951067519E-2</v>
      </c>
      <c r="P60" t="s">
        <v>38</v>
      </c>
      <c r="Q60">
        <f t="shared" si="26"/>
        <v>1.4181610863480876</v>
      </c>
      <c r="R60">
        <f t="shared" si="27"/>
        <v>136810</v>
      </c>
      <c r="S60">
        <f t="shared" si="28"/>
        <v>136810</v>
      </c>
      <c r="T60">
        <v>136810</v>
      </c>
      <c r="U60">
        <f t="shared" si="29"/>
        <v>0</v>
      </c>
      <c r="V60">
        <v>1</v>
      </c>
      <c r="W60">
        <v>0.22500000000000001</v>
      </c>
      <c r="X60">
        <f t="shared" si="30"/>
        <v>30782.25</v>
      </c>
      <c r="Y60">
        <f t="shared" si="31"/>
        <v>30782.25</v>
      </c>
      <c r="Z60">
        <f t="shared" si="32"/>
        <v>0</v>
      </c>
      <c r="AB60" t="s">
        <v>39</v>
      </c>
      <c r="AE60" t="s">
        <v>40</v>
      </c>
    </row>
    <row r="61" spans="1:31" x14ac:dyDescent="0.25">
      <c r="A61" t="s">
        <v>114</v>
      </c>
      <c r="B61" t="s">
        <v>155</v>
      </c>
      <c r="D61" t="s">
        <v>156</v>
      </c>
      <c r="E61" t="s">
        <v>36</v>
      </c>
      <c r="F61">
        <v>96470</v>
      </c>
      <c r="G61">
        <v>96470</v>
      </c>
      <c r="H61">
        <v>1</v>
      </c>
      <c r="I61">
        <f t="shared" si="22"/>
        <v>0</v>
      </c>
      <c r="J61">
        <v>1</v>
      </c>
      <c r="K61">
        <f t="shared" si="23"/>
        <v>96470</v>
      </c>
      <c r="L61" t="s">
        <v>37</v>
      </c>
      <c r="N61">
        <f t="shared" si="24"/>
        <v>28694.036800000002</v>
      </c>
      <c r="O61">
        <f t="shared" si="25"/>
        <v>6.7838224951067519E-2</v>
      </c>
      <c r="P61" t="s">
        <v>38</v>
      </c>
      <c r="Q61">
        <f t="shared" si="26"/>
        <v>1.4181610863480876</v>
      </c>
      <c r="R61">
        <f t="shared" si="27"/>
        <v>136810</v>
      </c>
      <c r="S61">
        <f t="shared" si="28"/>
        <v>136810</v>
      </c>
      <c r="T61">
        <v>136810</v>
      </c>
      <c r="U61">
        <f t="shared" si="29"/>
        <v>0</v>
      </c>
      <c r="V61">
        <v>1</v>
      </c>
      <c r="W61">
        <v>0.22500000000000001</v>
      </c>
      <c r="X61">
        <f t="shared" si="30"/>
        <v>30782.25</v>
      </c>
      <c r="Y61">
        <f t="shared" si="31"/>
        <v>30782.25</v>
      </c>
      <c r="Z61">
        <f t="shared" si="32"/>
        <v>0</v>
      </c>
      <c r="AB61" t="s">
        <v>39</v>
      </c>
      <c r="AE61" t="s">
        <v>40</v>
      </c>
    </row>
    <row r="62" spans="1:31" x14ac:dyDescent="0.25">
      <c r="A62" t="s">
        <v>114</v>
      </c>
      <c r="B62" t="s">
        <v>157</v>
      </c>
      <c r="D62" t="s">
        <v>158</v>
      </c>
      <c r="E62" t="s">
        <v>36</v>
      </c>
      <c r="F62">
        <v>112040</v>
      </c>
      <c r="G62">
        <v>112040</v>
      </c>
      <c r="H62">
        <v>1</v>
      </c>
      <c r="I62">
        <f t="shared" si="22"/>
        <v>0</v>
      </c>
      <c r="J62">
        <v>1</v>
      </c>
      <c r="K62">
        <f t="shared" si="23"/>
        <v>112040</v>
      </c>
      <c r="L62" t="s">
        <v>37</v>
      </c>
      <c r="N62">
        <f t="shared" si="24"/>
        <v>33325.177600000003</v>
      </c>
      <c r="O62">
        <f t="shared" si="25"/>
        <v>6.7886516312598247E-2</v>
      </c>
      <c r="P62" t="s">
        <v>38</v>
      </c>
      <c r="Q62">
        <f t="shared" si="26"/>
        <v>1.4182345590860408</v>
      </c>
      <c r="R62">
        <f t="shared" si="27"/>
        <v>158899</v>
      </c>
      <c r="S62">
        <f t="shared" si="28"/>
        <v>158899</v>
      </c>
      <c r="T62">
        <v>158899</v>
      </c>
      <c r="U62">
        <f t="shared" si="29"/>
        <v>0</v>
      </c>
      <c r="V62">
        <v>1</v>
      </c>
      <c r="W62">
        <v>0.22500000000000001</v>
      </c>
      <c r="X62">
        <f t="shared" si="30"/>
        <v>35752.275000000001</v>
      </c>
      <c r="Y62">
        <f t="shared" si="31"/>
        <v>35752.275000000001</v>
      </c>
      <c r="Z62">
        <f t="shared" si="32"/>
        <v>0</v>
      </c>
      <c r="AB62" t="s">
        <v>39</v>
      </c>
      <c r="AE62" t="s">
        <v>40</v>
      </c>
    </row>
    <row r="63" spans="1:31" x14ac:dyDescent="0.25">
      <c r="A63" t="s">
        <v>114</v>
      </c>
      <c r="B63" t="s">
        <v>159</v>
      </c>
      <c r="D63" t="s">
        <v>160</v>
      </c>
      <c r="E63" t="s">
        <v>36</v>
      </c>
      <c r="F63">
        <v>112040</v>
      </c>
      <c r="G63">
        <v>112040</v>
      </c>
      <c r="H63">
        <v>1</v>
      </c>
      <c r="I63">
        <f t="shared" si="22"/>
        <v>0</v>
      </c>
      <c r="J63">
        <v>1</v>
      </c>
      <c r="K63">
        <f t="shared" si="23"/>
        <v>112040</v>
      </c>
      <c r="L63" t="s">
        <v>37</v>
      </c>
      <c r="N63">
        <f t="shared" si="24"/>
        <v>33325.177600000003</v>
      </c>
      <c r="O63">
        <f t="shared" si="25"/>
        <v>6.7886516312598247E-2</v>
      </c>
      <c r="P63" t="s">
        <v>38</v>
      </c>
      <c r="Q63">
        <f t="shared" si="26"/>
        <v>1.4182345590860408</v>
      </c>
      <c r="R63">
        <f t="shared" si="27"/>
        <v>158899</v>
      </c>
      <c r="S63">
        <f t="shared" si="28"/>
        <v>158899</v>
      </c>
      <c r="T63">
        <v>158899</v>
      </c>
      <c r="U63">
        <f t="shared" si="29"/>
        <v>0</v>
      </c>
      <c r="V63">
        <v>1</v>
      </c>
      <c r="W63">
        <v>0.22500000000000001</v>
      </c>
      <c r="X63">
        <f t="shared" si="30"/>
        <v>35752.275000000001</v>
      </c>
      <c r="Y63">
        <f t="shared" si="31"/>
        <v>35752.275000000001</v>
      </c>
      <c r="Z63">
        <f t="shared" si="32"/>
        <v>0</v>
      </c>
      <c r="AB63" t="s">
        <v>39</v>
      </c>
      <c r="AE63" t="s">
        <v>40</v>
      </c>
    </row>
    <row r="64" spans="1:31" x14ac:dyDescent="0.25">
      <c r="A64" t="s">
        <v>114</v>
      </c>
      <c r="B64" t="s">
        <v>161</v>
      </c>
      <c r="D64" t="s">
        <v>162</v>
      </c>
      <c r="E64" t="s">
        <v>36</v>
      </c>
      <c r="F64">
        <v>112040</v>
      </c>
      <c r="G64">
        <v>112040</v>
      </c>
      <c r="H64">
        <v>1</v>
      </c>
      <c r="I64">
        <f t="shared" si="22"/>
        <v>0</v>
      </c>
      <c r="J64">
        <v>1</v>
      </c>
      <c r="K64">
        <f t="shared" si="23"/>
        <v>112040</v>
      </c>
      <c r="L64" t="s">
        <v>37</v>
      </c>
      <c r="N64">
        <f t="shared" si="24"/>
        <v>33325.177600000003</v>
      </c>
      <c r="O64">
        <f t="shared" si="25"/>
        <v>6.7886516312598247E-2</v>
      </c>
      <c r="P64" t="s">
        <v>38</v>
      </c>
      <c r="Q64">
        <f t="shared" si="26"/>
        <v>1.4182345590860408</v>
      </c>
      <c r="R64">
        <f t="shared" si="27"/>
        <v>158899</v>
      </c>
      <c r="S64">
        <f t="shared" si="28"/>
        <v>158899</v>
      </c>
      <c r="T64">
        <v>158899</v>
      </c>
      <c r="U64">
        <f t="shared" si="29"/>
        <v>0</v>
      </c>
      <c r="V64">
        <v>1</v>
      </c>
      <c r="W64">
        <v>0.22500000000000001</v>
      </c>
      <c r="X64">
        <f t="shared" si="30"/>
        <v>35752.275000000001</v>
      </c>
      <c r="Y64">
        <f t="shared" si="31"/>
        <v>35752.275000000001</v>
      </c>
      <c r="Z64">
        <f t="shared" si="32"/>
        <v>0</v>
      </c>
      <c r="AB64" t="s">
        <v>39</v>
      </c>
      <c r="AE64" t="s">
        <v>40</v>
      </c>
    </row>
    <row r="65" spans="1:31" x14ac:dyDescent="0.25">
      <c r="A65" t="s">
        <v>114</v>
      </c>
      <c r="B65" t="s">
        <v>163</v>
      </c>
      <c r="D65" t="s">
        <v>164</v>
      </c>
      <c r="E65" t="s">
        <v>36</v>
      </c>
      <c r="F65">
        <v>112040</v>
      </c>
      <c r="G65">
        <v>112040</v>
      </c>
      <c r="H65">
        <v>1</v>
      </c>
      <c r="I65">
        <f t="shared" si="22"/>
        <v>0</v>
      </c>
      <c r="J65">
        <v>1</v>
      </c>
      <c r="K65">
        <f t="shared" si="23"/>
        <v>112040</v>
      </c>
      <c r="L65" t="s">
        <v>37</v>
      </c>
      <c r="N65">
        <f t="shared" si="24"/>
        <v>33325.177600000003</v>
      </c>
      <c r="O65">
        <f t="shared" si="25"/>
        <v>6.7886516312598247E-2</v>
      </c>
      <c r="P65" t="s">
        <v>38</v>
      </c>
      <c r="Q65">
        <f t="shared" si="26"/>
        <v>1.4182345590860408</v>
      </c>
      <c r="R65">
        <f t="shared" si="27"/>
        <v>158899</v>
      </c>
      <c r="S65">
        <f t="shared" si="28"/>
        <v>158899</v>
      </c>
      <c r="T65">
        <v>158899</v>
      </c>
      <c r="U65">
        <f t="shared" si="29"/>
        <v>0</v>
      </c>
      <c r="V65">
        <v>1</v>
      </c>
      <c r="W65">
        <v>0.22500000000000001</v>
      </c>
      <c r="X65">
        <f t="shared" si="30"/>
        <v>35752.275000000001</v>
      </c>
      <c r="Y65">
        <f t="shared" si="31"/>
        <v>35752.275000000001</v>
      </c>
      <c r="Z65">
        <f t="shared" si="32"/>
        <v>0</v>
      </c>
      <c r="AB65" t="s">
        <v>39</v>
      </c>
      <c r="AE65" t="s">
        <v>40</v>
      </c>
    </row>
    <row r="66" spans="1:31" x14ac:dyDescent="0.25">
      <c r="A66" t="s">
        <v>114</v>
      </c>
      <c r="B66" t="s">
        <v>165</v>
      </c>
      <c r="D66" t="s">
        <v>166</v>
      </c>
      <c r="E66" t="s">
        <v>36</v>
      </c>
      <c r="F66">
        <v>112040</v>
      </c>
      <c r="G66">
        <v>112040</v>
      </c>
      <c r="H66">
        <v>1</v>
      </c>
      <c r="I66">
        <f t="shared" si="22"/>
        <v>0</v>
      </c>
      <c r="J66">
        <v>1</v>
      </c>
      <c r="K66">
        <f t="shared" si="23"/>
        <v>112040</v>
      </c>
      <c r="L66" t="s">
        <v>37</v>
      </c>
      <c r="N66">
        <f t="shared" si="24"/>
        <v>33325.177600000003</v>
      </c>
      <c r="O66">
        <f t="shared" si="25"/>
        <v>6.7886516312598247E-2</v>
      </c>
      <c r="P66" t="s">
        <v>38</v>
      </c>
      <c r="Q66">
        <f t="shared" si="26"/>
        <v>1.4182345590860408</v>
      </c>
      <c r="R66">
        <f t="shared" si="27"/>
        <v>158899</v>
      </c>
      <c r="S66">
        <f t="shared" si="28"/>
        <v>158899</v>
      </c>
      <c r="T66">
        <v>158899</v>
      </c>
      <c r="U66">
        <f t="shared" si="29"/>
        <v>0</v>
      </c>
      <c r="V66">
        <v>1</v>
      </c>
      <c r="W66">
        <v>0.22500000000000001</v>
      </c>
      <c r="X66">
        <f t="shared" si="30"/>
        <v>35752.275000000001</v>
      </c>
      <c r="Y66">
        <f t="shared" si="31"/>
        <v>35752.275000000001</v>
      </c>
      <c r="Z66">
        <f t="shared" si="32"/>
        <v>0</v>
      </c>
      <c r="AB66" t="s">
        <v>39</v>
      </c>
      <c r="AE66" t="s">
        <v>40</v>
      </c>
    </row>
    <row r="67" spans="1:31" x14ac:dyDescent="0.25">
      <c r="A67" t="s">
        <v>114</v>
      </c>
      <c r="B67" t="s">
        <v>167</v>
      </c>
      <c r="D67" t="s">
        <v>168</v>
      </c>
      <c r="E67" t="s">
        <v>36</v>
      </c>
      <c r="F67">
        <v>64571</v>
      </c>
      <c r="G67">
        <v>64571</v>
      </c>
      <c r="H67">
        <v>1</v>
      </c>
      <c r="I67">
        <f t="shared" si="22"/>
        <v>0</v>
      </c>
      <c r="J67">
        <v>0.4</v>
      </c>
      <c r="K67">
        <f t="shared" si="23"/>
        <v>25828.400000000001</v>
      </c>
      <c r="L67" t="s">
        <v>37</v>
      </c>
      <c r="N67">
        <f t="shared" si="24"/>
        <v>7682.3992960000014</v>
      </c>
      <c r="O67">
        <f t="shared" si="25"/>
        <v>-6.514661766680912E-3</v>
      </c>
      <c r="P67" t="s">
        <v>38</v>
      </c>
      <c r="Q67">
        <f t="shared" si="26"/>
        <v>0.52535968159080704</v>
      </c>
      <c r="R67">
        <f t="shared" si="27"/>
        <v>33923</v>
      </c>
      <c r="S67">
        <f t="shared" si="28"/>
        <v>33923</v>
      </c>
      <c r="T67">
        <v>33923</v>
      </c>
      <c r="U67">
        <f t="shared" si="29"/>
        <v>0</v>
      </c>
      <c r="V67">
        <v>1</v>
      </c>
      <c r="W67">
        <v>0.22500000000000001</v>
      </c>
      <c r="X67">
        <f t="shared" si="30"/>
        <v>7632.6750000000002</v>
      </c>
      <c r="Y67">
        <f t="shared" si="31"/>
        <v>7632.6750000000002</v>
      </c>
      <c r="Z67">
        <f t="shared" si="32"/>
        <v>0</v>
      </c>
      <c r="AB67" t="s">
        <v>39</v>
      </c>
      <c r="AE67" t="s">
        <v>40</v>
      </c>
    </row>
    <row r="68" spans="1:31" x14ac:dyDescent="0.25">
      <c r="A68" t="s">
        <v>114</v>
      </c>
      <c r="B68" t="s">
        <v>169</v>
      </c>
      <c r="D68" t="s">
        <v>170</v>
      </c>
      <c r="E68" t="s">
        <v>36</v>
      </c>
      <c r="F68">
        <v>90095</v>
      </c>
      <c r="G68">
        <v>90095</v>
      </c>
      <c r="H68">
        <v>1</v>
      </c>
      <c r="I68">
        <f t="shared" si="22"/>
        <v>0</v>
      </c>
      <c r="J68">
        <v>0.4</v>
      </c>
      <c r="K68">
        <f t="shared" si="23"/>
        <v>36038</v>
      </c>
      <c r="L68" t="s">
        <v>37</v>
      </c>
      <c r="N68">
        <f t="shared" si="24"/>
        <v>10719.142720000002</v>
      </c>
      <c r="O68">
        <f t="shared" si="25"/>
        <v>-9.5493602693605979E-3</v>
      </c>
      <c r="P68" t="s">
        <v>38</v>
      </c>
      <c r="Q68">
        <f t="shared" si="26"/>
        <v>0.52378045396525885</v>
      </c>
      <c r="R68">
        <f t="shared" si="27"/>
        <v>47189.999999999993</v>
      </c>
      <c r="S68">
        <f t="shared" si="28"/>
        <v>47189.999999999993</v>
      </c>
      <c r="T68">
        <v>47190</v>
      </c>
      <c r="U68">
        <f t="shared" si="29"/>
        <v>1.5418431053577935E-16</v>
      </c>
      <c r="V68">
        <v>1</v>
      </c>
      <c r="W68">
        <v>0.22500000000000001</v>
      </c>
      <c r="X68">
        <f t="shared" si="30"/>
        <v>10617.749999999998</v>
      </c>
      <c r="Y68">
        <f t="shared" si="31"/>
        <v>10617.749999999998</v>
      </c>
      <c r="Z68">
        <f t="shared" si="32"/>
        <v>0</v>
      </c>
      <c r="AB68" t="s">
        <v>39</v>
      </c>
      <c r="AE68" t="s">
        <v>40</v>
      </c>
    </row>
    <row r="69" spans="1:31" x14ac:dyDescent="0.25">
      <c r="A69" t="s">
        <v>114</v>
      </c>
      <c r="B69" t="s">
        <v>171</v>
      </c>
      <c r="D69" t="s">
        <v>172</v>
      </c>
      <c r="E69" t="s">
        <v>36</v>
      </c>
      <c r="F69">
        <v>90095</v>
      </c>
      <c r="G69">
        <v>90095</v>
      </c>
      <c r="H69">
        <v>1</v>
      </c>
      <c r="I69">
        <f t="shared" si="22"/>
        <v>0</v>
      </c>
      <c r="J69">
        <v>0.4</v>
      </c>
      <c r="K69">
        <f t="shared" si="23"/>
        <v>36038</v>
      </c>
      <c r="L69" t="s">
        <v>37</v>
      </c>
      <c r="N69">
        <f t="shared" si="24"/>
        <v>10719.142720000002</v>
      </c>
      <c r="O69">
        <f t="shared" si="25"/>
        <v>-9.5493602693605979E-3</v>
      </c>
      <c r="P69" t="s">
        <v>38</v>
      </c>
      <c r="Q69">
        <f t="shared" si="26"/>
        <v>0.52378045396525885</v>
      </c>
      <c r="R69">
        <f t="shared" si="27"/>
        <v>47189.999999999993</v>
      </c>
      <c r="S69">
        <f t="shared" si="28"/>
        <v>47189.999999999993</v>
      </c>
      <c r="T69">
        <v>47190</v>
      </c>
      <c r="U69">
        <f t="shared" si="29"/>
        <v>1.5418431053577935E-16</v>
      </c>
      <c r="V69">
        <v>1</v>
      </c>
      <c r="W69">
        <v>0.22500000000000001</v>
      </c>
      <c r="X69">
        <f t="shared" si="30"/>
        <v>10617.749999999998</v>
      </c>
      <c r="Y69">
        <f t="shared" si="31"/>
        <v>10617.749999999998</v>
      </c>
      <c r="Z69">
        <f t="shared" si="32"/>
        <v>0</v>
      </c>
      <c r="AB69" t="s">
        <v>39</v>
      </c>
      <c r="AE69" t="s">
        <v>40</v>
      </c>
    </row>
    <row r="70" spans="1:31" x14ac:dyDescent="0.25">
      <c r="A70" t="s">
        <v>114</v>
      </c>
      <c r="B70" t="s">
        <v>173</v>
      </c>
      <c r="D70" t="s">
        <v>174</v>
      </c>
      <c r="E70" t="s">
        <v>36</v>
      </c>
      <c r="F70">
        <v>132000</v>
      </c>
      <c r="G70">
        <v>132000</v>
      </c>
      <c r="H70">
        <v>1</v>
      </c>
      <c r="I70">
        <f t="shared" si="22"/>
        <v>0</v>
      </c>
      <c r="J70">
        <v>0.4</v>
      </c>
      <c r="K70">
        <f t="shared" si="23"/>
        <v>52800</v>
      </c>
      <c r="L70" t="s">
        <v>37</v>
      </c>
      <c r="N70">
        <f t="shared" si="24"/>
        <v>15704.832000000002</v>
      </c>
      <c r="O70">
        <f t="shared" si="25"/>
        <v>-6.4490329526666812E-3</v>
      </c>
      <c r="P70" t="s">
        <v>38</v>
      </c>
      <c r="Q70">
        <f t="shared" si="26"/>
        <v>0.52539393939393941</v>
      </c>
      <c r="R70">
        <f t="shared" si="27"/>
        <v>69352</v>
      </c>
      <c r="S70">
        <f t="shared" si="28"/>
        <v>69352</v>
      </c>
      <c r="T70">
        <v>69352</v>
      </c>
      <c r="U70">
        <f t="shared" si="29"/>
        <v>0</v>
      </c>
      <c r="V70">
        <v>1</v>
      </c>
      <c r="W70">
        <v>0.22500000000000001</v>
      </c>
      <c r="X70">
        <f t="shared" si="30"/>
        <v>15604.2</v>
      </c>
      <c r="Y70">
        <f t="shared" si="31"/>
        <v>15604.2</v>
      </c>
      <c r="Z70">
        <f t="shared" si="32"/>
        <v>0</v>
      </c>
      <c r="AB70" t="s">
        <v>39</v>
      </c>
      <c r="AE70" t="s">
        <v>40</v>
      </c>
    </row>
    <row r="71" spans="1:31" x14ac:dyDescent="0.25">
      <c r="A71" t="s">
        <v>114</v>
      </c>
      <c r="B71" t="s">
        <v>175</v>
      </c>
      <c r="D71" t="s">
        <v>176</v>
      </c>
      <c r="E71" t="s">
        <v>36</v>
      </c>
      <c r="F71">
        <v>132000</v>
      </c>
      <c r="G71">
        <v>132000</v>
      </c>
      <c r="H71">
        <v>1</v>
      </c>
      <c r="I71">
        <f t="shared" si="22"/>
        <v>0</v>
      </c>
      <c r="J71">
        <v>0.4</v>
      </c>
      <c r="K71">
        <f t="shared" si="23"/>
        <v>52800</v>
      </c>
      <c r="L71" t="s">
        <v>37</v>
      </c>
      <c r="N71">
        <f t="shared" si="24"/>
        <v>15704.832000000002</v>
      </c>
      <c r="O71">
        <f t="shared" si="25"/>
        <v>-6.4490329526666812E-3</v>
      </c>
      <c r="P71" t="s">
        <v>38</v>
      </c>
      <c r="Q71">
        <f t="shared" si="26"/>
        <v>0.52539393939393941</v>
      </c>
      <c r="R71">
        <f t="shared" si="27"/>
        <v>69352</v>
      </c>
      <c r="S71">
        <f t="shared" si="28"/>
        <v>69352</v>
      </c>
      <c r="T71">
        <v>69352</v>
      </c>
      <c r="U71">
        <f t="shared" si="29"/>
        <v>0</v>
      </c>
      <c r="V71">
        <v>1</v>
      </c>
      <c r="W71">
        <v>0.22500000000000001</v>
      </c>
      <c r="X71">
        <f t="shared" si="30"/>
        <v>15604.2</v>
      </c>
      <c r="Y71">
        <f t="shared" si="31"/>
        <v>15604.2</v>
      </c>
      <c r="Z71">
        <f t="shared" si="32"/>
        <v>0</v>
      </c>
      <c r="AB71" t="s">
        <v>39</v>
      </c>
      <c r="AE71" t="s">
        <v>40</v>
      </c>
    </row>
    <row r="72" spans="1:31" x14ac:dyDescent="0.25">
      <c r="A72" t="s">
        <v>114</v>
      </c>
      <c r="B72" t="s">
        <v>177</v>
      </c>
      <c r="D72" t="s">
        <v>178</v>
      </c>
      <c r="E72" t="s">
        <v>36</v>
      </c>
      <c r="F72">
        <v>132000</v>
      </c>
      <c r="G72">
        <v>132000</v>
      </c>
      <c r="H72">
        <v>1</v>
      </c>
      <c r="I72">
        <f t="shared" si="22"/>
        <v>0</v>
      </c>
      <c r="J72">
        <v>0.4</v>
      </c>
      <c r="K72">
        <f t="shared" si="23"/>
        <v>52800</v>
      </c>
      <c r="L72" t="s">
        <v>37</v>
      </c>
      <c r="N72">
        <f t="shared" si="24"/>
        <v>15704.832000000002</v>
      </c>
      <c r="O72">
        <f t="shared" si="25"/>
        <v>-6.4490329526666812E-3</v>
      </c>
      <c r="P72" t="s">
        <v>38</v>
      </c>
      <c r="Q72">
        <f t="shared" si="26"/>
        <v>0.52539393939393941</v>
      </c>
      <c r="R72">
        <f t="shared" si="27"/>
        <v>69352</v>
      </c>
      <c r="S72">
        <f t="shared" si="28"/>
        <v>69352</v>
      </c>
      <c r="T72">
        <v>69352</v>
      </c>
      <c r="U72">
        <f t="shared" si="29"/>
        <v>0</v>
      </c>
      <c r="V72">
        <v>1</v>
      </c>
      <c r="W72">
        <v>0.22500000000000001</v>
      </c>
      <c r="X72">
        <f t="shared" si="30"/>
        <v>15604.2</v>
      </c>
      <c r="Y72">
        <f t="shared" si="31"/>
        <v>15604.2</v>
      </c>
      <c r="Z72">
        <f t="shared" si="32"/>
        <v>0</v>
      </c>
      <c r="AB72" t="s">
        <v>39</v>
      </c>
      <c r="AE72" t="s">
        <v>40</v>
      </c>
    </row>
    <row r="73" spans="1:31" x14ac:dyDescent="0.25">
      <c r="A73" t="s">
        <v>114</v>
      </c>
      <c r="B73" t="s">
        <v>179</v>
      </c>
      <c r="D73" t="s">
        <v>180</v>
      </c>
      <c r="E73" t="s">
        <v>36</v>
      </c>
      <c r="F73">
        <v>132000</v>
      </c>
      <c r="G73">
        <v>132000</v>
      </c>
      <c r="H73">
        <v>1</v>
      </c>
      <c r="I73">
        <f t="shared" si="22"/>
        <v>0</v>
      </c>
      <c r="J73">
        <v>0.4</v>
      </c>
      <c r="K73">
        <f t="shared" si="23"/>
        <v>52800</v>
      </c>
      <c r="L73" t="s">
        <v>37</v>
      </c>
      <c r="N73">
        <f t="shared" si="24"/>
        <v>15704.832000000002</v>
      </c>
      <c r="O73">
        <f t="shared" si="25"/>
        <v>-6.4490329526666812E-3</v>
      </c>
      <c r="P73" t="s">
        <v>38</v>
      </c>
      <c r="Q73">
        <f t="shared" si="26"/>
        <v>0.52539393939393941</v>
      </c>
      <c r="R73">
        <f t="shared" si="27"/>
        <v>69352</v>
      </c>
      <c r="S73">
        <f t="shared" si="28"/>
        <v>69352</v>
      </c>
      <c r="T73">
        <v>69352</v>
      </c>
      <c r="U73">
        <f t="shared" si="29"/>
        <v>0</v>
      </c>
      <c r="V73">
        <v>1</v>
      </c>
      <c r="W73">
        <v>0.22500000000000001</v>
      </c>
      <c r="X73">
        <f t="shared" si="30"/>
        <v>15604.2</v>
      </c>
      <c r="Y73">
        <f t="shared" si="31"/>
        <v>15604.2</v>
      </c>
      <c r="Z73">
        <f t="shared" si="32"/>
        <v>0</v>
      </c>
      <c r="AB73" t="s">
        <v>39</v>
      </c>
      <c r="AE73" t="s">
        <v>40</v>
      </c>
    </row>
    <row r="74" spans="1:31" x14ac:dyDescent="0.25">
      <c r="A74" t="s">
        <v>114</v>
      </c>
      <c r="B74" t="s">
        <v>181</v>
      </c>
      <c r="D74" t="s">
        <v>182</v>
      </c>
      <c r="E74" t="s">
        <v>36</v>
      </c>
      <c r="F74">
        <v>132000</v>
      </c>
      <c r="G74">
        <v>132000</v>
      </c>
      <c r="H74">
        <v>1</v>
      </c>
      <c r="I74">
        <f t="shared" si="22"/>
        <v>0</v>
      </c>
      <c r="J74">
        <v>0.4</v>
      </c>
      <c r="K74">
        <f t="shared" si="23"/>
        <v>52800</v>
      </c>
      <c r="L74" t="s">
        <v>37</v>
      </c>
      <c r="N74">
        <f t="shared" si="24"/>
        <v>15704.832000000002</v>
      </c>
      <c r="O74">
        <f t="shared" si="25"/>
        <v>-6.4490329526666812E-3</v>
      </c>
      <c r="P74" t="s">
        <v>38</v>
      </c>
      <c r="Q74">
        <f t="shared" si="26"/>
        <v>0.52539393939393941</v>
      </c>
      <c r="R74">
        <f t="shared" si="27"/>
        <v>69352</v>
      </c>
      <c r="S74">
        <f t="shared" si="28"/>
        <v>69352</v>
      </c>
      <c r="T74">
        <v>69352</v>
      </c>
      <c r="U74">
        <f t="shared" si="29"/>
        <v>0</v>
      </c>
      <c r="V74">
        <v>1</v>
      </c>
      <c r="W74">
        <v>0.22500000000000001</v>
      </c>
      <c r="X74">
        <f t="shared" si="30"/>
        <v>15604.2</v>
      </c>
      <c r="Y74">
        <f t="shared" si="31"/>
        <v>15604.2</v>
      </c>
      <c r="Z74">
        <f t="shared" si="32"/>
        <v>0</v>
      </c>
      <c r="AB74" t="s">
        <v>39</v>
      </c>
      <c r="AE74" t="s">
        <v>40</v>
      </c>
    </row>
    <row r="75" spans="1:31" x14ac:dyDescent="0.25">
      <c r="A75" t="s">
        <v>114</v>
      </c>
      <c r="B75" t="s">
        <v>183</v>
      </c>
      <c r="D75" t="s">
        <v>184</v>
      </c>
      <c r="E75" t="s">
        <v>36</v>
      </c>
      <c r="F75">
        <v>132000</v>
      </c>
      <c r="G75">
        <v>132000</v>
      </c>
      <c r="H75">
        <v>1</v>
      </c>
      <c r="I75">
        <f t="shared" si="22"/>
        <v>0</v>
      </c>
      <c r="J75">
        <v>0.4</v>
      </c>
      <c r="K75">
        <f t="shared" si="23"/>
        <v>52800</v>
      </c>
      <c r="L75" t="s">
        <v>37</v>
      </c>
      <c r="N75">
        <f t="shared" si="24"/>
        <v>15704.832000000002</v>
      </c>
      <c r="O75">
        <f t="shared" si="25"/>
        <v>-6.4490329526666812E-3</v>
      </c>
      <c r="P75" t="s">
        <v>38</v>
      </c>
      <c r="Q75">
        <f t="shared" si="26"/>
        <v>0.52539393939393941</v>
      </c>
      <c r="R75">
        <f t="shared" si="27"/>
        <v>69352</v>
      </c>
      <c r="S75">
        <f t="shared" si="28"/>
        <v>69352</v>
      </c>
      <c r="T75">
        <v>69352</v>
      </c>
      <c r="U75">
        <f t="shared" si="29"/>
        <v>0</v>
      </c>
      <c r="V75">
        <v>1</v>
      </c>
      <c r="W75">
        <v>0.22500000000000001</v>
      </c>
      <c r="X75">
        <f t="shared" si="30"/>
        <v>15604.2</v>
      </c>
      <c r="Y75">
        <f t="shared" si="31"/>
        <v>15604.2</v>
      </c>
      <c r="Z75">
        <f t="shared" si="32"/>
        <v>0</v>
      </c>
      <c r="AB75" t="s">
        <v>39</v>
      </c>
      <c r="AE75" t="s">
        <v>40</v>
      </c>
    </row>
    <row r="76" spans="1:31" x14ac:dyDescent="0.25">
      <c r="A76" t="s">
        <v>114</v>
      </c>
      <c r="B76" t="s">
        <v>185</v>
      </c>
      <c r="D76" t="s">
        <v>186</v>
      </c>
      <c r="E76" t="s">
        <v>36</v>
      </c>
      <c r="F76">
        <v>166667</v>
      </c>
      <c r="G76">
        <v>166667</v>
      </c>
      <c r="H76">
        <v>1</v>
      </c>
      <c r="I76">
        <f t="shared" si="22"/>
        <v>0</v>
      </c>
      <c r="J76">
        <v>0.4</v>
      </c>
      <c r="K76">
        <f t="shared" si="23"/>
        <v>66666.8</v>
      </c>
      <c r="L76" t="s">
        <v>37</v>
      </c>
      <c r="N76">
        <f t="shared" si="24"/>
        <v>19829.372992000004</v>
      </c>
      <c r="O76">
        <f t="shared" si="25"/>
        <v>-7.8512720267956988E-3</v>
      </c>
      <c r="P76" t="s">
        <v>38</v>
      </c>
      <c r="Q76">
        <f t="shared" si="26"/>
        <v>0.52466295067409863</v>
      </c>
      <c r="R76">
        <f t="shared" si="27"/>
        <v>87444</v>
      </c>
      <c r="S76">
        <f t="shared" si="28"/>
        <v>87444</v>
      </c>
      <c r="T76">
        <v>87444</v>
      </c>
      <c r="U76">
        <f t="shared" si="29"/>
        <v>0</v>
      </c>
      <c r="V76">
        <v>1</v>
      </c>
      <c r="W76">
        <v>0.22500000000000001</v>
      </c>
      <c r="X76">
        <f t="shared" si="30"/>
        <v>19674.900000000001</v>
      </c>
      <c r="Y76">
        <f t="shared" si="31"/>
        <v>19674.900000000001</v>
      </c>
      <c r="Z76">
        <f t="shared" si="32"/>
        <v>0</v>
      </c>
      <c r="AB76" t="s">
        <v>39</v>
      </c>
      <c r="AE76" t="s">
        <v>40</v>
      </c>
    </row>
    <row r="77" spans="1:31" x14ac:dyDescent="0.25">
      <c r="A77" t="s">
        <v>114</v>
      </c>
      <c r="B77" t="s">
        <v>187</v>
      </c>
      <c r="D77" t="s">
        <v>188</v>
      </c>
      <c r="E77" t="s">
        <v>36</v>
      </c>
      <c r="F77">
        <v>166667</v>
      </c>
      <c r="G77">
        <v>166667</v>
      </c>
      <c r="H77">
        <v>1</v>
      </c>
      <c r="I77">
        <f t="shared" si="22"/>
        <v>0</v>
      </c>
      <c r="J77">
        <v>0.4</v>
      </c>
      <c r="K77">
        <f t="shared" si="23"/>
        <v>66666.8</v>
      </c>
      <c r="L77" t="s">
        <v>37</v>
      </c>
      <c r="N77">
        <f t="shared" si="24"/>
        <v>19829.372992000004</v>
      </c>
      <c r="O77">
        <f t="shared" si="25"/>
        <v>-7.8512720267956988E-3</v>
      </c>
      <c r="P77" t="s">
        <v>38</v>
      </c>
      <c r="Q77">
        <f t="shared" si="26"/>
        <v>0.52466295067409863</v>
      </c>
      <c r="R77">
        <f t="shared" si="27"/>
        <v>87444</v>
      </c>
      <c r="S77">
        <f t="shared" si="28"/>
        <v>87444</v>
      </c>
      <c r="T77">
        <v>87444</v>
      </c>
      <c r="U77">
        <f t="shared" si="29"/>
        <v>0</v>
      </c>
      <c r="V77">
        <v>1</v>
      </c>
      <c r="W77">
        <v>0.22500000000000001</v>
      </c>
      <c r="X77">
        <f t="shared" si="30"/>
        <v>19674.900000000001</v>
      </c>
      <c r="Y77">
        <f t="shared" si="31"/>
        <v>19674.900000000001</v>
      </c>
      <c r="Z77">
        <f t="shared" si="32"/>
        <v>0</v>
      </c>
      <c r="AB77" t="s">
        <v>39</v>
      </c>
      <c r="AE77" t="s">
        <v>40</v>
      </c>
    </row>
    <row r="78" spans="1:31" x14ac:dyDescent="0.25">
      <c r="A78" t="s">
        <v>114</v>
      </c>
      <c r="B78" t="s">
        <v>189</v>
      </c>
      <c r="D78" t="s">
        <v>190</v>
      </c>
      <c r="E78" t="s">
        <v>36</v>
      </c>
      <c r="F78">
        <v>166667</v>
      </c>
      <c r="G78">
        <v>166667</v>
      </c>
      <c r="H78">
        <v>1</v>
      </c>
      <c r="I78">
        <f t="shared" si="22"/>
        <v>0</v>
      </c>
      <c r="J78">
        <v>0.4</v>
      </c>
      <c r="K78">
        <f t="shared" si="23"/>
        <v>66666.8</v>
      </c>
      <c r="L78" t="s">
        <v>37</v>
      </c>
      <c r="N78">
        <f t="shared" si="24"/>
        <v>19829.372992000004</v>
      </c>
      <c r="O78">
        <f t="shared" si="25"/>
        <v>-7.8512720267956988E-3</v>
      </c>
      <c r="P78" t="s">
        <v>38</v>
      </c>
      <c r="Q78">
        <f t="shared" si="26"/>
        <v>0.52466295067409863</v>
      </c>
      <c r="R78">
        <f t="shared" si="27"/>
        <v>87444</v>
      </c>
      <c r="S78">
        <f t="shared" si="28"/>
        <v>87444</v>
      </c>
      <c r="T78">
        <v>87444</v>
      </c>
      <c r="U78">
        <f t="shared" si="29"/>
        <v>0</v>
      </c>
      <c r="V78">
        <v>1</v>
      </c>
      <c r="W78">
        <v>0.22500000000000001</v>
      </c>
      <c r="X78">
        <f t="shared" si="30"/>
        <v>19674.900000000001</v>
      </c>
      <c r="Y78">
        <f t="shared" si="31"/>
        <v>19674.900000000001</v>
      </c>
      <c r="Z78">
        <f t="shared" si="32"/>
        <v>0</v>
      </c>
      <c r="AB78" t="s">
        <v>39</v>
      </c>
      <c r="AE78" t="s">
        <v>40</v>
      </c>
    </row>
    <row r="79" spans="1:31" x14ac:dyDescent="0.25">
      <c r="A79" t="s">
        <v>114</v>
      </c>
      <c r="B79" t="s">
        <v>191</v>
      </c>
      <c r="D79" t="s">
        <v>192</v>
      </c>
      <c r="E79" t="s">
        <v>36</v>
      </c>
      <c r="F79">
        <v>166667</v>
      </c>
      <c r="G79">
        <v>166667</v>
      </c>
      <c r="H79">
        <v>1</v>
      </c>
      <c r="I79">
        <f t="shared" si="22"/>
        <v>0</v>
      </c>
      <c r="J79">
        <v>0.4</v>
      </c>
      <c r="K79">
        <f t="shared" si="23"/>
        <v>66666.8</v>
      </c>
      <c r="L79" t="s">
        <v>37</v>
      </c>
      <c r="N79">
        <f t="shared" si="24"/>
        <v>19829.372992000004</v>
      </c>
      <c r="O79">
        <f t="shared" si="25"/>
        <v>-7.8512720267956988E-3</v>
      </c>
      <c r="P79" t="s">
        <v>38</v>
      </c>
      <c r="Q79">
        <f t="shared" si="26"/>
        <v>0.52466295067409863</v>
      </c>
      <c r="R79">
        <f t="shared" si="27"/>
        <v>87444</v>
      </c>
      <c r="S79">
        <f t="shared" si="28"/>
        <v>87444</v>
      </c>
      <c r="T79">
        <v>87444</v>
      </c>
      <c r="U79">
        <f t="shared" si="29"/>
        <v>0</v>
      </c>
      <c r="V79">
        <v>1</v>
      </c>
      <c r="W79">
        <v>0.22500000000000001</v>
      </c>
      <c r="X79">
        <f t="shared" si="30"/>
        <v>19674.900000000001</v>
      </c>
      <c r="Y79">
        <f t="shared" si="31"/>
        <v>19674.900000000001</v>
      </c>
      <c r="Z79">
        <f t="shared" si="32"/>
        <v>0</v>
      </c>
      <c r="AB79" t="s">
        <v>39</v>
      </c>
      <c r="AE79" t="s">
        <v>40</v>
      </c>
    </row>
    <row r="80" spans="1:31" x14ac:dyDescent="0.25">
      <c r="A80" t="s">
        <v>114</v>
      </c>
      <c r="B80" t="s">
        <v>193</v>
      </c>
      <c r="D80" t="s">
        <v>194</v>
      </c>
      <c r="E80" t="s">
        <v>36</v>
      </c>
      <c r="F80">
        <v>246857</v>
      </c>
      <c r="G80">
        <v>246857</v>
      </c>
      <c r="H80">
        <v>1</v>
      </c>
      <c r="I80">
        <f t="shared" si="22"/>
        <v>0</v>
      </c>
      <c r="J80">
        <v>0.4</v>
      </c>
      <c r="K80">
        <f t="shared" si="23"/>
        <v>98742.8</v>
      </c>
      <c r="L80" t="s">
        <v>37</v>
      </c>
      <c r="N80">
        <f t="shared" si="24"/>
        <v>29370.058432000005</v>
      </c>
      <c r="O80">
        <f t="shared" si="25"/>
        <v>-6.7608615895102557E-3</v>
      </c>
      <c r="P80" t="s">
        <v>38</v>
      </c>
      <c r="Q80">
        <f t="shared" si="26"/>
        <v>0.52523120673102242</v>
      </c>
      <c r="R80">
        <f t="shared" si="27"/>
        <v>129657</v>
      </c>
      <c r="S80">
        <f t="shared" si="28"/>
        <v>129657</v>
      </c>
      <c r="T80">
        <v>129657</v>
      </c>
      <c r="U80">
        <f t="shared" si="29"/>
        <v>0</v>
      </c>
      <c r="V80">
        <v>1</v>
      </c>
      <c r="W80">
        <v>0.22500000000000001</v>
      </c>
      <c r="X80">
        <f t="shared" si="30"/>
        <v>29172.825000000001</v>
      </c>
      <c r="Y80">
        <f t="shared" si="31"/>
        <v>29172.825000000001</v>
      </c>
      <c r="Z80">
        <f t="shared" si="32"/>
        <v>0</v>
      </c>
      <c r="AB80" t="s">
        <v>39</v>
      </c>
      <c r="AE80" t="s">
        <v>40</v>
      </c>
    </row>
    <row r="81" spans="1:31" x14ac:dyDescent="0.25">
      <c r="A81" t="s">
        <v>114</v>
      </c>
      <c r="B81" t="s">
        <v>195</v>
      </c>
      <c r="D81" t="s">
        <v>196</v>
      </c>
      <c r="E81" t="s">
        <v>36</v>
      </c>
      <c r="F81">
        <v>246857</v>
      </c>
      <c r="G81">
        <v>246857</v>
      </c>
      <c r="H81">
        <v>1</v>
      </c>
      <c r="I81">
        <f t="shared" si="22"/>
        <v>0</v>
      </c>
      <c r="J81">
        <v>0.4</v>
      </c>
      <c r="K81">
        <f t="shared" si="23"/>
        <v>98742.8</v>
      </c>
      <c r="L81" t="s">
        <v>37</v>
      </c>
      <c r="N81">
        <f t="shared" si="24"/>
        <v>29370.058432000005</v>
      </c>
      <c r="O81">
        <f t="shared" si="25"/>
        <v>-6.7608615895102557E-3</v>
      </c>
      <c r="P81" t="s">
        <v>38</v>
      </c>
      <c r="Q81">
        <f t="shared" si="26"/>
        <v>0.52523120673102242</v>
      </c>
      <c r="R81">
        <f t="shared" si="27"/>
        <v>129657</v>
      </c>
      <c r="S81">
        <f t="shared" si="28"/>
        <v>129657</v>
      </c>
      <c r="T81">
        <v>129657</v>
      </c>
      <c r="U81">
        <f t="shared" si="29"/>
        <v>0</v>
      </c>
      <c r="V81">
        <v>1</v>
      </c>
      <c r="W81">
        <v>0.22500000000000001</v>
      </c>
      <c r="X81">
        <f t="shared" si="30"/>
        <v>29172.825000000001</v>
      </c>
      <c r="Y81">
        <f t="shared" si="31"/>
        <v>29172.825000000001</v>
      </c>
      <c r="Z81">
        <f t="shared" si="32"/>
        <v>0</v>
      </c>
      <c r="AB81" t="s">
        <v>39</v>
      </c>
      <c r="AE81" t="s">
        <v>40</v>
      </c>
    </row>
    <row r="82" spans="1:31" x14ac:dyDescent="0.25">
      <c r="A82" t="s">
        <v>114</v>
      </c>
      <c r="B82" t="s">
        <v>197</v>
      </c>
      <c r="D82" t="s">
        <v>198</v>
      </c>
      <c r="E82" t="s">
        <v>36</v>
      </c>
      <c r="F82">
        <v>246857</v>
      </c>
      <c r="G82">
        <v>246857</v>
      </c>
      <c r="H82">
        <v>1</v>
      </c>
      <c r="I82">
        <f t="shared" si="22"/>
        <v>0</v>
      </c>
      <c r="J82">
        <v>0.4</v>
      </c>
      <c r="K82">
        <f t="shared" si="23"/>
        <v>98742.8</v>
      </c>
      <c r="L82" t="s">
        <v>37</v>
      </c>
      <c r="N82">
        <f t="shared" si="24"/>
        <v>29370.058432000005</v>
      </c>
      <c r="O82">
        <f t="shared" si="25"/>
        <v>-6.7608615895102557E-3</v>
      </c>
      <c r="P82" t="s">
        <v>38</v>
      </c>
      <c r="Q82">
        <f t="shared" si="26"/>
        <v>0.52523120673102242</v>
      </c>
      <c r="R82">
        <f t="shared" si="27"/>
        <v>129657</v>
      </c>
      <c r="S82">
        <f t="shared" si="28"/>
        <v>129657</v>
      </c>
      <c r="T82">
        <v>129657</v>
      </c>
      <c r="U82">
        <f t="shared" si="29"/>
        <v>0</v>
      </c>
      <c r="V82">
        <v>1</v>
      </c>
      <c r="W82">
        <v>0.22500000000000001</v>
      </c>
      <c r="X82">
        <f t="shared" si="30"/>
        <v>29172.825000000001</v>
      </c>
      <c r="Y82">
        <f t="shared" si="31"/>
        <v>29172.825000000001</v>
      </c>
      <c r="Z82">
        <f t="shared" si="32"/>
        <v>0</v>
      </c>
      <c r="AB82" t="s">
        <v>39</v>
      </c>
      <c r="AE82" t="s">
        <v>40</v>
      </c>
    </row>
    <row r="83" spans="1:31" x14ac:dyDescent="0.25">
      <c r="A83" t="s">
        <v>114</v>
      </c>
      <c r="B83" t="s">
        <v>199</v>
      </c>
      <c r="D83" t="s">
        <v>200</v>
      </c>
      <c r="E83" t="s">
        <v>36</v>
      </c>
      <c r="F83">
        <v>246857</v>
      </c>
      <c r="G83">
        <v>246857</v>
      </c>
      <c r="H83">
        <v>1</v>
      </c>
      <c r="I83">
        <f t="shared" si="22"/>
        <v>0</v>
      </c>
      <c r="J83">
        <v>0.4</v>
      </c>
      <c r="K83">
        <f t="shared" si="23"/>
        <v>98742.8</v>
      </c>
      <c r="L83" t="s">
        <v>37</v>
      </c>
      <c r="N83">
        <f t="shared" si="24"/>
        <v>29370.058432000005</v>
      </c>
      <c r="O83">
        <f t="shared" si="25"/>
        <v>-6.7608615895102557E-3</v>
      </c>
      <c r="P83" t="s">
        <v>38</v>
      </c>
      <c r="Q83">
        <f t="shared" si="26"/>
        <v>0.52523120673102242</v>
      </c>
      <c r="R83">
        <f t="shared" si="27"/>
        <v>129657</v>
      </c>
      <c r="S83">
        <f t="shared" si="28"/>
        <v>129657</v>
      </c>
      <c r="T83">
        <v>129657</v>
      </c>
      <c r="U83">
        <f t="shared" si="29"/>
        <v>0</v>
      </c>
      <c r="V83">
        <v>1</v>
      </c>
      <c r="W83">
        <v>0.22500000000000001</v>
      </c>
      <c r="X83">
        <f t="shared" si="30"/>
        <v>29172.825000000001</v>
      </c>
      <c r="Y83">
        <f t="shared" si="31"/>
        <v>29172.825000000001</v>
      </c>
      <c r="Z83">
        <f t="shared" si="32"/>
        <v>0</v>
      </c>
      <c r="AB83" t="s">
        <v>39</v>
      </c>
      <c r="AE83" t="s">
        <v>40</v>
      </c>
    </row>
    <row r="84" spans="1:31" x14ac:dyDescent="0.25">
      <c r="A84" t="s">
        <v>114</v>
      </c>
      <c r="B84" t="s">
        <v>201</v>
      </c>
      <c r="D84" t="s">
        <v>202</v>
      </c>
      <c r="E84" t="s">
        <v>36</v>
      </c>
      <c r="F84">
        <v>284000</v>
      </c>
      <c r="G84">
        <v>284000</v>
      </c>
      <c r="H84">
        <v>1</v>
      </c>
      <c r="I84">
        <f t="shared" si="22"/>
        <v>0</v>
      </c>
      <c r="J84">
        <v>0.4</v>
      </c>
      <c r="K84">
        <f t="shared" si="23"/>
        <v>113600</v>
      </c>
      <c r="L84" t="s">
        <v>37</v>
      </c>
      <c r="N84">
        <f t="shared" si="24"/>
        <v>33789.184000000001</v>
      </c>
      <c r="O84">
        <f t="shared" si="25"/>
        <v>-6.1312960096952919E-3</v>
      </c>
      <c r="P84" t="s">
        <v>38</v>
      </c>
      <c r="Q84">
        <f t="shared" si="26"/>
        <v>0.52555985915492953</v>
      </c>
      <c r="R84">
        <f t="shared" si="27"/>
        <v>149259</v>
      </c>
      <c r="S84">
        <f t="shared" si="28"/>
        <v>149259</v>
      </c>
      <c r="T84">
        <v>149259</v>
      </c>
      <c r="U84">
        <f t="shared" si="29"/>
        <v>0</v>
      </c>
      <c r="V84">
        <v>1</v>
      </c>
      <c r="W84">
        <v>0.22500000000000001</v>
      </c>
      <c r="X84">
        <f t="shared" si="30"/>
        <v>33583.275000000001</v>
      </c>
      <c r="Y84">
        <f t="shared" si="31"/>
        <v>33583.275000000001</v>
      </c>
      <c r="Z84">
        <f t="shared" si="32"/>
        <v>0</v>
      </c>
      <c r="AB84" t="s">
        <v>39</v>
      </c>
      <c r="AE84" t="s">
        <v>40</v>
      </c>
    </row>
    <row r="85" spans="1:31" x14ac:dyDescent="0.25">
      <c r="A85" t="s">
        <v>114</v>
      </c>
      <c r="B85" t="s">
        <v>203</v>
      </c>
      <c r="D85" t="s">
        <v>204</v>
      </c>
      <c r="E85" t="s">
        <v>36</v>
      </c>
      <c r="F85">
        <v>284000</v>
      </c>
      <c r="G85">
        <v>284000</v>
      </c>
      <c r="H85">
        <v>1</v>
      </c>
      <c r="I85">
        <f t="shared" si="22"/>
        <v>0</v>
      </c>
      <c r="J85">
        <v>0.4</v>
      </c>
      <c r="K85">
        <f t="shared" si="23"/>
        <v>113600</v>
      </c>
      <c r="L85" t="s">
        <v>37</v>
      </c>
      <c r="N85">
        <f t="shared" si="24"/>
        <v>33789.184000000001</v>
      </c>
      <c r="O85">
        <f t="shared" si="25"/>
        <v>-6.1312960096952919E-3</v>
      </c>
      <c r="P85" t="s">
        <v>38</v>
      </c>
      <c r="Q85">
        <f t="shared" si="26"/>
        <v>0.52555985915492953</v>
      </c>
      <c r="R85">
        <f t="shared" si="27"/>
        <v>149259</v>
      </c>
      <c r="S85">
        <f t="shared" si="28"/>
        <v>149259</v>
      </c>
      <c r="T85">
        <v>149259</v>
      </c>
      <c r="U85">
        <f t="shared" si="29"/>
        <v>0</v>
      </c>
      <c r="V85">
        <v>1</v>
      </c>
      <c r="W85">
        <v>0.22500000000000001</v>
      </c>
      <c r="X85">
        <f t="shared" si="30"/>
        <v>33583.275000000001</v>
      </c>
      <c r="Y85">
        <f t="shared" si="31"/>
        <v>33583.275000000001</v>
      </c>
      <c r="Z85">
        <f t="shared" si="32"/>
        <v>0</v>
      </c>
      <c r="AB85" t="s">
        <v>39</v>
      </c>
      <c r="AE85" t="s">
        <v>40</v>
      </c>
    </row>
    <row r="86" spans="1:31" x14ac:dyDescent="0.25">
      <c r="A86" t="s">
        <v>114</v>
      </c>
      <c r="B86" t="s">
        <v>205</v>
      </c>
      <c r="D86" t="s">
        <v>206</v>
      </c>
      <c r="E86" t="s">
        <v>36</v>
      </c>
      <c r="F86">
        <v>284000</v>
      </c>
      <c r="G86">
        <v>284000</v>
      </c>
      <c r="H86">
        <v>1</v>
      </c>
      <c r="I86">
        <f t="shared" si="22"/>
        <v>0</v>
      </c>
      <c r="J86">
        <v>0.4</v>
      </c>
      <c r="K86">
        <f t="shared" si="23"/>
        <v>113600</v>
      </c>
      <c r="L86" t="s">
        <v>37</v>
      </c>
      <c r="N86">
        <f t="shared" si="24"/>
        <v>33789.184000000001</v>
      </c>
      <c r="O86">
        <f t="shared" si="25"/>
        <v>-6.1312960096952919E-3</v>
      </c>
      <c r="P86" t="s">
        <v>38</v>
      </c>
      <c r="Q86">
        <f t="shared" si="26"/>
        <v>0.52555985915492953</v>
      </c>
      <c r="R86">
        <f t="shared" si="27"/>
        <v>149259</v>
      </c>
      <c r="S86">
        <f t="shared" si="28"/>
        <v>149259</v>
      </c>
      <c r="T86">
        <v>149259</v>
      </c>
      <c r="U86">
        <f t="shared" si="29"/>
        <v>0</v>
      </c>
      <c r="V86">
        <v>1</v>
      </c>
      <c r="W86">
        <v>0.22500000000000001</v>
      </c>
      <c r="X86">
        <f t="shared" si="30"/>
        <v>33583.275000000001</v>
      </c>
      <c r="Y86">
        <f t="shared" si="31"/>
        <v>33583.275000000001</v>
      </c>
      <c r="Z86">
        <f t="shared" si="32"/>
        <v>0</v>
      </c>
      <c r="AB86" t="s">
        <v>39</v>
      </c>
      <c r="AE86" t="s">
        <v>40</v>
      </c>
    </row>
    <row r="87" spans="1:31" x14ac:dyDescent="0.25">
      <c r="A87" t="s">
        <v>114</v>
      </c>
      <c r="B87" t="s">
        <v>207</v>
      </c>
      <c r="D87" t="s">
        <v>208</v>
      </c>
      <c r="E87" t="s">
        <v>36</v>
      </c>
      <c r="F87">
        <v>284000</v>
      </c>
      <c r="G87">
        <v>284000</v>
      </c>
      <c r="H87">
        <v>1</v>
      </c>
      <c r="I87">
        <f t="shared" ref="I87:I92" si="33">(G87-F87)/F87</f>
        <v>0</v>
      </c>
      <c r="J87">
        <v>0.4</v>
      </c>
      <c r="K87">
        <f t="shared" ref="K87:K92" si="34">F87*H87*J87</f>
        <v>113600</v>
      </c>
      <c r="L87" t="s">
        <v>37</v>
      </c>
      <c r="N87">
        <f t="shared" ref="N87:N92" si="35">K87*$N$2*$O$2</f>
        <v>33789.184000000001</v>
      </c>
      <c r="O87">
        <f t="shared" ref="O87:O92" si="36">(X87-N87)/X87</f>
        <v>-6.1312960096952919E-3</v>
      </c>
      <c r="P87" t="s">
        <v>38</v>
      </c>
      <c r="Q87">
        <f t="shared" ref="Q87:Q92" si="37">T87/F87</f>
        <v>0.52555985915492953</v>
      </c>
      <c r="R87">
        <f t="shared" ref="R87:R92" si="38">F87*Q87</f>
        <v>149259</v>
      </c>
      <c r="S87">
        <f t="shared" ref="S87:S92" si="39">G87*Q87</f>
        <v>149259</v>
      </c>
      <c r="T87">
        <v>149259</v>
      </c>
      <c r="U87">
        <f t="shared" ref="U87:U92" si="40">(T87-R87)/R87</f>
        <v>0</v>
      </c>
      <c r="V87">
        <v>1</v>
      </c>
      <c r="W87">
        <v>0.22500000000000001</v>
      </c>
      <c r="X87">
        <f t="shared" ref="X87:X92" si="41">R87*V87*W87</f>
        <v>33583.275000000001</v>
      </c>
      <c r="Y87">
        <f t="shared" ref="Y87:Y92" si="42">S87*W87*V87</f>
        <v>33583.275000000001</v>
      </c>
      <c r="Z87">
        <f t="shared" ref="Z87:Z92" si="43">(Y87-X87)/X87</f>
        <v>0</v>
      </c>
      <c r="AB87" t="s">
        <v>39</v>
      </c>
      <c r="AE87" t="s">
        <v>40</v>
      </c>
    </row>
    <row r="88" spans="1:31" x14ac:dyDescent="0.25">
      <c r="A88" t="s">
        <v>114</v>
      </c>
      <c r="B88" t="s">
        <v>209</v>
      </c>
      <c r="D88" t="s">
        <v>210</v>
      </c>
      <c r="E88" t="s">
        <v>36</v>
      </c>
      <c r="F88">
        <v>329714</v>
      </c>
      <c r="G88">
        <v>329714</v>
      </c>
      <c r="H88">
        <v>1</v>
      </c>
      <c r="I88">
        <f t="shared" si="33"/>
        <v>0</v>
      </c>
      <c r="J88">
        <v>0.4</v>
      </c>
      <c r="K88">
        <f t="shared" si="34"/>
        <v>131885.6</v>
      </c>
      <c r="L88" t="s">
        <v>37</v>
      </c>
      <c r="N88">
        <f t="shared" si="35"/>
        <v>39228.052864000012</v>
      </c>
      <c r="O88">
        <f t="shared" si="36"/>
        <v>-5.5709773145721725E-3</v>
      </c>
      <c r="P88" t="s">
        <v>38</v>
      </c>
      <c r="Q88">
        <f t="shared" si="37"/>
        <v>0.52585270871118606</v>
      </c>
      <c r="R88">
        <f t="shared" si="38"/>
        <v>173381</v>
      </c>
      <c r="S88">
        <f t="shared" si="39"/>
        <v>173381</v>
      </c>
      <c r="T88">
        <v>173381</v>
      </c>
      <c r="U88">
        <f t="shared" si="40"/>
        <v>0</v>
      </c>
      <c r="V88">
        <v>1</v>
      </c>
      <c r="W88">
        <v>0.22500000000000001</v>
      </c>
      <c r="X88">
        <f t="shared" si="41"/>
        <v>39010.724999999999</v>
      </c>
      <c r="Y88">
        <f t="shared" si="42"/>
        <v>39010.724999999999</v>
      </c>
      <c r="Z88">
        <f t="shared" si="43"/>
        <v>0</v>
      </c>
      <c r="AB88" t="s">
        <v>39</v>
      </c>
      <c r="AE88" t="s">
        <v>40</v>
      </c>
    </row>
    <row r="89" spans="1:31" x14ac:dyDescent="0.25">
      <c r="A89" t="s">
        <v>114</v>
      </c>
      <c r="B89" t="s">
        <v>211</v>
      </c>
      <c r="D89" t="s">
        <v>212</v>
      </c>
      <c r="E89" t="s">
        <v>36</v>
      </c>
      <c r="F89">
        <v>329714</v>
      </c>
      <c r="G89">
        <v>329714</v>
      </c>
      <c r="H89">
        <v>1</v>
      </c>
      <c r="I89">
        <f t="shared" si="33"/>
        <v>0</v>
      </c>
      <c r="J89">
        <v>0.4</v>
      </c>
      <c r="K89">
        <f t="shared" si="34"/>
        <v>131885.6</v>
      </c>
      <c r="L89" t="s">
        <v>37</v>
      </c>
      <c r="N89">
        <f t="shared" si="35"/>
        <v>39228.052864000012</v>
      </c>
      <c r="O89">
        <f t="shared" si="36"/>
        <v>-5.5709773145721725E-3</v>
      </c>
      <c r="P89" t="s">
        <v>38</v>
      </c>
      <c r="Q89">
        <f t="shared" si="37"/>
        <v>0.52585270871118606</v>
      </c>
      <c r="R89">
        <f t="shared" si="38"/>
        <v>173381</v>
      </c>
      <c r="S89">
        <f t="shared" si="39"/>
        <v>173381</v>
      </c>
      <c r="T89">
        <v>173381</v>
      </c>
      <c r="U89">
        <f t="shared" si="40"/>
        <v>0</v>
      </c>
      <c r="V89">
        <v>1</v>
      </c>
      <c r="W89">
        <v>0.22500000000000001</v>
      </c>
      <c r="X89">
        <f t="shared" si="41"/>
        <v>39010.724999999999</v>
      </c>
      <c r="Y89">
        <f t="shared" si="42"/>
        <v>39010.724999999999</v>
      </c>
      <c r="Z89">
        <f t="shared" si="43"/>
        <v>0</v>
      </c>
      <c r="AB89" t="s">
        <v>39</v>
      </c>
      <c r="AE89" t="s">
        <v>40</v>
      </c>
    </row>
    <row r="90" spans="1:31" x14ac:dyDescent="0.25">
      <c r="A90" t="s">
        <v>114</v>
      </c>
      <c r="B90" t="s">
        <v>213</v>
      </c>
      <c r="D90" t="s">
        <v>214</v>
      </c>
      <c r="E90" t="s">
        <v>36</v>
      </c>
      <c r="F90">
        <v>329714</v>
      </c>
      <c r="G90">
        <v>329714</v>
      </c>
      <c r="H90">
        <v>1</v>
      </c>
      <c r="I90">
        <f t="shared" si="33"/>
        <v>0</v>
      </c>
      <c r="J90">
        <v>0.4</v>
      </c>
      <c r="K90">
        <f t="shared" si="34"/>
        <v>131885.6</v>
      </c>
      <c r="L90" t="s">
        <v>37</v>
      </c>
      <c r="N90">
        <f t="shared" si="35"/>
        <v>39228.052864000012</v>
      </c>
      <c r="O90">
        <f t="shared" si="36"/>
        <v>-5.5709773145721725E-3</v>
      </c>
      <c r="P90" t="s">
        <v>38</v>
      </c>
      <c r="Q90">
        <f t="shared" si="37"/>
        <v>0.52585270871118606</v>
      </c>
      <c r="R90">
        <f t="shared" si="38"/>
        <v>173381</v>
      </c>
      <c r="S90">
        <f t="shared" si="39"/>
        <v>173381</v>
      </c>
      <c r="T90">
        <v>173381</v>
      </c>
      <c r="U90">
        <f t="shared" si="40"/>
        <v>0</v>
      </c>
      <c r="V90">
        <v>1</v>
      </c>
      <c r="W90">
        <v>0.22500000000000001</v>
      </c>
      <c r="X90">
        <f t="shared" si="41"/>
        <v>39010.724999999999</v>
      </c>
      <c r="Y90">
        <f t="shared" si="42"/>
        <v>39010.724999999999</v>
      </c>
      <c r="Z90">
        <f t="shared" si="43"/>
        <v>0</v>
      </c>
      <c r="AB90" t="s">
        <v>39</v>
      </c>
      <c r="AE90" t="s">
        <v>40</v>
      </c>
    </row>
    <row r="91" spans="1:31" x14ac:dyDescent="0.25">
      <c r="A91" t="s">
        <v>114</v>
      </c>
      <c r="B91" t="s">
        <v>215</v>
      </c>
      <c r="D91" t="s">
        <v>216</v>
      </c>
      <c r="E91" t="s">
        <v>36</v>
      </c>
      <c r="F91">
        <v>329714</v>
      </c>
      <c r="G91">
        <v>329714</v>
      </c>
      <c r="H91">
        <v>1</v>
      </c>
      <c r="I91">
        <f t="shared" si="33"/>
        <v>0</v>
      </c>
      <c r="J91">
        <v>0.4</v>
      </c>
      <c r="K91">
        <f t="shared" si="34"/>
        <v>131885.6</v>
      </c>
      <c r="L91" t="s">
        <v>37</v>
      </c>
      <c r="N91">
        <f t="shared" si="35"/>
        <v>39228.052864000012</v>
      </c>
      <c r="O91">
        <f t="shared" si="36"/>
        <v>-5.5709773145721725E-3</v>
      </c>
      <c r="P91" t="s">
        <v>38</v>
      </c>
      <c r="Q91">
        <f t="shared" si="37"/>
        <v>0.52585270871118606</v>
      </c>
      <c r="R91">
        <f t="shared" si="38"/>
        <v>173381</v>
      </c>
      <c r="S91">
        <f t="shared" si="39"/>
        <v>173381</v>
      </c>
      <c r="T91">
        <v>173381</v>
      </c>
      <c r="U91">
        <f t="shared" si="40"/>
        <v>0</v>
      </c>
      <c r="V91">
        <v>1</v>
      </c>
      <c r="W91">
        <v>0.22500000000000001</v>
      </c>
      <c r="X91">
        <f t="shared" si="41"/>
        <v>39010.724999999999</v>
      </c>
      <c r="Y91">
        <f t="shared" si="42"/>
        <v>39010.724999999999</v>
      </c>
      <c r="Z91">
        <f t="shared" si="43"/>
        <v>0</v>
      </c>
      <c r="AB91" t="s">
        <v>39</v>
      </c>
      <c r="AE91" t="s">
        <v>40</v>
      </c>
    </row>
    <row r="92" spans="1:31" x14ac:dyDescent="0.25">
      <c r="A92" t="s">
        <v>114</v>
      </c>
      <c r="B92" t="s">
        <v>217</v>
      </c>
      <c r="D92" t="s">
        <v>218</v>
      </c>
      <c r="E92" t="s">
        <v>36</v>
      </c>
      <c r="F92">
        <v>329714</v>
      </c>
      <c r="G92">
        <v>329714</v>
      </c>
      <c r="H92">
        <v>1</v>
      </c>
      <c r="I92">
        <f t="shared" si="33"/>
        <v>0</v>
      </c>
      <c r="J92">
        <v>0.4</v>
      </c>
      <c r="K92">
        <f t="shared" si="34"/>
        <v>131885.6</v>
      </c>
      <c r="L92" t="s">
        <v>37</v>
      </c>
      <c r="N92">
        <f t="shared" si="35"/>
        <v>39228.052864000012</v>
      </c>
      <c r="O92">
        <f t="shared" si="36"/>
        <v>-5.5709773145721725E-3</v>
      </c>
      <c r="P92" t="s">
        <v>38</v>
      </c>
      <c r="Q92">
        <f t="shared" si="37"/>
        <v>0.52585270871118606</v>
      </c>
      <c r="R92">
        <f t="shared" si="38"/>
        <v>173381</v>
      </c>
      <c r="S92">
        <f t="shared" si="39"/>
        <v>173381</v>
      </c>
      <c r="T92">
        <v>173381</v>
      </c>
      <c r="U92">
        <f t="shared" si="40"/>
        <v>0</v>
      </c>
      <c r="V92">
        <v>1</v>
      </c>
      <c r="W92">
        <v>0.22500000000000001</v>
      </c>
      <c r="X92">
        <f t="shared" si="41"/>
        <v>39010.724999999999</v>
      </c>
      <c r="Y92">
        <f t="shared" si="42"/>
        <v>39010.724999999999</v>
      </c>
      <c r="Z92">
        <f t="shared" si="43"/>
        <v>0</v>
      </c>
      <c r="AB92" t="s">
        <v>39</v>
      </c>
      <c r="AE92" t="s">
        <v>40</v>
      </c>
    </row>
  </sheetData>
  <autoFilter ref="A4:AE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 updated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Pipo_Sorawee Popayorm</cp:lastModifiedBy>
  <dcterms:created xsi:type="dcterms:W3CDTF">2025-03-24T03:20:06Z</dcterms:created>
  <dcterms:modified xsi:type="dcterms:W3CDTF">2025-03-24T03:25:36Z</dcterms:modified>
</cp:coreProperties>
</file>